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Департамент ОРЭ\ОСР\1.Ежедневное сопровождение рынка\10. Ежемесячные данные по НЦЗ\На сайт МЭ_до 17 числа\"/>
    </mc:Choice>
  </mc:AlternateContent>
  <workbookProtection lockStructure="1"/>
  <bookViews>
    <workbookView xWindow="0" yWindow="0" windowWidth="19200" windowHeight="10935" tabRatio="646"/>
  </bookViews>
  <sheets>
    <sheet name="I ЦК" sheetId="1" r:id="rId1"/>
    <sheet name="II ЦК" sheetId="8" r:id="rId2"/>
    <sheet name="III ЦК" sheetId="19" r:id="rId3"/>
    <sheet name="IV ЦК" sheetId="25" r:id="rId4"/>
    <sheet name="V ЦК" sheetId="21" r:id="rId5"/>
    <sheet name="VI ЦК" sheetId="28" r:id="rId6"/>
    <sheet name="СЕТ СН" sheetId="16" r:id="rId7"/>
    <sheet name="СВЦЭМ" sheetId="27" r:id="rId8"/>
  </sheets>
  <definedNames>
    <definedName name="_xlnm.Print_Area" localSheetId="0">'I ЦК'!$A$1:$F$41</definedName>
    <definedName name="_xlnm.Print_Area" localSheetId="2">'III ЦК'!$A$1:$Y$154</definedName>
    <definedName name="_xlnm.Print_Area" localSheetId="3">'IV ЦК'!$A$1:$Y$154</definedName>
    <definedName name="_xlnm.Print_Area" localSheetId="4">'V ЦК'!$A$1:$Y$437</definedName>
    <definedName name="_xlnm.Print_Area" localSheetId="5">'VI ЦК'!$A$1:$Y$437</definedName>
  </definedNames>
  <calcPr calcId="152511"/>
</workbook>
</file>

<file path=xl/calcChain.xml><?xml version="1.0" encoding="utf-8"?>
<calcChain xmlns="http://schemas.openxmlformats.org/spreadsheetml/2006/main">
  <c r="T441" i="28" l="1"/>
  <c r="R441" i="28"/>
  <c r="P441" i="28"/>
  <c r="N441" i="28"/>
  <c r="C12" i="28"/>
  <c r="F12" i="28"/>
  <c r="G12" i="28"/>
  <c r="J12" i="28"/>
  <c r="K12" i="28"/>
  <c r="N12" i="28"/>
  <c r="O12" i="28"/>
  <c r="R12" i="28"/>
  <c r="S12" i="28"/>
  <c r="V12" i="28"/>
  <c r="W12" i="28"/>
  <c r="B12" i="28"/>
  <c r="N437" i="28"/>
  <c r="L435" i="28"/>
  <c r="A12" i="28"/>
  <c r="D12" i="28" s="1"/>
  <c r="A1" i="28"/>
  <c r="N437" i="21"/>
  <c r="L435" i="21"/>
  <c r="A12" i="21"/>
  <c r="R12" i="21" s="1"/>
  <c r="N153" i="25"/>
  <c r="A12" i="25"/>
  <c r="M12" i="25" l="1"/>
  <c r="U12" i="25"/>
  <c r="W12" i="25"/>
  <c r="G12" i="25"/>
  <c r="U12" i="28"/>
  <c r="M12" i="28"/>
  <c r="E12" i="28"/>
  <c r="Y12" i="28"/>
  <c r="Q12" i="28"/>
  <c r="I12" i="28"/>
  <c r="X12" i="28"/>
  <c r="T12" i="28"/>
  <c r="P12" i="28"/>
  <c r="L12" i="28"/>
  <c r="H12" i="28"/>
  <c r="A13" i="28"/>
  <c r="A48" i="28"/>
  <c r="G12" i="21"/>
  <c r="I12" i="21"/>
  <c r="S12" i="21"/>
  <c r="Y12" i="21"/>
  <c r="M12" i="21"/>
  <c r="W12" i="21"/>
  <c r="C12" i="21"/>
  <c r="N12" i="21"/>
  <c r="D12" i="21"/>
  <c r="H12" i="21"/>
  <c r="L12" i="21"/>
  <c r="P12" i="21"/>
  <c r="T12" i="21"/>
  <c r="X12" i="21"/>
  <c r="V12" i="21"/>
  <c r="Q12" i="21"/>
  <c r="K12" i="21"/>
  <c r="F12" i="21"/>
  <c r="B12" i="21"/>
  <c r="U12" i="21"/>
  <c r="O12" i="21"/>
  <c r="J12" i="21"/>
  <c r="E12" i="21"/>
  <c r="E12" i="25"/>
  <c r="O12" i="25"/>
  <c r="F12" i="25"/>
  <c r="J12" i="25"/>
  <c r="N12" i="25"/>
  <c r="R12" i="25"/>
  <c r="V12" i="25"/>
  <c r="B12" i="25"/>
  <c r="D12" i="25"/>
  <c r="H12" i="25"/>
  <c r="L12" i="25"/>
  <c r="P12" i="25"/>
  <c r="T12" i="25"/>
  <c r="X12" i="25"/>
  <c r="S12" i="25"/>
  <c r="K12" i="25"/>
  <c r="C12" i="25"/>
  <c r="Y12" i="25"/>
  <c r="Q12" i="25"/>
  <c r="I12" i="25"/>
  <c r="N153" i="19"/>
  <c r="A12" i="19"/>
  <c r="W12" i="19" s="1"/>
  <c r="C16" i="8"/>
  <c r="D16" i="8"/>
  <c r="E16" i="8"/>
  <c r="C17" i="8"/>
  <c r="D17" i="8"/>
  <c r="E17" i="8"/>
  <c r="B17" i="8"/>
  <c r="B16" i="8"/>
  <c r="C9" i="8"/>
  <c r="D9" i="8"/>
  <c r="E9" i="8"/>
  <c r="C10" i="8"/>
  <c r="D10" i="8"/>
  <c r="E10" i="8"/>
  <c r="C11" i="8"/>
  <c r="D11" i="8"/>
  <c r="E11" i="8"/>
  <c r="B11" i="8"/>
  <c r="B10" i="8"/>
  <c r="B9" i="8"/>
  <c r="F25" i="1"/>
  <c r="F26" i="1"/>
  <c r="F16" i="1"/>
  <c r="F17" i="1"/>
  <c r="F14" i="1"/>
  <c r="F13" i="1"/>
  <c r="F15" i="1" l="1"/>
  <c r="F12" i="1"/>
  <c r="C7" i="1" s="1"/>
  <c r="E13" i="28"/>
  <c r="I13" i="28"/>
  <c r="M13" i="28"/>
  <c r="Q13" i="28"/>
  <c r="U13" i="28"/>
  <c r="Y13" i="28"/>
  <c r="B13" i="28"/>
  <c r="F13" i="28"/>
  <c r="J13" i="28"/>
  <c r="N13" i="28"/>
  <c r="R13" i="28"/>
  <c r="V13" i="28"/>
  <c r="C13" i="28"/>
  <c r="K13" i="28"/>
  <c r="S13" i="28"/>
  <c r="D13" i="28"/>
  <c r="L13" i="28"/>
  <c r="T13" i="28"/>
  <c r="G13" i="28"/>
  <c r="O13" i="28"/>
  <c r="W13" i="28"/>
  <c r="P13" i="28"/>
  <c r="H13" i="28"/>
  <c r="X13" i="28"/>
  <c r="F48" i="28"/>
  <c r="J48" i="28"/>
  <c r="N48" i="28"/>
  <c r="R48" i="28"/>
  <c r="V48" i="28"/>
  <c r="B48" i="28"/>
  <c r="C48" i="28"/>
  <c r="G48" i="28"/>
  <c r="K48" i="28"/>
  <c r="O48" i="28"/>
  <c r="S48" i="28"/>
  <c r="W48" i="28"/>
  <c r="D48" i="28"/>
  <c r="L48" i="28"/>
  <c r="T48" i="28"/>
  <c r="E48" i="28"/>
  <c r="M48" i="28"/>
  <c r="U48" i="28"/>
  <c r="H48" i="28"/>
  <c r="P48" i="28"/>
  <c r="X48" i="28"/>
  <c r="I48" i="28"/>
  <c r="Q48" i="28"/>
  <c r="Y48" i="28"/>
  <c r="A84" i="28"/>
  <c r="A49" i="28"/>
  <c r="A14" i="28"/>
  <c r="G12" i="19"/>
  <c r="C12" i="19"/>
  <c r="N12" i="19"/>
  <c r="Y12" i="19"/>
  <c r="I12" i="19"/>
  <c r="S12" i="19"/>
  <c r="R12" i="19"/>
  <c r="M12" i="19"/>
  <c r="A48" i="19"/>
  <c r="A84" i="19" s="1"/>
  <c r="D12" i="19"/>
  <c r="H12" i="19"/>
  <c r="L12" i="19"/>
  <c r="P12" i="19"/>
  <c r="T12" i="19"/>
  <c r="X12" i="19"/>
  <c r="V12" i="19"/>
  <c r="Q12" i="19"/>
  <c r="K12" i="19"/>
  <c r="F12" i="19"/>
  <c r="B12" i="19"/>
  <c r="U12" i="19"/>
  <c r="O12" i="19"/>
  <c r="J12" i="19"/>
  <c r="E12" i="19"/>
  <c r="T157" i="25"/>
  <c r="R157" i="25"/>
  <c r="P157" i="25"/>
  <c r="N157" i="25"/>
  <c r="A1" i="21"/>
  <c r="A48" i="25"/>
  <c r="A84" i="25" s="1"/>
  <c r="A1" i="25"/>
  <c r="A1" i="19"/>
  <c r="A1" i="8"/>
  <c r="A13" i="21"/>
  <c r="A14" i="21" s="1"/>
  <c r="A13" i="19"/>
  <c r="E14" i="28" l="1"/>
  <c r="I14" i="28"/>
  <c r="M14" i="28"/>
  <c r="Q14" i="28"/>
  <c r="U14" i="28"/>
  <c r="Y14" i="28"/>
  <c r="B14" i="28"/>
  <c r="F14" i="28"/>
  <c r="J14" i="28"/>
  <c r="N14" i="28"/>
  <c r="R14" i="28"/>
  <c r="V14" i="28"/>
  <c r="C14" i="28"/>
  <c r="K14" i="28"/>
  <c r="S14" i="28"/>
  <c r="D14" i="28"/>
  <c r="L14" i="28"/>
  <c r="T14" i="28"/>
  <c r="G14" i="28"/>
  <c r="O14" i="28"/>
  <c r="W14" i="28"/>
  <c r="X14" i="28"/>
  <c r="P14" i="28"/>
  <c r="H14" i="28"/>
  <c r="D49" i="28"/>
  <c r="H49" i="28"/>
  <c r="L49" i="28"/>
  <c r="P49" i="28"/>
  <c r="T49" i="28"/>
  <c r="X49" i="28"/>
  <c r="B49" i="28"/>
  <c r="F49" i="28"/>
  <c r="J49" i="28"/>
  <c r="N49" i="28"/>
  <c r="R49" i="28"/>
  <c r="V49" i="28"/>
  <c r="E49" i="28"/>
  <c r="M49" i="28"/>
  <c r="U49" i="28"/>
  <c r="G49" i="28"/>
  <c r="O49" i="28"/>
  <c r="W49" i="28"/>
  <c r="I49" i="28"/>
  <c r="Y49" i="28"/>
  <c r="K49" i="28"/>
  <c r="Q49" i="28"/>
  <c r="C49" i="28"/>
  <c r="S49" i="28"/>
  <c r="E84" i="28"/>
  <c r="I84" i="28"/>
  <c r="M84" i="28"/>
  <c r="Q84" i="28"/>
  <c r="U84" i="28"/>
  <c r="Y84" i="28"/>
  <c r="C84" i="28"/>
  <c r="G84" i="28"/>
  <c r="K84" i="28"/>
  <c r="O84" i="28"/>
  <c r="S84" i="28"/>
  <c r="W84" i="28"/>
  <c r="F84" i="28"/>
  <c r="N84" i="28"/>
  <c r="V84" i="28"/>
  <c r="H84" i="28"/>
  <c r="P84" i="28"/>
  <c r="X84" i="28"/>
  <c r="R84" i="28"/>
  <c r="D84" i="28"/>
  <c r="T84" i="28"/>
  <c r="J84" i="28"/>
  <c r="B84" i="28"/>
  <c r="L84" i="28"/>
  <c r="F7" i="1"/>
  <c r="D7" i="1"/>
  <c r="E7" i="1"/>
  <c r="A49" i="19"/>
  <c r="A120" i="28"/>
  <c r="A85" i="28"/>
  <c r="A15" i="28"/>
  <c r="A50" i="28"/>
  <c r="E14" i="21"/>
  <c r="I14" i="21"/>
  <c r="M14" i="21"/>
  <c r="Q14" i="21"/>
  <c r="U14" i="21"/>
  <c r="Y14" i="21"/>
  <c r="D14" i="21"/>
  <c r="J14" i="21"/>
  <c r="O14" i="21"/>
  <c r="T14" i="21"/>
  <c r="B14" i="21"/>
  <c r="H14" i="21"/>
  <c r="P14" i="21"/>
  <c r="W14" i="21"/>
  <c r="C14" i="21"/>
  <c r="K14" i="21"/>
  <c r="R14" i="21"/>
  <c r="X14" i="21"/>
  <c r="F14" i="21"/>
  <c r="L14" i="21"/>
  <c r="S14" i="21"/>
  <c r="V14" i="21"/>
  <c r="G14" i="21"/>
  <c r="N14" i="21"/>
  <c r="E13" i="21"/>
  <c r="I13" i="21"/>
  <c r="M13" i="21"/>
  <c r="Q13" i="21"/>
  <c r="U13" i="21"/>
  <c r="Y13" i="21"/>
  <c r="B13" i="21"/>
  <c r="G13" i="21"/>
  <c r="L13" i="21"/>
  <c r="R13" i="21"/>
  <c r="W13" i="21"/>
  <c r="C13" i="21"/>
  <c r="H13" i="21"/>
  <c r="N13" i="21"/>
  <c r="S13" i="21"/>
  <c r="X13" i="21"/>
  <c r="D13" i="21"/>
  <c r="O13" i="21"/>
  <c r="F13" i="21"/>
  <c r="P13" i="21"/>
  <c r="J13" i="21"/>
  <c r="T13" i="21"/>
  <c r="K13" i="21"/>
  <c r="V13" i="21"/>
  <c r="A120" i="25"/>
  <c r="E84" i="25"/>
  <c r="I84" i="25"/>
  <c r="M84" i="25"/>
  <c r="Q84" i="25"/>
  <c r="U84" i="25"/>
  <c r="Y84" i="25"/>
  <c r="C84" i="25"/>
  <c r="G84" i="25"/>
  <c r="K84" i="25"/>
  <c r="O84" i="25"/>
  <c r="S84" i="25"/>
  <c r="W84" i="25"/>
  <c r="H84" i="25"/>
  <c r="P84" i="25"/>
  <c r="X84" i="25"/>
  <c r="J84" i="25"/>
  <c r="R84" i="25"/>
  <c r="B84" i="25"/>
  <c r="F84" i="25"/>
  <c r="N84" i="25"/>
  <c r="V84" i="25"/>
  <c r="D84" i="25"/>
  <c r="L84" i="25"/>
  <c r="T84" i="25"/>
  <c r="E48" i="25"/>
  <c r="I48" i="25"/>
  <c r="M48" i="25"/>
  <c r="Q48" i="25"/>
  <c r="U48" i="25"/>
  <c r="Y48" i="25"/>
  <c r="G48" i="25"/>
  <c r="O48" i="25"/>
  <c r="W48" i="25"/>
  <c r="F48" i="25"/>
  <c r="J48" i="25"/>
  <c r="N48" i="25"/>
  <c r="R48" i="25"/>
  <c r="V48" i="25"/>
  <c r="B48" i="25"/>
  <c r="C48" i="25"/>
  <c r="K48" i="25"/>
  <c r="S48" i="25"/>
  <c r="L48" i="25"/>
  <c r="T48" i="25"/>
  <c r="X48" i="25"/>
  <c r="P48" i="25"/>
  <c r="D48" i="25"/>
  <c r="H48" i="25"/>
  <c r="B84" i="19"/>
  <c r="E84" i="19"/>
  <c r="I84" i="19"/>
  <c r="M84" i="19"/>
  <c r="Q84" i="19"/>
  <c r="U84" i="19"/>
  <c r="Y84" i="19"/>
  <c r="C84" i="19"/>
  <c r="G84" i="19"/>
  <c r="K84" i="19"/>
  <c r="O84" i="19"/>
  <c r="S84" i="19"/>
  <c r="W84" i="19"/>
  <c r="D84" i="19"/>
  <c r="L84" i="19"/>
  <c r="T84" i="19"/>
  <c r="F84" i="19"/>
  <c r="N84" i="19"/>
  <c r="V84" i="19"/>
  <c r="H84" i="19"/>
  <c r="P84" i="19"/>
  <c r="X84" i="19"/>
  <c r="J84" i="19"/>
  <c r="R84" i="19"/>
  <c r="A50" i="19"/>
  <c r="E49" i="19"/>
  <c r="I49" i="19"/>
  <c r="M49" i="19"/>
  <c r="Q49" i="19"/>
  <c r="U49" i="19"/>
  <c r="Y49" i="19"/>
  <c r="B49" i="19"/>
  <c r="F49" i="19"/>
  <c r="J49" i="19"/>
  <c r="N49" i="19"/>
  <c r="R49" i="19"/>
  <c r="V49" i="19"/>
  <c r="C49" i="19"/>
  <c r="K49" i="19"/>
  <c r="S49" i="19"/>
  <c r="G49" i="19"/>
  <c r="O49" i="19"/>
  <c r="W49" i="19"/>
  <c r="D49" i="19"/>
  <c r="T49" i="19"/>
  <c r="H49" i="19"/>
  <c r="X49" i="19"/>
  <c r="L49" i="19"/>
  <c r="P49" i="19"/>
  <c r="A85" i="19"/>
  <c r="C48" i="19"/>
  <c r="G48" i="19"/>
  <c r="K48" i="19"/>
  <c r="O48" i="19"/>
  <c r="S48" i="19"/>
  <c r="W48" i="19"/>
  <c r="E48" i="19"/>
  <c r="I48" i="19"/>
  <c r="M48" i="19"/>
  <c r="Q48" i="19"/>
  <c r="U48" i="19"/>
  <c r="Y48" i="19"/>
  <c r="F48" i="19"/>
  <c r="N48" i="19"/>
  <c r="V48" i="19"/>
  <c r="H48" i="19"/>
  <c r="P48" i="19"/>
  <c r="X48" i="19"/>
  <c r="J48" i="19"/>
  <c r="R48" i="19"/>
  <c r="B48" i="19"/>
  <c r="D48" i="19"/>
  <c r="L48" i="19"/>
  <c r="T48" i="19"/>
  <c r="D13" i="19"/>
  <c r="H13" i="19"/>
  <c r="L13" i="19"/>
  <c r="P13" i="19"/>
  <c r="T13" i="19"/>
  <c r="X13" i="19"/>
  <c r="F13" i="19"/>
  <c r="K13" i="19"/>
  <c r="Q13" i="19"/>
  <c r="V13" i="19"/>
  <c r="B13" i="19"/>
  <c r="G13" i="19"/>
  <c r="M13" i="19"/>
  <c r="R13" i="19"/>
  <c r="W13" i="19"/>
  <c r="C13" i="19"/>
  <c r="N13" i="19"/>
  <c r="Y13" i="19"/>
  <c r="E13" i="19"/>
  <c r="O13" i="19"/>
  <c r="I13" i="19"/>
  <c r="S13" i="19"/>
  <c r="J13" i="19"/>
  <c r="U13" i="19"/>
  <c r="A120" i="19"/>
  <c r="A48" i="21"/>
  <c r="A14" i="19"/>
  <c r="A15" i="21"/>
  <c r="A85" i="25"/>
  <c r="A49" i="25"/>
  <c r="A13" i="25"/>
  <c r="E15" i="28" l="1"/>
  <c r="I15" i="28"/>
  <c r="M15" i="28"/>
  <c r="Q15" i="28"/>
  <c r="U15" i="28"/>
  <c r="Y15" i="28"/>
  <c r="B15" i="28"/>
  <c r="F15" i="28"/>
  <c r="J15" i="28"/>
  <c r="N15" i="28"/>
  <c r="R15" i="28"/>
  <c r="V15" i="28"/>
  <c r="C15" i="28"/>
  <c r="K15" i="28"/>
  <c r="S15" i="28"/>
  <c r="D15" i="28"/>
  <c r="L15" i="28"/>
  <c r="T15" i="28"/>
  <c r="G15" i="28"/>
  <c r="O15" i="28"/>
  <c r="W15" i="28"/>
  <c r="X15" i="28"/>
  <c r="H15" i="28"/>
  <c r="P15" i="28"/>
  <c r="D85" i="28"/>
  <c r="H85" i="28"/>
  <c r="L85" i="28"/>
  <c r="P85" i="28"/>
  <c r="T85" i="28"/>
  <c r="X85" i="28"/>
  <c r="E85" i="28"/>
  <c r="I85" i="28"/>
  <c r="M85" i="28"/>
  <c r="Q85" i="28"/>
  <c r="U85" i="28"/>
  <c r="Y85" i="28"/>
  <c r="F85" i="28"/>
  <c r="N85" i="28"/>
  <c r="V85" i="28"/>
  <c r="G85" i="28"/>
  <c r="O85" i="28"/>
  <c r="W85" i="28"/>
  <c r="J85" i="28"/>
  <c r="B85" i="28"/>
  <c r="R85" i="28"/>
  <c r="K85" i="28"/>
  <c r="S85" i="28"/>
  <c r="C85" i="28"/>
  <c r="A121" i="25"/>
  <c r="D120" i="25"/>
  <c r="H120" i="25"/>
  <c r="L120" i="25"/>
  <c r="P120" i="25"/>
  <c r="T120" i="25"/>
  <c r="X120" i="25"/>
  <c r="E120" i="25"/>
  <c r="I120" i="25"/>
  <c r="M120" i="25"/>
  <c r="Q120" i="25"/>
  <c r="U120" i="25"/>
  <c r="Y120" i="25"/>
  <c r="C120" i="25"/>
  <c r="K120" i="25"/>
  <c r="S120" i="25"/>
  <c r="F120" i="25"/>
  <c r="N120" i="25"/>
  <c r="V120" i="25"/>
  <c r="G120" i="25"/>
  <c r="O120" i="25"/>
  <c r="W120" i="25"/>
  <c r="J120" i="25"/>
  <c r="R120" i="25"/>
  <c r="B120" i="25"/>
  <c r="E120" i="28"/>
  <c r="I120" i="28"/>
  <c r="M120" i="28"/>
  <c r="Q120" i="28"/>
  <c r="U120" i="28"/>
  <c r="Y120" i="28"/>
  <c r="F120" i="28"/>
  <c r="J120" i="28"/>
  <c r="N120" i="28"/>
  <c r="R120" i="28"/>
  <c r="V120" i="28"/>
  <c r="B120" i="28"/>
  <c r="G120" i="28"/>
  <c r="O120" i="28"/>
  <c r="W120" i="28"/>
  <c r="H120" i="28"/>
  <c r="P120" i="28"/>
  <c r="X120" i="28"/>
  <c r="C120" i="28"/>
  <c r="S120" i="28"/>
  <c r="K120" i="28"/>
  <c r="D120" i="28"/>
  <c r="T120" i="28"/>
  <c r="L120" i="28"/>
  <c r="D50" i="28"/>
  <c r="H50" i="28"/>
  <c r="L50" i="28"/>
  <c r="P50" i="28"/>
  <c r="T50" i="28"/>
  <c r="X50" i="28"/>
  <c r="B50" i="28"/>
  <c r="F50" i="28"/>
  <c r="J50" i="28"/>
  <c r="N50" i="28"/>
  <c r="R50" i="28"/>
  <c r="V50" i="28"/>
  <c r="E50" i="28"/>
  <c r="M50" i="28"/>
  <c r="U50" i="28"/>
  <c r="G50" i="28"/>
  <c r="O50" i="28"/>
  <c r="W50" i="28"/>
  <c r="Q50" i="28"/>
  <c r="C50" i="28"/>
  <c r="S50" i="28"/>
  <c r="I50" i="28"/>
  <c r="Y50" i="28"/>
  <c r="K50" i="28"/>
  <c r="E120" i="19"/>
  <c r="I120" i="19"/>
  <c r="M120" i="19"/>
  <c r="Q120" i="19"/>
  <c r="U120" i="19"/>
  <c r="Y120" i="19"/>
  <c r="F120" i="19"/>
  <c r="K120" i="19"/>
  <c r="P120" i="19"/>
  <c r="V120" i="19"/>
  <c r="G120" i="19"/>
  <c r="L120" i="19"/>
  <c r="R120" i="19"/>
  <c r="W120" i="19"/>
  <c r="J120" i="19"/>
  <c r="T120" i="19"/>
  <c r="C120" i="19"/>
  <c r="N120" i="19"/>
  <c r="X120" i="19"/>
  <c r="B120" i="19"/>
  <c r="D120" i="19"/>
  <c r="O120" i="19"/>
  <c r="H120" i="19"/>
  <c r="S120" i="19"/>
  <c r="A86" i="28"/>
  <c r="A51" i="28"/>
  <c r="A16" i="28"/>
  <c r="A156" i="28"/>
  <c r="A121" i="28"/>
  <c r="F48" i="21"/>
  <c r="J48" i="21"/>
  <c r="N48" i="21"/>
  <c r="R48" i="21"/>
  <c r="V48" i="21"/>
  <c r="B48" i="21"/>
  <c r="C48" i="21"/>
  <c r="G48" i="21"/>
  <c r="K48" i="21"/>
  <c r="O48" i="21"/>
  <c r="S48" i="21"/>
  <c r="W48" i="21"/>
  <c r="I48" i="21"/>
  <c r="Q48" i="21"/>
  <c r="Y48" i="21"/>
  <c r="E48" i="21"/>
  <c r="P48" i="21"/>
  <c r="U48" i="21"/>
  <c r="D48" i="21"/>
  <c r="H48" i="21"/>
  <c r="T48" i="21"/>
  <c r="L48" i="21"/>
  <c r="M48" i="21"/>
  <c r="X48" i="21"/>
  <c r="E15" i="21"/>
  <c r="I15" i="21"/>
  <c r="M15" i="21"/>
  <c r="Q15" i="21"/>
  <c r="U15" i="21"/>
  <c r="Y15" i="21"/>
  <c r="B15" i="21"/>
  <c r="G15" i="21"/>
  <c r="L15" i="21"/>
  <c r="R15" i="21"/>
  <c r="W15" i="21"/>
  <c r="F15" i="21"/>
  <c r="N15" i="21"/>
  <c r="T15" i="21"/>
  <c r="H15" i="21"/>
  <c r="O15" i="21"/>
  <c r="V15" i="21"/>
  <c r="C15" i="21"/>
  <c r="J15" i="21"/>
  <c r="P15" i="21"/>
  <c r="X15" i="21"/>
  <c r="D15" i="21"/>
  <c r="K15" i="21"/>
  <c r="S15" i="21"/>
  <c r="B85" i="25"/>
  <c r="F85" i="25"/>
  <c r="J85" i="25"/>
  <c r="N85" i="25"/>
  <c r="R85" i="25"/>
  <c r="V85" i="25"/>
  <c r="D85" i="25"/>
  <c r="H85" i="25"/>
  <c r="L85" i="25"/>
  <c r="P85" i="25"/>
  <c r="T85" i="25"/>
  <c r="X85" i="25"/>
  <c r="C85" i="25"/>
  <c r="K85" i="25"/>
  <c r="S85" i="25"/>
  <c r="G85" i="25"/>
  <c r="O85" i="25"/>
  <c r="W85" i="25"/>
  <c r="E85" i="25"/>
  <c r="U85" i="25"/>
  <c r="M85" i="25"/>
  <c r="Q85" i="25"/>
  <c r="I85" i="25"/>
  <c r="Y85" i="25"/>
  <c r="B49" i="25"/>
  <c r="F49" i="25"/>
  <c r="J49" i="25"/>
  <c r="N49" i="25"/>
  <c r="R49" i="25"/>
  <c r="V49" i="25"/>
  <c r="C49" i="25"/>
  <c r="G49" i="25"/>
  <c r="K49" i="25"/>
  <c r="O49" i="25"/>
  <c r="S49" i="25"/>
  <c r="W49" i="25"/>
  <c r="D49" i="25"/>
  <c r="L49" i="25"/>
  <c r="T49" i="25"/>
  <c r="E49" i="25"/>
  <c r="M49" i="25"/>
  <c r="U49" i="25"/>
  <c r="H49" i="25"/>
  <c r="X49" i="25"/>
  <c r="I49" i="25"/>
  <c r="Y49" i="25"/>
  <c r="P49" i="25"/>
  <c r="Q49" i="25"/>
  <c r="E13" i="25"/>
  <c r="I13" i="25"/>
  <c r="M13" i="25"/>
  <c r="Q13" i="25"/>
  <c r="U13" i="25"/>
  <c r="Y13" i="25"/>
  <c r="C13" i="25"/>
  <c r="G13" i="25"/>
  <c r="K13" i="25"/>
  <c r="O13" i="25"/>
  <c r="S13" i="25"/>
  <c r="W13" i="25"/>
  <c r="B13" i="25"/>
  <c r="J13" i="25"/>
  <c r="R13" i="25"/>
  <c r="F13" i="25"/>
  <c r="N13" i="25"/>
  <c r="V13" i="25"/>
  <c r="D13" i="25"/>
  <c r="T13" i="25"/>
  <c r="H13" i="25"/>
  <c r="X13" i="25"/>
  <c r="L13" i="25"/>
  <c r="P13" i="25"/>
  <c r="A86" i="19"/>
  <c r="C85" i="19"/>
  <c r="G85" i="19"/>
  <c r="K85" i="19"/>
  <c r="O85" i="19"/>
  <c r="S85" i="19"/>
  <c r="W85" i="19"/>
  <c r="E85" i="19"/>
  <c r="I85" i="19"/>
  <c r="M85" i="19"/>
  <c r="Q85" i="19"/>
  <c r="U85" i="19"/>
  <c r="Y85" i="19"/>
  <c r="H85" i="19"/>
  <c r="P85" i="19"/>
  <c r="X85" i="19"/>
  <c r="D85" i="19"/>
  <c r="L85" i="19"/>
  <c r="T85" i="19"/>
  <c r="B85" i="19"/>
  <c r="R85" i="19"/>
  <c r="F85" i="19"/>
  <c r="V85" i="19"/>
  <c r="J85" i="19"/>
  <c r="N85" i="19"/>
  <c r="A51" i="19"/>
  <c r="E50" i="19"/>
  <c r="I50" i="19"/>
  <c r="M50" i="19"/>
  <c r="Q50" i="19"/>
  <c r="U50" i="19"/>
  <c r="Y50" i="19"/>
  <c r="B50" i="19"/>
  <c r="F50" i="19"/>
  <c r="J50" i="19"/>
  <c r="N50" i="19"/>
  <c r="R50" i="19"/>
  <c r="V50" i="19"/>
  <c r="C50" i="19"/>
  <c r="K50" i="19"/>
  <c r="S50" i="19"/>
  <c r="G50" i="19"/>
  <c r="O50" i="19"/>
  <c r="W50" i="19"/>
  <c r="L50" i="19"/>
  <c r="P50" i="19"/>
  <c r="D50" i="19"/>
  <c r="T50" i="19"/>
  <c r="H50" i="19"/>
  <c r="X50" i="19"/>
  <c r="D14" i="19"/>
  <c r="H14" i="19"/>
  <c r="L14" i="19"/>
  <c r="P14" i="19"/>
  <c r="T14" i="19"/>
  <c r="X14" i="19"/>
  <c r="C14" i="19"/>
  <c r="I14" i="19"/>
  <c r="N14" i="19"/>
  <c r="S14" i="19"/>
  <c r="Y14" i="19"/>
  <c r="G14" i="19"/>
  <c r="O14" i="19"/>
  <c r="V14" i="19"/>
  <c r="B14" i="19"/>
  <c r="J14" i="19"/>
  <c r="Q14" i="19"/>
  <c r="W14" i="19"/>
  <c r="E14" i="19"/>
  <c r="K14" i="19"/>
  <c r="R14" i="19"/>
  <c r="U14" i="19"/>
  <c r="F14" i="19"/>
  <c r="M14" i="19"/>
  <c r="A15" i="19"/>
  <c r="A84" i="21"/>
  <c r="A49" i="21"/>
  <c r="A14" i="25"/>
  <c r="A50" i="25"/>
  <c r="A16" i="21"/>
  <c r="A121" i="19"/>
  <c r="A86" i="25"/>
  <c r="E16" i="28" l="1"/>
  <c r="I16" i="28"/>
  <c r="M16" i="28"/>
  <c r="Q16" i="28"/>
  <c r="U16" i="28"/>
  <c r="Y16" i="28"/>
  <c r="B16" i="28"/>
  <c r="F16" i="28"/>
  <c r="J16" i="28"/>
  <c r="N16" i="28"/>
  <c r="R16" i="28"/>
  <c r="V16" i="28"/>
  <c r="C16" i="28"/>
  <c r="K16" i="28"/>
  <c r="S16" i="28"/>
  <c r="D16" i="28"/>
  <c r="L16" i="28"/>
  <c r="T16" i="28"/>
  <c r="G16" i="28"/>
  <c r="O16" i="28"/>
  <c r="W16" i="28"/>
  <c r="H16" i="28"/>
  <c r="P16" i="28"/>
  <c r="X16" i="28"/>
  <c r="D51" i="28"/>
  <c r="H51" i="28"/>
  <c r="L51" i="28"/>
  <c r="P51" i="28"/>
  <c r="T51" i="28"/>
  <c r="X51" i="28"/>
  <c r="B51" i="28"/>
  <c r="F51" i="28"/>
  <c r="J51" i="28"/>
  <c r="N51" i="28"/>
  <c r="R51" i="28"/>
  <c r="V51" i="28"/>
  <c r="E51" i="28"/>
  <c r="M51" i="28"/>
  <c r="U51" i="28"/>
  <c r="G51" i="28"/>
  <c r="O51" i="28"/>
  <c r="W51" i="28"/>
  <c r="I51" i="28"/>
  <c r="Y51" i="28"/>
  <c r="K51" i="28"/>
  <c r="Q51" i="28"/>
  <c r="C51" i="28"/>
  <c r="S51" i="28"/>
  <c r="B121" i="28"/>
  <c r="F121" i="28"/>
  <c r="J121" i="28"/>
  <c r="N121" i="28"/>
  <c r="R121" i="28"/>
  <c r="V121" i="28"/>
  <c r="C121" i="28"/>
  <c r="G121" i="28"/>
  <c r="K121" i="28"/>
  <c r="O121" i="28"/>
  <c r="S121" i="28"/>
  <c r="W121" i="28"/>
  <c r="D121" i="28"/>
  <c r="L121" i="28"/>
  <c r="T121" i="28"/>
  <c r="E121" i="28"/>
  <c r="M121" i="28"/>
  <c r="U121" i="28"/>
  <c r="H121" i="28"/>
  <c r="X121" i="28"/>
  <c r="I121" i="28"/>
  <c r="Y121" i="28"/>
  <c r="P121" i="28"/>
  <c r="Q121" i="28"/>
  <c r="D86" i="28"/>
  <c r="H86" i="28"/>
  <c r="L86" i="28"/>
  <c r="P86" i="28"/>
  <c r="T86" i="28"/>
  <c r="X86" i="28"/>
  <c r="E86" i="28"/>
  <c r="I86" i="28"/>
  <c r="M86" i="28"/>
  <c r="Q86" i="28"/>
  <c r="U86" i="28"/>
  <c r="Y86" i="28"/>
  <c r="F86" i="28"/>
  <c r="N86" i="28"/>
  <c r="V86" i="28"/>
  <c r="G86" i="28"/>
  <c r="O86" i="28"/>
  <c r="W86" i="28"/>
  <c r="B86" i="28"/>
  <c r="R86" i="28"/>
  <c r="J86" i="28"/>
  <c r="S86" i="28"/>
  <c r="C86" i="28"/>
  <c r="K86" i="28"/>
  <c r="B121" i="25"/>
  <c r="F121" i="25"/>
  <c r="J121" i="25"/>
  <c r="N121" i="25"/>
  <c r="R121" i="25"/>
  <c r="V121" i="25"/>
  <c r="C121" i="25"/>
  <c r="G121" i="25"/>
  <c r="K121" i="25"/>
  <c r="O121" i="25"/>
  <c r="S121" i="25"/>
  <c r="W121" i="25"/>
  <c r="I121" i="25"/>
  <c r="Q121" i="25"/>
  <c r="Y121" i="25"/>
  <c r="D121" i="25"/>
  <c r="L121" i="25"/>
  <c r="T121" i="25"/>
  <c r="E121" i="25"/>
  <c r="M121" i="25"/>
  <c r="U121" i="25"/>
  <c r="H121" i="25"/>
  <c r="P121" i="25"/>
  <c r="X121" i="25"/>
  <c r="A122" i="25"/>
  <c r="B121" i="19"/>
  <c r="F121" i="19"/>
  <c r="J121" i="19"/>
  <c r="N121" i="19"/>
  <c r="R121" i="19"/>
  <c r="V121" i="19"/>
  <c r="C121" i="19"/>
  <c r="H121" i="19"/>
  <c r="M121" i="19"/>
  <c r="S121" i="19"/>
  <c r="X121" i="19"/>
  <c r="D121" i="19"/>
  <c r="I121" i="19"/>
  <c r="O121" i="19"/>
  <c r="T121" i="19"/>
  <c r="Y121" i="19"/>
  <c r="E121" i="19"/>
  <c r="P121" i="19"/>
  <c r="G121" i="19"/>
  <c r="Q121" i="19"/>
  <c r="K121" i="19"/>
  <c r="U121" i="19"/>
  <c r="W121" i="19"/>
  <c r="L121" i="19"/>
  <c r="W156" i="28"/>
  <c r="S156" i="28"/>
  <c r="O156" i="28"/>
  <c r="K156" i="28"/>
  <c r="G156" i="28"/>
  <c r="C156" i="28"/>
  <c r="V156" i="28"/>
  <c r="Q156" i="28"/>
  <c r="L156" i="28"/>
  <c r="F156" i="28"/>
  <c r="X156" i="28"/>
  <c r="P156" i="28"/>
  <c r="I156" i="28"/>
  <c r="B156" i="28"/>
  <c r="A191" i="28"/>
  <c r="A157" i="28"/>
  <c r="R156" i="28"/>
  <c r="H156" i="28"/>
  <c r="Y156" i="28"/>
  <c r="N156" i="28"/>
  <c r="E156" i="28"/>
  <c r="M156" i="28"/>
  <c r="U156" i="28"/>
  <c r="D156" i="28"/>
  <c r="T156" i="28"/>
  <c r="J156" i="28"/>
  <c r="A52" i="28"/>
  <c r="A87" i="28"/>
  <c r="A122" i="28"/>
  <c r="A17" i="28"/>
  <c r="C49" i="21"/>
  <c r="G49" i="21"/>
  <c r="K49" i="21"/>
  <c r="O49" i="21"/>
  <c r="S49" i="21"/>
  <c r="W49" i="21"/>
  <c r="B49" i="21"/>
  <c r="H49" i="21"/>
  <c r="M49" i="21"/>
  <c r="R49" i="21"/>
  <c r="X49" i="21"/>
  <c r="D49" i="21"/>
  <c r="I49" i="21"/>
  <c r="N49" i="21"/>
  <c r="T49" i="21"/>
  <c r="Y49" i="21"/>
  <c r="J49" i="21"/>
  <c r="U49" i="21"/>
  <c r="L49" i="21"/>
  <c r="V49" i="21"/>
  <c r="P49" i="21"/>
  <c r="F49" i="21"/>
  <c r="Q49" i="21"/>
  <c r="E49" i="21"/>
  <c r="D84" i="21"/>
  <c r="H84" i="21"/>
  <c r="L84" i="21"/>
  <c r="P84" i="21"/>
  <c r="T84" i="21"/>
  <c r="X84" i="21"/>
  <c r="F84" i="21"/>
  <c r="K84" i="21"/>
  <c r="Q84" i="21"/>
  <c r="V84" i="21"/>
  <c r="G84" i="21"/>
  <c r="M84" i="21"/>
  <c r="R84" i="21"/>
  <c r="W84" i="21"/>
  <c r="C84" i="21"/>
  <c r="N84" i="21"/>
  <c r="Y84" i="21"/>
  <c r="E84" i="21"/>
  <c r="O84" i="21"/>
  <c r="B84" i="21"/>
  <c r="S84" i="21"/>
  <c r="I84" i="21"/>
  <c r="U84" i="21"/>
  <c r="J84" i="21"/>
  <c r="E16" i="21"/>
  <c r="I16" i="21"/>
  <c r="M16" i="21"/>
  <c r="Q16" i="21"/>
  <c r="U16" i="21"/>
  <c r="Y16" i="21"/>
  <c r="D16" i="21"/>
  <c r="J16" i="21"/>
  <c r="O16" i="21"/>
  <c r="T16" i="21"/>
  <c r="C16" i="21"/>
  <c r="K16" i="21"/>
  <c r="R16" i="21"/>
  <c r="X16" i="21"/>
  <c r="F16" i="21"/>
  <c r="L16" i="21"/>
  <c r="S16" i="21"/>
  <c r="G16" i="21"/>
  <c r="N16" i="21"/>
  <c r="V16" i="21"/>
  <c r="B16" i="21"/>
  <c r="H16" i="21"/>
  <c r="P16" i="21"/>
  <c r="W16" i="21"/>
  <c r="B86" i="25"/>
  <c r="F86" i="25"/>
  <c r="J86" i="25"/>
  <c r="N86" i="25"/>
  <c r="R86" i="25"/>
  <c r="V86" i="25"/>
  <c r="D86" i="25"/>
  <c r="H86" i="25"/>
  <c r="L86" i="25"/>
  <c r="P86" i="25"/>
  <c r="T86" i="25"/>
  <c r="X86" i="25"/>
  <c r="C86" i="25"/>
  <c r="K86" i="25"/>
  <c r="S86" i="25"/>
  <c r="G86" i="25"/>
  <c r="O86" i="25"/>
  <c r="W86" i="25"/>
  <c r="M86" i="25"/>
  <c r="E86" i="25"/>
  <c r="U86" i="25"/>
  <c r="I86" i="25"/>
  <c r="Y86" i="25"/>
  <c r="Q86" i="25"/>
  <c r="B50" i="25"/>
  <c r="F50" i="25"/>
  <c r="J50" i="25"/>
  <c r="N50" i="25"/>
  <c r="R50" i="25"/>
  <c r="V50" i="25"/>
  <c r="C50" i="25"/>
  <c r="G50" i="25"/>
  <c r="K50" i="25"/>
  <c r="O50" i="25"/>
  <c r="S50" i="25"/>
  <c r="W50" i="25"/>
  <c r="D50" i="25"/>
  <c r="L50" i="25"/>
  <c r="T50" i="25"/>
  <c r="E50" i="25"/>
  <c r="M50" i="25"/>
  <c r="U50" i="25"/>
  <c r="P50" i="25"/>
  <c r="Q50" i="25"/>
  <c r="H50" i="25"/>
  <c r="X50" i="25"/>
  <c r="I50" i="25"/>
  <c r="Y50" i="25"/>
  <c r="E14" i="25"/>
  <c r="I14" i="25"/>
  <c r="M14" i="25"/>
  <c r="Q14" i="25"/>
  <c r="U14" i="25"/>
  <c r="Y14" i="25"/>
  <c r="C14" i="25"/>
  <c r="G14" i="25"/>
  <c r="K14" i="25"/>
  <c r="O14" i="25"/>
  <c r="S14" i="25"/>
  <c r="W14" i="25"/>
  <c r="B14" i="25"/>
  <c r="J14" i="25"/>
  <c r="R14" i="25"/>
  <c r="F14" i="25"/>
  <c r="N14" i="25"/>
  <c r="V14" i="25"/>
  <c r="L14" i="25"/>
  <c r="P14" i="25"/>
  <c r="D14" i="25"/>
  <c r="T14" i="25"/>
  <c r="H14" i="25"/>
  <c r="X14" i="25"/>
  <c r="A87" i="19"/>
  <c r="C86" i="19"/>
  <c r="G86" i="19"/>
  <c r="K86" i="19"/>
  <c r="O86" i="19"/>
  <c r="S86" i="19"/>
  <c r="W86" i="19"/>
  <c r="E86" i="19"/>
  <c r="I86" i="19"/>
  <c r="M86" i="19"/>
  <c r="Q86" i="19"/>
  <c r="U86" i="19"/>
  <c r="Y86" i="19"/>
  <c r="H86" i="19"/>
  <c r="P86" i="19"/>
  <c r="X86" i="19"/>
  <c r="D86" i="19"/>
  <c r="L86" i="19"/>
  <c r="T86" i="19"/>
  <c r="J86" i="19"/>
  <c r="N86" i="19"/>
  <c r="B86" i="19"/>
  <c r="R86" i="19"/>
  <c r="F86" i="19"/>
  <c r="V86" i="19"/>
  <c r="E51" i="19"/>
  <c r="I51" i="19"/>
  <c r="M51" i="19"/>
  <c r="Q51" i="19"/>
  <c r="U51" i="19"/>
  <c r="Y51" i="19"/>
  <c r="B51" i="19"/>
  <c r="F51" i="19"/>
  <c r="J51" i="19"/>
  <c r="N51" i="19"/>
  <c r="R51" i="19"/>
  <c r="V51" i="19"/>
  <c r="C51" i="19"/>
  <c r="K51" i="19"/>
  <c r="S51" i="19"/>
  <c r="G51" i="19"/>
  <c r="O51" i="19"/>
  <c r="W51" i="19"/>
  <c r="D51" i="19"/>
  <c r="T51" i="19"/>
  <c r="H51" i="19"/>
  <c r="X51" i="19"/>
  <c r="L51" i="19"/>
  <c r="P51" i="19"/>
  <c r="A52" i="19"/>
  <c r="D15" i="19"/>
  <c r="H15" i="19"/>
  <c r="L15" i="19"/>
  <c r="P15" i="19"/>
  <c r="T15" i="19"/>
  <c r="X15" i="19"/>
  <c r="F15" i="19"/>
  <c r="K15" i="19"/>
  <c r="Q15" i="19"/>
  <c r="V15" i="19"/>
  <c r="E15" i="19"/>
  <c r="M15" i="19"/>
  <c r="S15" i="19"/>
  <c r="G15" i="19"/>
  <c r="N15" i="19"/>
  <c r="U15" i="19"/>
  <c r="B15" i="19"/>
  <c r="I15" i="19"/>
  <c r="O15" i="19"/>
  <c r="W15" i="19"/>
  <c r="Y15" i="19"/>
  <c r="J15" i="19"/>
  <c r="C15" i="19"/>
  <c r="R15" i="19"/>
  <c r="A122" i="19"/>
  <c r="A51" i="25"/>
  <c r="A50" i="21"/>
  <c r="A17" i="21"/>
  <c r="A15" i="25"/>
  <c r="A120" i="21"/>
  <c r="A85" i="21"/>
  <c r="A87" i="25"/>
  <c r="A16" i="19"/>
  <c r="D52" i="28" l="1"/>
  <c r="H52" i="28"/>
  <c r="L52" i="28"/>
  <c r="P52" i="28"/>
  <c r="T52" i="28"/>
  <c r="X52" i="28"/>
  <c r="B52" i="28"/>
  <c r="F52" i="28"/>
  <c r="J52" i="28"/>
  <c r="N52" i="28"/>
  <c r="R52" i="28"/>
  <c r="V52" i="28"/>
  <c r="E52" i="28"/>
  <c r="M52" i="28"/>
  <c r="U52" i="28"/>
  <c r="G52" i="28"/>
  <c r="O52" i="28"/>
  <c r="W52" i="28"/>
  <c r="Q52" i="28"/>
  <c r="C52" i="28"/>
  <c r="S52" i="28"/>
  <c r="I52" i="28"/>
  <c r="Y52" i="28"/>
  <c r="K52" i="28"/>
  <c r="E17" i="28"/>
  <c r="I17" i="28"/>
  <c r="M17" i="28"/>
  <c r="Q17" i="28"/>
  <c r="U17" i="28"/>
  <c r="Y17" i="28"/>
  <c r="B17" i="28"/>
  <c r="F17" i="28"/>
  <c r="J17" i="28"/>
  <c r="N17" i="28"/>
  <c r="R17" i="28"/>
  <c r="V17" i="28"/>
  <c r="C17" i="28"/>
  <c r="K17" i="28"/>
  <c r="S17" i="28"/>
  <c r="D17" i="28"/>
  <c r="L17" i="28"/>
  <c r="T17" i="28"/>
  <c r="G17" i="28"/>
  <c r="O17" i="28"/>
  <c r="W17" i="28"/>
  <c r="P17" i="28"/>
  <c r="H17" i="28"/>
  <c r="X17" i="28"/>
  <c r="B122" i="28"/>
  <c r="F122" i="28"/>
  <c r="J122" i="28"/>
  <c r="N122" i="28"/>
  <c r="R122" i="28"/>
  <c r="V122" i="28"/>
  <c r="C122" i="28"/>
  <c r="G122" i="28"/>
  <c r="K122" i="28"/>
  <c r="O122" i="28"/>
  <c r="S122" i="28"/>
  <c r="W122" i="28"/>
  <c r="D122" i="28"/>
  <c r="L122" i="28"/>
  <c r="T122" i="28"/>
  <c r="E122" i="28"/>
  <c r="M122" i="28"/>
  <c r="U122" i="28"/>
  <c r="P122" i="28"/>
  <c r="Q122" i="28"/>
  <c r="X122" i="28"/>
  <c r="H122" i="28"/>
  <c r="Y122" i="28"/>
  <c r="I122" i="28"/>
  <c r="D87" i="28"/>
  <c r="H87" i="28"/>
  <c r="L87" i="28"/>
  <c r="P87" i="28"/>
  <c r="T87" i="28"/>
  <c r="X87" i="28"/>
  <c r="E87" i="28"/>
  <c r="I87" i="28"/>
  <c r="M87" i="28"/>
  <c r="Q87" i="28"/>
  <c r="U87" i="28"/>
  <c r="Y87" i="28"/>
  <c r="F87" i="28"/>
  <c r="N87" i="28"/>
  <c r="V87" i="28"/>
  <c r="G87" i="28"/>
  <c r="O87" i="28"/>
  <c r="W87" i="28"/>
  <c r="J87" i="28"/>
  <c r="B87" i="28"/>
  <c r="R87" i="28"/>
  <c r="K87" i="28"/>
  <c r="C87" i="28"/>
  <c r="S87" i="28"/>
  <c r="B122" i="25"/>
  <c r="F122" i="25"/>
  <c r="J122" i="25"/>
  <c r="N122" i="25"/>
  <c r="R122" i="25"/>
  <c r="V122" i="25"/>
  <c r="C122" i="25"/>
  <c r="G122" i="25"/>
  <c r="K122" i="25"/>
  <c r="O122" i="25"/>
  <c r="S122" i="25"/>
  <c r="W122" i="25"/>
  <c r="I122" i="25"/>
  <c r="Q122" i="25"/>
  <c r="Y122" i="25"/>
  <c r="D122" i="25"/>
  <c r="L122" i="25"/>
  <c r="T122" i="25"/>
  <c r="E122" i="25"/>
  <c r="M122" i="25"/>
  <c r="U122" i="25"/>
  <c r="H122" i="25"/>
  <c r="P122" i="25"/>
  <c r="X122" i="25"/>
  <c r="A123" i="25"/>
  <c r="B122" i="19"/>
  <c r="F122" i="19"/>
  <c r="J122" i="19"/>
  <c r="N122" i="19"/>
  <c r="R122" i="19"/>
  <c r="V122" i="19"/>
  <c r="E122" i="19"/>
  <c r="K122" i="19"/>
  <c r="P122" i="19"/>
  <c r="U122" i="19"/>
  <c r="C122" i="19"/>
  <c r="I122" i="19"/>
  <c r="Q122" i="19"/>
  <c r="X122" i="19"/>
  <c r="D122" i="19"/>
  <c r="L122" i="19"/>
  <c r="S122" i="19"/>
  <c r="Y122" i="19"/>
  <c r="G122" i="19"/>
  <c r="M122" i="19"/>
  <c r="T122" i="19"/>
  <c r="H122" i="19"/>
  <c r="O122" i="19"/>
  <c r="W122" i="19"/>
  <c r="A88" i="28"/>
  <c r="A158" i="28"/>
  <c r="V157" i="28"/>
  <c r="R157" i="28"/>
  <c r="N157" i="28"/>
  <c r="J157" i="28"/>
  <c r="F157" i="28"/>
  <c r="B157" i="28"/>
  <c r="X157" i="28"/>
  <c r="S157" i="28"/>
  <c r="M157" i="28"/>
  <c r="H157" i="28"/>
  <c r="C157" i="28"/>
  <c r="T157" i="28"/>
  <c r="L157" i="28"/>
  <c r="E157" i="28"/>
  <c r="U157" i="28"/>
  <c r="K157" i="28"/>
  <c r="Q157" i="28"/>
  <c r="I157" i="28"/>
  <c r="Y157" i="28"/>
  <c r="G157" i="28"/>
  <c r="P157" i="28"/>
  <c r="D157" i="28"/>
  <c r="W157" i="28"/>
  <c r="O157" i="28"/>
  <c r="A123" i="28"/>
  <c r="A226" i="28"/>
  <c r="X191" i="28"/>
  <c r="T191" i="28"/>
  <c r="P191" i="28"/>
  <c r="L191" i="28"/>
  <c r="H191" i="28"/>
  <c r="D191" i="28"/>
  <c r="A192" i="28"/>
  <c r="U191" i="28"/>
  <c r="O191" i="28"/>
  <c r="J191" i="28"/>
  <c r="E191" i="28"/>
  <c r="W191" i="28"/>
  <c r="Q191" i="28"/>
  <c r="I191" i="28"/>
  <c r="B191" i="28"/>
  <c r="S191" i="28"/>
  <c r="K191" i="28"/>
  <c r="R191" i="28"/>
  <c r="G191" i="28"/>
  <c r="N191" i="28"/>
  <c r="Y191" i="28"/>
  <c r="F191" i="28"/>
  <c r="C191" i="28"/>
  <c r="V191" i="28"/>
  <c r="M191" i="28"/>
  <c r="A18" i="28"/>
  <c r="A53" i="28"/>
  <c r="D120" i="21"/>
  <c r="H120" i="21"/>
  <c r="L120" i="21"/>
  <c r="P120" i="21"/>
  <c r="T120" i="21"/>
  <c r="X120" i="21"/>
  <c r="C120" i="21"/>
  <c r="I120" i="21"/>
  <c r="N120" i="21"/>
  <c r="S120" i="21"/>
  <c r="Y120" i="21"/>
  <c r="E120" i="21"/>
  <c r="J120" i="21"/>
  <c r="O120" i="21"/>
  <c r="U120" i="21"/>
  <c r="B120" i="21"/>
  <c r="M120" i="21"/>
  <c r="W120" i="21"/>
  <c r="Q120" i="21"/>
  <c r="F120" i="21"/>
  <c r="R120" i="21"/>
  <c r="V120" i="21"/>
  <c r="K120" i="21"/>
  <c r="G120" i="21"/>
  <c r="C85" i="21"/>
  <c r="G85" i="21"/>
  <c r="K85" i="21"/>
  <c r="O85" i="21"/>
  <c r="S85" i="21"/>
  <c r="W85" i="21"/>
  <c r="E85" i="21"/>
  <c r="J85" i="21"/>
  <c r="P85" i="21"/>
  <c r="U85" i="21"/>
  <c r="F85" i="21"/>
  <c r="L85" i="21"/>
  <c r="Q85" i="21"/>
  <c r="V85" i="21"/>
  <c r="I85" i="21"/>
  <c r="T85" i="21"/>
  <c r="D85" i="21"/>
  <c r="R85" i="21"/>
  <c r="H85" i="21"/>
  <c r="X85" i="21"/>
  <c r="Y85" i="21"/>
  <c r="M85" i="21"/>
  <c r="B85" i="21"/>
  <c r="N85" i="21"/>
  <c r="C50" i="21"/>
  <c r="G50" i="21"/>
  <c r="K50" i="21"/>
  <c r="O50" i="21"/>
  <c r="S50" i="21"/>
  <c r="W50" i="21"/>
  <c r="E50" i="21"/>
  <c r="J50" i="21"/>
  <c r="P50" i="21"/>
  <c r="U50" i="21"/>
  <c r="F50" i="21"/>
  <c r="L50" i="21"/>
  <c r="Q50" i="21"/>
  <c r="V50" i="21"/>
  <c r="H50" i="21"/>
  <c r="R50" i="21"/>
  <c r="I50" i="21"/>
  <c r="T50" i="21"/>
  <c r="M50" i="21"/>
  <c r="X50" i="21"/>
  <c r="Y50" i="21"/>
  <c r="N50" i="21"/>
  <c r="B50" i="21"/>
  <c r="D50" i="21"/>
  <c r="E17" i="21"/>
  <c r="I17" i="21"/>
  <c r="M17" i="21"/>
  <c r="Q17" i="21"/>
  <c r="U17" i="21"/>
  <c r="Y17" i="21"/>
  <c r="B17" i="21"/>
  <c r="G17" i="21"/>
  <c r="L17" i="21"/>
  <c r="R17" i="21"/>
  <c r="W17" i="21"/>
  <c r="H17" i="21"/>
  <c r="O17" i="21"/>
  <c r="V17" i="21"/>
  <c r="C17" i="21"/>
  <c r="J17" i="21"/>
  <c r="P17" i="21"/>
  <c r="X17" i="21"/>
  <c r="D17" i="21"/>
  <c r="K17" i="21"/>
  <c r="S17" i="21"/>
  <c r="F17" i="21"/>
  <c r="N17" i="21"/>
  <c r="T17" i="21"/>
  <c r="B87" i="25"/>
  <c r="F87" i="25"/>
  <c r="J87" i="25"/>
  <c r="N87" i="25"/>
  <c r="R87" i="25"/>
  <c r="V87" i="25"/>
  <c r="D87" i="25"/>
  <c r="H87" i="25"/>
  <c r="L87" i="25"/>
  <c r="P87" i="25"/>
  <c r="T87" i="25"/>
  <c r="X87" i="25"/>
  <c r="C87" i="25"/>
  <c r="K87" i="25"/>
  <c r="S87" i="25"/>
  <c r="G87" i="25"/>
  <c r="O87" i="25"/>
  <c r="W87" i="25"/>
  <c r="E87" i="25"/>
  <c r="U87" i="25"/>
  <c r="M87" i="25"/>
  <c r="Q87" i="25"/>
  <c r="Y87" i="25"/>
  <c r="I87" i="25"/>
  <c r="B51" i="25"/>
  <c r="F51" i="25"/>
  <c r="J51" i="25"/>
  <c r="N51" i="25"/>
  <c r="R51" i="25"/>
  <c r="V51" i="25"/>
  <c r="C51" i="25"/>
  <c r="G51" i="25"/>
  <c r="K51" i="25"/>
  <c r="O51" i="25"/>
  <c r="S51" i="25"/>
  <c r="W51" i="25"/>
  <c r="D51" i="25"/>
  <c r="L51" i="25"/>
  <c r="T51" i="25"/>
  <c r="E51" i="25"/>
  <c r="M51" i="25"/>
  <c r="U51" i="25"/>
  <c r="H51" i="25"/>
  <c r="X51" i="25"/>
  <c r="I51" i="25"/>
  <c r="Y51" i="25"/>
  <c r="P51" i="25"/>
  <c r="Q51" i="25"/>
  <c r="E15" i="25"/>
  <c r="I15" i="25"/>
  <c r="M15" i="25"/>
  <c r="Q15" i="25"/>
  <c r="U15" i="25"/>
  <c r="Y15" i="25"/>
  <c r="C15" i="25"/>
  <c r="G15" i="25"/>
  <c r="K15" i="25"/>
  <c r="O15" i="25"/>
  <c r="S15" i="25"/>
  <c r="W15" i="25"/>
  <c r="B15" i="25"/>
  <c r="J15" i="25"/>
  <c r="R15" i="25"/>
  <c r="F15" i="25"/>
  <c r="N15" i="25"/>
  <c r="V15" i="25"/>
  <c r="D15" i="25"/>
  <c r="T15" i="25"/>
  <c r="H15" i="25"/>
  <c r="X15" i="25"/>
  <c r="L15" i="25"/>
  <c r="P15" i="25"/>
  <c r="A88" i="19"/>
  <c r="C87" i="19"/>
  <c r="G87" i="19"/>
  <c r="K87" i="19"/>
  <c r="O87" i="19"/>
  <c r="S87" i="19"/>
  <c r="W87" i="19"/>
  <c r="E87" i="19"/>
  <c r="I87" i="19"/>
  <c r="M87" i="19"/>
  <c r="Q87" i="19"/>
  <c r="U87" i="19"/>
  <c r="Y87" i="19"/>
  <c r="H87" i="19"/>
  <c r="P87" i="19"/>
  <c r="X87" i="19"/>
  <c r="D87" i="19"/>
  <c r="L87" i="19"/>
  <c r="T87" i="19"/>
  <c r="B87" i="19"/>
  <c r="R87" i="19"/>
  <c r="F87" i="19"/>
  <c r="V87" i="19"/>
  <c r="J87" i="19"/>
  <c r="N87" i="19"/>
  <c r="E52" i="19"/>
  <c r="I52" i="19"/>
  <c r="M52" i="19"/>
  <c r="Q52" i="19"/>
  <c r="U52" i="19"/>
  <c r="Y52" i="19"/>
  <c r="B52" i="19"/>
  <c r="F52" i="19"/>
  <c r="J52" i="19"/>
  <c r="N52" i="19"/>
  <c r="R52" i="19"/>
  <c r="V52" i="19"/>
  <c r="C52" i="19"/>
  <c r="K52" i="19"/>
  <c r="S52" i="19"/>
  <c r="G52" i="19"/>
  <c r="O52" i="19"/>
  <c r="W52" i="19"/>
  <c r="L52" i="19"/>
  <c r="P52" i="19"/>
  <c r="D52" i="19"/>
  <c r="T52" i="19"/>
  <c r="H52" i="19"/>
  <c r="X52" i="19"/>
  <c r="A53" i="19"/>
  <c r="D16" i="19"/>
  <c r="H16" i="19"/>
  <c r="L16" i="19"/>
  <c r="P16" i="19"/>
  <c r="T16" i="19"/>
  <c r="X16" i="19"/>
  <c r="C16" i="19"/>
  <c r="I16" i="19"/>
  <c r="N16" i="19"/>
  <c r="S16" i="19"/>
  <c r="Y16" i="19"/>
  <c r="B16" i="19"/>
  <c r="J16" i="19"/>
  <c r="Q16" i="19"/>
  <c r="W16" i="19"/>
  <c r="E16" i="19"/>
  <c r="K16" i="19"/>
  <c r="R16" i="19"/>
  <c r="F16" i="19"/>
  <c r="M16" i="19"/>
  <c r="U16" i="19"/>
  <c r="O16" i="19"/>
  <c r="G16" i="19"/>
  <c r="V16" i="19"/>
  <c r="A88" i="25"/>
  <c r="A18" i="21"/>
  <c r="A51" i="21"/>
  <c r="A86" i="21"/>
  <c r="A16" i="25"/>
  <c r="A52" i="25"/>
  <c r="A123" i="19"/>
  <c r="A121" i="21"/>
  <c r="A156" i="21"/>
  <c r="A191" i="21" s="1"/>
  <c r="A226" i="21" s="1"/>
  <c r="A17" i="19"/>
  <c r="D53" i="28" l="1"/>
  <c r="H53" i="28"/>
  <c r="L53" i="28"/>
  <c r="P53" i="28"/>
  <c r="T53" i="28"/>
  <c r="X53" i="28"/>
  <c r="B53" i="28"/>
  <c r="F53" i="28"/>
  <c r="J53" i="28"/>
  <c r="N53" i="28"/>
  <c r="R53" i="28"/>
  <c r="V53" i="28"/>
  <c r="E53" i="28"/>
  <c r="M53" i="28"/>
  <c r="U53" i="28"/>
  <c r="G53" i="28"/>
  <c r="O53" i="28"/>
  <c r="W53" i="28"/>
  <c r="I53" i="28"/>
  <c r="Y53" i="28"/>
  <c r="K53" i="28"/>
  <c r="Q53" i="28"/>
  <c r="C53" i="28"/>
  <c r="S53" i="28"/>
  <c r="B123" i="28"/>
  <c r="F123" i="28"/>
  <c r="J123" i="28"/>
  <c r="N123" i="28"/>
  <c r="R123" i="28"/>
  <c r="V123" i="28"/>
  <c r="C123" i="28"/>
  <c r="G123" i="28"/>
  <c r="K123" i="28"/>
  <c r="O123" i="28"/>
  <c r="S123" i="28"/>
  <c r="W123" i="28"/>
  <c r="D123" i="28"/>
  <c r="L123" i="28"/>
  <c r="T123" i="28"/>
  <c r="E123" i="28"/>
  <c r="M123" i="28"/>
  <c r="U123" i="28"/>
  <c r="H123" i="28"/>
  <c r="X123" i="28"/>
  <c r="I123" i="28"/>
  <c r="Y123" i="28"/>
  <c r="P123" i="28"/>
  <c r="Q123" i="28"/>
  <c r="E18" i="28"/>
  <c r="I18" i="28"/>
  <c r="M18" i="28"/>
  <c r="Q18" i="28"/>
  <c r="U18" i="28"/>
  <c r="Y18" i="28"/>
  <c r="B18" i="28"/>
  <c r="F18" i="28"/>
  <c r="J18" i="28"/>
  <c r="N18" i="28"/>
  <c r="R18" i="28"/>
  <c r="V18" i="28"/>
  <c r="C18" i="28"/>
  <c r="K18" i="28"/>
  <c r="S18" i="28"/>
  <c r="D18" i="28"/>
  <c r="L18" i="28"/>
  <c r="T18" i="28"/>
  <c r="G18" i="28"/>
  <c r="O18" i="28"/>
  <c r="W18" i="28"/>
  <c r="X18" i="28"/>
  <c r="P18" i="28"/>
  <c r="H18" i="28"/>
  <c r="D88" i="28"/>
  <c r="H88" i="28"/>
  <c r="L88" i="28"/>
  <c r="P88" i="28"/>
  <c r="T88" i="28"/>
  <c r="X88" i="28"/>
  <c r="E88" i="28"/>
  <c r="I88" i="28"/>
  <c r="M88" i="28"/>
  <c r="Q88" i="28"/>
  <c r="U88" i="28"/>
  <c r="Y88" i="28"/>
  <c r="F88" i="28"/>
  <c r="N88" i="28"/>
  <c r="V88" i="28"/>
  <c r="G88" i="28"/>
  <c r="O88" i="28"/>
  <c r="W88" i="28"/>
  <c r="B88" i="28"/>
  <c r="R88" i="28"/>
  <c r="J88" i="28"/>
  <c r="C88" i="28"/>
  <c r="S88" i="28"/>
  <c r="K88" i="28"/>
  <c r="B123" i="25"/>
  <c r="F123" i="25"/>
  <c r="J123" i="25"/>
  <c r="N123" i="25"/>
  <c r="R123" i="25"/>
  <c r="V123" i="25"/>
  <c r="C123" i="25"/>
  <c r="G123" i="25"/>
  <c r="K123" i="25"/>
  <c r="O123" i="25"/>
  <c r="S123" i="25"/>
  <c r="W123" i="25"/>
  <c r="I123" i="25"/>
  <c r="Q123" i="25"/>
  <c r="Y123" i="25"/>
  <c r="D123" i="25"/>
  <c r="L123" i="25"/>
  <c r="T123" i="25"/>
  <c r="E123" i="25"/>
  <c r="M123" i="25"/>
  <c r="U123" i="25"/>
  <c r="H123" i="25"/>
  <c r="P123" i="25"/>
  <c r="X123" i="25"/>
  <c r="A124" i="25"/>
  <c r="B123" i="19"/>
  <c r="F123" i="19"/>
  <c r="J123" i="19"/>
  <c r="N123" i="19"/>
  <c r="R123" i="19"/>
  <c r="V123" i="19"/>
  <c r="C123" i="19"/>
  <c r="H123" i="19"/>
  <c r="M123" i="19"/>
  <c r="S123" i="19"/>
  <c r="X123" i="19"/>
  <c r="G123" i="19"/>
  <c r="O123" i="19"/>
  <c r="U123" i="19"/>
  <c r="I123" i="19"/>
  <c r="P123" i="19"/>
  <c r="W123" i="19"/>
  <c r="D123" i="19"/>
  <c r="K123" i="19"/>
  <c r="Q123" i="19"/>
  <c r="Y123" i="19"/>
  <c r="E123" i="19"/>
  <c r="L123" i="19"/>
  <c r="T123" i="19"/>
  <c r="Y226" i="28"/>
  <c r="U226" i="28"/>
  <c r="Q226" i="28"/>
  <c r="M226" i="28"/>
  <c r="I226" i="28"/>
  <c r="E226" i="28"/>
  <c r="A261" i="28"/>
  <c r="X226" i="28"/>
  <c r="S226" i="28"/>
  <c r="N226" i="28"/>
  <c r="H226" i="28"/>
  <c r="C226" i="28"/>
  <c r="A227" i="28"/>
  <c r="R226" i="28"/>
  <c r="K226" i="28"/>
  <c r="D226" i="28"/>
  <c r="W226" i="28"/>
  <c r="P226" i="28"/>
  <c r="J226" i="28"/>
  <c r="B226" i="28"/>
  <c r="V226" i="28"/>
  <c r="G226" i="28"/>
  <c r="T226" i="28"/>
  <c r="F226" i="28"/>
  <c r="O226" i="28"/>
  <c r="L226" i="28"/>
  <c r="A124" i="28"/>
  <c r="A54" i="28"/>
  <c r="A19" i="28"/>
  <c r="W192" i="28"/>
  <c r="S192" i="28"/>
  <c r="O192" i="28"/>
  <c r="K192" i="28"/>
  <c r="G192" i="28"/>
  <c r="C192" i="28"/>
  <c r="V192" i="28"/>
  <c r="Q192" i="28"/>
  <c r="L192" i="28"/>
  <c r="F192" i="28"/>
  <c r="A193" i="28"/>
  <c r="T192" i="28"/>
  <c r="M192" i="28"/>
  <c r="E192" i="28"/>
  <c r="X192" i="28"/>
  <c r="N192" i="28"/>
  <c r="D192" i="28"/>
  <c r="U192" i="28"/>
  <c r="J192" i="28"/>
  <c r="B192" i="28"/>
  <c r="I192" i="28"/>
  <c r="R192" i="28"/>
  <c r="P192" i="28"/>
  <c r="H192" i="28"/>
  <c r="Y192" i="28"/>
  <c r="A89" i="28"/>
  <c r="Y158" i="28"/>
  <c r="U158" i="28"/>
  <c r="Q158" i="28"/>
  <c r="M158" i="28"/>
  <c r="I158" i="28"/>
  <c r="E158" i="28"/>
  <c r="A159" i="28"/>
  <c r="T158" i="28"/>
  <c r="O158" i="28"/>
  <c r="J158" i="28"/>
  <c r="D158" i="28"/>
  <c r="W158" i="28"/>
  <c r="P158" i="28"/>
  <c r="H158" i="28"/>
  <c r="B158" i="28"/>
  <c r="X158" i="28"/>
  <c r="N158" i="28"/>
  <c r="F158" i="28"/>
  <c r="V158" i="28"/>
  <c r="L158" i="28"/>
  <c r="C158" i="28"/>
  <c r="S158" i="28"/>
  <c r="K158" i="28"/>
  <c r="G158" i="28"/>
  <c r="R158" i="28"/>
  <c r="C156" i="21"/>
  <c r="G156" i="21"/>
  <c r="K156" i="21"/>
  <c r="O156" i="21"/>
  <c r="S156" i="21"/>
  <c r="W156" i="21"/>
  <c r="F156" i="21"/>
  <c r="L156" i="21"/>
  <c r="Q156" i="21"/>
  <c r="V156" i="21"/>
  <c r="E156" i="21"/>
  <c r="M156" i="21"/>
  <c r="T156" i="21"/>
  <c r="B156" i="21"/>
  <c r="H156" i="21"/>
  <c r="N156" i="21"/>
  <c r="U156" i="21"/>
  <c r="P156" i="21"/>
  <c r="D156" i="21"/>
  <c r="R156" i="21"/>
  <c r="X156" i="21"/>
  <c r="Y156" i="21"/>
  <c r="I156" i="21"/>
  <c r="J156" i="21"/>
  <c r="B121" i="21"/>
  <c r="F121" i="21"/>
  <c r="J121" i="21"/>
  <c r="N121" i="21"/>
  <c r="R121" i="21"/>
  <c r="V121" i="21"/>
  <c r="C121" i="21"/>
  <c r="H121" i="21"/>
  <c r="M121" i="21"/>
  <c r="S121" i="21"/>
  <c r="X121" i="21"/>
  <c r="I121" i="21"/>
  <c r="P121" i="21"/>
  <c r="W121" i="21"/>
  <c r="D121" i="21"/>
  <c r="K121" i="21"/>
  <c r="Q121" i="21"/>
  <c r="Y121" i="21"/>
  <c r="E121" i="21"/>
  <c r="T121" i="21"/>
  <c r="G121" i="21"/>
  <c r="U121" i="21"/>
  <c r="L121" i="21"/>
  <c r="O121" i="21"/>
  <c r="C86" i="21"/>
  <c r="G86" i="21"/>
  <c r="K86" i="21"/>
  <c r="O86" i="21"/>
  <c r="S86" i="21"/>
  <c r="W86" i="21"/>
  <c r="B86" i="21"/>
  <c r="H86" i="21"/>
  <c r="M86" i="21"/>
  <c r="R86" i="21"/>
  <c r="X86" i="21"/>
  <c r="D86" i="21"/>
  <c r="I86" i="21"/>
  <c r="N86" i="21"/>
  <c r="T86" i="21"/>
  <c r="Y86" i="21"/>
  <c r="F86" i="21"/>
  <c r="Q86" i="21"/>
  <c r="J86" i="21"/>
  <c r="V86" i="21"/>
  <c r="L86" i="21"/>
  <c r="U86" i="21"/>
  <c r="E86" i="21"/>
  <c r="P86" i="21"/>
  <c r="C51" i="21"/>
  <c r="G51" i="21"/>
  <c r="K51" i="21"/>
  <c r="O51" i="21"/>
  <c r="S51" i="21"/>
  <c r="W51" i="21"/>
  <c r="B51" i="21"/>
  <c r="H51" i="21"/>
  <c r="M51" i="21"/>
  <c r="R51" i="21"/>
  <c r="X51" i="21"/>
  <c r="D51" i="21"/>
  <c r="I51" i="21"/>
  <c r="N51" i="21"/>
  <c r="T51" i="21"/>
  <c r="Y51" i="21"/>
  <c r="E51" i="21"/>
  <c r="P51" i="21"/>
  <c r="F51" i="21"/>
  <c r="Q51" i="21"/>
  <c r="J51" i="21"/>
  <c r="L51" i="21"/>
  <c r="U51" i="21"/>
  <c r="V51" i="21"/>
  <c r="E18" i="21"/>
  <c r="I18" i="21"/>
  <c r="M18" i="21"/>
  <c r="Q18" i="21"/>
  <c r="U18" i="21"/>
  <c r="Y18" i="21"/>
  <c r="D18" i="21"/>
  <c r="J18" i="21"/>
  <c r="O18" i="21"/>
  <c r="T18" i="21"/>
  <c r="F18" i="21"/>
  <c r="L18" i="21"/>
  <c r="S18" i="21"/>
  <c r="G18" i="21"/>
  <c r="N18" i="21"/>
  <c r="V18" i="21"/>
  <c r="B18" i="21"/>
  <c r="H18" i="21"/>
  <c r="P18" i="21"/>
  <c r="W18" i="21"/>
  <c r="K18" i="21"/>
  <c r="R18" i="21"/>
  <c r="X18" i="21"/>
  <c r="C18" i="21"/>
  <c r="B88" i="25"/>
  <c r="F88" i="25"/>
  <c r="J88" i="25"/>
  <c r="N88" i="25"/>
  <c r="R88" i="25"/>
  <c r="V88" i="25"/>
  <c r="D88" i="25"/>
  <c r="H88" i="25"/>
  <c r="L88" i="25"/>
  <c r="P88" i="25"/>
  <c r="T88" i="25"/>
  <c r="X88" i="25"/>
  <c r="C88" i="25"/>
  <c r="K88" i="25"/>
  <c r="S88" i="25"/>
  <c r="G88" i="25"/>
  <c r="O88" i="25"/>
  <c r="W88" i="25"/>
  <c r="M88" i="25"/>
  <c r="E88" i="25"/>
  <c r="U88" i="25"/>
  <c r="I88" i="25"/>
  <c r="Y88" i="25"/>
  <c r="Q88" i="25"/>
  <c r="B52" i="25"/>
  <c r="F52" i="25"/>
  <c r="J52" i="25"/>
  <c r="N52" i="25"/>
  <c r="R52" i="25"/>
  <c r="V52" i="25"/>
  <c r="C52" i="25"/>
  <c r="G52" i="25"/>
  <c r="K52" i="25"/>
  <c r="O52" i="25"/>
  <c r="S52" i="25"/>
  <c r="W52" i="25"/>
  <c r="D52" i="25"/>
  <c r="L52" i="25"/>
  <c r="T52" i="25"/>
  <c r="E52" i="25"/>
  <c r="M52" i="25"/>
  <c r="U52" i="25"/>
  <c r="P52" i="25"/>
  <c r="Q52" i="25"/>
  <c r="H52" i="25"/>
  <c r="X52" i="25"/>
  <c r="I52" i="25"/>
  <c r="Y52" i="25"/>
  <c r="E16" i="25"/>
  <c r="I16" i="25"/>
  <c r="M16" i="25"/>
  <c r="Q16" i="25"/>
  <c r="U16" i="25"/>
  <c r="Y16" i="25"/>
  <c r="C16" i="25"/>
  <c r="G16" i="25"/>
  <c r="K16" i="25"/>
  <c r="O16" i="25"/>
  <c r="S16" i="25"/>
  <c r="W16" i="25"/>
  <c r="B16" i="25"/>
  <c r="J16" i="25"/>
  <c r="R16" i="25"/>
  <c r="F16" i="25"/>
  <c r="N16" i="25"/>
  <c r="V16" i="25"/>
  <c r="L16" i="25"/>
  <c r="P16" i="25"/>
  <c r="D16" i="25"/>
  <c r="T16" i="25"/>
  <c r="H16" i="25"/>
  <c r="X16" i="25"/>
  <c r="C88" i="19"/>
  <c r="G88" i="19"/>
  <c r="K88" i="19"/>
  <c r="O88" i="19"/>
  <c r="S88" i="19"/>
  <c r="W88" i="19"/>
  <c r="E88" i="19"/>
  <c r="I88" i="19"/>
  <c r="M88" i="19"/>
  <c r="Q88" i="19"/>
  <c r="U88" i="19"/>
  <c r="Y88" i="19"/>
  <c r="H88" i="19"/>
  <c r="P88" i="19"/>
  <c r="X88" i="19"/>
  <c r="D88" i="19"/>
  <c r="L88" i="19"/>
  <c r="T88" i="19"/>
  <c r="J88" i="19"/>
  <c r="N88" i="19"/>
  <c r="B88" i="19"/>
  <c r="R88" i="19"/>
  <c r="F88" i="19"/>
  <c r="V88" i="19"/>
  <c r="A89" i="19"/>
  <c r="E53" i="19"/>
  <c r="I53" i="19"/>
  <c r="M53" i="19"/>
  <c r="Q53" i="19"/>
  <c r="U53" i="19"/>
  <c r="Y53" i="19"/>
  <c r="B53" i="19"/>
  <c r="F53" i="19"/>
  <c r="J53" i="19"/>
  <c r="N53" i="19"/>
  <c r="R53" i="19"/>
  <c r="V53" i="19"/>
  <c r="C53" i="19"/>
  <c r="K53" i="19"/>
  <c r="S53" i="19"/>
  <c r="G53" i="19"/>
  <c r="O53" i="19"/>
  <c r="W53" i="19"/>
  <c r="D53" i="19"/>
  <c r="T53" i="19"/>
  <c r="H53" i="19"/>
  <c r="X53" i="19"/>
  <c r="L53" i="19"/>
  <c r="P53" i="19"/>
  <c r="A54" i="19"/>
  <c r="D17" i="19"/>
  <c r="H17" i="19"/>
  <c r="L17" i="19"/>
  <c r="P17" i="19"/>
  <c r="T17" i="19"/>
  <c r="X17" i="19"/>
  <c r="F17" i="19"/>
  <c r="K17" i="19"/>
  <c r="Q17" i="19"/>
  <c r="V17" i="19"/>
  <c r="G17" i="19"/>
  <c r="N17" i="19"/>
  <c r="U17" i="19"/>
  <c r="B17" i="19"/>
  <c r="I17" i="19"/>
  <c r="O17" i="19"/>
  <c r="W17" i="19"/>
  <c r="C17" i="19"/>
  <c r="J17" i="19"/>
  <c r="R17" i="19"/>
  <c r="Y17" i="19"/>
  <c r="E17" i="19"/>
  <c r="S17" i="19"/>
  <c r="M17" i="19"/>
  <c r="A52" i="21"/>
  <c r="A124" i="19"/>
  <c r="A17" i="25"/>
  <c r="A87" i="21"/>
  <c r="A19" i="21"/>
  <c r="A157" i="21"/>
  <c r="A18" i="19"/>
  <c r="A122" i="21"/>
  <c r="A53" i="25"/>
  <c r="A89" i="25"/>
  <c r="N126" i="25" l="1"/>
  <c r="G126" i="25"/>
  <c r="W126" i="25"/>
  <c r="D126" i="25"/>
  <c r="M126" i="25"/>
  <c r="X126" i="25"/>
  <c r="D89" i="28"/>
  <c r="H89" i="28"/>
  <c r="E89" i="28"/>
  <c r="I89" i="28"/>
  <c r="F89" i="28"/>
  <c r="L89" i="28"/>
  <c r="P89" i="28"/>
  <c r="T89" i="28"/>
  <c r="X89" i="28"/>
  <c r="G89" i="28"/>
  <c r="M89" i="28"/>
  <c r="Q89" i="28"/>
  <c r="U89" i="28"/>
  <c r="Y89" i="28"/>
  <c r="J89" i="28"/>
  <c r="R89" i="28"/>
  <c r="B89" i="28"/>
  <c r="N89" i="28"/>
  <c r="V89" i="28"/>
  <c r="K89" i="28"/>
  <c r="S89" i="28"/>
  <c r="C89" i="28"/>
  <c r="O89" i="28"/>
  <c r="W89" i="28"/>
  <c r="E19" i="28"/>
  <c r="I19" i="28"/>
  <c r="M19" i="28"/>
  <c r="Q19" i="28"/>
  <c r="U19" i="28"/>
  <c r="Y19" i="28"/>
  <c r="B19" i="28"/>
  <c r="F19" i="28"/>
  <c r="J19" i="28"/>
  <c r="N19" i="28"/>
  <c r="R19" i="28"/>
  <c r="V19" i="28"/>
  <c r="C19" i="28"/>
  <c r="K19" i="28"/>
  <c r="S19" i="28"/>
  <c r="D19" i="28"/>
  <c r="L19" i="28"/>
  <c r="T19" i="28"/>
  <c r="G19" i="28"/>
  <c r="O19" i="28"/>
  <c r="W19" i="28"/>
  <c r="X19" i="28"/>
  <c r="H19" i="28"/>
  <c r="P19" i="28"/>
  <c r="D54" i="28"/>
  <c r="H54" i="28"/>
  <c r="L54" i="28"/>
  <c r="P54" i="28"/>
  <c r="T54" i="28"/>
  <c r="X54" i="28"/>
  <c r="B54" i="28"/>
  <c r="F54" i="28"/>
  <c r="J54" i="28"/>
  <c r="N54" i="28"/>
  <c r="R54" i="28"/>
  <c r="V54" i="28"/>
  <c r="E54" i="28"/>
  <c r="M54" i="28"/>
  <c r="U54" i="28"/>
  <c r="G54" i="28"/>
  <c r="O54" i="28"/>
  <c r="W54" i="28"/>
  <c r="Q54" i="28"/>
  <c r="C54" i="28"/>
  <c r="S54" i="28"/>
  <c r="I54" i="28"/>
  <c r="Y54" i="28"/>
  <c r="K54" i="28"/>
  <c r="B124" i="28"/>
  <c r="F124" i="28"/>
  <c r="J124" i="28"/>
  <c r="N124" i="28"/>
  <c r="R124" i="28"/>
  <c r="V124" i="28"/>
  <c r="C124" i="28"/>
  <c r="G124" i="28"/>
  <c r="K124" i="28"/>
  <c r="O124" i="28"/>
  <c r="S124" i="28"/>
  <c r="W124" i="28"/>
  <c r="D124" i="28"/>
  <c r="L124" i="28"/>
  <c r="T124" i="28"/>
  <c r="E124" i="28"/>
  <c r="M124" i="28"/>
  <c r="U124" i="28"/>
  <c r="P124" i="28"/>
  <c r="Q124" i="28"/>
  <c r="H124" i="28"/>
  <c r="X124" i="28"/>
  <c r="I124" i="28"/>
  <c r="Y124" i="28"/>
  <c r="B124" i="25"/>
  <c r="F124" i="25"/>
  <c r="J124" i="25"/>
  <c r="N124" i="25"/>
  <c r="R124" i="25"/>
  <c r="V124" i="25"/>
  <c r="C124" i="25"/>
  <c r="G124" i="25"/>
  <c r="K124" i="25"/>
  <c r="O124" i="25"/>
  <c r="S124" i="25"/>
  <c r="W124" i="25"/>
  <c r="I124" i="25"/>
  <c r="Q124" i="25"/>
  <c r="Y124" i="25"/>
  <c r="D124" i="25"/>
  <c r="L124" i="25"/>
  <c r="T124" i="25"/>
  <c r="E124" i="25"/>
  <c r="M124" i="25"/>
  <c r="U124" i="25"/>
  <c r="H124" i="25"/>
  <c r="P124" i="25"/>
  <c r="X124" i="25"/>
  <c r="A125" i="25"/>
  <c r="A126" i="25" s="1"/>
  <c r="B126" i="25" s="1"/>
  <c r="B124" i="19"/>
  <c r="F124" i="19"/>
  <c r="J124" i="19"/>
  <c r="N124" i="19"/>
  <c r="R124" i="19"/>
  <c r="V124" i="19"/>
  <c r="E124" i="19"/>
  <c r="K124" i="19"/>
  <c r="P124" i="19"/>
  <c r="U124" i="19"/>
  <c r="D124" i="19"/>
  <c r="L124" i="19"/>
  <c r="S124" i="19"/>
  <c r="Y124" i="19"/>
  <c r="G124" i="19"/>
  <c r="M124" i="19"/>
  <c r="T124" i="19"/>
  <c r="H124" i="19"/>
  <c r="O124" i="19"/>
  <c r="W124" i="19"/>
  <c r="I124" i="19"/>
  <c r="Q124" i="19"/>
  <c r="X124" i="19"/>
  <c r="C124" i="19"/>
  <c r="A194" i="28"/>
  <c r="V193" i="28"/>
  <c r="R193" i="28"/>
  <c r="N193" i="28"/>
  <c r="J193" i="28"/>
  <c r="F193" i="28"/>
  <c r="B193" i="28"/>
  <c r="X193" i="28"/>
  <c r="S193" i="28"/>
  <c r="M193" i="28"/>
  <c r="H193" i="28"/>
  <c r="C193" i="28"/>
  <c r="W193" i="28"/>
  <c r="P193" i="28"/>
  <c r="I193" i="28"/>
  <c r="Q193" i="28"/>
  <c r="G193" i="28"/>
  <c r="Y193" i="28"/>
  <c r="O193" i="28"/>
  <c r="E193" i="28"/>
  <c r="U193" i="28"/>
  <c r="D193" i="28"/>
  <c r="L193" i="28"/>
  <c r="T193" i="28"/>
  <c r="K193" i="28"/>
  <c r="A20" i="28"/>
  <c r="A55" i="28"/>
  <c r="A125" i="28"/>
  <c r="A297" i="28"/>
  <c r="A262" i="28"/>
  <c r="V261" i="28"/>
  <c r="R261" i="28"/>
  <c r="N261" i="28"/>
  <c r="J261" i="28"/>
  <c r="F261" i="28"/>
  <c r="B261" i="28"/>
  <c r="W261" i="28"/>
  <c r="Q261" i="28"/>
  <c r="L261" i="28"/>
  <c r="G261" i="28"/>
  <c r="X261" i="28"/>
  <c r="P261" i="28"/>
  <c r="I261" i="28"/>
  <c r="C261" i="28"/>
  <c r="S261" i="28"/>
  <c r="H261" i="28"/>
  <c r="Y261" i="28"/>
  <c r="O261" i="28"/>
  <c r="E261" i="28"/>
  <c r="M261" i="28"/>
  <c r="K261" i="28"/>
  <c r="U261" i="28"/>
  <c r="D261" i="28"/>
  <c r="T261" i="28"/>
  <c r="X159" i="28"/>
  <c r="T159" i="28"/>
  <c r="P159" i="28"/>
  <c r="L159" i="28"/>
  <c r="H159" i="28"/>
  <c r="D159" i="28"/>
  <c r="V159" i="28"/>
  <c r="Q159" i="28"/>
  <c r="K159" i="28"/>
  <c r="F159" i="28"/>
  <c r="A160" i="28"/>
  <c r="S159" i="28"/>
  <c r="M159" i="28"/>
  <c r="E159" i="28"/>
  <c r="R159" i="28"/>
  <c r="I159" i="28"/>
  <c r="Y159" i="28"/>
  <c r="O159" i="28"/>
  <c r="G159" i="28"/>
  <c r="N159" i="28"/>
  <c r="W159" i="28"/>
  <c r="C159" i="28"/>
  <c r="U159" i="28"/>
  <c r="J159" i="28"/>
  <c r="B159" i="28"/>
  <c r="A90" i="28"/>
  <c r="X227" i="28"/>
  <c r="T227" i="28"/>
  <c r="P227" i="28"/>
  <c r="L227" i="28"/>
  <c r="H227" i="28"/>
  <c r="D227" i="28"/>
  <c r="A228" i="28"/>
  <c r="U227" i="28"/>
  <c r="O227" i="28"/>
  <c r="J227" i="28"/>
  <c r="E227" i="28"/>
  <c r="V227" i="28"/>
  <c r="N227" i="28"/>
  <c r="G227" i="28"/>
  <c r="S227" i="28"/>
  <c r="M227" i="28"/>
  <c r="F227" i="28"/>
  <c r="Y227" i="28"/>
  <c r="K227" i="28"/>
  <c r="W227" i="28"/>
  <c r="I227" i="28"/>
  <c r="R227" i="28"/>
  <c r="C227" i="28"/>
  <c r="B227" i="28"/>
  <c r="Q227" i="28"/>
  <c r="A261" i="21"/>
  <c r="A297" i="21" s="1"/>
  <c r="A332" i="21" s="1"/>
  <c r="C226" i="21"/>
  <c r="G226" i="21"/>
  <c r="K226" i="21"/>
  <c r="O226" i="21"/>
  <c r="S226" i="21"/>
  <c r="W226" i="21"/>
  <c r="F226" i="21"/>
  <c r="L226" i="21"/>
  <c r="Q226" i="21"/>
  <c r="V226" i="21"/>
  <c r="H226" i="21"/>
  <c r="M226" i="21"/>
  <c r="R226" i="21"/>
  <c r="X226" i="21"/>
  <c r="J226" i="21"/>
  <c r="U226" i="21"/>
  <c r="P226" i="21"/>
  <c r="D226" i="21"/>
  <c r="N226" i="21"/>
  <c r="Y226" i="21"/>
  <c r="E226" i="21"/>
  <c r="B226" i="21"/>
  <c r="I226" i="21"/>
  <c r="T226" i="21"/>
  <c r="A227" i="21"/>
  <c r="D157" i="21"/>
  <c r="H157" i="21"/>
  <c r="L157" i="21"/>
  <c r="P157" i="21"/>
  <c r="T157" i="21"/>
  <c r="F157" i="21"/>
  <c r="K157" i="21"/>
  <c r="Q157" i="21"/>
  <c r="V157" i="21"/>
  <c r="G157" i="21"/>
  <c r="N157" i="21"/>
  <c r="U157" i="21"/>
  <c r="B157" i="21"/>
  <c r="J157" i="21"/>
  <c r="S157" i="21"/>
  <c r="C157" i="21"/>
  <c r="M157" i="21"/>
  <c r="W157" i="21"/>
  <c r="E157" i="21"/>
  <c r="O157" i="21"/>
  <c r="X157" i="21"/>
  <c r="Y157" i="21"/>
  <c r="I157" i="21"/>
  <c r="R157" i="21"/>
  <c r="C52" i="21"/>
  <c r="G52" i="21"/>
  <c r="K52" i="21"/>
  <c r="O52" i="21"/>
  <c r="S52" i="21"/>
  <c r="W52" i="21"/>
  <c r="E52" i="21"/>
  <c r="J52" i="21"/>
  <c r="P52" i="21"/>
  <c r="U52" i="21"/>
  <c r="F52" i="21"/>
  <c r="L52" i="21"/>
  <c r="Q52" i="21"/>
  <c r="V52" i="21"/>
  <c r="B52" i="21"/>
  <c r="M52" i="21"/>
  <c r="X52" i="21"/>
  <c r="D52" i="21"/>
  <c r="N52" i="21"/>
  <c r="Y52" i="21"/>
  <c r="H52" i="21"/>
  <c r="R52" i="21"/>
  <c r="T52" i="21"/>
  <c r="I52" i="21"/>
  <c r="B122" i="21"/>
  <c r="F122" i="21"/>
  <c r="J122" i="21"/>
  <c r="N122" i="21"/>
  <c r="R122" i="21"/>
  <c r="V122" i="21"/>
  <c r="E122" i="21"/>
  <c r="K122" i="21"/>
  <c r="P122" i="21"/>
  <c r="U122" i="21"/>
  <c r="G122" i="21"/>
  <c r="M122" i="21"/>
  <c r="T122" i="21"/>
  <c r="H122" i="21"/>
  <c r="O122" i="21"/>
  <c r="W122" i="21"/>
  <c r="I122" i="21"/>
  <c r="X122" i="21"/>
  <c r="L122" i="21"/>
  <c r="Y122" i="21"/>
  <c r="C122" i="21"/>
  <c r="D122" i="21"/>
  <c r="Q122" i="21"/>
  <c r="S122" i="21"/>
  <c r="C87" i="21"/>
  <c r="G87" i="21"/>
  <c r="K87" i="21"/>
  <c r="O87" i="21"/>
  <c r="S87" i="21"/>
  <c r="W87" i="21"/>
  <c r="E87" i="21"/>
  <c r="J87" i="21"/>
  <c r="P87" i="21"/>
  <c r="U87" i="21"/>
  <c r="F87" i="21"/>
  <c r="L87" i="21"/>
  <c r="Q87" i="21"/>
  <c r="V87" i="21"/>
  <c r="D87" i="21"/>
  <c r="N87" i="21"/>
  <c r="Y87" i="21"/>
  <c r="M87" i="21"/>
  <c r="B87" i="21"/>
  <c r="R87" i="21"/>
  <c r="H87" i="21"/>
  <c r="T87" i="21"/>
  <c r="I87" i="21"/>
  <c r="X87" i="21"/>
  <c r="E191" i="21"/>
  <c r="I191" i="21"/>
  <c r="M191" i="21"/>
  <c r="Q191" i="21"/>
  <c r="U191" i="21"/>
  <c r="Y191" i="21"/>
  <c r="D191" i="21"/>
  <c r="J191" i="21"/>
  <c r="O191" i="21"/>
  <c r="T191" i="21"/>
  <c r="B191" i="21"/>
  <c r="C191" i="21"/>
  <c r="K191" i="21"/>
  <c r="R191" i="21"/>
  <c r="X191" i="21"/>
  <c r="G191" i="21"/>
  <c r="P191" i="21"/>
  <c r="H191" i="21"/>
  <c r="S191" i="21"/>
  <c r="L191" i="21"/>
  <c r="V191" i="21"/>
  <c r="N191" i="21"/>
  <c r="W191" i="21"/>
  <c r="F191" i="21"/>
  <c r="A192" i="21"/>
  <c r="E19" i="21"/>
  <c r="I19" i="21"/>
  <c r="M19" i="21"/>
  <c r="Q19" i="21"/>
  <c r="U19" i="21"/>
  <c r="Y19" i="21"/>
  <c r="B19" i="21"/>
  <c r="G19" i="21"/>
  <c r="L19" i="21"/>
  <c r="R19" i="21"/>
  <c r="W19" i="21"/>
  <c r="C19" i="21"/>
  <c r="J19" i="21"/>
  <c r="P19" i="21"/>
  <c r="X19" i="21"/>
  <c r="D19" i="21"/>
  <c r="K19" i="21"/>
  <c r="S19" i="21"/>
  <c r="F19" i="21"/>
  <c r="N19" i="21"/>
  <c r="T19" i="21"/>
  <c r="O19" i="21"/>
  <c r="V19" i="21"/>
  <c r="H19" i="21"/>
  <c r="B89" i="25"/>
  <c r="F89" i="25"/>
  <c r="J89" i="25"/>
  <c r="N89" i="25"/>
  <c r="R89" i="25"/>
  <c r="V89" i="25"/>
  <c r="D89" i="25"/>
  <c r="H89" i="25"/>
  <c r="L89" i="25"/>
  <c r="P89" i="25"/>
  <c r="T89" i="25"/>
  <c r="X89" i="25"/>
  <c r="C89" i="25"/>
  <c r="K89" i="25"/>
  <c r="S89" i="25"/>
  <c r="G89" i="25"/>
  <c r="O89" i="25"/>
  <c r="W89" i="25"/>
  <c r="E89" i="25"/>
  <c r="U89" i="25"/>
  <c r="M89" i="25"/>
  <c r="Q89" i="25"/>
  <c r="Y89" i="25"/>
  <c r="I89" i="25"/>
  <c r="B53" i="25"/>
  <c r="F53" i="25"/>
  <c r="J53" i="25"/>
  <c r="N53" i="25"/>
  <c r="R53" i="25"/>
  <c r="V53" i="25"/>
  <c r="C53" i="25"/>
  <c r="G53" i="25"/>
  <c r="K53" i="25"/>
  <c r="O53" i="25"/>
  <c r="S53" i="25"/>
  <c r="W53" i="25"/>
  <c r="D53" i="25"/>
  <c r="L53" i="25"/>
  <c r="T53" i="25"/>
  <c r="E53" i="25"/>
  <c r="M53" i="25"/>
  <c r="U53" i="25"/>
  <c r="H53" i="25"/>
  <c r="X53" i="25"/>
  <c r="I53" i="25"/>
  <c r="Y53" i="25"/>
  <c r="P53" i="25"/>
  <c r="Q53" i="25"/>
  <c r="E17" i="25"/>
  <c r="I17" i="25"/>
  <c r="M17" i="25"/>
  <c r="Q17" i="25"/>
  <c r="U17" i="25"/>
  <c r="Y17" i="25"/>
  <c r="C17" i="25"/>
  <c r="G17" i="25"/>
  <c r="K17" i="25"/>
  <c r="O17" i="25"/>
  <c r="S17" i="25"/>
  <c r="W17" i="25"/>
  <c r="B17" i="25"/>
  <c r="J17" i="25"/>
  <c r="R17" i="25"/>
  <c r="F17" i="25"/>
  <c r="N17" i="25"/>
  <c r="V17" i="25"/>
  <c r="D17" i="25"/>
  <c r="T17" i="25"/>
  <c r="H17" i="25"/>
  <c r="X17" i="25"/>
  <c r="L17" i="25"/>
  <c r="P17" i="25"/>
  <c r="C89" i="19"/>
  <c r="G89" i="19"/>
  <c r="K89" i="19"/>
  <c r="O89" i="19"/>
  <c r="S89" i="19"/>
  <c r="W89" i="19"/>
  <c r="E89" i="19"/>
  <c r="I89" i="19"/>
  <c r="M89" i="19"/>
  <c r="Q89" i="19"/>
  <c r="U89" i="19"/>
  <c r="Y89" i="19"/>
  <c r="H89" i="19"/>
  <c r="P89" i="19"/>
  <c r="X89" i="19"/>
  <c r="D89" i="19"/>
  <c r="L89" i="19"/>
  <c r="T89" i="19"/>
  <c r="B89" i="19"/>
  <c r="R89" i="19"/>
  <c r="F89" i="19"/>
  <c r="J89" i="19"/>
  <c r="N89" i="19"/>
  <c r="V89" i="19"/>
  <c r="A90" i="19"/>
  <c r="E54" i="19"/>
  <c r="I54" i="19"/>
  <c r="M54" i="19"/>
  <c r="Q54" i="19"/>
  <c r="U54" i="19"/>
  <c r="Y54" i="19"/>
  <c r="B54" i="19"/>
  <c r="F54" i="19"/>
  <c r="J54" i="19"/>
  <c r="N54" i="19"/>
  <c r="R54" i="19"/>
  <c r="V54" i="19"/>
  <c r="C54" i="19"/>
  <c r="K54" i="19"/>
  <c r="S54" i="19"/>
  <c r="G54" i="19"/>
  <c r="O54" i="19"/>
  <c r="W54" i="19"/>
  <c r="L54" i="19"/>
  <c r="P54" i="19"/>
  <c r="D54" i="19"/>
  <c r="T54" i="19"/>
  <c r="H54" i="19"/>
  <c r="X54" i="19"/>
  <c r="A55" i="19"/>
  <c r="D18" i="19"/>
  <c r="H18" i="19"/>
  <c r="L18" i="19"/>
  <c r="P18" i="19"/>
  <c r="T18" i="19"/>
  <c r="X18" i="19"/>
  <c r="C18" i="19"/>
  <c r="I18" i="19"/>
  <c r="N18" i="19"/>
  <c r="S18" i="19"/>
  <c r="Y18" i="19"/>
  <c r="E18" i="19"/>
  <c r="K18" i="19"/>
  <c r="R18" i="19"/>
  <c r="F18" i="19"/>
  <c r="M18" i="19"/>
  <c r="U18" i="19"/>
  <c r="G18" i="19"/>
  <c r="O18" i="19"/>
  <c r="V18" i="19"/>
  <c r="J18" i="19"/>
  <c r="W18" i="19"/>
  <c r="Q18" i="19"/>
  <c r="B18" i="19"/>
  <c r="A88" i="21"/>
  <c r="A54" i="25"/>
  <c r="A18" i="25"/>
  <c r="A125" i="19"/>
  <c r="A127" i="25"/>
  <c r="A123" i="21"/>
  <c r="A53" i="21"/>
  <c r="A90" i="25"/>
  <c r="A19" i="19"/>
  <c r="A20" i="21"/>
  <c r="A158" i="21"/>
  <c r="A298" i="21"/>
  <c r="P126" i="25" l="1"/>
  <c r="E126" i="25"/>
  <c r="Y126" i="25"/>
  <c r="S126" i="25"/>
  <c r="C126" i="25"/>
  <c r="J126" i="25"/>
  <c r="H126" i="25"/>
  <c r="T126" i="25"/>
  <c r="Q126" i="25"/>
  <c r="O126" i="25"/>
  <c r="V126" i="25"/>
  <c r="F126" i="25"/>
  <c r="U126" i="25"/>
  <c r="L126" i="25"/>
  <c r="I126" i="25"/>
  <c r="K126" i="25"/>
  <c r="R126" i="25"/>
  <c r="B127" i="25"/>
  <c r="F127" i="25"/>
  <c r="J127" i="25"/>
  <c r="N127" i="25"/>
  <c r="R127" i="25"/>
  <c r="V127" i="25"/>
  <c r="C127" i="25"/>
  <c r="G127" i="25"/>
  <c r="K127" i="25"/>
  <c r="O127" i="25"/>
  <c r="S127" i="25"/>
  <c r="W127" i="25"/>
  <c r="I127" i="25"/>
  <c r="Q127" i="25"/>
  <c r="Y127" i="25"/>
  <c r="D127" i="25"/>
  <c r="L127" i="25"/>
  <c r="T127" i="25"/>
  <c r="E127" i="25"/>
  <c r="M127" i="25"/>
  <c r="U127" i="25"/>
  <c r="H127" i="25"/>
  <c r="P127" i="25"/>
  <c r="X127" i="25"/>
  <c r="D90" i="28"/>
  <c r="H90" i="28"/>
  <c r="L90" i="28"/>
  <c r="P90" i="28"/>
  <c r="T90" i="28"/>
  <c r="X90" i="28"/>
  <c r="E90" i="28"/>
  <c r="I90" i="28"/>
  <c r="M90" i="28"/>
  <c r="Q90" i="28"/>
  <c r="U90" i="28"/>
  <c r="Y90" i="28"/>
  <c r="B90" i="28"/>
  <c r="J90" i="28"/>
  <c r="R90" i="28"/>
  <c r="F90" i="28"/>
  <c r="N90" i="28"/>
  <c r="V90" i="28"/>
  <c r="C90" i="28"/>
  <c r="S90" i="28"/>
  <c r="K90" i="28"/>
  <c r="G90" i="28"/>
  <c r="O90" i="28"/>
  <c r="W90" i="28"/>
  <c r="B125" i="28"/>
  <c r="F125" i="28"/>
  <c r="J125" i="28"/>
  <c r="N125" i="28"/>
  <c r="R125" i="28"/>
  <c r="V125" i="28"/>
  <c r="C125" i="28"/>
  <c r="G125" i="28"/>
  <c r="K125" i="28"/>
  <c r="O125" i="28"/>
  <c r="S125" i="28"/>
  <c r="W125" i="28"/>
  <c r="D125" i="28"/>
  <c r="L125" i="28"/>
  <c r="T125" i="28"/>
  <c r="E125" i="28"/>
  <c r="M125" i="28"/>
  <c r="U125" i="28"/>
  <c r="H125" i="28"/>
  <c r="X125" i="28"/>
  <c r="I125" i="28"/>
  <c r="Y125" i="28"/>
  <c r="P125" i="28"/>
  <c r="Q125" i="28"/>
  <c r="D55" i="28"/>
  <c r="H55" i="28"/>
  <c r="L55" i="28"/>
  <c r="P55" i="28"/>
  <c r="T55" i="28"/>
  <c r="X55" i="28"/>
  <c r="B55" i="28"/>
  <c r="F55" i="28"/>
  <c r="J55" i="28"/>
  <c r="N55" i="28"/>
  <c r="R55" i="28"/>
  <c r="V55" i="28"/>
  <c r="E55" i="28"/>
  <c r="M55" i="28"/>
  <c r="U55" i="28"/>
  <c r="G55" i="28"/>
  <c r="O55" i="28"/>
  <c r="W55" i="28"/>
  <c r="I55" i="28"/>
  <c r="Y55" i="28"/>
  <c r="K55" i="28"/>
  <c r="Q55" i="28"/>
  <c r="C55" i="28"/>
  <c r="S55" i="28"/>
  <c r="E20" i="28"/>
  <c r="I20" i="28"/>
  <c r="M20" i="28"/>
  <c r="Q20" i="28"/>
  <c r="U20" i="28"/>
  <c r="Y20" i="28"/>
  <c r="B20" i="28"/>
  <c r="F20" i="28"/>
  <c r="J20" i="28"/>
  <c r="N20" i="28"/>
  <c r="R20" i="28"/>
  <c r="V20" i="28"/>
  <c r="C20" i="28"/>
  <c r="K20" i="28"/>
  <c r="S20" i="28"/>
  <c r="D20" i="28"/>
  <c r="L20" i="28"/>
  <c r="T20" i="28"/>
  <c r="G20" i="28"/>
  <c r="O20" i="28"/>
  <c r="W20" i="28"/>
  <c r="H20" i="28"/>
  <c r="P20" i="28"/>
  <c r="X20" i="28"/>
  <c r="B125" i="25"/>
  <c r="F125" i="25"/>
  <c r="J125" i="25"/>
  <c r="N125" i="25"/>
  <c r="R125" i="25"/>
  <c r="V125" i="25"/>
  <c r="C125" i="25"/>
  <c r="G125" i="25"/>
  <c r="K125" i="25"/>
  <c r="O125" i="25"/>
  <c r="S125" i="25"/>
  <c r="W125" i="25"/>
  <c r="I125" i="25"/>
  <c r="Q125" i="25"/>
  <c r="Y125" i="25"/>
  <c r="D125" i="25"/>
  <c r="L125" i="25"/>
  <c r="T125" i="25"/>
  <c r="E125" i="25"/>
  <c r="M125" i="25"/>
  <c r="U125" i="25"/>
  <c r="H125" i="25"/>
  <c r="P125" i="25"/>
  <c r="X125" i="25"/>
  <c r="B125" i="19"/>
  <c r="F125" i="19"/>
  <c r="J125" i="19"/>
  <c r="N125" i="19"/>
  <c r="R125" i="19"/>
  <c r="V125" i="19"/>
  <c r="C125" i="19"/>
  <c r="H125" i="19"/>
  <c r="M125" i="19"/>
  <c r="S125" i="19"/>
  <c r="X125" i="19"/>
  <c r="I125" i="19"/>
  <c r="P125" i="19"/>
  <c r="W125" i="19"/>
  <c r="D125" i="19"/>
  <c r="K125" i="19"/>
  <c r="Q125" i="19"/>
  <c r="Y125" i="19"/>
  <c r="E125" i="19"/>
  <c r="L125" i="19"/>
  <c r="T125" i="19"/>
  <c r="O125" i="19"/>
  <c r="U125" i="19"/>
  <c r="G125" i="19"/>
  <c r="W228" i="28"/>
  <c r="S228" i="28"/>
  <c r="O228" i="28"/>
  <c r="K228" i="28"/>
  <c r="G228" i="28"/>
  <c r="C228" i="28"/>
  <c r="V228" i="28"/>
  <c r="Q228" i="28"/>
  <c r="L228" i="28"/>
  <c r="F228" i="28"/>
  <c r="Y228" i="28"/>
  <c r="R228" i="28"/>
  <c r="J228" i="28"/>
  <c r="D228" i="28"/>
  <c r="X228" i="28"/>
  <c r="P228" i="28"/>
  <c r="I228" i="28"/>
  <c r="B228" i="28"/>
  <c r="N228" i="28"/>
  <c r="A229" i="28"/>
  <c r="M228" i="28"/>
  <c r="U228" i="28"/>
  <c r="H228" i="28"/>
  <c r="T228" i="28"/>
  <c r="E228" i="28"/>
  <c r="A91" i="28"/>
  <c r="Y262" i="28"/>
  <c r="U262" i="28"/>
  <c r="Q262" i="28"/>
  <c r="M262" i="28"/>
  <c r="I262" i="28"/>
  <c r="E262" i="28"/>
  <c r="X262" i="28"/>
  <c r="S262" i="28"/>
  <c r="N262" i="28"/>
  <c r="H262" i="28"/>
  <c r="C262" i="28"/>
  <c r="T262" i="28"/>
  <c r="L262" i="28"/>
  <c r="F262" i="28"/>
  <c r="V262" i="28"/>
  <c r="K262" i="28"/>
  <c r="B262" i="28"/>
  <c r="R262" i="28"/>
  <c r="J262" i="28"/>
  <c r="A263" i="28"/>
  <c r="G262" i="28"/>
  <c r="W262" i="28"/>
  <c r="D262" i="28"/>
  <c r="P262" i="28"/>
  <c r="O262" i="28"/>
  <c r="A126" i="28"/>
  <c r="A56" i="28"/>
  <c r="W160" i="28"/>
  <c r="S160" i="28"/>
  <c r="O160" i="28"/>
  <c r="K160" i="28"/>
  <c r="G160" i="28"/>
  <c r="C160" i="28"/>
  <c r="X160" i="28"/>
  <c r="R160" i="28"/>
  <c r="M160" i="28"/>
  <c r="H160" i="28"/>
  <c r="B160" i="28"/>
  <c r="V160" i="28"/>
  <c r="P160" i="28"/>
  <c r="I160" i="28"/>
  <c r="U160" i="28"/>
  <c r="L160" i="28"/>
  <c r="D160" i="28"/>
  <c r="T160" i="28"/>
  <c r="J160" i="28"/>
  <c r="A161" i="28"/>
  <c r="F160" i="28"/>
  <c r="Q160" i="28"/>
  <c r="E160" i="28"/>
  <c r="Y160" i="28"/>
  <c r="N160" i="28"/>
  <c r="Y297" i="28"/>
  <c r="U297" i="28"/>
  <c r="Q297" i="28"/>
  <c r="M297" i="28"/>
  <c r="I297" i="28"/>
  <c r="E297" i="28"/>
  <c r="A298" i="28"/>
  <c r="T297" i="28"/>
  <c r="O297" i="28"/>
  <c r="J297" i="28"/>
  <c r="D297" i="28"/>
  <c r="X297" i="28"/>
  <c r="R297" i="28"/>
  <c r="K297" i="28"/>
  <c r="C297" i="28"/>
  <c r="A332" i="28"/>
  <c r="P297" i="28"/>
  <c r="G297" i="28"/>
  <c r="V297" i="28"/>
  <c r="L297" i="28"/>
  <c r="B297" i="28"/>
  <c r="H297" i="28"/>
  <c r="W297" i="28"/>
  <c r="F297" i="28"/>
  <c r="S297" i="28"/>
  <c r="N297" i="28"/>
  <c r="A21" i="28"/>
  <c r="Y194" i="28"/>
  <c r="U194" i="28"/>
  <c r="Q194" i="28"/>
  <c r="M194" i="28"/>
  <c r="I194" i="28"/>
  <c r="E194" i="28"/>
  <c r="A195" i="28"/>
  <c r="T194" i="28"/>
  <c r="O194" i="28"/>
  <c r="J194" i="28"/>
  <c r="D194" i="28"/>
  <c r="S194" i="28"/>
  <c r="L194" i="28"/>
  <c r="F194" i="28"/>
  <c r="V194" i="28"/>
  <c r="K194" i="28"/>
  <c r="B194" i="28"/>
  <c r="R194" i="28"/>
  <c r="H194" i="28"/>
  <c r="P194" i="28"/>
  <c r="X194" i="28"/>
  <c r="G194" i="28"/>
  <c r="C194" i="28"/>
  <c r="W194" i="28"/>
  <c r="N194" i="28"/>
  <c r="E332" i="21"/>
  <c r="I332" i="21"/>
  <c r="M332" i="21"/>
  <c r="Q332" i="21"/>
  <c r="U332" i="21"/>
  <c r="Y332" i="21"/>
  <c r="D332" i="21"/>
  <c r="J332" i="21"/>
  <c r="O332" i="21"/>
  <c r="T332" i="21"/>
  <c r="B332" i="21"/>
  <c r="F332" i="21"/>
  <c r="K332" i="21"/>
  <c r="P332" i="21"/>
  <c r="V332" i="21"/>
  <c r="A367" i="21"/>
  <c r="A402" i="21" s="1"/>
  <c r="G332" i="21"/>
  <c r="L332" i="21"/>
  <c r="R332" i="21"/>
  <c r="W332" i="21"/>
  <c r="S332" i="21"/>
  <c r="C332" i="21"/>
  <c r="X332" i="21"/>
  <c r="H332" i="21"/>
  <c r="N332" i="21"/>
  <c r="A333" i="21"/>
  <c r="B298" i="21"/>
  <c r="F298" i="21"/>
  <c r="J298" i="21"/>
  <c r="N298" i="21"/>
  <c r="R298" i="21"/>
  <c r="V298" i="21"/>
  <c r="D298" i="21"/>
  <c r="H298" i="21"/>
  <c r="L298" i="21"/>
  <c r="P298" i="21"/>
  <c r="T298" i="21"/>
  <c r="X298" i="21"/>
  <c r="C298" i="21"/>
  <c r="K298" i="21"/>
  <c r="S298" i="21"/>
  <c r="G298" i="21"/>
  <c r="O298" i="21"/>
  <c r="W298" i="21"/>
  <c r="E298" i="21"/>
  <c r="U298" i="21"/>
  <c r="I298" i="21"/>
  <c r="Y298" i="21"/>
  <c r="M298" i="21"/>
  <c r="Q298" i="21"/>
  <c r="E297" i="21"/>
  <c r="I297" i="21"/>
  <c r="M297" i="21"/>
  <c r="Q297" i="21"/>
  <c r="U297" i="21"/>
  <c r="Y297" i="21"/>
  <c r="D297" i="21"/>
  <c r="J297" i="21"/>
  <c r="O297" i="21"/>
  <c r="T297" i="21"/>
  <c r="B297" i="21"/>
  <c r="L297" i="21"/>
  <c r="R297" i="21"/>
  <c r="C297" i="21"/>
  <c r="N297" i="21"/>
  <c r="S297" i="21"/>
  <c r="F297" i="21"/>
  <c r="K297" i="21"/>
  <c r="P297" i="21"/>
  <c r="V297" i="21"/>
  <c r="G297" i="21"/>
  <c r="W297" i="21"/>
  <c r="H297" i="21"/>
  <c r="X297" i="21"/>
  <c r="C227" i="21"/>
  <c r="G227" i="21"/>
  <c r="K227" i="21"/>
  <c r="O227" i="21"/>
  <c r="F227" i="21"/>
  <c r="L227" i="21"/>
  <c r="Q227" i="21"/>
  <c r="U227" i="21"/>
  <c r="Y227" i="21"/>
  <c r="H227" i="21"/>
  <c r="N227" i="21"/>
  <c r="T227" i="21"/>
  <c r="B227" i="21"/>
  <c r="I227" i="21"/>
  <c r="P227" i="21"/>
  <c r="V227" i="21"/>
  <c r="M227" i="21"/>
  <c r="X227" i="21"/>
  <c r="E227" i="21"/>
  <c r="J227" i="21"/>
  <c r="D227" i="21"/>
  <c r="R227" i="21"/>
  <c r="S227" i="21"/>
  <c r="W227" i="21"/>
  <c r="A228" i="21"/>
  <c r="D261" i="21"/>
  <c r="H261" i="21"/>
  <c r="L261" i="21"/>
  <c r="P261" i="21"/>
  <c r="T261" i="21"/>
  <c r="X261" i="21"/>
  <c r="C261" i="21"/>
  <c r="I261" i="21"/>
  <c r="N261" i="21"/>
  <c r="S261" i="21"/>
  <c r="Y261" i="21"/>
  <c r="G261" i="21"/>
  <c r="O261" i="21"/>
  <c r="V261" i="21"/>
  <c r="A262" i="21"/>
  <c r="J261" i="21"/>
  <c r="Q261" i="21"/>
  <c r="W261" i="21"/>
  <c r="E261" i="21"/>
  <c r="K261" i="21"/>
  <c r="R261" i="21"/>
  <c r="B261" i="21"/>
  <c r="F261" i="21"/>
  <c r="M261" i="21"/>
  <c r="U261" i="21"/>
  <c r="C53" i="21"/>
  <c r="G53" i="21"/>
  <c r="K53" i="21"/>
  <c r="O53" i="21"/>
  <c r="S53" i="21"/>
  <c r="W53" i="21"/>
  <c r="B53" i="21"/>
  <c r="H53" i="21"/>
  <c r="M53" i="21"/>
  <c r="R53" i="21"/>
  <c r="X53" i="21"/>
  <c r="D53" i="21"/>
  <c r="I53" i="21"/>
  <c r="N53" i="21"/>
  <c r="T53" i="21"/>
  <c r="Y53" i="21"/>
  <c r="J53" i="21"/>
  <c r="U53" i="21"/>
  <c r="L53" i="21"/>
  <c r="V53" i="21"/>
  <c r="E53" i="21"/>
  <c r="F53" i="21"/>
  <c r="P53" i="21"/>
  <c r="Q53" i="21"/>
  <c r="B123" i="21"/>
  <c r="F123" i="21"/>
  <c r="J123" i="21"/>
  <c r="N123" i="21"/>
  <c r="R123" i="21"/>
  <c r="V123" i="21"/>
  <c r="C123" i="21"/>
  <c r="H123" i="21"/>
  <c r="M123" i="21"/>
  <c r="S123" i="21"/>
  <c r="X123" i="21"/>
  <c r="D123" i="21"/>
  <c r="K123" i="21"/>
  <c r="Q123" i="21"/>
  <c r="Y123" i="21"/>
  <c r="E123" i="21"/>
  <c r="L123" i="21"/>
  <c r="T123" i="21"/>
  <c r="O123" i="21"/>
  <c r="P123" i="21"/>
  <c r="G123" i="21"/>
  <c r="I123" i="21"/>
  <c r="U123" i="21"/>
  <c r="W123" i="21"/>
  <c r="B158" i="21"/>
  <c r="F158" i="21"/>
  <c r="J158" i="21"/>
  <c r="N158" i="21"/>
  <c r="R158" i="21"/>
  <c r="V158" i="21"/>
  <c r="C158" i="21"/>
  <c r="H158" i="21"/>
  <c r="M158" i="21"/>
  <c r="S158" i="21"/>
  <c r="X158" i="21"/>
  <c r="D158" i="21"/>
  <c r="K158" i="21"/>
  <c r="Q158" i="21"/>
  <c r="Y158" i="21"/>
  <c r="E158" i="21"/>
  <c r="L158" i="21"/>
  <c r="T158" i="21"/>
  <c r="G158" i="21"/>
  <c r="O158" i="21"/>
  <c r="U158" i="21"/>
  <c r="I158" i="21"/>
  <c r="P158" i="21"/>
  <c r="W158" i="21"/>
  <c r="C88" i="21"/>
  <c r="G88" i="21"/>
  <c r="K88" i="21"/>
  <c r="O88" i="21"/>
  <c r="S88" i="21"/>
  <c r="W88" i="21"/>
  <c r="B88" i="21"/>
  <c r="H88" i="21"/>
  <c r="M88" i="21"/>
  <c r="R88" i="21"/>
  <c r="X88" i="21"/>
  <c r="D88" i="21"/>
  <c r="I88" i="21"/>
  <c r="N88" i="21"/>
  <c r="T88" i="21"/>
  <c r="Y88" i="21"/>
  <c r="L88" i="21"/>
  <c r="V88" i="21"/>
  <c r="E88" i="21"/>
  <c r="Q88" i="21"/>
  <c r="F88" i="21"/>
  <c r="U88" i="21"/>
  <c r="J88" i="21"/>
  <c r="P88" i="21"/>
  <c r="B192" i="21"/>
  <c r="F192" i="21"/>
  <c r="J192" i="21"/>
  <c r="N192" i="21"/>
  <c r="R192" i="21"/>
  <c r="V192" i="21"/>
  <c r="C192" i="21"/>
  <c r="H192" i="21"/>
  <c r="M192" i="21"/>
  <c r="S192" i="21"/>
  <c r="X192" i="21"/>
  <c r="D192" i="21"/>
  <c r="K192" i="21"/>
  <c r="Q192" i="21"/>
  <c r="Y192" i="21"/>
  <c r="E192" i="21"/>
  <c r="O192" i="21"/>
  <c r="W192" i="21"/>
  <c r="G192" i="21"/>
  <c r="T192" i="21"/>
  <c r="I192" i="21"/>
  <c r="U192" i="21"/>
  <c r="L192" i="21"/>
  <c r="P192" i="21"/>
  <c r="A193" i="21"/>
  <c r="E20" i="21"/>
  <c r="I20" i="21"/>
  <c r="M20" i="21"/>
  <c r="Q20" i="21"/>
  <c r="U20" i="21"/>
  <c r="Y20" i="21"/>
  <c r="D20" i="21"/>
  <c r="J20" i="21"/>
  <c r="O20" i="21"/>
  <c r="T20" i="21"/>
  <c r="G20" i="21"/>
  <c r="N20" i="21"/>
  <c r="V20" i="21"/>
  <c r="B20" i="21"/>
  <c r="H20" i="21"/>
  <c r="P20" i="21"/>
  <c r="W20" i="21"/>
  <c r="C20" i="21"/>
  <c r="K20" i="21"/>
  <c r="R20" i="21"/>
  <c r="X20" i="21"/>
  <c r="S20" i="21"/>
  <c r="F20" i="21"/>
  <c r="L20" i="21"/>
  <c r="B90" i="25"/>
  <c r="F90" i="25"/>
  <c r="J90" i="25"/>
  <c r="N90" i="25"/>
  <c r="R90" i="25"/>
  <c r="V90" i="25"/>
  <c r="D90" i="25"/>
  <c r="H90" i="25"/>
  <c r="L90" i="25"/>
  <c r="P90" i="25"/>
  <c r="T90" i="25"/>
  <c r="X90" i="25"/>
  <c r="C90" i="25"/>
  <c r="K90" i="25"/>
  <c r="S90" i="25"/>
  <c r="G90" i="25"/>
  <c r="O90" i="25"/>
  <c r="W90" i="25"/>
  <c r="M90" i="25"/>
  <c r="E90" i="25"/>
  <c r="U90" i="25"/>
  <c r="I90" i="25"/>
  <c r="Y90" i="25"/>
  <c r="Q90" i="25"/>
  <c r="B54" i="25"/>
  <c r="F54" i="25"/>
  <c r="J54" i="25"/>
  <c r="N54" i="25"/>
  <c r="R54" i="25"/>
  <c r="V54" i="25"/>
  <c r="C54" i="25"/>
  <c r="G54" i="25"/>
  <c r="K54" i="25"/>
  <c r="O54" i="25"/>
  <c r="S54" i="25"/>
  <c r="W54" i="25"/>
  <c r="D54" i="25"/>
  <c r="L54" i="25"/>
  <c r="T54" i="25"/>
  <c r="E54" i="25"/>
  <c r="M54" i="25"/>
  <c r="U54" i="25"/>
  <c r="P54" i="25"/>
  <c r="Q54" i="25"/>
  <c r="H54" i="25"/>
  <c r="X54" i="25"/>
  <c r="I54" i="25"/>
  <c r="Y54" i="25"/>
  <c r="E18" i="25"/>
  <c r="I18" i="25"/>
  <c r="M18" i="25"/>
  <c r="Q18" i="25"/>
  <c r="U18" i="25"/>
  <c r="Y18" i="25"/>
  <c r="C18" i="25"/>
  <c r="G18" i="25"/>
  <c r="K18" i="25"/>
  <c r="O18" i="25"/>
  <c r="S18" i="25"/>
  <c r="W18" i="25"/>
  <c r="B18" i="25"/>
  <c r="J18" i="25"/>
  <c r="R18" i="25"/>
  <c r="F18" i="25"/>
  <c r="N18" i="25"/>
  <c r="V18" i="25"/>
  <c r="L18" i="25"/>
  <c r="D18" i="25"/>
  <c r="T18" i="25"/>
  <c r="H18" i="25"/>
  <c r="X18" i="25"/>
  <c r="P18" i="25"/>
  <c r="C90" i="19"/>
  <c r="G90" i="19"/>
  <c r="K90" i="19"/>
  <c r="O90" i="19"/>
  <c r="S90" i="19"/>
  <c r="W90" i="19"/>
  <c r="E90" i="19"/>
  <c r="I90" i="19"/>
  <c r="M90" i="19"/>
  <c r="Q90" i="19"/>
  <c r="U90" i="19"/>
  <c r="Y90" i="19"/>
  <c r="H90" i="19"/>
  <c r="P90" i="19"/>
  <c r="X90" i="19"/>
  <c r="D90" i="19"/>
  <c r="L90" i="19"/>
  <c r="T90" i="19"/>
  <c r="J90" i="19"/>
  <c r="B90" i="19"/>
  <c r="R90" i="19"/>
  <c r="F90" i="19"/>
  <c r="V90" i="19"/>
  <c r="N90" i="19"/>
  <c r="A91" i="19"/>
  <c r="E55" i="19"/>
  <c r="I55" i="19"/>
  <c r="M55" i="19"/>
  <c r="Q55" i="19"/>
  <c r="U55" i="19"/>
  <c r="Y55" i="19"/>
  <c r="B55" i="19"/>
  <c r="F55" i="19"/>
  <c r="J55" i="19"/>
  <c r="N55" i="19"/>
  <c r="R55" i="19"/>
  <c r="V55" i="19"/>
  <c r="C55" i="19"/>
  <c r="K55" i="19"/>
  <c r="S55" i="19"/>
  <c r="G55" i="19"/>
  <c r="O55" i="19"/>
  <c r="W55" i="19"/>
  <c r="D55" i="19"/>
  <c r="T55" i="19"/>
  <c r="H55" i="19"/>
  <c r="X55" i="19"/>
  <c r="L55" i="19"/>
  <c r="P55" i="19"/>
  <c r="A56" i="19"/>
  <c r="D19" i="19"/>
  <c r="H19" i="19"/>
  <c r="L19" i="19"/>
  <c r="P19" i="19"/>
  <c r="T19" i="19"/>
  <c r="X19" i="19"/>
  <c r="F19" i="19"/>
  <c r="K19" i="19"/>
  <c r="Q19" i="19"/>
  <c r="V19" i="19"/>
  <c r="B19" i="19"/>
  <c r="I19" i="19"/>
  <c r="O19" i="19"/>
  <c r="W19" i="19"/>
  <c r="C19" i="19"/>
  <c r="J19" i="19"/>
  <c r="R19" i="19"/>
  <c r="Y19" i="19"/>
  <c r="E19" i="19"/>
  <c r="M19" i="19"/>
  <c r="S19" i="19"/>
  <c r="N19" i="19"/>
  <c r="U19" i="19"/>
  <c r="G19" i="19"/>
  <c r="A159" i="21"/>
  <c r="A20" i="19"/>
  <c r="A91" i="25"/>
  <c r="A126" i="19"/>
  <c r="A54" i="21"/>
  <c r="A19" i="25"/>
  <c r="A89" i="21"/>
  <c r="A124" i="21"/>
  <c r="A128" i="25"/>
  <c r="A55" i="25"/>
  <c r="A299" i="21"/>
  <c r="A21" i="21"/>
  <c r="B128" i="25" l="1"/>
  <c r="F128" i="25"/>
  <c r="J128" i="25"/>
  <c r="N128" i="25"/>
  <c r="R128" i="25"/>
  <c r="V128" i="25"/>
  <c r="C128" i="25"/>
  <c r="G128" i="25"/>
  <c r="K128" i="25"/>
  <c r="O128" i="25"/>
  <c r="S128" i="25"/>
  <c r="W128" i="25"/>
  <c r="I128" i="25"/>
  <c r="Q128" i="25"/>
  <c r="Y128" i="25"/>
  <c r="D128" i="25"/>
  <c r="L128" i="25"/>
  <c r="T128" i="25"/>
  <c r="E128" i="25"/>
  <c r="M128" i="25"/>
  <c r="U128" i="25"/>
  <c r="H128" i="25"/>
  <c r="P128" i="25"/>
  <c r="X128" i="25"/>
  <c r="E21" i="28"/>
  <c r="I21" i="28"/>
  <c r="M21" i="28"/>
  <c r="Q21" i="28"/>
  <c r="U21" i="28"/>
  <c r="Y21" i="28"/>
  <c r="B21" i="28"/>
  <c r="F21" i="28"/>
  <c r="J21" i="28"/>
  <c r="N21" i="28"/>
  <c r="R21" i="28"/>
  <c r="V21" i="28"/>
  <c r="C21" i="28"/>
  <c r="K21" i="28"/>
  <c r="S21" i="28"/>
  <c r="D21" i="28"/>
  <c r="L21" i="28"/>
  <c r="T21" i="28"/>
  <c r="G21" i="28"/>
  <c r="O21" i="28"/>
  <c r="W21" i="28"/>
  <c r="P21" i="28"/>
  <c r="H21" i="28"/>
  <c r="X21" i="28"/>
  <c r="D56" i="28"/>
  <c r="H56" i="28"/>
  <c r="L56" i="28"/>
  <c r="P56" i="28"/>
  <c r="T56" i="28"/>
  <c r="X56" i="28"/>
  <c r="B56" i="28"/>
  <c r="F56" i="28"/>
  <c r="J56" i="28"/>
  <c r="N56" i="28"/>
  <c r="R56" i="28"/>
  <c r="V56" i="28"/>
  <c r="E56" i="28"/>
  <c r="M56" i="28"/>
  <c r="U56" i="28"/>
  <c r="G56" i="28"/>
  <c r="O56" i="28"/>
  <c r="W56" i="28"/>
  <c r="Q56" i="28"/>
  <c r="C56" i="28"/>
  <c r="S56" i="28"/>
  <c r="I56" i="28"/>
  <c r="Y56" i="28"/>
  <c r="K56" i="28"/>
  <c r="B126" i="28"/>
  <c r="F126" i="28"/>
  <c r="J126" i="28"/>
  <c r="N126" i="28"/>
  <c r="R126" i="28"/>
  <c r="V126" i="28"/>
  <c r="C126" i="28"/>
  <c r="G126" i="28"/>
  <c r="K126" i="28"/>
  <c r="O126" i="28"/>
  <c r="S126" i="28"/>
  <c r="W126" i="28"/>
  <c r="D126" i="28"/>
  <c r="L126" i="28"/>
  <c r="T126" i="28"/>
  <c r="E126" i="28"/>
  <c r="M126" i="28"/>
  <c r="U126" i="28"/>
  <c r="P126" i="28"/>
  <c r="Q126" i="28"/>
  <c r="X126" i="28"/>
  <c r="H126" i="28"/>
  <c r="Y126" i="28"/>
  <c r="I126" i="28"/>
  <c r="D91" i="28"/>
  <c r="H91" i="28"/>
  <c r="L91" i="28"/>
  <c r="P91" i="28"/>
  <c r="T91" i="28"/>
  <c r="X91" i="28"/>
  <c r="E91" i="28"/>
  <c r="I91" i="28"/>
  <c r="M91" i="28"/>
  <c r="Q91" i="28"/>
  <c r="U91" i="28"/>
  <c r="Y91" i="28"/>
  <c r="B91" i="28"/>
  <c r="J91" i="28"/>
  <c r="R91" i="28"/>
  <c r="F91" i="28"/>
  <c r="N91" i="28"/>
  <c r="V91" i="28"/>
  <c r="K91" i="28"/>
  <c r="C91" i="28"/>
  <c r="S91" i="28"/>
  <c r="O91" i="28"/>
  <c r="W91" i="28"/>
  <c r="G91" i="28"/>
  <c r="B126" i="19"/>
  <c r="F126" i="19"/>
  <c r="J126" i="19"/>
  <c r="N126" i="19"/>
  <c r="R126" i="19"/>
  <c r="V126" i="19"/>
  <c r="E126" i="19"/>
  <c r="K126" i="19"/>
  <c r="P126" i="19"/>
  <c r="U126" i="19"/>
  <c r="G126" i="19"/>
  <c r="M126" i="19"/>
  <c r="T126" i="19"/>
  <c r="H126" i="19"/>
  <c r="O126" i="19"/>
  <c r="W126" i="19"/>
  <c r="C126" i="19"/>
  <c r="I126" i="19"/>
  <c r="Q126" i="19"/>
  <c r="X126" i="19"/>
  <c r="S126" i="19"/>
  <c r="Y126" i="19"/>
  <c r="D126" i="19"/>
  <c r="L126" i="19"/>
  <c r="X195" i="28"/>
  <c r="T195" i="28"/>
  <c r="P195" i="28"/>
  <c r="L195" i="28"/>
  <c r="H195" i="28"/>
  <c r="D195" i="28"/>
  <c r="V195" i="28"/>
  <c r="Q195" i="28"/>
  <c r="K195" i="28"/>
  <c r="F195" i="28"/>
  <c r="Y195" i="28"/>
  <c r="R195" i="28"/>
  <c r="W195" i="28"/>
  <c r="O195" i="28"/>
  <c r="I195" i="28"/>
  <c r="B195" i="28"/>
  <c r="N195" i="28"/>
  <c r="E195" i="28"/>
  <c r="A196" i="28"/>
  <c r="M195" i="28"/>
  <c r="C195" i="28"/>
  <c r="J195" i="28"/>
  <c r="U195" i="28"/>
  <c r="S195" i="28"/>
  <c r="G195" i="28"/>
  <c r="A230" i="28"/>
  <c r="V229" i="28"/>
  <c r="R229" i="28"/>
  <c r="N229" i="28"/>
  <c r="J229" i="28"/>
  <c r="F229" i="28"/>
  <c r="B229" i="28"/>
  <c r="X229" i="28"/>
  <c r="S229" i="28"/>
  <c r="M229" i="28"/>
  <c r="H229" i="28"/>
  <c r="C229" i="28"/>
  <c r="U229" i="28"/>
  <c r="O229" i="28"/>
  <c r="G229" i="28"/>
  <c r="T229" i="28"/>
  <c r="L229" i="28"/>
  <c r="E229" i="28"/>
  <c r="Q229" i="28"/>
  <c r="D229" i="28"/>
  <c r="P229" i="28"/>
  <c r="Y229" i="28"/>
  <c r="K229" i="28"/>
  <c r="I229" i="28"/>
  <c r="W229" i="28"/>
  <c r="A57" i="28"/>
  <c r="A367" i="28"/>
  <c r="A333" i="28"/>
  <c r="V332" i="28"/>
  <c r="R332" i="28"/>
  <c r="N332" i="28"/>
  <c r="J332" i="28"/>
  <c r="F332" i="28"/>
  <c r="B332" i="28"/>
  <c r="X332" i="28"/>
  <c r="S332" i="28"/>
  <c r="M332" i="28"/>
  <c r="H332" i="28"/>
  <c r="C332" i="28"/>
  <c r="Y332" i="28"/>
  <c r="Q332" i="28"/>
  <c r="K332" i="28"/>
  <c r="D332" i="28"/>
  <c r="T332" i="28"/>
  <c r="I332" i="28"/>
  <c r="O332" i="28"/>
  <c r="U332" i="28"/>
  <c r="G332" i="28"/>
  <c r="P332" i="28"/>
  <c r="L332" i="28"/>
  <c r="W332" i="28"/>
  <c r="E332" i="28"/>
  <c r="X263" i="28"/>
  <c r="T263" i="28"/>
  <c r="P263" i="28"/>
  <c r="L263" i="28"/>
  <c r="H263" i="28"/>
  <c r="D263" i="28"/>
  <c r="A264" i="28"/>
  <c r="U263" i="28"/>
  <c r="O263" i="28"/>
  <c r="J263" i="28"/>
  <c r="E263" i="28"/>
  <c r="W263" i="28"/>
  <c r="Q263" i="28"/>
  <c r="I263" i="28"/>
  <c r="B263" i="28"/>
  <c r="Y263" i="28"/>
  <c r="N263" i="28"/>
  <c r="F263" i="28"/>
  <c r="V263" i="28"/>
  <c r="M263" i="28"/>
  <c r="C263" i="28"/>
  <c r="S263" i="28"/>
  <c r="R263" i="28"/>
  <c r="K263" i="28"/>
  <c r="G263" i="28"/>
  <c r="A92" i="28"/>
  <c r="A22" i="28"/>
  <c r="X298" i="28"/>
  <c r="T298" i="28"/>
  <c r="P298" i="28"/>
  <c r="L298" i="28"/>
  <c r="H298" i="28"/>
  <c r="D298" i="28"/>
  <c r="V298" i="28"/>
  <c r="Q298" i="28"/>
  <c r="K298" i="28"/>
  <c r="F298" i="28"/>
  <c r="U298" i="28"/>
  <c r="N298" i="28"/>
  <c r="G298" i="28"/>
  <c r="S298" i="28"/>
  <c r="J298" i="28"/>
  <c r="B298" i="28"/>
  <c r="Y298" i="28"/>
  <c r="O298" i="28"/>
  <c r="E298" i="28"/>
  <c r="W298" i="28"/>
  <c r="C298" i="28"/>
  <c r="R298" i="28"/>
  <c r="A299" i="28"/>
  <c r="M298" i="28"/>
  <c r="I298" i="28"/>
  <c r="A162" i="28"/>
  <c r="V161" i="28"/>
  <c r="R161" i="28"/>
  <c r="N161" i="28"/>
  <c r="J161" i="28"/>
  <c r="F161" i="28"/>
  <c r="B161" i="28"/>
  <c r="Y161" i="28"/>
  <c r="T161" i="28"/>
  <c r="O161" i="28"/>
  <c r="I161" i="28"/>
  <c r="D161" i="28"/>
  <c r="S161" i="28"/>
  <c r="L161" i="28"/>
  <c r="E161" i="28"/>
  <c r="X161" i="28"/>
  <c r="P161" i="28"/>
  <c r="G161" i="28"/>
  <c r="W161" i="28"/>
  <c r="M161" i="28"/>
  <c r="C161" i="28"/>
  <c r="U161" i="28"/>
  <c r="K161" i="28"/>
  <c r="H161" i="28"/>
  <c r="Q161" i="28"/>
  <c r="A127" i="28"/>
  <c r="E402" i="21"/>
  <c r="I402" i="21"/>
  <c r="M402" i="21"/>
  <c r="Q402" i="21"/>
  <c r="U402" i="21"/>
  <c r="Y402" i="21"/>
  <c r="A403" i="21"/>
  <c r="F402" i="21"/>
  <c r="J402" i="21"/>
  <c r="N402" i="21"/>
  <c r="R402" i="21"/>
  <c r="V402" i="21"/>
  <c r="B402" i="21"/>
  <c r="H402" i="21"/>
  <c r="P402" i="21"/>
  <c r="X402" i="21"/>
  <c r="D402" i="21"/>
  <c r="L402" i="21"/>
  <c r="T402" i="21"/>
  <c r="O402" i="21"/>
  <c r="C402" i="21"/>
  <c r="S402" i="21"/>
  <c r="G402" i="21"/>
  <c r="W402" i="21"/>
  <c r="K402" i="21"/>
  <c r="D367" i="21"/>
  <c r="H367" i="21"/>
  <c r="L367" i="21"/>
  <c r="P367" i="21"/>
  <c r="T367" i="21"/>
  <c r="X367" i="21"/>
  <c r="C367" i="21"/>
  <c r="I367" i="21"/>
  <c r="N367" i="21"/>
  <c r="S367" i="21"/>
  <c r="Y367" i="21"/>
  <c r="J367" i="21"/>
  <c r="Q367" i="21"/>
  <c r="W367" i="21"/>
  <c r="E367" i="21"/>
  <c r="K367" i="21"/>
  <c r="R367" i="21"/>
  <c r="B367" i="21"/>
  <c r="F367" i="21"/>
  <c r="M367" i="21"/>
  <c r="U367" i="21"/>
  <c r="G367" i="21"/>
  <c r="O367" i="21"/>
  <c r="V367" i="21"/>
  <c r="A368" i="21"/>
  <c r="E333" i="21"/>
  <c r="I333" i="21"/>
  <c r="M333" i="21"/>
  <c r="Q333" i="21"/>
  <c r="C333" i="21"/>
  <c r="H333" i="21"/>
  <c r="N333" i="21"/>
  <c r="S333" i="21"/>
  <c r="W333" i="21"/>
  <c r="D333" i="21"/>
  <c r="K333" i="21"/>
  <c r="R333" i="21"/>
  <c r="X333" i="21"/>
  <c r="F333" i="21"/>
  <c r="L333" i="21"/>
  <c r="T333" i="21"/>
  <c r="Y333" i="21"/>
  <c r="G333" i="21"/>
  <c r="O333" i="21"/>
  <c r="U333" i="21"/>
  <c r="B333" i="21"/>
  <c r="J333" i="21"/>
  <c r="P333" i="21"/>
  <c r="V333" i="21"/>
  <c r="A334" i="21"/>
  <c r="B299" i="21"/>
  <c r="F299" i="21"/>
  <c r="J299" i="21"/>
  <c r="N299" i="21"/>
  <c r="R299" i="21"/>
  <c r="V299" i="21"/>
  <c r="D299" i="21"/>
  <c r="H299" i="21"/>
  <c r="L299" i="21"/>
  <c r="P299" i="21"/>
  <c r="T299" i="21"/>
  <c r="X299" i="21"/>
  <c r="C299" i="21"/>
  <c r="K299" i="21"/>
  <c r="S299" i="21"/>
  <c r="G299" i="21"/>
  <c r="O299" i="21"/>
  <c r="W299" i="21"/>
  <c r="M299" i="21"/>
  <c r="Q299" i="21"/>
  <c r="U299" i="21"/>
  <c r="E299" i="21"/>
  <c r="I299" i="21"/>
  <c r="Y299" i="21"/>
  <c r="E262" i="21"/>
  <c r="I262" i="21"/>
  <c r="M262" i="21"/>
  <c r="Q262" i="21"/>
  <c r="U262" i="21"/>
  <c r="Y262" i="21"/>
  <c r="B262" i="21"/>
  <c r="G262" i="21"/>
  <c r="L262" i="21"/>
  <c r="R262" i="21"/>
  <c r="W262" i="21"/>
  <c r="A263" i="21"/>
  <c r="C262" i="21"/>
  <c r="J262" i="21"/>
  <c r="P262" i="21"/>
  <c r="X262" i="21"/>
  <c r="D262" i="21"/>
  <c r="K262" i="21"/>
  <c r="S262" i="21"/>
  <c r="F262" i="21"/>
  <c r="T262" i="21"/>
  <c r="H262" i="21"/>
  <c r="V262" i="21"/>
  <c r="N262" i="21"/>
  <c r="O262" i="21"/>
  <c r="E228" i="21"/>
  <c r="I228" i="21"/>
  <c r="M228" i="21"/>
  <c r="Q228" i="21"/>
  <c r="U228" i="21"/>
  <c r="Y228" i="21"/>
  <c r="B228" i="21"/>
  <c r="G228" i="21"/>
  <c r="L228" i="21"/>
  <c r="R228" i="21"/>
  <c r="W228" i="21"/>
  <c r="C228" i="21"/>
  <c r="H228" i="21"/>
  <c r="N228" i="21"/>
  <c r="S228" i="21"/>
  <c r="X228" i="21"/>
  <c r="K228" i="21"/>
  <c r="V228" i="21"/>
  <c r="P228" i="21"/>
  <c r="J228" i="21"/>
  <c r="D228" i="21"/>
  <c r="O228" i="21"/>
  <c r="F228" i="21"/>
  <c r="T228" i="21"/>
  <c r="A229" i="21"/>
  <c r="C89" i="21"/>
  <c r="G89" i="21"/>
  <c r="K89" i="21"/>
  <c r="O89" i="21"/>
  <c r="S89" i="21"/>
  <c r="W89" i="21"/>
  <c r="E89" i="21"/>
  <c r="J89" i="21"/>
  <c r="P89" i="21"/>
  <c r="U89" i="21"/>
  <c r="F89" i="21"/>
  <c r="L89" i="21"/>
  <c r="Q89" i="21"/>
  <c r="V89" i="21"/>
  <c r="I89" i="21"/>
  <c r="T89" i="21"/>
  <c r="H89" i="21"/>
  <c r="X89" i="21"/>
  <c r="M89" i="21"/>
  <c r="Y89" i="21"/>
  <c r="N89" i="21"/>
  <c r="D89" i="21"/>
  <c r="R89" i="21"/>
  <c r="B89" i="21"/>
  <c r="B159" i="21"/>
  <c r="F159" i="21"/>
  <c r="J159" i="21"/>
  <c r="N159" i="21"/>
  <c r="R159" i="21"/>
  <c r="V159" i="21"/>
  <c r="E159" i="21"/>
  <c r="K159" i="21"/>
  <c r="P159" i="21"/>
  <c r="U159" i="21"/>
  <c r="H159" i="21"/>
  <c r="O159" i="21"/>
  <c r="W159" i="21"/>
  <c r="C159" i="21"/>
  <c r="I159" i="21"/>
  <c r="Q159" i="21"/>
  <c r="X159" i="21"/>
  <c r="D159" i="21"/>
  <c r="L159" i="21"/>
  <c r="S159" i="21"/>
  <c r="Y159" i="21"/>
  <c r="G159" i="21"/>
  <c r="M159" i="21"/>
  <c r="T159" i="21"/>
  <c r="B124" i="21"/>
  <c r="F124" i="21"/>
  <c r="J124" i="21"/>
  <c r="N124" i="21"/>
  <c r="R124" i="21"/>
  <c r="V124" i="21"/>
  <c r="E124" i="21"/>
  <c r="K124" i="21"/>
  <c r="P124" i="21"/>
  <c r="U124" i="21"/>
  <c r="H124" i="21"/>
  <c r="O124" i="21"/>
  <c r="W124" i="21"/>
  <c r="C124" i="21"/>
  <c r="I124" i="21"/>
  <c r="Q124" i="21"/>
  <c r="X124" i="21"/>
  <c r="D124" i="21"/>
  <c r="S124" i="21"/>
  <c r="G124" i="21"/>
  <c r="T124" i="21"/>
  <c r="L124" i="21"/>
  <c r="M124" i="21"/>
  <c r="Y124" i="21"/>
  <c r="C54" i="21"/>
  <c r="G54" i="21"/>
  <c r="K54" i="21"/>
  <c r="O54" i="21"/>
  <c r="S54" i="21"/>
  <c r="W54" i="21"/>
  <c r="E54" i="21"/>
  <c r="J54" i="21"/>
  <c r="P54" i="21"/>
  <c r="U54" i="21"/>
  <c r="F54" i="21"/>
  <c r="L54" i="21"/>
  <c r="Q54" i="21"/>
  <c r="V54" i="21"/>
  <c r="H54" i="21"/>
  <c r="R54" i="21"/>
  <c r="I54" i="21"/>
  <c r="T54" i="21"/>
  <c r="B54" i="21"/>
  <c r="X54" i="21"/>
  <c r="M54" i="21"/>
  <c r="D54" i="21"/>
  <c r="Y54" i="21"/>
  <c r="N54" i="21"/>
  <c r="B193" i="21"/>
  <c r="F193" i="21"/>
  <c r="J193" i="21"/>
  <c r="N193" i="21"/>
  <c r="R193" i="21"/>
  <c r="V193" i="21"/>
  <c r="E193" i="21"/>
  <c r="K193" i="21"/>
  <c r="P193" i="21"/>
  <c r="U193" i="21"/>
  <c r="H193" i="21"/>
  <c r="O193" i="21"/>
  <c r="W193" i="21"/>
  <c r="I193" i="21"/>
  <c r="S193" i="21"/>
  <c r="G193" i="21"/>
  <c r="T193" i="21"/>
  <c r="L193" i="21"/>
  <c r="X193" i="21"/>
  <c r="C193" i="21"/>
  <c r="M193" i="21"/>
  <c r="Y193" i="21"/>
  <c r="D193" i="21"/>
  <c r="Q193" i="21"/>
  <c r="A194" i="21"/>
  <c r="E21" i="21"/>
  <c r="I21" i="21"/>
  <c r="M21" i="21"/>
  <c r="Q21" i="21"/>
  <c r="U21" i="21"/>
  <c r="Y21" i="21"/>
  <c r="B21" i="21"/>
  <c r="G21" i="21"/>
  <c r="L21" i="21"/>
  <c r="R21" i="21"/>
  <c r="W21" i="21"/>
  <c r="D21" i="21"/>
  <c r="K21" i="21"/>
  <c r="S21" i="21"/>
  <c r="F21" i="21"/>
  <c r="N21" i="21"/>
  <c r="T21" i="21"/>
  <c r="H21" i="21"/>
  <c r="O21" i="21"/>
  <c r="V21" i="21"/>
  <c r="X21" i="21"/>
  <c r="C21" i="21"/>
  <c r="J21" i="21"/>
  <c r="P21" i="21"/>
  <c r="B91" i="25"/>
  <c r="F91" i="25"/>
  <c r="J91" i="25"/>
  <c r="N91" i="25"/>
  <c r="R91" i="25"/>
  <c r="V91" i="25"/>
  <c r="D91" i="25"/>
  <c r="H91" i="25"/>
  <c r="L91" i="25"/>
  <c r="P91" i="25"/>
  <c r="T91" i="25"/>
  <c r="X91" i="25"/>
  <c r="C91" i="25"/>
  <c r="K91" i="25"/>
  <c r="S91" i="25"/>
  <c r="G91" i="25"/>
  <c r="O91" i="25"/>
  <c r="W91" i="25"/>
  <c r="E91" i="25"/>
  <c r="U91" i="25"/>
  <c r="M91" i="25"/>
  <c r="Q91" i="25"/>
  <c r="I91" i="25"/>
  <c r="Y91" i="25"/>
  <c r="B55" i="25"/>
  <c r="F55" i="25"/>
  <c r="J55" i="25"/>
  <c r="N55" i="25"/>
  <c r="R55" i="25"/>
  <c r="V55" i="25"/>
  <c r="C55" i="25"/>
  <c r="G55" i="25"/>
  <c r="K55" i="25"/>
  <c r="O55" i="25"/>
  <c r="S55" i="25"/>
  <c r="W55" i="25"/>
  <c r="D55" i="25"/>
  <c r="L55" i="25"/>
  <c r="T55" i="25"/>
  <c r="E55" i="25"/>
  <c r="M55" i="25"/>
  <c r="U55" i="25"/>
  <c r="H55" i="25"/>
  <c r="X55" i="25"/>
  <c r="I55" i="25"/>
  <c r="Y55" i="25"/>
  <c r="P55" i="25"/>
  <c r="Q55" i="25"/>
  <c r="E19" i="25"/>
  <c r="I19" i="25"/>
  <c r="M19" i="25"/>
  <c r="Q19" i="25"/>
  <c r="U19" i="25"/>
  <c r="Y19" i="25"/>
  <c r="C19" i="25"/>
  <c r="G19" i="25"/>
  <c r="K19" i="25"/>
  <c r="O19" i="25"/>
  <c r="S19" i="25"/>
  <c r="W19" i="25"/>
  <c r="B19" i="25"/>
  <c r="J19" i="25"/>
  <c r="R19" i="25"/>
  <c r="F19" i="25"/>
  <c r="N19" i="25"/>
  <c r="V19" i="25"/>
  <c r="D19" i="25"/>
  <c r="T19" i="25"/>
  <c r="L19" i="25"/>
  <c r="P19" i="25"/>
  <c r="H19" i="25"/>
  <c r="X19" i="25"/>
  <c r="C91" i="19"/>
  <c r="G91" i="19"/>
  <c r="K91" i="19"/>
  <c r="O91" i="19"/>
  <c r="S91" i="19"/>
  <c r="W91" i="19"/>
  <c r="E91" i="19"/>
  <c r="I91" i="19"/>
  <c r="M91" i="19"/>
  <c r="Q91" i="19"/>
  <c r="U91" i="19"/>
  <c r="Y91" i="19"/>
  <c r="H91" i="19"/>
  <c r="P91" i="19"/>
  <c r="X91" i="19"/>
  <c r="D91" i="19"/>
  <c r="L91" i="19"/>
  <c r="T91" i="19"/>
  <c r="B91" i="19"/>
  <c r="R91" i="19"/>
  <c r="J91" i="19"/>
  <c r="N91" i="19"/>
  <c r="F91" i="19"/>
  <c r="V91" i="19"/>
  <c r="A92" i="19"/>
  <c r="E56" i="19"/>
  <c r="I56" i="19"/>
  <c r="M56" i="19"/>
  <c r="Q56" i="19"/>
  <c r="U56" i="19"/>
  <c r="Y56" i="19"/>
  <c r="B56" i="19"/>
  <c r="F56" i="19"/>
  <c r="J56" i="19"/>
  <c r="N56" i="19"/>
  <c r="R56" i="19"/>
  <c r="V56" i="19"/>
  <c r="C56" i="19"/>
  <c r="K56" i="19"/>
  <c r="S56" i="19"/>
  <c r="G56" i="19"/>
  <c r="O56" i="19"/>
  <c r="W56" i="19"/>
  <c r="L56" i="19"/>
  <c r="P56" i="19"/>
  <c r="D56" i="19"/>
  <c r="T56" i="19"/>
  <c r="H56" i="19"/>
  <c r="X56" i="19"/>
  <c r="A57" i="19"/>
  <c r="D20" i="19"/>
  <c r="H20" i="19"/>
  <c r="L20" i="19"/>
  <c r="P20" i="19"/>
  <c r="T20" i="19"/>
  <c r="X20" i="19"/>
  <c r="C20" i="19"/>
  <c r="I20" i="19"/>
  <c r="N20" i="19"/>
  <c r="S20" i="19"/>
  <c r="Y20" i="19"/>
  <c r="F20" i="19"/>
  <c r="M20" i="19"/>
  <c r="U20" i="19"/>
  <c r="G20" i="19"/>
  <c r="O20" i="19"/>
  <c r="V20" i="19"/>
  <c r="B20" i="19"/>
  <c r="J20" i="19"/>
  <c r="Q20" i="19"/>
  <c r="W20" i="19"/>
  <c r="R20" i="19"/>
  <c r="E20" i="19"/>
  <c r="K20" i="19"/>
  <c r="A129" i="25"/>
  <c r="A55" i="21"/>
  <c r="A92" i="25"/>
  <c r="A56" i="25"/>
  <c r="A21" i="19"/>
  <c r="A300" i="21"/>
  <c r="A22" i="21"/>
  <c r="A125" i="21"/>
  <c r="A90" i="21"/>
  <c r="A20" i="25"/>
  <c r="A127" i="19"/>
  <c r="A160" i="21"/>
  <c r="B129" i="25" l="1"/>
  <c r="F129" i="25"/>
  <c r="J129" i="25"/>
  <c r="N129" i="25"/>
  <c r="R129" i="25"/>
  <c r="V129" i="25"/>
  <c r="C129" i="25"/>
  <c r="G129" i="25"/>
  <c r="K129" i="25"/>
  <c r="O129" i="25"/>
  <c r="S129" i="25"/>
  <c r="W129" i="25"/>
  <c r="I129" i="25"/>
  <c r="Q129" i="25"/>
  <c r="Y129" i="25"/>
  <c r="D129" i="25"/>
  <c r="L129" i="25"/>
  <c r="T129" i="25"/>
  <c r="E129" i="25"/>
  <c r="M129" i="25"/>
  <c r="U129" i="25"/>
  <c r="H129" i="25"/>
  <c r="P129" i="25"/>
  <c r="X129" i="25"/>
  <c r="B127" i="28"/>
  <c r="F127" i="28"/>
  <c r="J127" i="28"/>
  <c r="N127" i="28"/>
  <c r="R127" i="28"/>
  <c r="V127" i="28"/>
  <c r="C127" i="28"/>
  <c r="G127" i="28"/>
  <c r="K127" i="28"/>
  <c r="O127" i="28"/>
  <c r="S127" i="28"/>
  <c r="W127" i="28"/>
  <c r="D127" i="28"/>
  <c r="L127" i="28"/>
  <c r="T127" i="28"/>
  <c r="E127" i="28"/>
  <c r="M127" i="28"/>
  <c r="U127" i="28"/>
  <c r="H127" i="28"/>
  <c r="X127" i="28"/>
  <c r="I127" i="28"/>
  <c r="Y127" i="28"/>
  <c r="P127" i="28"/>
  <c r="Q127" i="28"/>
  <c r="E22" i="28"/>
  <c r="I22" i="28"/>
  <c r="M22" i="28"/>
  <c r="Q22" i="28"/>
  <c r="U22" i="28"/>
  <c r="Y22" i="28"/>
  <c r="B22" i="28"/>
  <c r="F22" i="28"/>
  <c r="J22" i="28"/>
  <c r="N22" i="28"/>
  <c r="R22" i="28"/>
  <c r="V22" i="28"/>
  <c r="C22" i="28"/>
  <c r="K22" i="28"/>
  <c r="S22" i="28"/>
  <c r="D22" i="28"/>
  <c r="L22" i="28"/>
  <c r="T22" i="28"/>
  <c r="G22" i="28"/>
  <c r="O22" i="28"/>
  <c r="W22" i="28"/>
  <c r="X22" i="28"/>
  <c r="P22" i="28"/>
  <c r="H22" i="28"/>
  <c r="D92" i="28"/>
  <c r="H92" i="28"/>
  <c r="L92" i="28"/>
  <c r="P92" i="28"/>
  <c r="T92" i="28"/>
  <c r="X92" i="28"/>
  <c r="E92" i="28"/>
  <c r="I92" i="28"/>
  <c r="M92" i="28"/>
  <c r="Q92" i="28"/>
  <c r="U92" i="28"/>
  <c r="Y92" i="28"/>
  <c r="B92" i="28"/>
  <c r="J92" i="28"/>
  <c r="R92" i="28"/>
  <c r="F92" i="28"/>
  <c r="N92" i="28"/>
  <c r="V92" i="28"/>
  <c r="C92" i="28"/>
  <c r="S92" i="28"/>
  <c r="K92" i="28"/>
  <c r="W92" i="28"/>
  <c r="G92" i="28"/>
  <c r="O92" i="28"/>
  <c r="D57" i="28"/>
  <c r="H57" i="28"/>
  <c r="L57" i="28"/>
  <c r="P57" i="28"/>
  <c r="T57" i="28"/>
  <c r="X57" i="28"/>
  <c r="B57" i="28"/>
  <c r="F57" i="28"/>
  <c r="J57" i="28"/>
  <c r="N57" i="28"/>
  <c r="R57" i="28"/>
  <c r="V57" i="28"/>
  <c r="E57" i="28"/>
  <c r="M57" i="28"/>
  <c r="U57" i="28"/>
  <c r="G57" i="28"/>
  <c r="O57" i="28"/>
  <c r="W57" i="28"/>
  <c r="I57" i="28"/>
  <c r="Y57" i="28"/>
  <c r="K57" i="28"/>
  <c r="Q57" i="28"/>
  <c r="C57" i="28"/>
  <c r="S57" i="28"/>
  <c r="B127" i="19"/>
  <c r="F127" i="19"/>
  <c r="J127" i="19"/>
  <c r="N127" i="19"/>
  <c r="R127" i="19"/>
  <c r="V127" i="19"/>
  <c r="C127" i="19"/>
  <c r="H127" i="19"/>
  <c r="M127" i="19"/>
  <c r="S127" i="19"/>
  <c r="X127" i="19"/>
  <c r="D127" i="19"/>
  <c r="K127" i="19"/>
  <c r="Q127" i="19"/>
  <c r="Y127" i="19"/>
  <c r="E127" i="19"/>
  <c r="L127" i="19"/>
  <c r="T127" i="19"/>
  <c r="G127" i="19"/>
  <c r="O127" i="19"/>
  <c r="U127" i="19"/>
  <c r="W127" i="19"/>
  <c r="I127" i="19"/>
  <c r="P127" i="19"/>
  <c r="A23" i="28"/>
  <c r="W264" i="28"/>
  <c r="S264" i="28"/>
  <c r="O264" i="28"/>
  <c r="K264" i="28"/>
  <c r="G264" i="28"/>
  <c r="C264" i="28"/>
  <c r="V264" i="28"/>
  <c r="Q264" i="28"/>
  <c r="L264" i="28"/>
  <c r="F264" i="28"/>
  <c r="A265" i="28"/>
  <c r="T264" i="28"/>
  <c r="M264" i="28"/>
  <c r="E264" i="28"/>
  <c r="R264" i="28"/>
  <c r="I264" i="28"/>
  <c r="Y264" i="28"/>
  <c r="P264" i="28"/>
  <c r="H264" i="28"/>
  <c r="N264" i="28"/>
  <c r="J264" i="28"/>
  <c r="X264" i="28"/>
  <c r="D264" i="28"/>
  <c r="U264" i="28"/>
  <c r="B264" i="28"/>
  <c r="A402" i="28"/>
  <c r="X367" i="28"/>
  <c r="T367" i="28"/>
  <c r="P367" i="28"/>
  <c r="L367" i="28"/>
  <c r="H367" i="28"/>
  <c r="D367" i="28"/>
  <c r="V367" i="28"/>
  <c r="Q367" i="28"/>
  <c r="K367" i="28"/>
  <c r="F367" i="28"/>
  <c r="Y367" i="28"/>
  <c r="R367" i="28"/>
  <c r="J367" i="28"/>
  <c r="C367" i="28"/>
  <c r="S367" i="28"/>
  <c r="I367" i="28"/>
  <c r="A368" i="28"/>
  <c r="N367" i="28"/>
  <c r="B367" i="28"/>
  <c r="M367" i="28"/>
  <c r="U367" i="28"/>
  <c r="E367" i="28"/>
  <c r="O367" i="28"/>
  <c r="W367" i="28"/>
  <c r="G367" i="28"/>
  <c r="A128" i="28"/>
  <c r="W299" i="28"/>
  <c r="S299" i="28"/>
  <c r="O299" i="28"/>
  <c r="K299" i="28"/>
  <c r="G299" i="28"/>
  <c r="C299" i="28"/>
  <c r="X299" i="28"/>
  <c r="R299" i="28"/>
  <c r="M299" i="28"/>
  <c r="H299" i="28"/>
  <c r="B299" i="28"/>
  <c r="Y299" i="28"/>
  <c r="Q299" i="28"/>
  <c r="J299" i="28"/>
  <c r="D299" i="28"/>
  <c r="V299" i="28"/>
  <c r="N299" i="28"/>
  <c r="E299" i="28"/>
  <c r="T299" i="28"/>
  <c r="I299" i="28"/>
  <c r="P299" i="28"/>
  <c r="L299" i="28"/>
  <c r="F299" i="28"/>
  <c r="A300" i="28"/>
  <c r="U299" i="28"/>
  <c r="W196" i="28"/>
  <c r="S196" i="28"/>
  <c r="O196" i="28"/>
  <c r="K196" i="28"/>
  <c r="G196" i="28"/>
  <c r="C196" i="28"/>
  <c r="X196" i="28"/>
  <c r="R196" i="28"/>
  <c r="M196" i="28"/>
  <c r="H196" i="28"/>
  <c r="B196" i="28"/>
  <c r="U196" i="28"/>
  <c r="N196" i="28"/>
  <c r="F196" i="28"/>
  <c r="A197" i="28"/>
  <c r="T196" i="28"/>
  <c r="L196" i="28"/>
  <c r="E196" i="28"/>
  <c r="Q196" i="28"/>
  <c r="D196" i="28"/>
  <c r="P196" i="28"/>
  <c r="J196" i="28"/>
  <c r="Y196" i="28"/>
  <c r="V196" i="28"/>
  <c r="I196" i="28"/>
  <c r="Y162" i="28"/>
  <c r="U162" i="28"/>
  <c r="Q162" i="28"/>
  <c r="M162" i="28"/>
  <c r="I162" i="28"/>
  <c r="E162" i="28"/>
  <c r="V162" i="28"/>
  <c r="P162" i="28"/>
  <c r="K162" i="28"/>
  <c r="F162" i="28"/>
  <c r="W162" i="28"/>
  <c r="O162" i="28"/>
  <c r="H162" i="28"/>
  <c r="B162" i="28"/>
  <c r="S162" i="28"/>
  <c r="J162" i="28"/>
  <c r="A163" i="28"/>
  <c r="R162" i="28"/>
  <c r="G162" i="28"/>
  <c r="N162" i="28"/>
  <c r="X162" i="28"/>
  <c r="D162" i="28"/>
  <c r="T162" i="28"/>
  <c r="L162" i="28"/>
  <c r="C162" i="28"/>
  <c r="A93" i="28"/>
  <c r="Y230" i="28"/>
  <c r="U230" i="28"/>
  <c r="Q230" i="28"/>
  <c r="M230" i="28"/>
  <c r="I230" i="28"/>
  <c r="E230" i="28"/>
  <c r="A231" i="28"/>
  <c r="T230" i="28"/>
  <c r="O230" i="28"/>
  <c r="J230" i="28"/>
  <c r="D230" i="28"/>
  <c r="X230" i="28"/>
  <c r="R230" i="28"/>
  <c r="K230" i="28"/>
  <c r="C230" i="28"/>
  <c r="W230" i="28"/>
  <c r="P230" i="28"/>
  <c r="H230" i="28"/>
  <c r="B230" i="28"/>
  <c r="V230" i="28"/>
  <c r="G230" i="28"/>
  <c r="S230" i="28"/>
  <c r="F230" i="28"/>
  <c r="N230" i="28"/>
  <c r="L230" i="28"/>
  <c r="Y333" i="28"/>
  <c r="U333" i="28"/>
  <c r="Q333" i="28"/>
  <c r="M333" i="28"/>
  <c r="I333" i="28"/>
  <c r="E333" i="28"/>
  <c r="A334" i="28"/>
  <c r="T333" i="28"/>
  <c r="O333" i="28"/>
  <c r="J333" i="28"/>
  <c r="D333" i="28"/>
  <c r="V333" i="28"/>
  <c r="N333" i="28"/>
  <c r="G333" i="28"/>
  <c r="W333" i="28"/>
  <c r="L333" i="28"/>
  <c r="C333" i="28"/>
  <c r="P333" i="28"/>
  <c r="B333" i="28"/>
  <c r="S333" i="28"/>
  <c r="H333" i="28"/>
  <c r="R333" i="28"/>
  <c r="K333" i="28"/>
  <c r="F333" i="28"/>
  <c r="X333" i="28"/>
  <c r="A58" i="28"/>
  <c r="B403" i="21"/>
  <c r="F403" i="21"/>
  <c r="J403" i="21"/>
  <c r="N403" i="21"/>
  <c r="R403" i="21"/>
  <c r="V403" i="21"/>
  <c r="D403" i="21"/>
  <c r="I403" i="21"/>
  <c r="O403" i="21"/>
  <c r="T403" i="21"/>
  <c r="Y403" i="21"/>
  <c r="C403" i="21"/>
  <c r="K403" i="21"/>
  <c r="Q403" i="21"/>
  <c r="X403" i="21"/>
  <c r="G403" i="21"/>
  <c r="M403" i="21"/>
  <c r="U403" i="21"/>
  <c r="E403" i="21"/>
  <c r="L403" i="21"/>
  <c r="S403" i="21"/>
  <c r="H403" i="21"/>
  <c r="P403" i="21"/>
  <c r="W403" i="21"/>
  <c r="A404" i="21"/>
  <c r="C334" i="21"/>
  <c r="G334" i="21"/>
  <c r="K334" i="21"/>
  <c r="O334" i="21"/>
  <c r="S334" i="21"/>
  <c r="W334" i="21"/>
  <c r="E334" i="21"/>
  <c r="J334" i="21"/>
  <c r="P334" i="21"/>
  <c r="U334" i="21"/>
  <c r="F334" i="21"/>
  <c r="L334" i="21"/>
  <c r="Q334" i="21"/>
  <c r="V334" i="21"/>
  <c r="B334" i="21"/>
  <c r="H334" i="21"/>
  <c r="M334" i="21"/>
  <c r="R334" i="21"/>
  <c r="X334" i="21"/>
  <c r="I334" i="21"/>
  <c r="N334" i="21"/>
  <c r="T334" i="21"/>
  <c r="D334" i="21"/>
  <c r="Y334" i="21"/>
  <c r="A335" i="21"/>
  <c r="B368" i="21"/>
  <c r="F368" i="21"/>
  <c r="J368" i="21"/>
  <c r="N368" i="21"/>
  <c r="R368" i="21"/>
  <c r="V368" i="21"/>
  <c r="C368" i="21"/>
  <c r="H368" i="21"/>
  <c r="M368" i="21"/>
  <c r="S368" i="21"/>
  <c r="X368" i="21"/>
  <c r="D368" i="21"/>
  <c r="K368" i="21"/>
  <c r="Q368" i="21"/>
  <c r="Y368" i="21"/>
  <c r="E368" i="21"/>
  <c r="L368" i="21"/>
  <c r="T368" i="21"/>
  <c r="G368" i="21"/>
  <c r="U368" i="21"/>
  <c r="I368" i="21"/>
  <c r="W368" i="21"/>
  <c r="O368" i="21"/>
  <c r="P368" i="21"/>
  <c r="A369" i="21"/>
  <c r="B300" i="21"/>
  <c r="F300" i="21"/>
  <c r="J300" i="21"/>
  <c r="N300" i="21"/>
  <c r="R300" i="21"/>
  <c r="V300" i="21"/>
  <c r="D300" i="21"/>
  <c r="H300" i="21"/>
  <c r="L300" i="21"/>
  <c r="P300" i="21"/>
  <c r="T300" i="21"/>
  <c r="X300" i="21"/>
  <c r="C300" i="21"/>
  <c r="K300" i="21"/>
  <c r="S300" i="21"/>
  <c r="G300" i="21"/>
  <c r="O300" i="21"/>
  <c r="W300" i="21"/>
  <c r="E300" i="21"/>
  <c r="U300" i="21"/>
  <c r="I300" i="21"/>
  <c r="Y300" i="21"/>
  <c r="M300" i="21"/>
  <c r="Q300" i="21"/>
  <c r="E263" i="21"/>
  <c r="I263" i="21"/>
  <c r="M263" i="21"/>
  <c r="Q263" i="21"/>
  <c r="U263" i="21"/>
  <c r="Y263" i="21"/>
  <c r="D263" i="21"/>
  <c r="J263" i="21"/>
  <c r="O263" i="21"/>
  <c r="T263" i="21"/>
  <c r="G263" i="21"/>
  <c r="N263" i="21"/>
  <c r="V263" i="21"/>
  <c r="B263" i="21"/>
  <c r="H263" i="21"/>
  <c r="P263" i="21"/>
  <c r="W263" i="21"/>
  <c r="K263" i="21"/>
  <c r="X263" i="21"/>
  <c r="L263" i="21"/>
  <c r="C263" i="21"/>
  <c r="R263" i="21"/>
  <c r="F263" i="21"/>
  <c r="S263" i="21"/>
  <c r="A264" i="21"/>
  <c r="E229" i="21"/>
  <c r="I229" i="21"/>
  <c r="M229" i="21"/>
  <c r="Q229" i="21"/>
  <c r="U229" i="21"/>
  <c r="Y229" i="21"/>
  <c r="D229" i="21"/>
  <c r="J229" i="21"/>
  <c r="O229" i="21"/>
  <c r="T229" i="21"/>
  <c r="F229" i="21"/>
  <c r="K229" i="21"/>
  <c r="P229" i="21"/>
  <c r="V229" i="21"/>
  <c r="H229" i="21"/>
  <c r="S229" i="21"/>
  <c r="N229" i="21"/>
  <c r="G229" i="21"/>
  <c r="B229" i="21"/>
  <c r="L229" i="21"/>
  <c r="W229" i="21"/>
  <c r="C229" i="21"/>
  <c r="X229" i="21"/>
  <c r="R229" i="21"/>
  <c r="A230" i="21"/>
  <c r="C55" i="21"/>
  <c r="G55" i="21"/>
  <c r="K55" i="21"/>
  <c r="O55" i="21"/>
  <c r="S55" i="21"/>
  <c r="W55" i="21"/>
  <c r="B55" i="21"/>
  <c r="H55" i="21"/>
  <c r="M55" i="21"/>
  <c r="R55" i="21"/>
  <c r="X55" i="21"/>
  <c r="D55" i="21"/>
  <c r="I55" i="21"/>
  <c r="N55" i="21"/>
  <c r="T55" i="21"/>
  <c r="Y55" i="21"/>
  <c r="E55" i="21"/>
  <c r="P55" i="21"/>
  <c r="F55" i="21"/>
  <c r="Q55" i="21"/>
  <c r="U55" i="21"/>
  <c r="L55" i="21"/>
  <c r="V55" i="21"/>
  <c r="J55" i="21"/>
  <c r="B160" i="21"/>
  <c r="F160" i="21"/>
  <c r="J160" i="21"/>
  <c r="N160" i="21"/>
  <c r="R160" i="21"/>
  <c r="V160" i="21"/>
  <c r="C160" i="21"/>
  <c r="H160" i="21"/>
  <c r="M160" i="21"/>
  <c r="S160" i="21"/>
  <c r="X160" i="21"/>
  <c r="E160" i="21"/>
  <c r="L160" i="21"/>
  <c r="T160" i="21"/>
  <c r="G160" i="21"/>
  <c r="O160" i="21"/>
  <c r="U160" i="21"/>
  <c r="I160" i="21"/>
  <c r="P160" i="21"/>
  <c r="W160" i="21"/>
  <c r="K160" i="21"/>
  <c r="Q160" i="21"/>
  <c r="Y160" i="21"/>
  <c r="D160" i="21"/>
  <c r="B125" i="21"/>
  <c r="F125" i="21"/>
  <c r="J125" i="21"/>
  <c r="N125" i="21"/>
  <c r="R125" i="21"/>
  <c r="V125" i="21"/>
  <c r="C125" i="21"/>
  <c r="H125" i="21"/>
  <c r="M125" i="21"/>
  <c r="S125" i="21"/>
  <c r="X125" i="21"/>
  <c r="E125" i="21"/>
  <c r="L125" i="21"/>
  <c r="T125" i="21"/>
  <c r="G125" i="21"/>
  <c r="O125" i="21"/>
  <c r="U125" i="21"/>
  <c r="I125" i="21"/>
  <c r="W125" i="21"/>
  <c r="K125" i="21"/>
  <c r="Y125" i="21"/>
  <c r="P125" i="21"/>
  <c r="Q125" i="21"/>
  <c r="D125" i="21"/>
  <c r="C90" i="21"/>
  <c r="G90" i="21"/>
  <c r="K90" i="21"/>
  <c r="O90" i="21"/>
  <c r="S90" i="21"/>
  <c r="W90" i="21"/>
  <c r="B90" i="21"/>
  <c r="H90" i="21"/>
  <c r="M90" i="21"/>
  <c r="R90" i="21"/>
  <c r="X90" i="21"/>
  <c r="D90" i="21"/>
  <c r="I90" i="21"/>
  <c r="N90" i="21"/>
  <c r="T90" i="21"/>
  <c r="Y90" i="21"/>
  <c r="F90" i="21"/>
  <c r="Q90" i="21"/>
  <c r="L90" i="21"/>
  <c r="P90" i="21"/>
  <c r="U90" i="21"/>
  <c r="V90" i="21"/>
  <c r="E90" i="21"/>
  <c r="J90" i="21"/>
  <c r="B194" i="21"/>
  <c r="F194" i="21"/>
  <c r="J194" i="21"/>
  <c r="N194" i="21"/>
  <c r="R194" i="21"/>
  <c r="V194" i="21"/>
  <c r="C194" i="21"/>
  <c r="H194" i="21"/>
  <c r="M194" i="21"/>
  <c r="S194" i="21"/>
  <c r="X194" i="21"/>
  <c r="E194" i="21"/>
  <c r="L194" i="21"/>
  <c r="T194" i="21"/>
  <c r="D194" i="21"/>
  <c r="O194" i="21"/>
  <c r="W194" i="21"/>
  <c r="I194" i="21"/>
  <c r="U194" i="21"/>
  <c r="K194" i="21"/>
  <c r="Y194" i="21"/>
  <c r="P194" i="21"/>
  <c r="G194" i="21"/>
  <c r="Q194" i="21"/>
  <c r="A195" i="21"/>
  <c r="E22" i="21"/>
  <c r="I22" i="21"/>
  <c r="M22" i="21"/>
  <c r="Q22" i="21"/>
  <c r="U22" i="21"/>
  <c r="Y22" i="21"/>
  <c r="D22" i="21"/>
  <c r="J22" i="21"/>
  <c r="O22" i="21"/>
  <c r="T22" i="21"/>
  <c r="B22" i="21"/>
  <c r="H22" i="21"/>
  <c r="P22" i="21"/>
  <c r="W22" i="21"/>
  <c r="C22" i="21"/>
  <c r="K22" i="21"/>
  <c r="R22" i="21"/>
  <c r="X22" i="21"/>
  <c r="F22" i="21"/>
  <c r="L22" i="21"/>
  <c r="S22" i="21"/>
  <c r="G22" i="21"/>
  <c r="N22" i="21"/>
  <c r="V22" i="21"/>
  <c r="B92" i="25"/>
  <c r="F92" i="25"/>
  <c r="J92" i="25"/>
  <c r="N92" i="25"/>
  <c r="R92" i="25"/>
  <c r="V92" i="25"/>
  <c r="D92" i="25"/>
  <c r="H92" i="25"/>
  <c r="L92" i="25"/>
  <c r="P92" i="25"/>
  <c r="T92" i="25"/>
  <c r="X92" i="25"/>
  <c r="C92" i="25"/>
  <c r="K92" i="25"/>
  <c r="S92" i="25"/>
  <c r="G92" i="25"/>
  <c r="O92" i="25"/>
  <c r="W92" i="25"/>
  <c r="M92" i="25"/>
  <c r="E92" i="25"/>
  <c r="U92" i="25"/>
  <c r="I92" i="25"/>
  <c r="Y92" i="25"/>
  <c r="Q92" i="25"/>
  <c r="B56" i="25"/>
  <c r="F56" i="25"/>
  <c r="J56" i="25"/>
  <c r="N56" i="25"/>
  <c r="R56" i="25"/>
  <c r="V56" i="25"/>
  <c r="C56" i="25"/>
  <c r="G56" i="25"/>
  <c r="K56" i="25"/>
  <c r="O56" i="25"/>
  <c r="S56" i="25"/>
  <c r="W56" i="25"/>
  <c r="D56" i="25"/>
  <c r="L56" i="25"/>
  <c r="T56" i="25"/>
  <c r="E56" i="25"/>
  <c r="M56" i="25"/>
  <c r="U56" i="25"/>
  <c r="P56" i="25"/>
  <c r="Q56" i="25"/>
  <c r="H56" i="25"/>
  <c r="X56" i="25"/>
  <c r="Y56" i="25"/>
  <c r="I56" i="25"/>
  <c r="E20" i="25"/>
  <c r="I20" i="25"/>
  <c r="M20" i="25"/>
  <c r="Q20" i="25"/>
  <c r="U20" i="25"/>
  <c r="Y20" i="25"/>
  <c r="C20" i="25"/>
  <c r="G20" i="25"/>
  <c r="K20" i="25"/>
  <c r="O20" i="25"/>
  <c r="S20" i="25"/>
  <c r="W20" i="25"/>
  <c r="B20" i="25"/>
  <c r="J20" i="25"/>
  <c r="R20" i="25"/>
  <c r="F20" i="25"/>
  <c r="N20" i="25"/>
  <c r="V20" i="25"/>
  <c r="L20" i="25"/>
  <c r="D20" i="25"/>
  <c r="T20" i="25"/>
  <c r="H20" i="25"/>
  <c r="X20" i="25"/>
  <c r="P20" i="25"/>
  <c r="C92" i="19"/>
  <c r="G92" i="19"/>
  <c r="K92" i="19"/>
  <c r="O92" i="19"/>
  <c r="S92" i="19"/>
  <c r="W92" i="19"/>
  <c r="E92" i="19"/>
  <c r="I92" i="19"/>
  <c r="M92" i="19"/>
  <c r="Q92" i="19"/>
  <c r="U92" i="19"/>
  <c r="Y92" i="19"/>
  <c r="H92" i="19"/>
  <c r="P92" i="19"/>
  <c r="X92" i="19"/>
  <c r="D92" i="19"/>
  <c r="L92" i="19"/>
  <c r="T92" i="19"/>
  <c r="J92" i="19"/>
  <c r="B92" i="19"/>
  <c r="R92" i="19"/>
  <c r="F92" i="19"/>
  <c r="V92" i="19"/>
  <c r="N92" i="19"/>
  <c r="A93" i="19"/>
  <c r="E57" i="19"/>
  <c r="I57" i="19"/>
  <c r="M57" i="19"/>
  <c r="Q57" i="19"/>
  <c r="U57" i="19"/>
  <c r="Y57" i="19"/>
  <c r="B57" i="19"/>
  <c r="F57" i="19"/>
  <c r="J57" i="19"/>
  <c r="N57" i="19"/>
  <c r="R57" i="19"/>
  <c r="V57" i="19"/>
  <c r="C57" i="19"/>
  <c r="K57" i="19"/>
  <c r="S57" i="19"/>
  <c r="G57" i="19"/>
  <c r="O57" i="19"/>
  <c r="W57" i="19"/>
  <c r="D57" i="19"/>
  <c r="T57" i="19"/>
  <c r="H57" i="19"/>
  <c r="X57" i="19"/>
  <c r="L57" i="19"/>
  <c r="P57" i="19"/>
  <c r="A58" i="19"/>
  <c r="D21" i="19"/>
  <c r="H21" i="19"/>
  <c r="L21" i="19"/>
  <c r="P21" i="19"/>
  <c r="T21" i="19"/>
  <c r="X21" i="19"/>
  <c r="F21" i="19"/>
  <c r="K21" i="19"/>
  <c r="Q21" i="19"/>
  <c r="V21" i="19"/>
  <c r="C21" i="19"/>
  <c r="J21" i="19"/>
  <c r="R21" i="19"/>
  <c r="Y21" i="19"/>
  <c r="E21" i="19"/>
  <c r="M21" i="19"/>
  <c r="S21" i="19"/>
  <c r="G21" i="19"/>
  <c r="N21" i="19"/>
  <c r="U21" i="19"/>
  <c r="W21" i="19"/>
  <c r="I21" i="19"/>
  <c r="B21" i="19"/>
  <c r="O21" i="19"/>
  <c r="A22" i="19"/>
  <c r="A91" i="21"/>
  <c r="A56" i="21"/>
  <c r="A301" i="21"/>
  <c r="A130" i="25"/>
  <c r="A126" i="21"/>
  <c r="A161" i="21"/>
  <c r="A128" i="19"/>
  <c r="A21" i="25"/>
  <c r="A23" i="21"/>
  <c r="A57" i="25"/>
  <c r="A93" i="25"/>
  <c r="B130" i="25" l="1"/>
  <c r="F130" i="25"/>
  <c r="J130" i="25"/>
  <c r="N130" i="25"/>
  <c r="R130" i="25"/>
  <c r="V130" i="25"/>
  <c r="C130" i="25"/>
  <c r="G130" i="25"/>
  <c r="K130" i="25"/>
  <c r="O130" i="25"/>
  <c r="S130" i="25"/>
  <c r="W130" i="25"/>
  <c r="I130" i="25"/>
  <c r="Q130" i="25"/>
  <c r="Y130" i="25"/>
  <c r="D130" i="25"/>
  <c r="L130" i="25"/>
  <c r="T130" i="25"/>
  <c r="E130" i="25"/>
  <c r="M130" i="25"/>
  <c r="U130" i="25"/>
  <c r="H130" i="25"/>
  <c r="P130" i="25"/>
  <c r="X130" i="25"/>
  <c r="D58" i="28"/>
  <c r="B58" i="28"/>
  <c r="E58" i="28"/>
  <c r="I58" i="28"/>
  <c r="M58" i="28"/>
  <c r="Q58" i="28"/>
  <c r="U58" i="28"/>
  <c r="Y58" i="28"/>
  <c r="F58" i="28"/>
  <c r="J58" i="28"/>
  <c r="N58" i="28"/>
  <c r="R58" i="28"/>
  <c r="V58" i="28"/>
  <c r="K58" i="28"/>
  <c r="S58" i="28"/>
  <c r="C58" i="28"/>
  <c r="L58" i="28"/>
  <c r="T58" i="28"/>
  <c r="G58" i="28"/>
  <c r="O58" i="28"/>
  <c r="W58" i="28"/>
  <c r="H58" i="28"/>
  <c r="P58" i="28"/>
  <c r="X58" i="28"/>
  <c r="D93" i="28"/>
  <c r="H93" i="28"/>
  <c r="L93" i="28"/>
  <c r="P93" i="28"/>
  <c r="T93" i="28"/>
  <c r="X93" i="28"/>
  <c r="E93" i="28"/>
  <c r="I93" i="28"/>
  <c r="M93" i="28"/>
  <c r="Q93" i="28"/>
  <c r="U93" i="28"/>
  <c r="Y93" i="28"/>
  <c r="B93" i="28"/>
  <c r="J93" i="28"/>
  <c r="R93" i="28"/>
  <c r="F93" i="28"/>
  <c r="N93" i="28"/>
  <c r="V93" i="28"/>
  <c r="K93" i="28"/>
  <c r="C93" i="28"/>
  <c r="S93" i="28"/>
  <c r="G93" i="28"/>
  <c r="O93" i="28"/>
  <c r="W93" i="28"/>
  <c r="B128" i="28"/>
  <c r="F128" i="28"/>
  <c r="J128" i="28"/>
  <c r="N128" i="28"/>
  <c r="R128" i="28"/>
  <c r="V128" i="28"/>
  <c r="C128" i="28"/>
  <c r="G128" i="28"/>
  <c r="K128" i="28"/>
  <c r="O128" i="28"/>
  <c r="S128" i="28"/>
  <c r="W128" i="28"/>
  <c r="D128" i="28"/>
  <c r="L128" i="28"/>
  <c r="T128" i="28"/>
  <c r="E128" i="28"/>
  <c r="M128" i="28"/>
  <c r="U128" i="28"/>
  <c r="P128" i="28"/>
  <c r="Q128" i="28"/>
  <c r="H128" i="28"/>
  <c r="X128" i="28"/>
  <c r="I128" i="28"/>
  <c r="Y128" i="28"/>
  <c r="E23" i="28"/>
  <c r="I23" i="28"/>
  <c r="M23" i="28"/>
  <c r="Q23" i="28"/>
  <c r="U23" i="28"/>
  <c r="Y23" i="28"/>
  <c r="B23" i="28"/>
  <c r="F23" i="28"/>
  <c r="J23" i="28"/>
  <c r="N23" i="28"/>
  <c r="R23" i="28"/>
  <c r="V23" i="28"/>
  <c r="C23" i="28"/>
  <c r="K23" i="28"/>
  <c r="S23" i="28"/>
  <c r="D23" i="28"/>
  <c r="L23" i="28"/>
  <c r="T23" i="28"/>
  <c r="G23" i="28"/>
  <c r="O23" i="28"/>
  <c r="W23" i="28"/>
  <c r="X23" i="28"/>
  <c r="H23" i="28"/>
  <c r="P23" i="28"/>
  <c r="B128" i="19"/>
  <c r="F128" i="19"/>
  <c r="J128" i="19"/>
  <c r="N128" i="19"/>
  <c r="R128" i="19"/>
  <c r="V128" i="19"/>
  <c r="E128" i="19"/>
  <c r="K128" i="19"/>
  <c r="P128" i="19"/>
  <c r="U128" i="19"/>
  <c r="H128" i="19"/>
  <c r="O128" i="19"/>
  <c r="W128" i="19"/>
  <c r="C128" i="19"/>
  <c r="I128" i="19"/>
  <c r="Q128" i="19"/>
  <c r="X128" i="19"/>
  <c r="D128" i="19"/>
  <c r="L128" i="19"/>
  <c r="S128" i="19"/>
  <c r="Y128" i="19"/>
  <c r="G128" i="19"/>
  <c r="M128" i="19"/>
  <c r="T128" i="19"/>
  <c r="A59" i="28"/>
  <c r="X231" i="28"/>
  <c r="T231" i="28"/>
  <c r="P231" i="28"/>
  <c r="L231" i="28"/>
  <c r="H231" i="28"/>
  <c r="D231" i="28"/>
  <c r="V231" i="28"/>
  <c r="Q231" i="28"/>
  <c r="K231" i="28"/>
  <c r="F231" i="28"/>
  <c r="U231" i="28"/>
  <c r="N231" i="28"/>
  <c r="G231" i="28"/>
  <c r="A232" i="28"/>
  <c r="S231" i="28"/>
  <c r="M231" i="28"/>
  <c r="E231" i="28"/>
  <c r="Y231" i="28"/>
  <c r="J231" i="28"/>
  <c r="W231" i="28"/>
  <c r="I231" i="28"/>
  <c r="C231" i="28"/>
  <c r="R231" i="28"/>
  <c r="O231" i="28"/>
  <c r="B231" i="28"/>
  <c r="X163" i="28"/>
  <c r="T163" i="28"/>
  <c r="P163" i="28"/>
  <c r="L163" i="28"/>
  <c r="H163" i="28"/>
  <c r="D163" i="28"/>
  <c r="W163" i="28"/>
  <c r="R163" i="28"/>
  <c r="M163" i="28"/>
  <c r="G163" i="28"/>
  <c r="B163" i="28"/>
  <c r="A164" i="28"/>
  <c r="S163" i="28"/>
  <c r="K163" i="28"/>
  <c r="E163" i="28"/>
  <c r="V163" i="28"/>
  <c r="N163" i="28"/>
  <c r="C163" i="28"/>
  <c r="U163" i="28"/>
  <c r="J163" i="28"/>
  <c r="I163" i="28"/>
  <c r="Q163" i="28"/>
  <c r="F163" i="28"/>
  <c r="Y163" i="28"/>
  <c r="O163" i="28"/>
  <c r="W368" i="28"/>
  <c r="S368" i="28"/>
  <c r="O368" i="28"/>
  <c r="K368" i="28"/>
  <c r="G368" i="28"/>
  <c r="C368" i="28"/>
  <c r="X368" i="28"/>
  <c r="R368" i="28"/>
  <c r="M368" i="28"/>
  <c r="H368" i="28"/>
  <c r="B368" i="28"/>
  <c r="U368" i="28"/>
  <c r="N368" i="28"/>
  <c r="F368" i="28"/>
  <c r="V368" i="28"/>
  <c r="L368" i="28"/>
  <c r="D368" i="28"/>
  <c r="A369" i="28"/>
  <c r="P368" i="28"/>
  <c r="T368" i="28"/>
  <c r="E368" i="28"/>
  <c r="J368" i="28"/>
  <c r="Y368" i="28"/>
  <c r="I368" i="28"/>
  <c r="Q368" i="28"/>
  <c r="A266" i="28"/>
  <c r="V265" i="28"/>
  <c r="R265" i="28"/>
  <c r="N265" i="28"/>
  <c r="J265" i="28"/>
  <c r="F265" i="28"/>
  <c r="B265" i="28"/>
  <c r="X265" i="28"/>
  <c r="S265" i="28"/>
  <c r="M265" i="28"/>
  <c r="H265" i="28"/>
  <c r="C265" i="28"/>
  <c r="W265" i="28"/>
  <c r="P265" i="28"/>
  <c r="I265" i="28"/>
  <c r="U265" i="28"/>
  <c r="L265" i="28"/>
  <c r="D265" i="28"/>
  <c r="T265" i="28"/>
  <c r="K265" i="28"/>
  <c r="G265" i="28"/>
  <c r="Y265" i="28"/>
  <c r="E265" i="28"/>
  <c r="Q265" i="28"/>
  <c r="O265" i="28"/>
  <c r="A24" i="28"/>
  <c r="W402" i="28"/>
  <c r="S402" i="28"/>
  <c r="O402" i="28"/>
  <c r="K402" i="28"/>
  <c r="Y402" i="28"/>
  <c r="T402" i="28"/>
  <c r="N402" i="28"/>
  <c r="I402" i="28"/>
  <c r="E402" i="28"/>
  <c r="X402" i="28"/>
  <c r="Q402" i="28"/>
  <c r="J402" i="28"/>
  <c r="D402" i="28"/>
  <c r="U402" i="28"/>
  <c r="L402" i="28"/>
  <c r="C402" i="28"/>
  <c r="P402" i="28"/>
  <c r="F402" i="28"/>
  <c r="A403" i="28"/>
  <c r="M402" i="28"/>
  <c r="B402" i="28"/>
  <c r="R402" i="28"/>
  <c r="G402" i="28"/>
  <c r="V402" i="28"/>
  <c r="H402" i="28"/>
  <c r="X334" i="28"/>
  <c r="T334" i="28"/>
  <c r="P334" i="28"/>
  <c r="L334" i="28"/>
  <c r="H334" i="28"/>
  <c r="D334" i="28"/>
  <c r="V334" i="28"/>
  <c r="Q334" i="28"/>
  <c r="K334" i="28"/>
  <c r="F334" i="28"/>
  <c r="Y334" i="28"/>
  <c r="R334" i="28"/>
  <c r="J334" i="28"/>
  <c r="C334" i="28"/>
  <c r="A335" i="28"/>
  <c r="O334" i="28"/>
  <c r="G334" i="28"/>
  <c r="N334" i="28"/>
  <c r="B334" i="28"/>
  <c r="U334" i="28"/>
  <c r="I334" i="28"/>
  <c r="S334" i="28"/>
  <c r="M334" i="28"/>
  <c r="W334" i="28"/>
  <c r="E334" i="28"/>
  <c r="A94" i="28"/>
  <c r="A198" i="28"/>
  <c r="V197" i="28"/>
  <c r="R197" i="28"/>
  <c r="N197" i="28"/>
  <c r="J197" i="28"/>
  <c r="F197" i="28"/>
  <c r="B197" i="28"/>
  <c r="Y197" i="28"/>
  <c r="T197" i="28"/>
  <c r="O197" i="28"/>
  <c r="I197" i="28"/>
  <c r="D197" i="28"/>
  <c r="X197" i="28"/>
  <c r="Q197" i="28"/>
  <c r="K197" i="28"/>
  <c r="C197" i="28"/>
  <c r="W197" i="28"/>
  <c r="P197" i="28"/>
  <c r="H197" i="28"/>
  <c r="U197" i="28"/>
  <c r="G197" i="28"/>
  <c r="S197" i="28"/>
  <c r="E197" i="28"/>
  <c r="M197" i="28"/>
  <c r="L197" i="28"/>
  <c r="A301" i="28"/>
  <c r="V300" i="28"/>
  <c r="R300" i="28"/>
  <c r="N300" i="28"/>
  <c r="J300" i="28"/>
  <c r="F300" i="28"/>
  <c r="B300" i="28"/>
  <c r="Y300" i="28"/>
  <c r="T300" i="28"/>
  <c r="O300" i="28"/>
  <c r="I300" i="28"/>
  <c r="D300" i="28"/>
  <c r="U300" i="28"/>
  <c r="M300" i="28"/>
  <c r="G300" i="28"/>
  <c r="Q300" i="28"/>
  <c r="H300" i="28"/>
  <c r="W300" i="28"/>
  <c r="L300" i="28"/>
  <c r="C300" i="28"/>
  <c r="K300" i="28"/>
  <c r="X300" i="28"/>
  <c r="E300" i="28"/>
  <c r="S300" i="28"/>
  <c r="P300" i="28"/>
  <c r="A129" i="28"/>
  <c r="B404" i="21"/>
  <c r="F404" i="21"/>
  <c r="J404" i="21"/>
  <c r="N404" i="21"/>
  <c r="R404" i="21"/>
  <c r="V404" i="21"/>
  <c r="G404" i="21"/>
  <c r="L404" i="21"/>
  <c r="Q404" i="21"/>
  <c r="W404" i="21"/>
  <c r="H404" i="21"/>
  <c r="O404" i="21"/>
  <c r="U404" i="21"/>
  <c r="D404" i="21"/>
  <c r="K404" i="21"/>
  <c r="S404" i="21"/>
  <c r="Y404" i="21"/>
  <c r="C404" i="21"/>
  <c r="I404" i="21"/>
  <c r="P404" i="21"/>
  <c r="X404" i="21"/>
  <c r="M404" i="21"/>
  <c r="T404" i="21"/>
  <c r="E404" i="21"/>
  <c r="A405" i="21"/>
  <c r="B369" i="21"/>
  <c r="F369" i="21"/>
  <c r="J369" i="21"/>
  <c r="N369" i="21"/>
  <c r="R369" i="21"/>
  <c r="V369" i="21"/>
  <c r="E369" i="21"/>
  <c r="K369" i="21"/>
  <c r="P369" i="21"/>
  <c r="U369" i="21"/>
  <c r="H369" i="21"/>
  <c r="O369" i="21"/>
  <c r="W369" i="21"/>
  <c r="C369" i="21"/>
  <c r="I369" i="21"/>
  <c r="Q369" i="21"/>
  <c r="X369" i="21"/>
  <c r="L369" i="21"/>
  <c r="Y369" i="21"/>
  <c r="M369" i="21"/>
  <c r="D369" i="21"/>
  <c r="S369" i="21"/>
  <c r="G369" i="21"/>
  <c r="T369" i="21"/>
  <c r="A370" i="21"/>
  <c r="C335" i="21"/>
  <c r="G335" i="21"/>
  <c r="K335" i="21"/>
  <c r="O335" i="21"/>
  <c r="S335" i="21"/>
  <c r="W335" i="21"/>
  <c r="B335" i="21"/>
  <c r="H335" i="21"/>
  <c r="M335" i="21"/>
  <c r="R335" i="21"/>
  <c r="X335" i="21"/>
  <c r="D335" i="21"/>
  <c r="I335" i="21"/>
  <c r="N335" i="21"/>
  <c r="T335" i="21"/>
  <c r="Y335" i="21"/>
  <c r="E335" i="21"/>
  <c r="J335" i="21"/>
  <c r="P335" i="21"/>
  <c r="U335" i="21"/>
  <c r="F335" i="21"/>
  <c r="L335" i="21"/>
  <c r="Q335" i="21"/>
  <c r="V335" i="21"/>
  <c r="A336" i="21"/>
  <c r="B301" i="21"/>
  <c r="F301" i="21"/>
  <c r="J301" i="21"/>
  <c r="N301" i="21"/>
  <c r="R301" i="21"/>
  <c r="V301" i="21"/>
  <c r="D301" i="21"/>
  <c r="H301" i="21"/>
  <c r="L301" i="21"/>
  <c r="P301" i="21"/>
  <c r="T301" i="21"/>
  <c r="X301" i="21"/>
  <c r="C301" i="21"/>
  <c r="K301" i="21"/>
  <c r="S301" i="21"/>
  <c r="G301" i="21"/>
  <c r="O301" i="21"/>
  <c r="W301" i="21"/>
  <c r="M301" i="21"/>
  <c r="Q301" i="21"/>
  <c r="E301" i="21"/>
  <c r="U301" i="21"/>
  <c r="Y301" i="21"/>
  <c r="I301" i="21"/>
  <c r="E230" i="21"/>
  <c r="I230" i="21"/>
  <c r="M230" i="21"/>
  <c r="Q230" i="21"/>
  <c r="U230" i="21"/>
  <c r="Y230" i="21"/>
  <c r="B230" i="21"/>
  <c r="G230" i="21"/>
  <c r="L230" i="21"/>
  <c r="R230" i="21"/>
  <c r="W230" i="21"/>
  <c r="C230" i="21"/>
  <c r="H230" i="21"/>
  <c r="N230" i="21"/>
  <c r="S230" i="21"/>
  <c r="X230" i="21"/>
  <c r="F230" i="21"/>
  <c r="P230" i="21"/>
  <c r="K230" i="21"/>
  <c r="D230" i="21"/>
  <c r="J230" i="21"/>
  <c r="T230" i="21"/>
  <c r="V230" i="21"/>
  <c r="O230" i="21"/>
  <c r="A231" i="21"/>
  <c r="E264" i="21"/>
  <c r="I264" i="21"/>
  <c r="M264" i="21"/>
  <c r="Q264" i="21"/>
  <c r="U264" i="21"/>
  <c r="Y264" i="21"/>
  <c r="B264" i="21"/>
  <c r="G264" i="21"/>
  <c r="L264" i="21"/>
  <c r="R264" i="21"/>
  <c r="W264" i="21"/>
  <c r="D264" i="21"/>
  <c r="K264" i="21"/>
  <c r="S264" i="21"/>
  <c r="F264" i="21"/>
  <c r="N264" i="21"/>
  <c r="T264" i="21"/>
  <c r="O264" i="21"/>
  <c r="C264" i="21"/>
  <c r="P264" i="21"/>
  <c r="H264" i="21"/>
  <c r="V264" i="21"/>
  <c r="X264" i="21"/>
  <c r="J264" i="21"/>
  <c r="A265" i="21"/>
  <c r="C56" i="21"/>
  <c r="G56" i="21"/>
  <c r="K56" i="21"/>
  <c r="O56" i="21"/>
  <c r="S56" i="21"/>
  <c r="W56" i="21"/>
  <c r="E56" i="21"/>
  <c r="J56" i="21"/>
  <c r="P56" i="21"/>
  <c r="U56" i="21"/>
  <c r="F56" i="21"/>
  <c r="L56" i="21"/>
  <c r="Q56" i="21"/>
  <c r="V56" i="21"/>
  <c r="B56" i="21"/>
  <c r="M56" i="21"/>
  <c r="X56" i="21"/>
  <c r="D56" i="21"/>
  <c r="N56" i="21"/>
  <c r="Y56" i="21"/>
  <c r="R56" i="21"/>
  <c r="H56" i="21"/>
  <c r="T56" i="21"/>
  <c r="I56" i="21"/>
  <c r="B161" i="21"/>
  <c r="F161" i="21"/>
  <c r="J161" i="21"/>
  <c r="N161" i="21"/>
  <c r="R161" i="21"/>
  <c r="V161" i="21"/>
  <c r="E161" i="21"/>
  <c r="K161" i="21"/>
  <c r="P161" i="21"/>
  <c r="U161" i="21"/>
  <c r="C161" i="21"/>
  <c r="I161" i="21"/>
  <c r="Q161" i="21"/>
  <c r="X161" i="21"/>
  <c r="D161" i="21"/>
  <c r="L161" i="21"/>
  <c r="S161" i="21"/>
  <c r="Y161" i="21"/>
  <c r="G161" i="21"/>
  <c r="M161" i="21"/>
  <c r="T161" i="21"/>
  <c r="O161" i="21"/>
  <c r="W161" i="21"/>
  <c r="H161" i="21"/>
  <c r="B126" i="21"/>
  <c r="F126" i="21"/>
  <c r="J126" i="21"/>
  <c r="E126" i="21"/>
  <c r="K126" i="21"/>
  <c r="O126" i="21"/>
  <c r="S126" i="21"/>
  <c r="W126" i="21"/>
  <c r="C126" i="21"/>
  <c r="I126" i="21"/>
  <c r="P126" i="21"/>
  <c r="U126" i="21"/>
  <c r="D126" i="21"/>
  <c r="L126" i="21"/>
  <c r="Q126" i="21"/>
  <c r="V126" i="21"/>
  <c r="M126" i="21"/>
  <c r="X126" i="21"/>
  <c r="N126" i="21"/>
  <c r="Y126" i="21"/>
  <c r="R126" i="21"/>
  <c r="T126" i="21"/>
  <c r="G126" i="21"/>
  <c r="H126" i="21"/>
  <c r="C91" i="21"/>
  <c r="G91" i="21"/>
  <c r="K91" i="21"/>
  <c r="O91" i="21"/>
  <c r="S91" i="21"/>
  <c r="W91" i="21"/>
  <c r="E91" i="21"/>
  <c r="J91" i="21"/>
  <c r="P91" i="21"/>
  <c r="U91" i="21"/>
  <c r="F91" i="21"/>
  <c r="L91" i="21"/>
  <c r="Q91" i="21"/>
  <c r="V91" i="21"/>
  <c r="B91" i="21"/>
  <c r="M91" i="21"/>
  <c r="X91" i="21"/>
  <c r="D91" i="21"/>
  <c r="N91" i="21"/>
  <c r="Y91" i="21"/>
  <c r="R91" i="21"/>
  <c r="H91" i="21"/>
  <c r="I91" i="21"/>
  <c r="T91" i="21"/>
  <c r="B195" i="21"/>
  <c r="F195" i="21"/>
  <c r="J195" i="21"/>
  <c r="N195" i="21"/>
  <c r="R195" i="21"/>
  <c r="V195" i="21"/>
  <c r="E195" i="21"/>
  <c r="K195" i="21"/>
  <c r="P195" i="21"/>
  <c r="U195" i="21"/>
  <c r="C195" i="21"/>
  <c r="I195" i="21"/>
  <c r="Q195" i="21"/>
  <c r="X195" i="21"/>
  <c r="H195" i="21"/>
  <c r="S195" i="21"/>
  <c r="L195" i="21"/>
  <c r="W195" i="21"/>
  <c r="M195" i="21"/>
  <c r="Y195" i="21"/>
  <c r="D195" i="21"/>
  <c r="O195" i="21"/>
  <c r="G195" i="21"/>
  <c r="T195" i="21"/>
  <c r="A196" i="21"/>
  <c r="E23" i="21"/>
  <c r="I23" i="21"/>
  <c r="M23" i="21"/>
  <c r="Q23" i="21"/>
  <c r="U23" i="21"/>
  <c r="Y23" i="21"/>
  <c r="B23" i="21"/>
  <c r="G23" i="21"/>
  <c r="L23" i="21"/>
  <c r="R23" i="21"/>
  <c r="W23" i="21"/>
  <c r="F23" i="21"/>
  <c r="N23" i="21"/>
  <c r="T23" i="21"/>
  <c r="H23" i="21"/>
  <c r="O23" i="21"/>
  <c r="V23" i="21"/>
  <c r="C23" i="21"/>
  <c r="J23" i="21"/>
  <c r="P23" i="21"/>
  <c r="X23" i="21"/>
  <c r="D23" i="21"/>
  <c r="K23" i="21"/>
  <c r="S23" i="21"/>
  <c r="B93" i="25"/>
  <c r="F93" i="25"/>
  <c r="J93" i="25"/>
  <c r="N93" i="25"/>
  <c r="R93" i="25"/>
  <c r="V93" i="25"/>
  <c r="D93" i="25"/>
  <c r="H93" i="25"/>
  <c r="L93" i="25"/>
  <c r="P93" i="25"/>
  <c r="T93" i="25"/>
  <c r="X93" i="25"/>
  <c r="C93" i="25"/>
  <c r="K93" i="25"/>
  <c r="S93" i="25"/>
  <c r="G93" i="25"/>
  <c r="O93" i="25"/>
  <c r="W93" i="25"/>
  <c r="E93" i="25"/>
  <c r="U93" i="25"/>
  <c r="M93" i="25"/>
  <c r="Q93" i="25"/>
  <c r="I93" i="25"/>
  <c r="Y93" i="25"/>
  <c r="B57" i="25"/>
  <c r="F57" i="25"/>
  <c r="J57" i="25"/>
  <c r="N57" i="25"/>
  <c r="R57" i="25"/>
  <c r="V57" i="25"/>
  <c r="C57" i="25"/>
  <c r="G57" i="25"/>
  <c r="K57" i="25"/>
  <c r="O57" i="25"/>
  <c r="S57" i="25"/>
  <c r="W57" i="25"/>
  <c r="D57" i="25"/>
  <c r="L57" i="25"/>
  <c r="T57" i="25"/>
  <c r="E57" i="25"/>
  <c r="M57" i="25"/>
  <c r="U57" i="25"/>
  <c r="H57" i="25"/>
  <c r="X57" i="25"/>
  <c r="I57" i="25"/>
  <c r="Y57" i="25"/>
  <c r="P57" i="25"/>
  <c r="Q57" i="25"/>
  <c r="E21" i="25"/>
  <c r="I21" i="25"/>
  <c r="M21" i="25"/>
  <c r="Q21" i="25"/>
  <c r="U21" i="25"/>
  <c r="Y21" i="25"/>
  <c r="C21" i="25"/>
  <c r="G21" i="25"/>
  <c r="K21" i="25"/>
  <c r="O21" i="25"/>
  <c r="S21" i="25"/>
  <c r="W21" i="25"/>
  <c r="B21" i="25"/>
  <c r="J21" i="25"/>
  <c r="R21" i="25"/>
  <c r="F21" i="25"/>
  <c r="N21" i="25"/>
  <c r="V21" i="25"/>
  <c r="D21" i="25"/>
  <c r="T21" i="25"/>
  <c r="L21" i="25"/>
  <c r="P21" i="25"/>
  <c r="H21" i="25"/>
  <c r="X21" i="25"/>
  <c r="C93" i="19"/>
  <c r="G93" i="19"/>
  <c r="K93" i="19"/>
  <c r="O93" i="19"/>
  <c r="S93" i="19"/>
  <c r="W93" i="19"/>
  <c r="E93" i="19"/>
  <c r="I93" i="19"/>
  <c r="M93" i="19"/>
  <c r="Q93" i="19"/>
  <c r="U93" i="19"/>
  <c r="Y93" i="19"/>
  <c r="H93" i="19"/>
  <c r="P93" i="19"/>
  <c r="X93" i="19"/>
  <c r="D93" i="19"/>
  <c r="L93" i="19"/>
  <c r="T93" i="19"/>
  <c r="B93" i="19"/>
  <c r="R93" i="19"/>
  <c r="J93" i="19"/>
  <c r="N93" i="19"/>
  <c r="F93" i="19"/>
  <c r="V93" i="19"/>
  <c r="A94" i="19"/>
  <c r="E58" i="19"/>
  <c r="I58" i="19"/>
  <c r="M58" i="19"/>
  <c r="Q58" i="19"/>
  <c r="U58" i="19"/>
  <c r="Y58" i="19"/>
  <c r="B58" i="19"/>
  <c r="F58" i="19"/>
  <c r="J58" i="19"/>
  <c r="N58" i="19"/>
  <c r="R58" i="19"/>
  <c r="V58" i="19"/>
  <c r="C58" i="19"/>
  <c r="K58" i="19"/>
  <c r="S58" i="19"/>
  <c r="G58" i="19"/>
  <c r="O58" i="19"/>
  <c r="W58" i="19"/>
  <c r="L58" i="19"/>
  <c r="P58" i="19"/>
  <c r="D58" i="19"/>
  <c r="T58" i="19"/>
  <c r="H58" i="19"/>
  <c r="X58" i="19"/>
  <c r="A59" i="19"/>
  <c r="D22" i="19"/>
  <c r="H22" i="19"/>
  <c r="L22" i="19"/>
  <c r="P22" i="19"/>
  <c r="T22" i="19"/>
  <c r="X22" i="19"/>
  <c r="C22" i="19"/>
  <c r="I22" i="19"/>
  <c r="N22" i="19"/>
  <c r="S22" i="19"/>
  <c r="Y22" i="19"/>
  <c r="G22" i="19"/>
  <c r="O22" i="19"/>
  <c r="V22" i="19"/>
  <c r="B22" i="19"/>
  <c r="J22" i="19"/>
  <c r="Q22" i="19"/>
  <c r="W22" i="19"/>
  <c r="E22" i="19"/>
  <c r="K22" i="19"/>
  <c r="R22" i="19"/>
  <c r="M22" i="19"/>
  <c r="F22" i="19"/>
  <c r="U22" i="19"/>
  <c r="A22" i="25"/>
  <c r="A94" i="25"/>
  <c r="A24" i="21"/>
  <c r="A92" i="21"/>
  <c r="A23" i="19"/>
  <c r="A162" i="21"/>
  <c r="A57" i="21"/>
  <c r="A58" i="25"/>
  <c r="A129" i="19"/>
  <c r="A127" i="21"/>
  <c r="A131" i="25"/>
  <c r="A302" i="21"/>
  <c r="B131" i="25" l="1"/>
  <c r="F131" i="25"/>
  <c r="J131" i="25"/>
  <c r="N131" i="25"/>
  <c r="R131" i="25"/>
  <c r="V131" i="25"/>
  <c r="C131" i="25"/>
  <c r="G131" i="25"/>
  <c r="K131" i="25"/>
  <c r="O131" i="25"/>
  <c r="S131" i="25"/>
  <c r="W131" i="25"/>
  <c r="I131" i="25"/>
  <c r="Q131" i="25"/>
  <c r="Y131" i="25"/>
  <c r="D131" i="25"/>
  <c r="L131" i="25"/>
  <c r="T131" i="25"/>
  <c r="E131" i="25"/>
  <c r="M131" i="25"/>
  <c r="U131" i="25"/>
  <c r="H131" i="25"/>
  <c r="P131" i="25"/>
  <c r="X131" i="25"/>
  <c r="B129" i="28"/>
  <c r="F129" i="28"/>
  <c r="J129" i="28"/>
  <c r="N129" i="28"/>
  <c r="R129" i="28"/>
  <c r="V129" i="28"/>
  <c r="C129" i="28"/>
  <c r="G129" i="28"/>
  <c r="K129" i="28"/>
  <c r="O129" i="28"/>
  <c r="S129" i="28"/>
  <c r="W129" i="28"/>
  <c r="D129" i="28"/>
  <c r="L129" i="28"/>
  <c r="T129" i="28"/>
  <c r="E129" i="28"/>
  <c r="M129" i="28"/>
  <c r="U129" i="28"/>
  <c r="H129" i="28"/>
  <c r="X129" i="28"/>
  <c r="I129" i="28"/>
  <c r="Y129" i="28"/>
  <c r="P129" i="28"/>
  <c r="Q129" i="28"/>
  <c r="D94" i="28"/>
  <c r="H94" i="28"/>
  <c r="L94" i="28"/>
  <c r="P94" i="28"/>
  <c r="T94" i="28"/>
  <c r="X94" i="28"/>
  <c r="E94" i="28"/>
  <c r="I94" i="28"/>
  <c r="M94" i="28"/>
  <c r="Q94" i="28"/>
  <c r="U94" i="28"/>
  <c r="Y94" i="28"/>
  <c r="B94" i="28"/>
  <c r="J94" i="28"/>
  <c r="R94" i="28"/>
  <c r="F94" i="28"/>
  <c r="N94" i="28"/>
  <c r="V94" i="28"/>
  <c r="C94" i="28"/>
  <c r="S94" i="28"/>
  <c r="K94" i="28"/>
  <c r="G94" i="28"/>
  <c r="O94" i="28"/>
  <c r="W94" i="28"/>
  <c r="E24" i="28"/>
  <c r="I24" i="28"/>
  <c r="M24" i="28"/>
  <c r="Q24" i="28"/>
  <c r="U24" i="28"/>
  <c r="Y24" i="28"/>
  <c r="B24" i="28"/>
  <c r="F24" i="28"/>
  <c r="J24" i="28"/>
  <c r="N24" i="28"/>
  <c r="R24" i="28"/>
  <c r="V24" i="28"/>
  <c r="C24" i="28"/>
  <c r="K24" i="28"/>
  <c r="S24" i="28"/>
  <c r="D24" i="28"/>
  <c r="L24" i="28"/>
  <c r="T24" i="28"/>
  <c r="G24" i="28"/>
  <c r="O24" i="28"/>
  <c r="W24" i="28"/>
  <c r="H24" i="28"/>
  <c r="P24" i="28"/>
  <c r="X24" i="28"/>
  <c r="E59" i="28"/>
  <c r="I59" i="28"/>
  <c r="M59" i="28"/>
  <c r="Q59" i="28"/>
  <c r="U59" i="28"/>
  <c r="Y59" i="28"/>
  <c r="B59" i="28"/>
  <c r="F59" i="28"/>
  <c r="J59" i="28"/>
  <c r="N59" i="28"/>
  <c r="R59" i="28"/>
  <c r="V59" i="28"/>
  <c r="C59" i="28"/>
  <c r="K59" i="28"/>
  <c r="S59" i="28"/>
  <c r="D59" i="28"/>
  <c r="L59" i="28"/>
  <c r="T59" i="28"/>
  <c r="G59" i="28"/>
  <c r="O59" i="28"/>
  <c r="W59" i="28"/>
  <c r="H59" i="28"/>
  <c r="P59" i="28"/>
  <c r="X59" i="28"/>
  <c r="B129" i="19"/>
  <c r="F129" i="19"/>
  <c r="J129" i="19"/>
  <c r="N129" i="19"/>
  <c r="R129" i="19"/>
  <c r="V129" i="19"/>
  <c r="C129" i="19"/>
  <c r="H129" i="19"/>
  <c r="M129" i="19"/>
  <c r="S129" i="19"/>
  <c r="X129" i="19"/>
  <c r="E129" i="19"/>
  <c r="L129" i="19"/>
  <c r="T129" i="19"/>
  <c r="G129" i="19"/>
  <c r="O129" i="19"/>
  <c r="U129" i="19"/>
  <c r="I129" i="19"/>
  <c r="P129" i="19"/>
  <c r="W129" i="19"/>
  <c r="D129" i="19"/>
  <c r="K129" i="19"/>
  <c r="Q129" i="19"/>
  <c r="Y129" i="19"/>
  <c r="A25" i="28"/>
  <c r="Y301" i="28"/>
  <c r="U301" i="28"/>
  <c r="Q301" i="28"/>
  <c r="M301" i="28"/>
  <c r="I301" i="28"/>
  <c r="E301" i="28"/>
  <c r="V301" i="28"/>
  <c r="P301" i="28"/>
  <c r="K301" i="28"/>
  <c r="F301" i="28"/>
  <c r="X301" i="28"/>
  <c r="R301" i="28"/>
  <c r="J301" i="28"/>
  <c r="C301" i="28"/>
  <c r="T301" i="28"/>
  <c r="L301" i="28"/>
  <c r="B301" i="28"/>
  <c r="A302" i="28"/>
  <c r="O301" i="28"/>
  <c r="G301" i="28"/>
  <c r="W301" i="28"/>
  <c r="D301" i="28"/>
  <c r="S301" i="28"/>
  <c r="N301" i="28"/>
  <c r="H301" i="28"/>
  <c r="A95" i="28"/>
  <c r="W232" i="28"/>
  <c r="S232" i="28"/>
  <c r="O232" i="28"/>
  <c r="K232" i="28"/>
  <c r="G232" i="28"/>
  <c r="C232" i="28"/>
  <c r="X232" i="28"/>
  <c r="R232" i="28"/>
  <c r="M232" i="28"/>
  <c r="H232" i="28"/>
  <c r="B232" i="28"/>
  <c r="Y232" i="28"/>
  <c r="Q232" i="28"/>
  <c r="J232" i="28"/>
  <c r="D232" i="28"/>
  <c r="V232" i="28"/>
  <c r="P232" i="28"/>
  <c r="I232" i="28"/>
  <c r="N232" i="28"/>
  <c r="A233" i="28"/>
  <c r="L232" i="28"/>
  <c r="F232" i="28"/>
  <c r="U232" i="28"/>
  <c r="T232" i="28"/>
  <c r="E232" i="28"/>
  <c r="Y198" i="28"/>
  <c r="U198" i="28"/>
  <c r="Q198" i="28"/>
  <c r="M198" i="28"/>
  <c r="I198" i="28"/>
  <c r="E198" i="28"/>
  <c r="V198" i="28"/>
  <c r="P198" i="28"/>
  <c r="K198" i="28"/>
  <c r="F198" i="28"/>
  <c r="T198" i="28"/>
  <c r="N198" i="28"/>
  <c r="G198" i="28"/>
  <c r="A199" i="28"/>
  <c r="S198" i="28"/>
  <c r="L198" i="28"/>
  <c r="D198" i="28"/>
  <c r="X198" i="28"/>
  <c r="J198" i="28"/>
  <c r="W198" i="28"/>
  <c r="H198" i="28"/>
  <c r="R198" i="28"/>
  <c r="C198" i="28"/>
  <c r="B198" i="28"/>
  <c r="O198" i="28"/>
  <c r="W335" i="28"/>
  <c r="S335" i="28"/>
  <c r="O335" i="28"/>
  <c r="K335" i="28"/>
  <c r="G335" i="28"/>
  <c r="C335" i="28"/>
  <c r="X335" i="28"/>
  <c r="R335" i="28"/>
  <c r="M335" i="28"/>
  <c r="H335" i="28"/>
  <c r="B335" i="28"/>
  <c r="U335" i="28"/>
  <c r="N335" i="28"/>
  <c r="F335" i="28"/>
  <c r="T335" i="28"/>
  <c r="J335" i="28"/>
  <c r="A336" i="28"/>
  <c r="P335" i="28"/>
  <c r="D335" i="28"/>
  <c r="V335" i="28"/>
  <c r="I335" i="28"/>
  <c r="Q335" i="28"/>
  <c r="L335" i="28"/>
  <c r="E335" i="28"/>
  <c r="Y335" i="28"/>
  <c r="W164" i="28"/>
  <c r="S164" i="28"/>
  <c r="O164" i="28"/>
  <c r="K164" i="28"/>
  <c r="G164" i="28"/>
  <c r="C164" i="28"/>
  <c r="Y164" i="28"/>
  <c r="T164" i="28"/>
  <c r="N164" i="28"/>
  <c r="I164" i="28"/>
  <c r="D164" i="28"/>
  <c r="V164" i="28"/>
  <c r="P164" i="28"/>
  <c r="H164" i="28"/>
  <c r="A165" i="28"/>
  <c r="Q164" i="28"/>
  <c r="F164" i="28"/>
  <c r="X164" i="28"/>
  <c r="M164" i="28"/>
  <c r="E164" i="28"/>
  <c r="U164" i="28"/>
  <c r="B164" i="28"/>
  <c r="L164" i="28"/>
  <c r="J164" i="28"/>
  <c r="R164" i="28"/>
  <c r="A130" i="28"/>
  <c r="A404" i="28"/>
  <c r="V403" i="28"/>
  <c r="R403" i="28"/>
  <c r="N403" i="28"/>
  <c r="J403" i="28"/>
  <c r="F403" i="28"/>
  <c r="B403" i="28"/>
  <c r="U403" i="28"/>
  <c r="P403" i="28"/>
  <c r="K403" i="28"/>
  <c r="E403" i="28"/>
  <c r="T403" i="28"/>
  <c r="M403" i="28"/>
  <c r="G403" i="28"/>
  <c r="X403" i="28"/>
  <c r="O403" i="28"/>
  <c r="D403" i="28"/>
  <c r="Q403" i="28"/>
  <c r="C403" i="28"/>
  <c r="Y403" i="28"/>
  <c r="L403" i="28"/>
  <c r="S403" i="28"/>
  <c r="H403" i="28"/>
  <c r="W403" i="28"/>
  <c r="I403" i="28"/>
  <c r="Y266" i="28"/>
  <c r="U266" i="28"/>
  <c r="Q266" i="28"/>
  <c r="M266" i="28"/>
  <c r="I266" i="28"/>
  <c r="E266" i="28"/>
  <c r="A267" i="28"/>
  <c r="T266" i="28"/>
  <c r="O266" i="28"/>
  <c r="J266" i="28"/>
  <c r="D266" i="28"/>
  <c r="S266" i="28"/>
  <c r="L266" i="28"/>
  <c r="F266" i="28"/>
  <c r="X266" i="28"/>
  <c r="P266" i="28"/>
  <c r="G266" i="28"/>
  <c r="W266" i="28"/>
  <c r="N266" i="28"/>
  <c r="C266" i="28"/>
  <c r="V266" i="28"/>
  <c r="B266" i="28"/>
  <c r="R266" i="28"/>
  <c r="K266" i="28"/>
  <c r="H266" i="28"/>
  <c r="A370" i="28"/>
  <c r="V369" i="28"/>
  <c r="R369" i="28"/>
  <c r="N369" i="28"/>
  <c r="J369" i="28"/>
  <c r="F369" i="28"/>
  <c r="B369" i="28"/>
  <c r="Y369" i="28"/>
  <c r="T369" i="28"/>
  <c r="O369" i="28"/>
  <c r="I369" i="28"/>
  <c r="D369" i="28"/>
  <c r="X369" i="28"/>
  <c r="Q369" i="28"/>
  <c r="K369" i="28"/>
  <c r="C369" i="28"/>
  <c r="P369" i="28"/>
  <c r="G369" i="28"/>
  <c r="M369" i="28"/>
  <c r="L369" i="28"/>
  <c r="U369" i="28"/>
  <c r="E369" i="28"/>
  <c r="S369" i="28"/>
  <c r="H369" i="28"/>
  <c r="W369" i="28"/>
  <c r="A60" i="28"/>
  <c r="B405" i="21"/>
  <c r="F405" i="21"/>
  <c r="J405" i="21"/>
  <c r="N405" i="21"/>
  <c r="R405" i="21"/>
  <c r="V405" i="21"/>
  <c r="D405" i="21"/>
  <c r="I405" i="21"/>
  <c r="O405" i="21"/>
  <c r="T405" i="21"/>
  <c r="Y405" i="21"/>
  <c r="E405" i="21"/>
  <c r="L405" i="21"/>
  <c r="S405" i="21"/>
  <c r="H405" i="21"/>
  <c r="P405" i="21"/>
  <c r="W405" i="21"/>
  <c r="G405" i="21"/>
  <c r="M405" i="21"/>
  <c r="U405" i="21"/>
  <c r="Q405" i="21"/>
  <c r="X405" i="21"/>
  <c r="C405" i="21"/>
  <c r="K405" i="21"/>
  <c r="A406" i="21"/>
  <c r="C336" i="21"/>
  <c r="G336" i="21"/>
  <c r="K336" i="21"/>
  <c r="O336" i="21"/>
  <c r="S336" i="21"/>
  <c r="W336" i="21"/>
  <c r="E336" i="21"/>
  <c r="J336" i="21"/>
  <c r="P336" i="21"/>
  <c r="U336" i="21"/>
  <c r="F336" i="21"/>
  <c r="L336" i="21"/>
  <c r="Q336" i="21"/>
  <c r="V336" i="21"/>
  <c r="B336" i="21"/>
  <c r="H336" i="21"/>
  <c r="M336" i="21"/>
  <c r="R336" i="21"/>
  <c r="X336" i="21"/>
  <c r="D336" i="21"/>
  <c r="Y336" i="21"/>
  <c r="I336" i="21"/>
  <c r="N336" i="21"/>
  <c r="T336" i="21"/>
  <c r="A337" i="21"/>
  <c r="B370" i="21"/>
  <c r="F370" i="21"/>
  <c r="J370" i="21"/>
  <c r="N370" i="21"/>
  <c r="R370" i="21"/>
  <c r="V370" i="21"/>
  <c r="C370" i="21"/>
  <c r="H370" i="21"/>
  <c r="M370" i="21"/>
  <c r="S370" i="21"/>
  <c r="X370" i="21"/>
  <c r="E370" i="21"/>
  <c r="L370" i="21"/>
  <c r="T370" i="21"/>
  <c r="G370" i="21"/>
  <c r="O370" i="21"/>
  <c r="U370" i="21"/>
  <c r="P370" i="21"/>
  <c r="D370" i="21"/>
  <c r="Q370" i="21"/>
  <c r="I370" i="21"/>
  <c r="W370" i="21"/>
  <c r="K370" i="21"/>
  <c r="Y370" i="21"/>
  <c r="A371" i="21"/>
  <c r="B302" i="21"/>
  <c r="F302" i="21"/>
  <c r="J302" i="21"/>
  <c r="N302" i="21"/>
  <c r="R302" i="21"/>
  <c r="V302" i="21"/>
  <c r="D302" i="21"/>
  <c r="H302" i="21"/>
  <c r="L302" i="21"/>
  <c r="P302" i="21"/>
  <c r="T302" i="21"/>
  <c r="X302" i="21"/>
  <c r="C302" i="21"/>
  <c r="K302" i="21"/>
  <c r="S302" i="21"/>
  <c r="G302" i="21"/>
  <c r="O302" i="21"/>
  <c r="W302" i="21"/>
  <c r="E302" i="21"/>
  <c r="U302" i="21"/>
  <c r="I302" i="21"/>
  <c r="Y302" i="21"/>
  <c r="M302" i="21"/>
  <c r="Q302" i="21"/>
  <c r="E265" i="21"/>
  <c r="I265" i="21"/>
  <c r="M265" i="21"/>
  <c r="Q265" i="21"/>
  <c r="U265" i="21"/>
  <c r="Y265" i="21"/>
  <c r="D265" i="21"/>
  <c r="J265" i="21"/>
  <c r="O265" i="21"/>
  <c r="T265" i="21"/>
  <c r="B265" i="21"/>
  <c r="H265" i="21"/>
  <c r="P265" i="21"/>
  <c r="W265" i="21"/>
  <c r="C265" i="21"/>
  <c r="K265" i="21"/>
  <c r="R265" i="21"/>
  <c r="X265" i="21"/>
  <c r="F265" i="21"/>
  <c r="S265" i="21"/>
  <c r="G265" i="21"/>
  <c r="V265" i="21"/>
  <c r="L265" i="21"/>
  <c r="N265" i="21"/>
  <c r="A266" i="21"/>
  <c r="E231" i="21"/>
  <c r="I231" i="21"/>
  <c r="M231" i="21"/>
  <c r="Q231" i="21"/>
  <c r="U231" i="21"/>
  <c r="Y231" i="21"/>
  <c r="D231" i="21"/>
  <c r="J231" i="21"/>
  <c r="O231" i="21"/>
  <c r="T231" i="21"/>
  <c r="F231" i="21"/>
  <c r="K231" i="21"/>
  <c r="P231" i="21"/>
  <c r="V231" i="21"/>
  <c r="C231" i="21"/>
  <c r="N231" i="21"/>
  <c r="X231" i="21"/>
  <c r="S231" i="21"/>
  <c r="B231" i="21"/>
  <c r="G231" i="21"/>
  <c r="R231" i="21"/>
  <c r="H231" i="21"/>
  <c r="L231" i="21"/>
  <c r="W231" i="21"/>
  <c r="A232" i="21"/>
  <c r="B162" i="21"/>
  <c r="F162" i="21"/>
  <c r="J162" i="21"/>
  <c r="N162" i="21"/>
  <c r="R162" i="21"/>
  <c r="V162" i="21"/>
  <c r="C162" i="21"/>
  <c r="H162" i="21"/>
  <c r="M162" i="21"/>
  <c r="S162" i="21"/>
  <c r="X162" i="21"/>
  <c r="G162" i="21"/>
  <c r="O162" i="21"/>
  <c r="U162" i="21"/>
  <c r="I162" i="21"/>
  <c r="P162" i="21"/>
  <c r="W162" i="21"/>
  <c r="D162" i="21"/>
  <c r="K162" i="21"/>
  <c r="Q162" i="21"/>
  <c r="Y162" i="21"/>
  <c r="T162" i="21"/>
  <c r="E162" i="21"/>
  <c r="L162" i="21"/>
  <c r="C57" i="21"/>
  <c r="G57" i="21"/>
  <c r="K57" i="21"/>
  <c r="O57" i="21"/>
  <c r="S57" i="21"/>
  <c r="W57" i="21"/>
  <c r="B57" i="21"/>
  <c r="H57" i="21"/>
  <c r="M57" i="21"/>
  <c r="R57" i="21"/>
  <c r="X57" i="21"/>
  <c r="D57" i="21"/>
  <c r="I57" i="21"/>
  <c r="N57" i="21"/>
  <c r="T57" i="21"/>
  <c r="Y57" i="21"/>
  <c r="J57" i="21"/>
  <c r="U57" i="21"/>
  <c r="L57" i="21"/>
  <c r="V57" i="21"/>
  <c r="P57" i="21"/>
  <c r="F57" i="21"/>
  <c r="Q57" i="21"/>
  <c r="E57" i="21"/>
  <c r="C127" i="21"/>
  <c r="G127" i="21"/>
  <c r="K127" i="21"/>
  <c r="O127" i="21"/>
  <c r="S127" i="21"/>
  <c r="W127" i="21"/>
  <c r="B127" i="21"/>
  <c r="H127" i="21"/>
  <c r="M127" i="21"/>
  <c r="R127" i="21"/>
  <c r="X127" i="21"/>
  <c r="D127" i="21"/>
  <c r="I127" i="21"/>
  <c r="N127" i="21"/>
  <c r="T127" i="21"/>
  <c r="Y127" i="21"/>
  <c r="J127" i="21"/>
  <c r="U127" i="21"/>
  <c r="L127" i="21"/>
  <c r="V127" i="21"/>
  <c r="P127" i="21"/>
  <c r="Q127" i="21"/>
  <c r="E127" i="21"/>
  <c r="F127" i="21"/>
  <c r="C92" i="21"/>
  <c r="G92" i="21"/>
  <c r="K92" i="21"/>
  <c r="O92" i="21"/>
  <c r="S92" i="21"/>
  <c r="W92" i="21"/>
  <c r="B92" i="21"/>
  <c r="H92" i="21"/>
  <c r="M92" i="21"/>
  <c r="R92" i="21"/>
  <c r="X92" i="21"/>
  <c r="D92" i="21"/>
  <c r="I92" i="21"/>
  <c r="N92" i="21"/>
  <c r="T92" i="21"/>
  <c r="Y92" i="21"/>
  <c r="J92" i="21"/>
  <c r="U92" i="21"/>
  <c r="L92" i="21"/>
  <c r="V92" i="21"/>
  <c r="P92" i="21"/>
  <c r="Q92" i="21"/>
  <c r="E92" i="21"/>
  <c r="F92" i="21"/>
  <c r="B196" i="21"/>
  <c r="F196" i="21"/>
  <c r="J196" i="21"/>
  <c r="N196" i="21"/>
  <c r="R196" i="21"/>
  <c r="V196" i="21"/>
  <c r="C196" i="21"/>
  <c r="H196" i="21"/>
  <c r="M196" i="21"/>
  <c r="S196" i="21"/>
  <c r="X196" i="21"/>
  <c r="G196" i="21"/>
  <c r="O196" i="21"/>
  <c r="U196" i="21"/>
  <c r="D196" i="21"/>
  <c r="L196" i="21"/>
  <c r="W196" i="21"/>
  <c r="K196" i="21"/>
  <c r="Y196" i="21"/>
  <c r="P196" i="21"/>
  <c r="E196" i="21"/>
  <c r="Q196" i="21"/>
  <c r="I196" i="21"/>
  <c r="T196" i="21"/>
  <c r="A197" i="21"/>
  <c r="E24" i="21"/>
  <c r="I24" i="21"/>
  <c r="M24" i="21"/>
  <c r="Q24" i="21"/>
  <c r="U24" i="21"/>
  <c r="Y24" i="21"/>
  <c r="D24" i="21"/>
  <c r="J24" i="21"/>
  <c r="O24" i="21"/>
  <c r="T24" i="21"/>
  <c r="C24" i="21"/>
  <c r="K24" i="21"/>
  <c r="R24" i="21"/>
  <c r="X24" i="21"/>
  <c r="F24" i="21"/>
  <c r="L24" i="21"/>
  <c r="S24" i="21"/>
  <c r="G24" i="21"/>
  <c r="N24" i="21"/>
  <c r="V24" i="21"/>
  <c r="H24" i="21"/>
  <c r="P24" i="21"/>
  <c r="W24" i="21"/>
  <c r="B24" i="21"/>
  <c r="B94" i="25"/>
  <c r="F94" i="25"/>
  <c r="J94" i="25"/>
  <c r="N94" i="25"/>
  <c r="R94" i="25"/>
  <c r="V94" i="25"/>
  <c r="D94" i="25"/>
  <c r="H94" i="25"/>
  <c r="L94" i="25"/>
  <c r="P94" i="25"/>
  <c r="T94" i="25"/>
  <c r="X94" i="25"/>
  <c r="C94" i="25"/>
  <c r="K94" i="25"/>
  <c r="S94" i="25"/>
  <c r="G94" i="25"/>
  <c r="O94" i="25"/>
  <c r="W94" i="25"/>
  <c r="M94" i="25"/>
  <c r="E94" i="25"/>
  <c r="U94" i="25"/>
  <c r="I94" i="25"/>
  <c r="Y94" i="25"/>
  <c r="Q94" i="25"/>
  <c r="B58" i="25"/>
  <c r="F58" i="25"/>
  <c r="J58" i="25"/>
  <c r="N58" i="25"/>
  <c r="R58" i="25"/>
  <c r="V58" i="25"/>
  <c r="C58" i="25"/>
  <c r="G58" i="25"/>
  <c r="K58" i="25"/>
  <c r="O58" i="25"/>
  <c r="S58" i="25"/>
  <c r="W58" i="25"/>
  <c r="D58" i="25"/>
  <c r="L58" i="25"/>
  <c r="T58" i="25"/>
  <c r="E58" i="25"/>
  <c r="M58" i="25"/>
  <c r="U58" i="25"/>
  <c r="P58" i="25"/>
  <c r="Q58" i="25"/>
  <c r="H58" i="25"/>
  <c r="X58" i="25"/>
  <c r="I58" i="25"/>
  <c r="Y58" i="25"/>
  <c r="E22" i="25"/>
  <c r="I22" i="25"/>
  <c r="M22" i="25"/>
  <c r="Q22" i="25"/>
  <c r="C22" i="25"/>
  <c r="G22" i="25"/>
  <c r="K22" i="25"/>
  <c r="O22" i="25"/>
  <c r="S22" i="25"/>
  <c r="W22" i="25"/>
  <c r="B22" i="25"/>
  <c r="J22" i="25"/>
  <c r="R22" i="25"/>
  <c r="X22" i="25"/>
  <c r="F22" i="25"/>
  <c r="N22" i="25"/>
  <c r="U22" i="25"/>
  <c r="L22" i="25"/>
  <c r="Y22" i="25"/>
  <c r="D22" i="25"/>
  <c r="T22" i="25"/>
  <c r="H22" i="25"/>
  <c r="V22" i="25"/>
  <c r="P22" i="25"/>
  <c r="C94" i="19"/>
  <c r="G94" i="19"/>
  <c r="K94" i="19"/>
  <c r="O94" i="19"/>
  <c r="S94" i="19"/>
  <c r="W94" i="19"/>
  <c r="E94" i="19"/>
  <c r="I94" i="19"/>
  <c r="M94" i="19"/>
  <c r="Q94" i="19"/>
  <c r="U94" i="19"/>
  <c r="Y94" i="19"/>
  <c r="H94" i="19"/>
  <c r="P94" i="19"/>
  <c r="X94" i="19"/>
  <c r="D94" i="19"/>
  <c r="L94" i="19"/>
  <c r="T94" i="19"/>
  <c r="J94" i="19"/>
  <c r="B94" i="19"/>
  <c r="R94" i="19"/>
  <c r="F94" i="19"/>
  <c r="V94" i="19"/>
  <c r="N94" i="19"/>
  <c r="A95" i="19"/>
  <c r="E59" i="19"/>
  <c r="I59" i="19"/>
  <c r="M59" i="19"/>
  <c r="Q59" i="19"/>
  <c r="U59" i="19"/>
  <c r="Y59" i="19"/>
  <c r="B59" i="19"/>
  <c r="F59" i="19"/>
  <c r="J59" i="19"/>
  <c r="N59" i="19"/>
  <c r="R59" i="19"/>
  <c r="V59" i="19"/>
  <c r="C59" i="19"/>
  <c r="K59" i="19"/>
  <c r="S59" i="19"/>
  <c r="G59" i="19"/>
  <c r="O59" i="19"/>
  <c r="W59" i="19"/>
  <c r="D59" i="19"/>
  <c r="T59" i="19"/>
  <c r="H59" i="19"/>
  <c r="X59" i="19"/>
  <c r="L59" i="19"/>
  <c r="P59" i="19"/>
  <c r="A60" i="19"/>
  <c r="D23" i="19"/>
  <c r="H23" i="19"/>
  <c r="L23" i="19"/>
  <c r="P23" i="19"/>
  <c r="T23" i="19"/>
  <c r="X23" i="19"/>
  <c r="F23" i="19"/>
  <c r="K23" i="19"/>
  <c r="Q23" i="19"/>
  <c r="V23" i="19"/>
  <c r="E23" i="19"/>
  <c r="M23" i="19"/>
  <c r="S23" i="19"/>
  <c r="G23" i="19"/>
  <c r="N23" i="19"/>
  <c r="U23" i="19"/>
  <c r="B23" i="19"/>
  <c r="I23" i="19"/>
  <c r="O23" i="19"/>
  <c r="W23" i="19"/>
  <c r="C23" i="19"/>
  <c r="R23" i="19"/>
  <c r="J23" i="19"/>
  <c r="Y23" i="19"/>
  <c r="A303" i="21"/>
  <c r="A128" i="21"/>
  <c r="A59" i="25"/>
  <c r="A58" i="21"/>
  <c r="A95" i="25"/>
  <c r="A132" i="25"/>
  <c r="A130" i="19"/>
  <c r="A93" i="21"/>
  <c r="A25" i="21"/>
  <c r="A23" i="25"/>
  <c r="A163" i="21"/>
  <c r="A24" i="19"/>
  <c r="B132" i="25" l="1"/>
  <c r="F132" i="25"/>
  <c r="J132" i="25"/>
  <c r="N132" i="25"/>
  <c r="R132" i="25"/>
  <c r="V132" i="25"/>
  <c r="C132" i="25"/>
  <c r="G132" i="25"/>
  <c r="K132" i="25"/>
  <c r="O132" i="25"/>
  <c r="S132" i="25"/>
  <c r="W132" i="25"/>
  <c r="I132" i="25"/>
  <c r="Q132" i="25"/>
  <c r="Y132" i="25"/>
  <c r="D132" i="25"/>
  <c r="L132" i="25"/>
  <c r="T132" i="25"/>
  <c r="E132" i="25"/>
  <c r="M132" i="25"/>
  <c r="U132" i="25"/>
  <c r="H132" i="25"/>
  <c r="P132" i="25"/>
  <c r="X132" i="25"/>
  <c r="E60" i="28"/>
  <c r="I60" i="28"/>
  <c r="M60" i="28"/>
  <c r="Q60" i="28"/>
  <c r="U60" i="28"/>
  <c r="Y60" i="28"/>
  <c r="B60" i="28"/>
  <c r="F60" i="28"/>
  <c r="J60" i="28"/>
  <c r="N60" i="28"/>
  <c r="R60" i="28"/>
  <c r="V60" i="28"/>
  <c r="C60" i="28"/>
  <c r="K60" i="28"/>
  <c r="S60" i="28"/>
  <c r="D60" i="28"/>
  <c r="L60" i="28"/>
  <c r="T60" i="28"/>
  <c r="G60" i="28"/>
  <c r="O60" i="28"/>
  <c r="W60" i="28"/>
  <c r="H60" i="28"/>
  <c r="P60" i="28"/>
  <c r="X60" i="28"/>
  <c r="B130" i="28"/>
  <c r="F130" i="28"/>
  <c r="J130" i="28"/>
  <c r="N130" i="28"/>
  <c r="R130" i="28"/>
  <c r="V130" i="28"/>
  <c r="C130" i="28"/>
  <c r="G130" i="28"/>
  <c r="K130" i="28"/>
  <c r="O130" i="28"/>
  <c r="S130" i="28"/>
  <c r="W130" i="28"/>
  <c r="D130" i="28"/>
  <c r="L130" i="28"/>
  <c r="T130" i="28"/>
  <c r="E130" i="28"/>
  <c r="M130" i="28"/>
  <c r="U130" i="28"/>
  <c r="P130" i="28"/>
  <c r="Q130" i="28"/>
  <c r="X130" i="28"/>
  <c r="H130" i="28"/>
  <c r="Y130" i="28"/>
  <c r="I130" i="28"/>
  <c r="D95" i="28"/>
  <c r="H95" i="28"/>
  <c r="L95" i="28"/>
  <c r="P95" i="28"/>
  <c r="T95" i="28"/>
  <c r="X95" i="28"/>
  <c r="E95" i="28"/>
  <c r="I95" i="28"/>
  <c r="M95" i="28"/>
  <c r="Q95" i="28"/>
  <c r="U95" i="28"/>
  <c r="Y95" i="28"/>
  <c r="B95" i="28"/>
  <c r="J95" i="28"/>
  <c r="R95" i="28"/>
  <c r="F95" i="28"/>
  <c r="N95" i="28"/>
  <c r="V95" i="28"/>
  <c r="K95" i="28"/>
  <c r="C95" i="28"/>
  <c r="S95" i="28"/>
  <c r="O95" i="28"/>
  <c r="W95" i="28"/>
  <c r="G95" i="28"/>
  <c r="E25" i="28"/>
  <c r="I25" i="28"/>
  <c r="M25" i="28"/>
  <c r="Q25" i="28"/>
  <c r="U25" i="28"/>
  <c r="Y25" i="28"/>
  <c r="B25" i="28"/>
  <c r="F25" i="28"/>
  <c r="J25" i="28"/>
  <c r="N25" i="28"/>
  <c r="R25" i="28"/>
  <c r="V25" i="28"/>
  <c r="C25" i="28"/>
  <c r="K25" i="28"/>
  <c r="S25" i="28"/>
  <c r="D25" i="28"/>
  <c r="L25" i="28"/>
  <c r="T25" i="28"/>
  <c r="G25" i="28"/>
  <c r="O25" i="28"/>
  <c r="W25" i="28"/>
  <c r="P25" i="28"/>
  <c r="H25" i="28"/>
  <c r="X25" i="28"/>
  <c r="B130" i="19"/>
  <c r="F130" i="19"/>
  <c r="J130" i="19"/>
  <c r="N130" i="19"/>
  <c r="R130" i="19"/>
  <c r="V130" i="19"/>
  <c r="E130" i="19"/>
  <c r="K130" i="19"/>
  <c r="P130" i="19"/>
  <c r="U130" i="19"/>
  <c r="C130" i="19"/>
  <c r="I130" i="19"/>
  <c r="Q130" i="19"/>
  <c r="X130" i="19"/>
  <c r="D130" i="19"/>
  <c r="L130" i="19"/>
  <c r="S130" i="19"/>
  <c r="Y130" i="19"/>
  <c r="G130" i="19"/>
  <c r="M130" i="19"/>
  <c r="T130" i="19"/>
  <c r="H130" i="19"/>
  <c r="O130" i="19"/>
  <c r="W130" i="19"/>
  <c r="X267" i="28"/>
  <c r="T267" i="28"/>
  <c r="P267" i="28"/>
  <c r="L267" i="28"/>
  <c r="H267" i="28"/>
  <c r="D267" i="28"/>
  <c r="V267" i="28"/>
  <c r="Q267" i="28"/>
  <c r="K267" i="28"/>
  <c r="F267" i="28"/>
  <c r="W267" i="28"/>
  <c r="O267" i="28"/>
  <c r="I267" i="28"/>
  <c r="B267" i="28"/>
  <c r="S267" i="28"/>
  <c r="J267" i="28"/>
  <c r="A268" i="28"/>
  <c r="R267" i="28"/>
  <c r="G267" i="28"/>
  <c r="N267" i="28"/>
  <c r="M267" i="28"/>
  <c r="Y267" i="28"/>
  <c r="E267" i="28"/>
  <c r="U267" i="28"/>
  <c r="C267" i="28"/>
  <c r="Y370" i="28"/>
  <c r="U370" i="28"/>
  <c r="Q370" i="28"/>
  <c r="M370" i="28"/>
  <c r="I370" i="28"/>
  <c r="E370" i="28"/>
  <c r="V370" i="28"/>
  <c r="P370" i="28"/>
  <c r="K370" i="28"/>
  <c r="F370" i="28"/>
  <c r="T370" i="28"/>
  <c r="N370" i="28"/>
  <c r="G370" i="28"/>
  <c r="S370" i="28"/>
  <c r="J370" i="28"/>
  <c r="B370" i="28"/>
  <c r="A371" i="28"/>
  <c r="O370" i="28"/>
  <c r="C370" i="28"/>
  <c r="W370" i="28"/>
  <c r="D370" i="28"/>
  <c r="L370" i="28"/>
  <c r="H370" i="28"/>
  <c r="X370" i="28"/>
  <c r="R370" i="28"/>
  <c r="A131" i="28"/>
  <c r="A234" i="28"/>
  <c r="V233" i="28"/>
  <c r="R233" i="28"/>
  <c r="N233" i="28"/>
  <c r="J233" i="28"/>
  <c r="F233" i="28"/>
  <c r="B233" i="28"/>
  <c r="Y233" i="28"/>
  <c r="T233" i="28"/>
  <c r="O233" i="28"/>
  <c r="I233" i="28"/>
  <c r="D233" i="28"/>
  <c r="U233" i="28"/>
  <c r="M233" i="28"/>
  <c r="G233" i="28"/>
  <c r="S233" i="28"/>
  <c r="L233" i="28"/>
  <c r="E233" i="28"/>
  <c r="Q233" i="28"/>
  <c r="C233" i="28"/>
  <c r="P233" i="28"/>
  <c r="K233" i="28"/>
  <c r="X233" i="28"/>
  <c r="W233" i="28"/>
  <c r="H233" i="28"/>
  <c r="A96" i="28"/>
  <c r="X302" i="28"/>
  <c r="T302" i="28"/>
  <c r="P302" i="28"/>
  <c r="L302" i="28"/>
  <c r="H302" i="28"/>
  <c r="D302" i="28"/>
  <c r="W302" i="28"/>
  <c r="R302" i="28"/>
  <c r="M302" i="28"/>
  <c r="G302" i="28"/>
  <c r="B302" i="28"/>
  <c r="U302" i="28"/>
  <c r="N302" i="28"/>
  <c r="F302" i="28"/>
  <c r="Y302" i="28"/>
  <c r="O302" i="28"/>
  <c r="E302" i="28"/>
  <c r="S302" i="28"/>
  <c r="J302" i="28"/>
  <c r="Q302" i="28"/>
  <c r="K302" i="28"/>
  <c r="I302" i="28"/>
  <c r="C302" i="28"/>
  <c r="A303" i="28"/>
  <c r="V302" i="28"/>
  <c r="A61" i="28"/>
  <c r="A337" i="28"/>
  <c r="V336" i="28"/>
  <c r="R336" i="28"/>
  <c r="N336" i="28"/>
  <c r="J336" i="28"/>
  <c r="F336" i="28"/>
  <c r="B336" i="28"/>
  <c r="Y336" i="28"/>
  <c r="T336" i="28"/>
  <c r="O336" i="28"/>
  <c r="I336" i="28"/>
  <c r="D336" i="28"/>
  <c r="X336" i="28"/>
  <c r="Q336" i="28"/>
  <c r="K336" i="28"/>
  <c r="C336" i="28"/>
  <c r="W336" i="28"/>
  <c r="M336" i="28"/>
  <c r="E336" i="28"/>
  <c r="P336" i="28"/>
  <c r="U336" i="28"/>
  <c r="H336" i="28"/>
  <c r="S336" i="28"/>
  <c r="L336" i="28"/>
  <c r="G336" i="28"/>
  <c r="X199" i="28"/>
  <c r="T199" i="28"/>
  <c r="P199" i="28"/>
  <c r="L199" i="28"/>
  <c r="H199" i="28"/>
  <c r="D199" i="28"/>
  <c r="W199" i="28"/>
  <c r="R199" i="28"/>
  <c r="M199" i="28"/>
  <c r="G199" i="28"/>
  <c r="B199" i="28"/>
  <c r="Y199" i="28"/>
  <c r="Q199" i="28"/>
  <c r="J199" i="28"/>
  <c r="C199" i="28"/>
  <c r="V199" i="28"/>
  <c r="O199" i="28"/>
  <c r="I199" i="28"/>
  <c r="N199" i="28"/>
  <c r="A200" i="28"/>
  <c r="K199" i="28"/>
  <c r="U199" i="28"/>
  <c r="F199" i="28"/>
  <c r="S199" i="28"/>
  <c r="E199" i="28"/>
  <c r="Y404" i="28"/>
  <c r="U404" i="28"/>
  <c r="Q404" i="28"/>
  <c r="M404" i="28"/>
  <c r="I404" i="28"/>
  <c r="E404" i="28"/>
  <c r="W404" i="28"/>
  <c r="R404" i="28"/>
  <c r="L404" i="28"/>
  <c r="G404" i="28"/>
  <c r="B404" i="28"/>
  <c r="X404" i="28"/>
  <c r="P404" i="28"/>
  <c r="J404" i="28"/>
  <c r="C404" i="28"/>
  <c r="S404" i="28"/>
  <c r="H404" i="28"/>
  <c r="O404" i="28"/>
  <c r="D404" i="28"/>
  <c r="A405" i="28"/>
  <c r="N404" i="28"/>
  <c r="T404" i="28"/>
  <c r="F404" i="28"/>
  <c r="V404" i="28"/>
  <c r="K404" i="28"/>
  <c r="A166" i="28"/>
  <c r="V165" i="28"/>
  <c r="R165" i="28"/>
  <c r="N165" i="28"/>
  <c r="J165" i="28"/>
  <c r="F165" i="28"/>
  <c r="B165" i="28"/>
  <c r="U165" i="28"/>
  <c r="P165" i="28"/>
  <c r="K165" i="28"/>
  <c r="E165" i="28"/>
  <c r="Y165" i="28"/>
  <c r="S165" i="28"/>
  <c r="L165" i="28"/>
  <c r="D165" i="28"/>
  <c r="T165" i="28"/>
  <c r="I165" i="28"/>
  <c r="Q165" i="28"/>
  <c r="H165" i="28"/>
  <c r="O165" i="28"/>
  <c r="X165" i="28"/>
  <c r="G165" i="28"/>
  <c r="W165" i="28"/>
  <c r="C165" i="28"/>
  <c r="M165" i="28"/>
  <c r="A26" i="28"/>
  <c r="B406" i="21"/>
  <c r="F406" i="21"/>
  <c r="J406" i="21"/>
  <c r="N406" i="21"/>
  <c r="R406" i="21"/>
  <c r="V406" i="21"/>
  <c r="G406" i="21"/>
  <c r="L406" i="21"/>
  <c r="Q406" i="21"/>
  <c r="W406" i="21"/>
  <c r="C406" i="21"/>
  <c r="I406" i="21"/>
  <c r="P406" i="21"/>
  <c r="X406" i="21"/>
  <c r="E406" i="21"/>
  <c r="M406" i="21"/>
  <c r="T406" i="21"/>
  <c r="D406" i="21"/>
  <c r="K406" i="21"/>
  <c r="S406" i="21"/>
  <c r="Y406" i="21"/>
  <c r="U406" i="21"/>
  <c r="H406" i="21"/>
  <c r="O406" i="21"/>
  <c r="A407" i="21"/>
  <c r="B371" i="21"/>
  <c r="F371" i="21"/>
  <c r="J371" i="21"/>
  <c r="N371" i="21"/>
  <c r="R371" i="21"/>
  <c r="V371" i="21"/>
  <c r="E371" i="21"/>
  <c r="K371" i="21"/>
  <c r="P371" i="21"/>
  <c r="U371" i="21"/>
  <c r="C371" i="21"/>
  <c r="I371" i="21"/>
  <c r="Q371" i="21"/>
  <c r="X371" i="21"/>
  <c r="D371" i="21"/>
  <c r="L371" i="21"/>
  <c r="S371" i="21"/>
  <c r="Y371" i="21"/>
  <c r="G371" i="21"/>
  <c r="T371" i="21"/>
  <c r="H371" i="21"/>
  <c r="W371" i="21"/>
  <c r="M371" i="21"/>
  <c r="O371" i="21"/>
  <c r="A372" i="21"/>
  <c r="C337" i="21"/>
  <c r="G337" i="21"/>
  <c r="K337" i="21"/>
  <c r="O337" i="21"/>
  <c r="S337" i="21"/>
  <c r="W337" i="21"/>
  <c r="B337" i="21"/>
  <c r="H337" i="21"/>
  <c r="M337" i="21"/>
  <c r="R337" i="21"/>
  <c r="X337" i="21"/>
  <c r="D337" i="21"/>
  <c r="I337" i="21"/>
  <c r="N337" i="21"/>
  <c r="T337" i="21"/>
  <c r="Y337" i="21"/>
  <c r="E337" i="21"/>
  <c r="J337" i="21"/>
  <c r="P337" i="21"/>
  <c r="U337" i="21"/>
  <c r="V337" i="21"/>
  <c r="F337" i="21"/>
  <c r="L337" i="21"/>
  <c r="Q337" i="21"/>
  <c r="A338" i="21"/>
  <c r="B303" i="21"/>
  <c r="F303" i="21"/>
  <c r="J303" i="21"/>
  <c r="N303" i="21"/>
  <c r="R303" i="21"/>
  <c r="V303" i="21"/>
  <c r="D303" i="21"/>
  <c r="H303" i="21"/>
  <c r="L303" i="21"/>
  <c r="P303" i="21"/>
  <c r="T303" i="21"/>
  <c r="X303" i="21"/>
  <c r="C303" i="21"/>
  <c r="K303" i="21"/>
  <c r="S303" i="21"/>
  <c r="G303" i="21"/>
  <c r="O303" i="21"/>
  <c r="W303" i="21"/>
  <c r="M303" i="21"/>
  <c r="Q303" i="21"/>
  <c r="U303" i="21"/>
  <c r="E303" i="21"/>
  <c r="I303" i="21"/>
  <c r="Y303" i="21"/>
  <c r="E232" i="21"/>
  <c r="I232" i="21"/>
  <c r="M232" i="21"/>
  <c r="Q232" i="21"/>
  <c r="U232" i="21"/>
  <c r="Y232" i="21"/>
  <c r="B232" i="21"/>
  <c r="G232" i="21"/>
  <c r="L232" i="21"/>
  <c r="R232" i="21"/>
  <c r="W232" i="21"/>
  <c r="C232" i="21"/>
  <c r="H232" i="21"/>
  <c r="N232" i="21"/>
  <c r="S232" i="21"/>
  <c r="X232" i="21"/>
  <c r="K232" i="21"/>
  <c r="V232" i="21"/>
  <c r="P232" i="21"/>
  <c r="J232" i="21"/>
  <c r="D232" i="21"/>
  <c r="O232" i="21"/>
  <c r="F232" i="21"/>
  <c r="T232" i="21"/>
  <c r="A233" i="21"/>
  <c r="E266" i="21"/>
  <c r="I266" i="21"/>
  <c r="M266" i="21"/>
  <c r="Q266" i="21"/>
  <c r="U266" i="21"/>
  <c r="Y266" i="21"/>
  <c r="B266" i="21"/>
  <c r="G266" i="21"/>
  <c r="L266" i="21"/>
  <c r="R266" i="21"/>
  <c r="W266" i="21"/>
  <c r="F266" i="21"/>
  <c r="N266" i="21"/>
  <c r="T266" i="21"/>
  <c r="H266" i="21"/>
  <c r="O266" i="21"/>
  <c r="V266" i="21"/>
  <c r="J266" i="21"/>
  <c r="X266" i="21"/>
  <c r="K266" i="21"/>
  <c r="C266" i="21"/>
  <c r="P266" i="21"/>
  <c r="D266" i="21"/>
  <c r="S266" i="21"/>
  <c r="A267" i="21"/>
  <c r="B163" i="21"/>
  <c r="F163" i="21"/>
  <c r="J163" i="21"/>
  <c r="N163" i="21"/>
  <c r="R163" i="21"/>
  <c r="V163" i="21"/>
  <c r="E163" i="21"/>
  <c r="K163" i="21"/>
  <c r="P163" i="21"/>
  <c r="U163" i="21"/>
  <c r="D163" i="21"/>
  <c r="L163" i="21"/>
  <c r="S163" i="21"/>
  <c r="Y163" i="21"/>
  <c r="G163" i="21"/>
  <c r="M163" i="21"/>
  <c r="T163" i="21"/>
  <c r="H163" i="21"/>
  <c r="O163" i="21"/>
  <c r="W163" i="21"/>
  <c r="X163" i="21"/>
  <c r="C163" i="21"/>
  <c r="I163" i="21"/>
  <c r="Q163" i="21"/>
  <c r="C58" i="21"/>
  <c r="G58" i="21"/>
  <c r="K58" i="21"/>
  <c r="O58" i="21"/>
  <c r="S58" i="21"/>
  <c r="W58" i="21"/>
  <c r="E58" i="21"/>
  <c r="J58" i="21"/>
  <c r="P58" i="21"/>
  <c r="U58" i="21"/>
  <c r="F58" i="21"/>
  <c r="L58" i="21"/>
  <c r="Q58" i="21"/>
  <c r="V58" i="21"/>
  <c r="H58" i="21"/>
  <c r="R58" i="21"/>
  <c r="I58" i="21"/>
  <c r="T58" i="21"/>
  <c r="M58" i="21"/>
  <c r="B58" i="21"/>
  <c r="Y58" i="21"/>
  <c r="N58" i="21"/>
  <c r="X58" i="21"/>
  <c r="D58" i="21"/>
  <c r="C93" i="21"/>
  <c r="G93" i="21"/>
  <c r="K93" i="21"/>
  <c r="O93" i="21"/>
  <c r="S93" i="21"/>
  <c r="W93" i="21"/>
  <c r="E93" i="21"/>
  <c r="J93" i="21"/>
  <c r="P93" i="21"/>
  <c r="U93" i="21"/>
  <c r="F93" i="21"/>
  <c r="L93" i="21"/>
  <c r="Q93" i="21"/>
  <c r="V93" i="21"/>
  <c r="H93" i="21"/>
  <c r="R93" i="21"/>
  <c r="I93" i="21"/>
  <c r="T93" i="21"/>
  <c r="M93" i="21"/>
  <c r="B93" i="21"/>
  <c r="D93" i="21"/>
  <c r="N93" i="21"/>
  <c r="X93" i="21"/>
  <c r="Y93" i="21"/>
  <c r="C128" i="21"/>
  <c r="G128" i="21"/>
  <c r="K128" i="21"/>
  <c r="O128" i="21"/>
  <c r="S128" i="21"/>
  <c r="W128" i="21"/>
  <c r="E128" i="21"/>
  <c r="J128" i="21"/>
  <c r="P128" i="21"/>
  <c r="U128" i="21"/>
  <c r="F128" i="21"/>
  <c r="L128" i="21"/>
  <c r="Q128" i="21"/>
  <c r="V128" i="21"/>
  <c r="H128" i="21"/>
  <c r="R128" i="21"/>
  <c r="I128" i="21"/>
  <c r="T128" i="21"/>
  <c r="M128" i="21"/>
  <c r="N128" i="21"/>
  <c r="X128" i="21"/>
  <c r="B128" i="21"/>
  <c r="Y128" i="21"/>
  <c r="D128" i="21"/>
  <c r="B197" i="21"/>
  <c r="F197" i="21"/>
  <c r="J197" i="21"/>
  <c r="N197" i="21"/>
  <c r="R197" i="21"/>
  <c r="V197" i="21"/>
  <c r="E197" i="21"/>
  <c r="K197" i="21"/>
  <c r="P197" i="21"/>
  <c r="U197" i="21"/>
  <c r="D197" i="21"/>
  <c r="L197" i="21"/>
  <c r="S197" i="21"/>
  <c r="Y197" i="21"/>
  <c r="H197" i="21"/>
  <c r="Q197" i="21"/>
  <c r="M197" i="21"/>
  <c r="X197" i="21"/>
  <c r="C197" i="21"/>
  <c r="O197" i="21"/>
  <c r="G197" i="21"/>
  <c r="T197" i="21"/>
  <c r="I197" i="21"/>
  <c r="W197" i="21"/>
  <c r="A198" i="21"/>
  <c r="E25" i="21"/>
  <c r="I25" i="21"/>
  <c r="M25" i="21"/>
  <c r="Q25" i="21"/>
  <c r="U25" i="21"/>
  <c r="Y25" i="21"/>
  <c r="B25" i="21"/>
  <c r="G25" i="21"/>
  <c r="L25" i="21"/>
  <c r="R25" i="21"/>
  <c r="W25" i="21"/>
  <c r="H25" i="21"/>
  <c r="O25" i="21"/>
  <c r="V25" i="21"/>
  <c r="C25" i="21"/>
  <c r="J25" i="21"/>
  <c r="P25" i="21"/>
  <c r="X25" i="21"/>
  <c r="D25" i="21"/>
  <c r="K25" i="21"/>
  <c r="S25" i="21"/>
  <c r="N25" i="21"/>
  <c r="T25" i="21"/>
  <c r="F25" i="21"/>
  <c r="B95" i="25"/>
  <c r="F95" i="25"/>
  <c r="J95" i="25"/>
  <c r="N95" i="25"/>
  <c r="R95" i="25"/>
  <c r="V95" i="25"/>
  <c r="D95" i="25"/>
  <c r="H95" i="25"/>
  <c r="L95" i="25"/>
  <c r="P95" i="25"/>
  <c r="T95" i="25"/>
  <c r="X95" i="25"/>
  <c r="C95" i="25"/>
  <c r="K95" i="25"/>
  <c r="S95" i="25"/>
  <c r="G95" i="25"/>
  <c r="O95" i="25"/>
  <c r="W95" i="25"/>
  <c r="E95" i="25"/>
  <c r="U95" i="25"/>
  <c r="M95" i="25"/>
  <c r="Q95" i="25"/>
  <c r="Y95" i="25"/>
  <c r="I95" i="25"/>
  <c r="B59" i="25"/>
  <c r="F59" i="25"/>
  <c r="J59" i="25"/>
  <c r="N59" i="25"/>
  <c r="R59" i="25"/>
  <c r="V59" i="25"/>
  <c r="C59" i="25"/>
  <c r="G59" i="25"/>
  <c r="K59" i="25"/>
  <c r="O59" i="25"/>
  <c r="S59" i="25"/>
  <c r="W59" i="25"/>
  <c r="D59" i="25"/>
  <c r="L59" i="25"/>
  <c r="T59" i="25"/>
  <c r="E59" i="25"/>
  <c r="M59" i="25"/>
  <c r="U59" i="25"/>
  <c r="H59" i="25"/>
  <c r="X59" i="25"/>
  <c r="I59" i="25"/>
  <c r="Y59" i="25"/>
  <c r="P59" i="25"/>
  <c r="Q59" i="25"/>
  <c r="C23" i="25"/>
  <c r="G23" i="25"/>
  <c r="K23" i="25"/>
  <c r="O23" i="25"/>
  <c r="S23" i="25"/>
  <c r="W23" i="25"/>
  <c r="E23" i="25"/>
  <c r="J23" i="25"/>
  <c r="P23" i="25"/>
  <c r="U23" i="25"/>
  <c r="B23" i="25"/>
  <c r="H23" i="25"/>
  <c r="M23" i="25"/>
  <c r="R23" i="25"/>
  <c r="X23" i="25"/>
  <c r="L23" i="25"/>
  <c r="V23" i="25"/>
  <c r="F23" i="25"/>
  <c r="Q23" i="25"/>
  <c r="I23" i="25"/>
  <c r="T23" i="25"/>
  <c r="N23" i="25"/>
  <c r="Y23" i="25"/>
  <c r="D23" i="25"/>
  <c r="E95" i="19"/>
  <c r="I95" i="19"/>
  <c r="M95" i="19"/>
  <c r="Q95" i="19"/>
  <c r="U95" i="19"/>
  <c r="Y95" i="19"/>
  <c r="F95" i="19"/>
  <c r="K95" i="19"/>
  <c r="P95" i="19"/>
  <c r="V95" i="19"/>
  <c r="C95" i="19"/>
  <c r="H95" i="19"/>
  <c r="N95" i="19"/>
  <c r="S95" i="19"/>
  <c r="X95" i="19"/>
  <c r="B95" i="19"/>
  <c r="L95" i="19"/>
  <c r="W95" i="19"/>
  <c r="G95" i="19"/>
  <c r="R95" i="19"/>
  <c r="J95" i="19"/>
  <c r="T95" i="19"/>
  <c r="D95" i="19"/>
  <c r="O95" i="19"/>
  <c r="A96" i="19"/>
  <c r="E60" i="19"/>
  <c r="I60" i="19"/>
  <c r="M60" i="19"/>
  <c r="Q60" i="19"/>
  <c r="U60" i="19"/>
  <c r="Y60" i="19"/>
  <c r="B60" i="19"/>
  <c r="F60" i="19"/>
  <c r="J60" i="19"/>
  <c r="N60" i="19"/>
  <c r="R60" i="19"/>
  <c r="V60" i="19"/>
  <c r="C60" i="19"/>
  <c r="K60" i="19"/>
  <c r="S60" i="19"/>
  <c r="G60" i="19"/>
  <c r="O60" i="19"/>
  <c r="W60" i="19"/>
  <c r="L60" i="19"/>
  <c r="P60" i="19"/>
  <c r="D60" i="19"/>
  <c r="T60" i="19"/>
  <c r="H60" i="19"/>
  <c r="X60" i="19"/>
  <c r="A61" i="19"/>
  <c r="D24" i="19"/>
  <c r="H24" i="19"/>
  <c r="L24" i="19"/>
  <c r="P24" i="19"/>
  <c r="T24" i="19"/>
  <c r="X24" i="19"/>
  <c r="C24" i="19"/>
  <c r="I24" i="19"/>
  <c r="N24" i="19"/>
  <c r="S24" i="19"/>
  <c r="Y24" i="19"/>
  <c r="B24" i="19"/>
  <c r="J24" i="19"/>
  <c r="Q24" i="19"/>
  <c r="W24" i="19"/>
  <c r="E24" i="19"/>
  <c r="K24" i="19"/>
  <c r="R24" i="19"/>
  <c r="F24" i="19"/>
  <c r="M24" i="19"/>
  <c r="U24" i="19"/>
  <c r="G24" i="19"/>
  <c r="V24" i="19"/>
  <c r="O24" i="19"/>
  <c r="A59" i="21"/>
  <c r="A129" i="21"/>
  <c r="A25" i="19"/>
  <c r="A26" i="21"/>
  <c r="A133" i="25"/>
  <c r="A131" i="19"/>
  <c r="A60" i="25"/>
  <c r="A24" i="25"/>
  <c r="A164" i="21"/>
  <c r="A94" i="21"/>
  <c r="A96" i="25"/>
  <c r="A304" i="21"/>
  <c r="B133" i="25" l="1"/>
  <c r="F133" i="25"/>
  <c r="J133" i="25"/>
  <c r="N133" i="25"/>
  <c r="R133" i="25"/>
  <c r="V133" i="25"/>
  <c r="C133" i="25"/>
  <c r="G133" i="25"/>
  <c r="K133" i="25"/>
  <c r="O133" i="25"/>
  <c r="S133" i="25"/>
  <c r="W133" i="25"/>
  <c r="I133" i="25"/>
  <c r="Q133" i="25"/>
  <c r="Y133" i="25"/>
  <c r="D133" i="25"/>
  <c r="L133" i="25"/>
  <c r="T133" i="25"/>
  <c r="E133" i="25"/>
  <c r="M133" i="25"/>
  <c r="U133" i="25"/>
  <c r="H133" i="25"/>
  <c r="P133" i="25"/>
  <c r="X133" i="25"/>
  <c r="E26" i="28"/>
  <c r="I26" i="28"/>
  <c r="M26" i="28"/>
  <c r="Q26" i="28"/>
  <c r="U26" i="28"/>
  <c r="Y26" i="28"/>
  <c r="B26" i="28"/>
  <c r="F26" i="28"/>
  <c r="J26" i="28"/>
  <c r="N26" i="28"/>
  <c r="R26" i="28"/>
  <c r="V26" i="28"/>
  <c r="C26" i="28"/>
  <c r="K26" i="28"/>
  <c r="S26" i="28"/>
  <c r="D26" i="28"/>
  <c r="L26" i="28"/>
  <c r="T26" i="28"/>
  <c r="G26" i="28"/>
  <c r="O26" i="28"/>
  <c r="W26" i="28"/>
  <c r="X26" i="28"/>
  <c r="P26" i="28"/>
  <c r="H26" i="28"/>
  <c r="E61" i="28"/>
  <c r="I61" i="28"/>
  <c r="M61" i="28"/>
  <c r="Q61" i="28"/>
  <c r="U61" i="28"/>
  <c r="Y61" i="28"/>
  <c r="B61" i="28"/>
  <c r="F61" i="28"/>
  <c r="J61" i="28"/>
  <c r="N61" i="28"/>
  <c r="R61" i="28"/>
  <c r="V61" i="28"/>
  <c r="C61" i="28"/>
  <c r="K61" i="28"/>
  <c r="S61" i="28"/>
  <c r="D61" i="28"/>
  <c r="L61" i="28"/>
  <c r="T61" i="28"/>
  <c r="G61" i="28"/>
  <c r="O61" i="28"/>
  <c r="W61" i="28"/>
  <c r="H61" i="28"/>
  <c r="P61" i="28"/>
  <c r="X61" i="28"/>
  <c r="D96" i="28"/>
  <c r="H96" i="28"/>
  <c r="L96" i="28"/>
  <c r="P96" i="28"/>
  <c r="T96" i="28"/>
  <c r="X96" i="28"/>
  <c r="E96" i="28"/>
  <c r="I96" i="28"/>
  <c r="M96" i="28"/>
  <c r="Q96" i="28"/>
  <c r="U96" i="28"/>
  <c r="Y96" i="28"/>
  <c r="B96" i="28"/>
  <c r="J96" i="28"/>
  <c r="R96" i="28"/>
  <c r="F96" i="28"/>
  <c r="N96" i="28"/>
  <c r="V96" i="28"/>
  <c r="C96" i="28"/>
  <c r="S96" i="28"/>
  <c r="K96" i="28"/>
  <c r="W96" i="28"/>
  <c r="G96" i="28"/>
  <c r="O96" i="28"/>
  <c r="B131" i="28"/>
  <c r="F131" i="28"/>
  <c r="J131" i="28"/>
  <c r="N131" i="28"/>
  <c r="R131" i="28"/>
  <c r="V131" i="28"/>
  <c r="C131" i="28"/>
  <c r="G131" i="28"/>
  <c r="K131" i="28"/>
  <c r="O131" i="28"/>
  <c r="S131" i="28"/>
  <c r="W131" i="28"/>
  <c r="D131" i="28"/>
  <c r="L131" i="28"/>
  <c r="T131" i="28"/>
  <c r="E131" i="28"/>
  <c r="M131" i="28"/>
  <c r="U131" i="28"/>
  <c r="H131" i="28"/>
  <c r="X131" i="28"/>
  <c r="I131" i="28"/>
  <c r="Y131" i="28"/>
  <c r="P131" i="28"/>
  <c r="Q131" i="28"/>
  <c r="B131" i="19"/>
  <c r="F131" i="19"/>
  <c r="J131" i="19"/>
  <c r="N131" i="19"/>
  <c r="R131" i="19"/>
  <c r="V131" i="19"/>
  <c r="C131" i="19"/>
  <c r="H131" i="19"/>
  <c r="M131" i="19"/>
  <c r="S131" i="19"/>
  <c r="X131" i="19"/>
  <c r="G131" i="19"/>
  <c r="O131" i="19"/>
  <c r="U131" i="19"/>
  <c r="I131" i="19"/>
  <c r="P131" i="19"/>
  <c r="W131" i="19"/>
  <c r="D131" i="19"/>
  <c r="K131" i="19"/>
  <c r="Q131" i="19"/>
  <c r="Y131" i="19"/>
  <c r="L131" i="19"/>
  <c r="T131" i="19"/>
  <c r="E131" i="19"/>
  <c r="W200" i="28"/>
  <c r="S200" i="28"/>
  <c r="O200" i="28"/>
  <c r="K200" i="28"/>
  <c r="G200" i="28"/>
  <c r="C200" i="28"/>
  <c r="Y200" i="28"/>
  <c r="T200" i="28"/>
  <c r="N200" i="28"/>
  <c r="I200" i="28"/>
  <c r="D200" i="28"/>
  <c r="U200" i="28"/>
  <c r="M200" i="28"/>
  <c r="F200" i="28"/>
  <c r="A201" i="28"/>
  <c r="R200" i="28"/>
  <c r="L200" i="28"/>
  <c r="E200" i="28"/>
  <c r="Q200" i="28"/>
  <c r="B200" i="28"/>
  <c r="P200" i="28"/>
  <c r="X200" i="28"/>
  <c r="J200" i="28"/>
  <c r="H200" i="28"/>
  <c r="V200" i="28"/>
  <c r="Y337" i="28"/>
  <c r="U337" i="28"/>
  <c r="Q337" i="28"/>
  <c r="M337" i="28"/>
  <c r="I337" i="28"/>
  <c r="E337" i="28"/>
  <c r="V337" i="28"/>
  <c r="P337" i="28"/>
  <c r="K337" i="28"/>
  <c r="F337" i="28"/>
  <c r="T337" i="28"/>
  <c r="N337" i="28"/>
  <c r="G337" i="28"/>
  <c r="A338" i="28"/>
  <c r="R337" i="28"/>
  <c r="H337" i="28"/>
  <c r="O337" i="28"/>
  <c r="C337" i="28"/>
  <c r="W337" i="28"/>
  <c r="J337" i="28"/>
  <c r="S337" i="28"/>
  <c r="L337" i="28"/>
  <c r="D337" i="28"/>
  <c r="B337" i="28"/>
  <c r="X337" i="28"/>
  <c r="Y234" i="28"/>
  <c r="U234" i="28"/>
  <c r="Q234" i="28"/>
  <c r="M234" i="28"/>
  <c r="I234" i="28"/>
  <c r="E234" i="28"/>
  <c r="V234" i="28"/>
  <c r="P234" i="28"/>
  <c r="K234" i="28"/>
  <c r="F234" i="28"/>
  <c r="X234" i="28"/>
  <c r="R234" i="28"/>
  <c r="J234" i="28"/>
  <c r="C234" i="28"/>
  <c r="W234" i="28"/>
  <c r="O234" i="28"/>
  <c r="H234" i="28"/>
  <c r="B234" i="28"/>
  <c r="T234" i="28"/>
  <c r="G234" i="28"/>
  <c r="S234" i="28"/>
  <c r="D234" i="28"/>
  <c r="N234" i="28"/>
  <c r="A235" i="28"/>
  <c r="L234" i="28"/>
  <c r="Y166" i="28"/>
  <c r="U166" i="28"/>
  <c r="Q166" i="28"/>
  <c r="M166" i="28"/>
  <c r="I166" i="28"/>
  <c r="E166" i="28"/>
  <c r="W166" i="28"/>
  <c r="R166" i="28"/>
  <c r="L166" i="28"/>
  <c r="G166" i="28"/>
  <c r="B166" i="28"/>
  <c r="V166" i="28"/>
  <c r="O166" i="28"/>
  <c r="H166" i="28"/>
  <c r="X166" i="28"/>
  <c r="N166" i="28"/>
  <c r="D166" i="28"/>
  <c r="T166" i="28"/>
  <c r="K166" i="28"/>
  <c r="C166" i="28"/>
  <c r="J166" i="28"/>
  <c r="S166" i="28"/>
  <c r="F166" i="28"/>
  <c r="A167" i="28"/>
  <c r="P166" i="28"/>
  <c r="A27" i="28"/>
  <c r="A97" i="28"/>
  <c r="A132" i="28"/>
  <c r="X371" i="28"/>
  <c r="T371" i="28"/>
  <c r="P371" i="28"/>
  <c r="L371" i="28"/>
  <c r="H371" i="28"/>
  <c r="D371" i="28"/>
  <c r="W371" i="28"/>
  <c r="R371" i="28"/>
  <c r="M371" i="28"/>
  <c r="G371" i="28"/>
  <c r="B371" i="28"/>
  <c r="Y371" i="28"/>
  <c r="Q371" i="28"/>
  <c r="J371" i="28"/>
  <c r="C371" i="28"/>
  <c r="V371" i="28"/>
  <c r="N371" i="28"/>
  <c r="E371" i="28"/>
  <c r="O371" i="28"/>
  <c r="K371" i="28"/>
  <c r="U371" i="28"/>
  <c r="F371" i="28"/>
  <c r="S371" i="28"/>
  <c r="A372" i="28"/>
  <c r="I371" i="28"/>
  <c r="X405" i="28"/>
  <c r="T405" i="28"/>
  <c r="P405" i="28"/>
  <c r="L405" i="28"/>
  <c r="H405" i="28"/>
  <c r="D405" i="28"/>
  <c r="Y405" i="28"/>
  <c r="S405" i="28"/>
  <c r="N405" i="28"/>
  <c r="I405" i="28"/>
  <c r="C405" i="28"/>
  <c r="U405" i="28"/>
  <c r="M405" i="28"/>
  <c r="F405" i="28"/>
  <c r="V405" i="28"/>
  <c r="K405" i="28"/>
  <c r="B405" i="28"/>
  <c r="Q405" i="28"/>
  <c r="E405" i="28"/>
  <c r="A406" i="28"/>
  <c r="O405" i="28"/>
  <c r="R405" i="28"/>
  <c r="G405" i="28"/>
  <c r="W405" i="28"/>
  <c r="J405" i="28"/>
  <c r="A62" i="28"/>
  <c r="W303" i="28"/>
  <c r="S303" i="28"/>
  <c r="O303" i="28"/>
  <c r="K303" i="28"/>
  <c r="G303" i="28"/>
  <c r="C303" i="28"/>
  <c r="Y303" i="28"/>
  <c r="T303" i="28"/>
  <c r="N303" i="28"/>
  <c r="I303" i="28"/>
  <c r="D303" i="28"/>
  <c r="X303" i="28"/>
  <c r="Q303" i="28"/>
  <c r="J303" i="28"/>
  <c r="B303" i="28"/>
  <c r="R303" i="28"/>
  <c r="H303" i="28"/>
  <c r="V303" i="28"/>
  <c r="M303" i="28"/>
  <c r="E303" i="28"/>
  <c r="L303" i="28"/>
  <c r="A304" i="28"/>
  <c r="F303" i="28"/>
  <c r="U303" i="28"/>
  <c r="P303" i="28"/>
  <c r="W268" i="28"/>
  <c r="S268" i="28"/>
  <c r="O268" i="28"/>
  <c r="K268" i="28"/>
  <c r="G268" i="28"/>
  <c r="C268" i="28"/>
  <c r="X268" i="28"/>
  <c r="R268" i="28"/>
  <c r="M268" i="28"/>
  <c r="H268" i="28"/>
  <c r="B268" i="28"/>
  <c r="A269" i="28"/>
  <c r="T268" i="28"/>
  <c r="L268" i="28"/>
  <c r="E268" i="28"/>
  <c r="V268" i="28"/>
  <c r="N268" i="28"/>
  <c r="D268" i="28"/>
  <c r="U268" i="28"/>
  <c r="J268" i="28"/>
  <c r="I268" i="28"/>
  <c r="Y268" i="28"/>
  <c r="F268" i="28"/>
  <c r="Q268" i="28"/>
  <c r="P268" i="28"/>
  <c r="B407" i="21"/>
  <c r="F407" i="21"/>
  <c r="J407" i="21"/>
  <c r="N407" i="21"/>
  <c r="R407" i="21"/>
  <c r="V407" i="21"/>
  <c r="D407" i="21"/>
  <c r="I407" i="21"/>
  <c r="O407" i="21"/>
  <c r="T407" i="21"/>
  <c r="Y407" i="21"/>
  <c r="G407" i="21"/>
  <c r="M407" i="21"/>
  <c r="U407" i="21"/>
  <c r="C407" i="21"/>
  <c r="K407" i="21"/>
  <c r="Q407" i="21"/>
  <c r="X407" i="21"/>
  <c r="H407" i="21"/>
  <c r="P407" i="21"/>
  <c r="W407" i="21"/>
  <c r="E407" i="21"/>
  <c r="L407" i="21"/>
  <c r="S407" i="21"/>
  <c r="A408" i="21"/>
  <c r="C338" i="21"/>
  <c r="G338" i="21"/>
  <c r="K338" i="21"/>
  <c r="O338" i="21"/>
  <c r="S338" i="21"/>
  <c r="W338" i="21"/>
  <c r="E338" i="21"/>
  <c r="J338" i="21"/>
  <c r="P338" i="21"/>
  <c r="U338" i="21"/>
  <c r="F338" i="21"/>
  <c r="L338" i="21"/>
  <c r="Q338" i="21"/>
  <c r="V338" i="21"/>
  <c r="B338" i="21"/>
  <c r="H338" i="21"/>
  <c r="M338" i="21"/>
  <c r="R338" i="21"/>
  <c r="X338" i="21"/>
  <c r="T338" i="21"/>
  <c r="D338" i="21"/>
  <c r="Y338" i="21"/>
  <c r="I338" i="21"/>
  <c r="N338" i="21"/>
  <c r="A339" i="21"/>
  <c r="B372" i="21"/>
  <c r="F372" i="21"/>
  <c r="J372" i="21"/>
  <c r="N372" i="21"/>
  <c r="R372" i="21"/>
  <c r="V372" i="21"/>
  <c r="C372" i="21"/>
  <c r="H372" i="21"/>
  <c r="M372" i="21"/>
  <c r="S372" i="21"/>
  <c r="X372" i="21"/>
  <c r="G372" i="21"/>
  <c r="O372" i="21"/>
  <c r="U372" i="21"/>
  <c r="I372" i="21"/>
  <c r="P372" i="21"/>
  <c r="W372" i="21"/>
  <c r="K372" i="21"/>
  <c r="Y372" i="21"/>
  <c r="L372" i="21"/>
  <c r="D372" i="21"/>
  <c r="Q372" i="21"/>
  <c r="E372" i="21"/>
  <c r="T372" i="21"/>
  <c r="A373" i="21"/>
  <c r="B304" i="21"/>
  <c r="F304" i="21"/>
  <c r="J304" i="21"/>
  <c r="N304" i="21"/>
  <c r="R304" i="21"/>
  <c r="V304" i="21"/>
  <c r="D304" i="21"/>
  <c r="H304" i="21"/>
  <c r="L304" i="21"/>
  <c r="P304" i="21"/>
  <c r="T304" i="21"/>
  <c r="X304" i="21"/>
  <c r="C304" i="21"/>
  <c r="K304" i="21"/>
  <c r="S304" i="21"/>
  <c r="G304" i="21"/>
  <c r="O304" i="21"/>
  <c r="W304" i="21"/>
  <c r="E304" i="21"/>
  <c r="U304" i="21"/>
  <c r="I304" i="21"/>
  <c r="Y304" i="21"/>
  <c r="M304" i="21"/>
  <c r="Q304" i="21"/>
  <c r="E267" i="21"/>
  <c r="I267" i="21"/>
  <c r="M267" i="21"/>
  <c r="Q267" i="21"/>
  <c r="U267" i="21"/>
  <c r="Y267" i="21"/>
  <c r="D267" i="21"/>
  <c r="J267" i="21"/>
  <c r="O267" i="21"/>
  <c r="T267" i="21"/>
  <c r="C267" i="21"/>
  <c r="K267" i="21"/>
  <c r="R267" i="21"/>
  <c r="X267" i="21"/>
  <c r="F267" i="21"/>
  <c r="L267" i="21"/>
  <c r="S267" i="21"/>
  <c r="N267" i="21"/>
  <c r="B267" i="21"/>
  <c r="P267" i="21"/>
  <c r="G267" i="21"/>
  <c r="V267" i="21"/>
  <c r="H267" i="21"/>
  <c r="W267" i="21"/>
  <c r="A268" i="21"/>
  <c r="E233" i="21"/>
  <c r="I233" i="21"/>
  <c r="M233" i="21"/>
  <c r="Q233" i="21"/>
  <c r="U233" i="21"/>
  <c r="Y233" i="21"/>
  <c r="D233" i="21"/>
  <c r="J233" i="21"/>
  <c r="O233" i="21"/>
  <c r="T233" i="21"/>
  <c r="F233" i="21"/>
  <c r="K233" i="21"/>
  <c r="P233" i="21"/>
  <c r="V233" i="21"/>
  <c r="H233" i="21"/>
  <c r="S233" i="21"/>
  <c r="N233" i="21"/>
  <c r="G233" i="21"/>
  <c r="B233" i="21"/>
  <c r="L233" i="21"/>
  <c r="W233" i="21"/>
  <c r="C233" i="21"/>
  <c r="X233" i="21"/>
  <c r="R233" i="21"/>
  <c r="A234" i="21"/>
  <c r="C59" i="21"/>
  <c r="G59" i="21"/>
  <c r="K59" i="21"/>
  <c r="O59" i="21"/>
  <c r="S59" i="21"/>
  <c r="W59" i="21"/>
  <c r="B59" i="21"/>
  <c r="H59" i="21"/>
  <c r="M59" i="21"/>
  <c r="R59" i="21"/>
  <c r="X59" i="21"/>
  <c r="D59" i="21"/>
  <c r="I59" i="21"/>
  <c r="N59" i="21"/>
  <c r="T59" i="21"/>
  <c r="Y59" i="21"/>
  <c r="E59" i="21"/>
  <c r="P59" i="21"/>
  <c r="F59" i="21"/>
  <c r="Q59" i="21"/>
  <c r="J59" i="21"/>
  <c r="U59" i="21"/>
  <c r="L59" i="21"/>
  <c r="V59" i="21"/>
  <c r="C94" i="21"/>
  <c r="G94" i="21"/>
  <c r="K94" i="21"/>
  <c r="O94" i="21"/>
  <c r="S94" i="21"/>
  <c r="W94" i="21"/>
  <c r="B94" i="21"/>
  <c r="H94" i="21"/>
  <c r="M94" i="21"/>
  <c r="R94" i="21"/>
  <c r="X94" i="21"/>
  <c r="D94" i="21"/>
  <c r="I94" i="21"/>
  <c r="N94" i="21"/>
  <c r="T94" i="21"/>
  <c r="Y94" i="21"/>
  <c r="E94" i="21"/>
  <c r="P94" i="21"/>
  <c r="F94" i="21"/>
  <c r="Q94" i="21"/>
  <c r="J94" i="21"/>
  <c r="U94" i="21"/>
  <c r="V94" i="21"/>
  <c r="L94" i="21"/>
  <c r="B164" i="21"/>
  <c r="F164" i="21"/>
  <c r="J164" i="21"/>
  <c r="N164" i="21"/>
  <c r="R164" i="21"/>
  <c r="V164" i="21"/>
  <c r="C164" i="21"/>
  <c r="H164" i="21"/>
  <c r="M164" i="21"/>
  <c r="S164" i="21"/>
  <c r="X164" i="21"/>
  <c r="I164" i="21"/>
  <c r="P164" i="21"/>
  <c r="W164" i="21"/>
  <c r="D164" i="21"/>
  <c r="K164" i="21"/>
  <c r="Q164" i="21"/>
  <c r="Y164" i="21"/>
  <c r="E164" i="21"/>
  <c r="L164" i="21"/>
  <c r="T164" i="21"/>
  <c r="G164" i="21"/>
  <c r="O164" i="21"/>
  <c r="U164" i="21"/>
  <c r="C129" i="21"/>
  <c r="G129" i="21"/>
  <c r="K129" i="21"/>
  <c r="O129" i="21"/>
  <c r="S129" i="21"/>
  <c r="W129" i="21"/>
  <c r="B129" i="21"/>
  <c r="H129" i="21"/>
  <c r="M129" i="21"/>
  <c r="R129" i="21"/>
  <c r="X129" i="21"/>
  <c r="D129" i="21"/>
  <c r="I129" i="21"/>
  <c r="N129" i="21"/>
  <c r="T129" i="21"/>
  <c r="Y129" i="21"/>
  <c r="E129" i="21"/>
  <c r="P129" i="21"/>
  <c r="F129" i="21"/>
  <c r="Q129" i="21"/>
  <c r="J129" i="21"/>
  <c r="L129" i="21"/>
  <c r="U129" i="21"/>
  <c r="V129" i="21"/>
  <c r="B198" i="21"/>
  <c r="F198" i="21"/>
  <c r="J198" i="21"/>
  <c r="N198" i="21"/>
  <c r="R198" i="21"/>
  <c r="V198" i="21"/>
  <c r="C198" i="21"/>
  <c r="H198" i="21"/>
  <c r="M198" i="21"/>
  <c r="S198" i="21"/>
  <c r="X198" i="21"/>
  <c r="I198" i="21"/>
  <c r="P198" i="21"/>
  <c r="W198" i="21"/>
  <c r="D198" i="21"/>
  <c r="L198" i="21"/>
  <c r="U198" i="21"/>
  <c r="O198" i="21"/>
  <c r="E198" i="21"/>
  <c r="Q198" i="21"/>
  <c r="G198" i="21"/>
  <c r="T198" i="21"/>
  <c r="K198" i="21"/>
  <c r="Y198" i="21"/>
  <c r="A199" i="21"/>
  <c r="E26" i="21"/>
  <c r="I26" i="21"/>
  <c r="M26" i="21"/>
  <c r="Q26" i="21"/>
  <c r="U26" i="21"/>
  <c r="Y26" i="21"/>
  <c r="D26" i="21"/>
  <c r="J26" i="21"/>
  <c r="O26" i="21"/>
  <c r="T26" i="21"/>
  <c r="F26" i="21"/>
  <c r="L26" i="21"/>
  <c r="S26" i="21"/>
  <c r="G26" i="21"/>
  <c r="N26" i="21"/>
  <c r="V26" i="21"/>
  <c r="B26" i="21"/>
  <c r="H26" i="21"/>
  <c r="P26" i="21"/>
  <c r="W26" i="21"/>
  <c r="R26" i="21"/>
  <c r="X26" i="21"/>
  <c r="C26" i="21"/>
  <c r="K26" i="21"/>
  <c r="B96" i="25"/>
  <c r="F96" i="25"/>
  <c r="J96" i="25"/>
  <c r="N96" i="25"/>
  <c r="R96" i="25"/>
  <c r="V96" i="25"/>
  <c r="D96" i="25"/>
  <c r="H96" i="25"/>
  <c r="L96" i="25"/>
  <c r="P96" i="25"/>
  <c r="T96" i="25"/>
  <c r="X96" i="25"/>
  <c r="C96" i="25"/>
  <c r="K96" i="25"/>
  <c r="S96" i="25"/>
  <c r="G96" i="25"/>
  <c r="O96" i="25"/>
  <c r="W96" i="25"/>
  <c r="M96" i="25"/>
  <c r="E96" i="25"/>
  <c r="U96" i="25"/>
  <c r="I96" i="25"/>
  <c r="Y96" i="25"/>
  <c r="Q96" i="25"/>
  <c r="B60" i="25"/>
  <c r="F60" i="25"/>
  <c r="J60" i="25"/>
  <c r="N60" i="25"/>
  <c r="R60" i="25"/>
  <c r="V60" i="25"/>
  <c r="C60" i="25"/>
  <c r="G60" i="25"/>
  <c r="K60" i="25"/>
  <c r="O60" i="25"/>
  <c r="S60" i="25"/>
  <c r="W60" i="25"/>
  <c r="D60" i="25"/>
  <c r="L60" i="25"/>
  <c r="T60" i="25"/>
  <c r="E60" i="25"/>
  <c r="M60" i="25"/>
  <c r="U60" i="25"/>
  <c r="P60" i="25"/>
  <c r="Q60" i="25"/>
  <c r="H60" i="25"/>
  <c r="X60" i="25"/>
  <c r="I60" i="25"/>
  <c r="Y60" i="25"/>
  <c r="C24" i="25"/>
  <c r="G24" i="25"/>
  <c r="K24" i="25"/>
  <c r="O24" i="25"/>
  <c r="S24" i="25"/>
  <c r="W24" i="25"/>
  <c r="B24" i="25"/>
  <c r="H24" i="25"/>
  <c r="M24" i="25"/>
  <c r="R24" i="25"/>
  <c r="X24" i="25"/>
  <c r="E24" i="25"/>
  <c r="J24" i="25"/>
  <c r="P24" i="25"/>
  <c r="U24" i="25"/>
  <c r="I24" i="25"/>
  <c r="T24" i="25"/>
  <c r="D24" i="25"/>
  <c r="N24" i="25"/>
  <c r="Y24" i="25"/>
  <c r="F24" i="25"/>
  <c r="Q24" i="25"/>
  <c r="L24" i="25"/>
  <c r="V24" i="25"/>
  <c r="E96" i="19"/>
  <c r="I96" i="19"/>
  <c r="M96" i="19"/>
  <c r="Q96" i="19"/>
  <c r="U96" i="19"/>
  <c r="Y96" i="19"/>
  <c r="C96" i="19"/>
  <c r="H96" i="19"/>
  <c r="N96" i="19"/>
  <c r="S96" i="19"/>
  <c r="X96" i="19"/>
  <c r="F96" i="19"/>
  <c r="K96" i="19"/>
  <c r="P96" i="19"/>
  <c r="V96" i="19"/>
  <c r="J96" i="19"/>
  <c r="T96" i="19"/>
  <c r="D96" i="19"/>
  <c r="O96" i="19"/>
  <c r="G96" i="19"/>
  <c r="R96" i="19"/>
  <c r="W96" i="19"/>
  <c r="B96" i="19"/>
  <c r="L96" i="19"/>
  <c r="A97" i="19"/>
  <c r="E61" i="19"/>
  <c r="I61" i="19"/>
  <c r="M61" i="19"/>
  <c r="Q61" i="19"/>
  <c r="U61" i="19"/>
  <c r="Y61" i="19"/>
  <c r="B61" i="19"/>
  <c r="F61" i="19"/>
  <c r="J61" i="19"/>
  <c r="N61" i="19"/>
  <c r="R61" i="19"/>
  <c r="V61" i="19"/>
  <c r="C61" i="19"/>
  <c r="K61" i="19"/>
  <c r="S61" i="19"/>
  <c r="G61" i="19"/>
  <c r="O61" i="19"/>
  <c r="W61" i="19"/>
  <c r="D61" i="19"/>
  <c r="T61" i="19"/>
  <c r="H61" i="19"/>
  <c r="X61" i="19"/>
  <c r="L61" i="19"/>
  <c r="P61" i="19"/>
  <c r="A62" i="19"/>
  <c r="D25" i="19"/>
  <c r="H25" i="19"/>
  <c r="L25" i="19"/>
  <c r="P25" i="19"/>
  <c r="T25" i="19"/>
  <c r="X25" i="19"/>
  <c r="F25" i="19"/>
  <c r="K25" i="19"/>
  <c r="Q25" i="19"/>
  <c r="V25" i="19"/>
  <c r="G25" i="19"/>
  <c r="N25" i="19"/>
  <c r="U25" i="19"/>
  <c r="B25" i="19"/>
  <c r="I25" i="19"/>
  <c r="O25" i="19"/>
  <c r="W25" i="19"/>
  <c r="C25" i="19"/>
  <c r="J25" i="19"/>
  <c r="R25" i="19"/>
  <c r="Y25" i="19"/>
  <c r="M25" i="19"/>
  <c r="S25" i="19"/>
  <c r="E25" i="19"/>
  <c r="A25" i="25"/>
  <c r="A305" i="21"/>
  <c r="A61" i="25"/>
  <c r="A132" i="19"/>
  <c r="A130" i="21"/>
  <c r="A60" i="21"/>
  <c r="A97" i="25"/>
  <c r="A95" i="21"/>
  <c r="A165" i="21"/>
  <c r="A134" i="25"/>
  <c r="A27" i="21"/>
  <c r="A26" i="19"/>
  <c r="B134" i="25" l="1"/>
  <c r="F134" i="25"/>
  <c r="J134" i="25"/>
  <c r="N134" i="25"/>
  <c r="R134" i="25"/>
  <c r="V134" i="25"/>
  <c r="C134" i="25"/>
  <c r="G134" i="25"/>
  <c r="K134" i="25"/>
  <c r="O134" i="25"/>
  <c r="S134" i="25"/>
  <c r="W134" i="25"/>
  <c r="I134" i="25"/>
  <c r="Q134" i="25"/>
  <c r="Y134" i="25"/>
  <c r="D134" i="25"/>
  <c r="L134" i="25"/>
  <c r="T134" i="25"/>
  <c r="E134" i="25"/>
  <c r="M134" i="25"/>
  <c r="U134" i="25"/>
  <c r="H134" i="25"/>
  <c r="P134" i="25"/>
  <c r="X134" i="25"/>
  <c r="E62" i="28"/>
  <c r="I62" i="28"/>
  <c r="M62" i="28"/>
  <c r="Q62" i="28"/>
  <c r="U62" i="28"/>
  <c r="Y62" i="28"/>
  <c r="B62" i="28"/>
  <c r="F62" i="28"/>
  <c r="J62" i="28"/>
  <c r="N62" i="28"/>
  <c r="R62" i="28"/>
  <c r="V62" i="28"/>
  <c r="C62" i="28"/>
  <c r="K62" i="28"/>
  <c r="S62" i="28"/>
  <c r="D62" i="28"/>
  <c r="L62" i="28"/>
  <c r="T62" i="28"/>
  <c r="G62" i="28"/>
  <c r="O62" i="28"/>
  <c r="W62" i="28"/>
  <c r="H62" i="28"/>
  <c r="P62" i="28"/>
  <c r="X62" i="28"/>
  <c r="B132" i="28"/>
  <c r="F132" i="28"/>
  <c r="J132" i="28"/>
  <c r="N132" i="28"/>
  <c r="R132" i="28"/>
  <c r="V132" i="28"/>
  <c r="C132" i="28"/>
  <c r="G132" i="28"/>
  <c r="K132" i="28"/>
  <c r="O132" i="28"/>
  <c r="S132" i="28"/>
  <c r="W132" i="28"/>
  <c r="D132" i="28"/>
  <c r="L132" i="28"/>
  <c r="T132" i="28"/>
  <c r="E132" i="28"/>
  <c r="M132" i="28"/>
  <c r="U132" i="28"/>
  <c r="P132" i="28"/>
  <c r="Q132" i="28"/>
  <c r="H132" i="28"/>
  <c r="X132" i="28"/>
  <c r="I132" i="28"/>
  <c r="Y132" i="28"/>
  <c r="D97" i="28"/>
  <c r="H97" i="28"/>
  <c r="L97" i="28"/>
  <c r="P97" i="28"/>
  <c r="T97" i="28"/>
  <c r="X97" i="28"/>
  <c r="E97" i="28"/>
  <c r="I97" i="28"/>
  <c r="M97" i="28"/>
  <c r="Q97" i="28"/>
  <c r="U97" i="28"/>
  <c r="Y97" i="28"/>
  <c r="B97" i="28"/>
  <c r="J97" i="28"/>
  <c r="R97" i="28"/>
  <c r="F97" i="28"/>
  <c r="N97" i="28"/>
  <c r="V97" i="28"/>
  <c r="K97" i="28"/>
  <c r="C97" i="28"/>
  <c r="S97" i="28"/>
  <c r="G97" i="28"/>
  <c r="O97" i="28"/>
  <c r="W97" i="28"/>
  <c r="E27" i="28"/>
  <c r="I27" i="28"/>
  <c r="M27" i="28"/>
  <c r="Q27" i="28"/>
  <c r="U27" i="28"/>
  <c r="Y27" i="28"/>
  <c r="B27" i="28"/>
  <c r="F27" i="28"/>
  <c r="J27" i="28"/>
  <c r="N27" i="28"/>
  <c r="R27" i="28"/>
  <c r="V27" i="28"/>
  <c r="C27" i="28"/>
  <c r="K27" i="28"/>
  <c r="S27" i="28"/>
  <c r="D27" i="28"/>
  <c r="L27" i="28"/>
  <c r="T27" i="28"/>
  <c r="G27" i="28"/>
  <c r="O27" i="28"/>
  <c r="W27" i="28"/>
  <c r="X27" i="28"/>
  <c r="H27" i="28"/>
  <c r="P27" i="28"/>
  <c r="B132" i="19"/>
  <c r="F132" i="19"/>
  <c r="J132" i="19"/>
  <c r="N132" i="19"/>
  <c r="R132" i="19"/>
  <c r="V132" i="19"/>
  <c r="E132" i="19"/>
  <c r="K132" i="19"/>
  <c r="P132" i="19"/>
  <c r="U132" i="19"/>
  <c r="D132" i="19"/>
  <c r="L132" i="19"/>
  <c r="S132" i="19"/>
  <c r="Y132" i="19"/>
  <c r="G132" i="19"/>
  <c r="M132" i="19"/>
  <c r="T132" i="19"/>
  <c r="H132" i="19"/>
  <c r="O132" i="19"/>
  <c r="W132" i="19"/>
  <c r="Q132" i="19"/>
  <c r="X132" i="19"/>
  <c r="C132" i="19"/>
  <c r="I132" i="19"/>
  <c r="A305" i="28"/>
  <c r="V304" i="28"/>
  <c r="R304" i="28"/>
  <c r="N304" i="28"/>
  <c r="J304" i="28"/>
  <c r="F304" i="28"/>
  <c r="B304" i="28"/>
  <c r="U304" i="28"/>
  <c r="P304" i="28"/>
  <c r="K304" i="28"/>
  <c r="E304" i="28"/>
  <c r="T304" i="28"/>
  <c r="M304" i="28"/>
  <c r="G304" i="28"/>
  <c r="W304" i="28"/>
  <c r="L304" i="28"/>
  <c r="C304" i="28"/>
  <c r="Y304" i="28"/>
  <c r="Q304" i="28"/>
  <c r="H304" i="28"/>
  <c r="X304" i="28"/>
  <c r="D304" i="28"/>
  <c r="S304" i="28"/>
  <c r="O304" i="28"/>
  <c r="I304" i="28"/>
  <c r="W406" i="28"/>
  <c r="S406" i="28"/>
  <c r="O406" i="28"/>
  <c r="K406" i="28"/>
  <c r="G406" i="28"/>
  <c r="C406" i="28"/>
  <c r="A407" i="28"/>
  <c r="U406" i="28"/>
  <c r="P406" i="28"/>
  <c r="J406" i="28"/>
  <c r="E406" i="28"/>
  <c r="X406" i="28"/>
  <c r="Q406" i="28"/>
  <c r="I406" i="28"/>
  <c r="B406" i="28"/>
  <c r="Y406" i="28"/>
  <c r="N406" i="28"/>
  <c r="F406" i="28"/>
  <c r="R406" i="28"/>
  <c r="D406" i="28"/>
  <c r="M406" i="28"/>
  <c r="T406" i="28"/>
  <c r="H406" i="28"/>
  <c r="V406" i="28"/>
  <c r="L406" i="28"/>
  <c r="A98" i="28"/>
  <c r="W372" i="28"/>
  <c r="S372" i="28"/>
  <c r="O372" i="28"/>
  <c r="K372" i="28"/>
  <c r="G372" i="28"/>
  <c r="C372" i="28"/>
  <c r="Y372" i="28"/>
  <c r="T372" i="28"/>
  <c r="N372" i="28"/>
  <c r="I372" i="28"/>
  <c r="D372" i="28"/>
  <c r="U372" i="28"/>
  <c r="M372" i="28"/>
  <c r="F372" i="28"/>
  <c r="A373" i="28"/>
  <c r="Q372" i="28"/>
  <c r="H372" i="28"/>
  <c r="P372" i="28"/>
  <c r="B372" i="28"/>
  <c r="V372" i="28"/>
  <c r="E372" i="28"/>
  <c r="L372" i="28"/>
  <c r="X372" i="28"/>
  <c r="J372" i="28"/>
  <c r="R372" i="28"/>
  <c r="A28" i="28"/>
  <c r="X167" i="28"/>
  <c r="T167" i="28"/>
  <c r="P167" i="28"/>
  <c r="L167" i="28"/>
  <c r="H167" i="28"/>
  <c r="D167" i="28"/>
  <c r="Y167" i="28"/>
  <c r="S167" i="28"/>
  <c r="N167" i="28"/>
  <c r="I167" i="28"/>
  <c r="C167" i="28"/>
  <c r="A168" i="28"/>
  <c r="R167" i="28"/>
  <c r="K167" i="28"/>
  <c r="E167" i="28"/>
  <c r="Q167" i="28"/>
  <c r="G167" i="28"/>
  <c r="W167" i="28"/>
  <c r="O167" i="28"/>
  <c r="F167" i="28"/>
  <c r="V167" i="28"/>
  <c r="B167" i="28"/>
  <c r="M167" i="28"/>
  <c r="J167" i="28"/>
  <c r="U167" i="28"/>
  <c r="X338" i="28"/>
  <c r="T338" i="28"/>
  <c r="P338" i="28"/>
  <c r="L338" i="28"/>
  <c r="H338" i="28"/>
  <c r="D338" i="28"/>
  <c r="W338" i="28"/>
  <c r="R338" i="28"/>
  <c r="M338" i="28"/>
  <c r="G338" i="28"/>
  <c r="B338" i="28"/>
  <c r="Y338" i="28"/>
  <c r="Q338" i="28"/>
  <c r="J338" i="28"/>
  <c r="C338" i="28"/>
  <c r="U338" i="28"/>
  <c r="K338" i="28"/>
  <c r="O338" i="28"/>
  <c r="E338" i="28"/>
  <c r="V338" i="28"/>
  <c r="I338" i="28"/>
  <c r="S338" i="28"/>
  <c r="N338" i="28"/>
  <c r="A339" i="28"/>
  <c r="F338" i="28"/>
  <c r="A202" i="28"/>
  <c r="V201" i="28"/>
  <c r="R201" i="28"/>
  <c r="N201" i="28"/>
  <c r="J201" i="28"/>
  <c r="F201" i="28"/>
  <c r="B201" i="28"/>
  <c r="U201" i="28"/>
  <c r="P201" i="28"/>
  <c r="K201" i="28"/>
  <c r="E201" i="28"/>
  <c r="X201" i="28"/>
  <c r="Q201" i="28"/>
  <c r="I201" i="28"/>
  <c r="C201" i="28"/>
  <c r="W201" i="28"/>
  <c r="O201" i="28"/>
  <c r="H201" i="28"/>
  <c r="T201" i="28"/>
  <c r="G201" i="28"/>
  <c r="S201" i="28"/>
  <c r="D201" i="28"/>
  <c r="M201" i="28"/>
  <c r="Y201" i="28"/>
  <c r="L201" i="28"/>
  <c r="A270" i="28"/>
  <c r="V269" i="28"/>
  <c r="R269" i="28"/>
  <c r="N269" i="28"/>
  <c r="J269" i="28"/>
  <c r="F269" i="28"/>
  <c r="B269" i="28"/>
  <c r="Y269" i="28"/>
  <c r="T269" i="28"/>
  <c r="O269" i="28"/>
  <c r="I269" i="28"/>
  <c r="D269" i="28"/>
  <c r="W269" i="28"/>
  <c r="P269" i="28"/>
  <c r="H269" i="28"/>
  <c r="Q269" i="28"/>
  <c r="G269" i="28"/>
  <c r="X269" i="28"/>
  <c r="M269" i="28"/>
  <c r="E269" i="28"/>
  <c r="U269" i="28"/>
  <c r="C269" i="28"/>
  <c r="S269" i="28"/>
  <c r="L269" i="28"/>
  <c r="K269" i="28"/>
  <c r="A63" i="28"/>
  <c r="X235" i="28"/>
  <c r="T235" i="28"/>
  <c r="P235" i="28"/>
  <c r="L235" i="28"/>
  <c r="H235" i="28"/>
  <c r="D235" i="28"/>
  <c r="W235" i="28"/>
  <c r="R235" i="28"/>
  <c r="M235" i="28"/>
  <c r="G235" i="28"/>
  <c r="B235" i="28"/>
  <c r="U235" i="28"/>
  <c r="N235" i="28"/>
  <c r="F235" i="28"/>
  <c r="A236" i="28"/>
  <c r="S235" i="28"/>
  <c r="K235" i="28"/>
  <c r="E235" i="28"/>
  <c r="Y235" i="28"/>
  <c r="J235" i="28"/>
  <c r="V235" i="28"/>
  <c r="I235" i="28"/>
  <c r="Q235" i="28"/>
  <c r="C235" i="28"/>
  <c r="O235" i="28"/>
  <c r="A133" i="28"/>
  <c r="B408" i="21"/>
  <c r="F408" i="21"/>
  <c r="J408" i="21"/>
  <c r="N408" i="21"/>
  <c r="R408" i="21"/>
  <c r="V408" i="21"/>
  <c r="G408" i="21"/>
  <c r="L408" i="21"/>
  <c r="Q408" i="21"/>
  <c r="W408" i="21"/>
  <c r="D408" i="21"/>
  <c r="K408" i="21"/>
  <c r="S408" i="21"/>
  <c r="Y408" i="21"/>
  <c r="H408" i="21"/>
  <c r="O408" i="21"/>
  <c r="U408" i="21"/>
  <c r="E408" i="21"/>
  <c r="M408" i="21"/>
  <c r="T408" i="21"/>
  <c r="C408" i="21"/>
  <c r="I408" i="21"/>
  <c r="P408" i="21"/>
  <c r="X408" i="21"/>
  <c r="A409" i="21"/>
  <c r="B373" i="21"/>
  <c r="F373" i="21"/>
  <c r="J373" i="21"/>
  <c r="N373" i="21"/>
  <c r="R373" i="21"/>
  <c r="V373" i="21"/>
  <c r="E373" i="21"/>
  <c r="K373" i="21"/>
  <c r="P373" i="21"/>
  <c r="U373" i="21"/>
  <c r="D373" i="21"/>
  <c r="L373" i="21"/>
  <c r="S373" i="21"/>
  <c r="Y373" i="21"/>
  <c r="G373" i="21"/>
  <c r="M373" i="21"/>
  <c r="T373" i="21"/>
  <c r="O373" i="21"/>
  <c r="C373" i="21"/>
  <c r="Q373" i="21"/>
  <c r="H373" i="21"/>
  <c r="W373" i="21"/>
  <c r="I373" i="21"/>
  <c r="X373" i="21"/>
  <c r="A374" i="21"/>
  <c r="C339" i="21"/>
  <c r="G339" i="21"/>
  <c r="K339" i="21"/>
  <c r="O339" i="21"/>
  <c r="S339" i="21"/>
  <c r="W339" i="21"/>
  <c r="B339" i="21"/>
  <c r="H339" i="21"/>
  <c r="M339" i="21"/>
  <c r="R339" i="21"/>
  <c r="X339" i="21"/>
  <c r="D339" i="21"/>
  <c r="I339" i="21"/>
  <c r="N339" i="21"/>
  <c r="T339" i="21"/>
  <c r="Y339" i="21"/>
  <c r="E339" i="21"/>
  <c r="J339" i="21"/>
  <c r="P339" i="21"/>
  <c r="U339" i="21"/>
  <c r="Q339" i="21"/>
  <c r="V339" i="21"/>
  <c r="F339" i="21"/>
  <c r="L339" i="21"/>
  <c r="A340" i="21"/>
  <c r="B305" i="21"/>
  <c r="F305" i="21"/>
  <c r="J305" i="21"/>
  <c r="N305" i="21"/>
  <c r="R305" i="21"/>
  <c r="V305" i="21"/>
  <c r="D305" i="21"/>
  <c r="H305" i="21"/>
  <c r="L305" i="21"/>
  <c r="P305" i="21"/>
  <c r="T305" i="21"/>
  <c r="X305" i="21"/>
  <c r="C305" i="21"/>
  <c r="K305" i="21"/>
  <c r="S305" i="21"/>
  <c r="G305" i="21"/>
  <c r="O305" i="21"/>
  <c r="W305" i="21"/>
  <c r="M305" i="21"/>
  <c r="Q305" i="21"/>
  <c r="E305" i="21"/>
  <c r="U305" i="21"/>
  <c r="I305" i="21"/>
  <c r="Y305" i="21"/>
  <c r="E234" i="21"/>
  <c r="I234" i="21"/>
  <c r="M234" i="21"/>
  <c r="Q234" i="21"/>
  <c r="U234" i="21"/>
  <c r="Y234" i="21"/>
  <c r="B234" i="21"/>
  <c r="G234" i="21"/>
  <c r="L234" i="21"/>
  <c r="R234" i="21"/>
  <c r="W234" i="21"/>
  <c r="C234" i="21"/>
  <c r="H234" i="21"/>
  <c r="N234" i="21"/>
  <c r="S234" i="21"/>
  <c r="X234" i="21"/>
  <c r="F234" i="21"/>
  <c r="P234" i="21"/>
  <c r="K234" i="21"/>
  <c r="D234" i="21"/>
  <c r="J234" i="21"/>
  <c r="T234" i="21"/>
  <c r="V234" i="21"/>
  <c r="O234" i="21"/>
  <c r="A235" i="21"/>
  <c r="E268" i="21"/>
  <c r="I268" i="21"/>
  <c r="M268" i="21"/>
  <c r="Q268" i="21"/>
  <c r="U268" i="21"/>
  <c r="Y268" i="21"/>
  <c r="B268" i="21"/>
  <c r="G268" i="21"/>
  <c r="L268" i="21"/>
  <c r="R268" i="21"/>
  <c r="W268" i="21"/>
  <c r="H268" i="21"/>
  <c r="O268" i="21"/>
  <c r="V268" i="21"/>
  <c r="C268" i="21"/>
  <c r="J268" i="21"/>
  <c r="P268" i="21"/>
  <c r="X268" i="21"/>
  <c r="D268" i="21"/>
  <c r="S268" i="21"/>
  <c r="F268" i="21"/>
  <c r="T268" i="21"/>
  <c r="K268" i="21"/>
  <c r="N268" i="21"/>
  <c r="A269" i="21"/>
  <c r="B165" i="21"/>
  <c r="F165" i="21"/>
  <c r="J165" i="21"/>
  <c r="N165" i="21"/>
  <c r="R165" i="21"/>
  <c r="V165" i="21"/>
  <c r="E165" i="21"/>
  <c r="K165" i="21"/>
  <c r="P165" i="21"/>
  <c r="U165" i="21"/>
  <c r="G165" i="21"/>
  <c r="M165" i="21"/>
  <c r="T165" i="21"/>
  <c r="H165" i="21"/>
  <c r="O165" i="21"/>
  <c r="W165" i="21"/>
  <c r="C165" i="21"/>
  <c r="I165" i="21"/>
  <c r="Q165" i="21"/>
  <c r="X165" i="21"/>
  <c r="D165" i="21"/>
  <c r="L165" i="21"/>
  <c r="S165" i="21"/>
  <c r="Y165" i="21"/>
  <c r="C60" i="21"/>
  <c r="G60" i="21"/>
  <c r="K60" i="21"/>
  <c r="O60" i="21"/>
  <c r="S60" i="21"/>
  <c r="W60" i="21"/>
  <c r="E60" i="21"/>
  <c r="J60" i="21"/>
  <c r="P60" i="21"/>
  <c r="U60" i="21"/>
  <c r="F60" i="21"/>
  <c r="L60" i="21"/>
  <c r="Q60" i="21"/>
  <c r="V60" i="21"/>
  <c r="B60" i="21"/>
  <c r="M60" i="21"/>
  <c r="X60" i="21"/>
  <c r="D60" i="21"/>
  <c r="N60" i="21"/>
  <c r="Y60" i="21"/>
  <c r="H60" i="21"/>
  <c r="T60" i="21"/>
  <c r="I60" i="21"/>
  <c r="R60" i="21"/>
  <c r="C130" i="21"/>
  <c r="G130" i="21"/>
  <c r="K130" i="21"/>
  <c r="O130" i="21"/>
  <c r="S130" i="21"/>
  <c r="W130" i="21"/>
  <c r="E130" i="21"/>
  <c r="J130" i="21"/>
  <c r="P130" i="21"/>
  <c r="U130" i="21"/>
  <c r="F130" i="21"/>
  <c r="L130" i="21"/>
  <c r="Q130" i="21"/>
  <c r="V130" i="21"/>
  <c r="B130" i="21"/>
  <c r="M130" i="21"/>
  <c r="X130" i="21"/>
  <c r="D130" i="21"/>
  <c r="N130" i="21"/>
  <c r="Y130" i="21"/>
  <c r="H130" i="21"/>
  <c r="I130" i="21"/>
  <c r="R130" i="21"/>
  <c r="T130" i="21"/>
  <c r="C95" i="21"/>
  <c r="G95" i="21"/>
  <c r="K95" i="21"/>
  <c r="O95" i="21"/>
  <c r="S95" i="21"/>
  <c r="W95" i="21"/>
  <c r="E95" i="21"/>
  <c r="J95" i="21"/>
  <c r="P95" i="21"/>
  <c r="U95" i="21"/>
  <c r="F95" i="21"/>
  <c r="L95" i="21"/>
  <c r="Q95" i="21"/>
  <c r="V95" i="21"/>
  <c r="B95" i="21"/>
  <c r="M95" i="21"/>
  <c r="X95" i="21"/>
  <c r="D95" i="21"/>
  <c r="N95" i="21"/>
  <c r="Y95" i="21"/>
  <c r="H95" i="21"/>
  <c r="I95" i="21"/>
  <c r="R95" i="21"/>
  <c r="T95" i="21"/>
  <c r="B199" i="21"/>
  <c r="F199" i="21"/>
  <c r="J199" i="21"/>
  <c r="N199" i="21"/>
  <c r="R199" i="21"/>
  <c r="V199" i="21"/>
  <c r="E199" i="21"/>
  <c r="K199" i="21"/>
  <c r="P199" i="21"/>
  <c r="U199" i="21"/>
  <c r="G199" i="21"/>
  <c r="M199" i="21"/>
  <c r="T199" i="21"/>
  <c r="H199" i="21"/>
  <c r="Q199" i="21"/>
  <c r="Y199" i="21"/>
  <c r="C199" i="21"/>
  <c r="O199" i="21"/>
  <c r="D199" i="21"/>
  <c r="S199" i="21"/>
  <c r="I199" i="21"/>
  <c r="W199" i="21"/>
  <c r="L199" i="21"/>
  <c r="X199" i="21"/>
  <c r="A200" i="21"/>
  <c r="B27" i="21"/>
  <c r="F27" i="21"/>
  <c r="J27" i="21"/>
  <c r="N27" i="21"/>
  <c r="R27" i="21"/>
  <c r="V27" i="21"/>
  <c r="C27" i="21"/>
  <c r="H27" i="21"/>
  <c r="M27" i="21"/>
  <c r="S27" i="21"/>
  <c r="X27" i="21"/>
  <c r="D27" i="21"/>
  <c r="I27" i="21"/>
  <c r="O27" i="21"/>
  <c r="T27" i="21"/>
  <c r="Y27" i="21"/>
  <c r="E27" i="21"/>
  <c r="K27" i="21"/>
  <c r="P27" i="21"/>
  <c r="U27" i="21"/>
  <c r="Q27" i="21"/>
  <c r="W27" i="21"/>
  <c r="G27" i="21"/>
  <c r="L27" i="21"/>
  <c r="B97" i="25"/>
  <c r="F97" i="25"/>
  <c r="J97" i="25"/>
  <c r="N97" i="25"/>
  <c r="R97" i="25"/>
  <c r="V97" i="25"/>
  <c r="D97" i="25"/>
  <c r="H97" i="25"/>
  <c r="L97" i="25"/>
  <c r="P97" i="25"/>
  <c r="T97" i="25"/>
  <c r="X97" i="25"/>
  <c r="C97" i="25"/>
  <c r="K97" i="25"/>
  <c r="S97" i="25"/>
  <c r="G97" i="25"/>
  <c r="O97" i="25"/>
  <c r="W97" i="25"/>
  <c r="E97" i="25"/>
  <c r="U97" i="25"/>
  <c r="M97" i="25"/>
  <c r="Q97" i="25"/>
  <c r="Y97" i="25"/>
  <c r="I97" i="25"/>
  <c r="B61" i="25"/>
  <c r="F61" i="25"/>
  <c r="J61" i="25"/>
  <c r="N61" i="25"/>
  <c r="R61" i="25"/>
  <c r="V61" i="25"/>
  <c r="C61" i="25"/>
  <c r="G61" i="25"/>
  <c r="K61" i="25"/>
  <c r="O61" i="25"/>
  <c r="S61" i="25"/>
  <c r="W61" i="25"/>
  <c r="D61" i="25"/>
  <c r="L61" i="25"/>
  <c r="T61" i="25"/>
  <c r="E61" i="25"/>
  <c r="M61" i="25"/>
  <c r="U61" i="25"/>
  <c r="H61" i="25"/>
  <c r="X61" i="25"/>
  <c r="I61" i="25"/>
  <c r="Y61" i="25"/>
  <c r="P61" i="25"/>
  <c r="Q61" i="25"/>
  <c r="C25" i="25"/>
  <c r="G25" i="25"/>
  <c r="K25" i="25"/>
  <c r="O25" i="25"/>
  <c r="S25" i="25"/>
  <c r="W25" i="25"/>
  <c r="E25" i="25"/>
  <c r="J25" i="25"/>
  <c r="P25" i="25"/>
  <c r="U25" i="25"/>
  <c r="B25" i="25"/>
  <c r="H25" i="25"/>
  <c r="M25" i="25"/>
  <c r="R25" i="25"/>
  <c r="X25" i="25"/>
  <c r="F25" i="25"/>
  <c r="Q25" i="25"/>
  <c r="L25" i="25"/>
  <c r="V25" i="25"/>
  <c r="D25" i="25"/>
  <c r="N25" i="25"/>
  <c r="Y25" i="25"/>
  <c r="I25" i="25"/>
  <c r="T25" i="25"/>
  <c r="E97" i="19"/>
  <c r="I97" i="19"/>
  <c r="M97" i="19"/>
  <c r="Q97" i="19"/>
  <c r="U97" i="19"/>
  <c r="Y97" i="19"/>
  <c r="F97" i="19"/>
  <c r="K97" i="19"/>
  <c r="P97" i="19"/>
  <c r="V97" i="19"/>
  <c r="C97" i="19"/>
  <c r="H97" i="19"/>
  <c r="N97" i="19"/>
  <c r="S97" i="19"/>
  <c r="X97" i="19"/>
  <c r="G97" i="19"/>
  <c r="R97" i="19"/>
  <c r="B97" i="19"/>
  <c r="L97" i="19"/>
  <c r="W97" i="19"/>
  <c r="D97" i="19"/>
  <c r="O97" i="19"/>
  <c r="J97" i="19"/>
  <c r="T97" i="19"/>
  <c r="A98" i="19"/>
  <c r="E62" i="19"/>
  <c r="I62" i="19"/>
  <c r="M62" i="19"/>
  <c r="Q62" i="19"/>
  <c r="U62" i="19"/>
  <c r="Y62" i="19"/>
  <c r="B62" i="19"/>
  <c r="F62" i="19"/>
  <c r="J62" i="19"/>
  <c r="N62" i="19"/>
  <c r="R62" i="19"/>
  <c r="V62" i="19"/>
  <c r="C62" i="19"/>
  <c r="K62" i="19"/>
  <c r="S62" i="19"/>
  <c r="G62" i="19"/>
  <c r="O62" i="19"/>
  <c r="W62" i="19"/>
  <c r="L62" i="19"/>
  <c r="P62" i="19"/>
  <c r="D62" i="19"/>
  <c r="T62" i="19"/>
  <c r="H62" i="19"/>
  <c r="X62" i="19"/>
  <c r="A63" i="19"/>
  <c r="D26" i="19"/>
  <c r="H26" i="19"/>
  <c r="L26" i="19"/>
  <c r="P26" i="19"/>
  <c r="T26" i="19"/>
  <c r="X26" i="19"/>
  <c r="C26" i="19"/>
  <c r="I26" i="19"/>
  <c r="N26" i="19"/>
  <c r="S26" i="19"/>
  <c r="Y26" i="19"/>
  <c r="E26" i="19"/>
  <c r="K26" i="19"/>
  <c r="R26" i="19"/>
  <c r="F26" i="19"/>
  <c r="M26" i="19"/>
  <c r="U26" i="19"/>
  <c r="G26" i="19"/>
  <c r="O26" i="19"/>
  <c r="V26" i="19"/>
  <c r="Q26" i="19"/>
  <c r="B26" i="19"/>
  <c r="W26" i="19"/>
  <c r="J26" i="19"/>
  <c r="A28" i="21"/>
  <c r="A98" i="25"/>
  <c r="A62" i="25"/>
  <c r="A166" i="21"/>
  <c r="A96" i="21"/>
  <c r="A131" i="21"/>
  <c r="A133" i="19"/>
  <c r="A27" i="19"/>
  <c r="A135" i="25"/>
  <c r="A61" i="21"/>
  <c r="A306" i="21"/>
  <c r="A26" i="25"/>
  <c r="B135" i="25" l="1"/>
  <c r="F135" i="25"/>
  <c r="J135" i="25"/>
  <c r="N135" i="25"/>
  <c r="R135" i="25"/>
  <c r="V135" i="25"/>
  <c r="C135" i="25"/>
  <c r="G135" i="25"/>
  <c r="K135" i="25"/>
  <c r="O135" i="25"/>
  <c r="S135" i="25"/>
  <c r="W135" i="25"/>
  <c r="I135" i="25"/>
  <c r="Q135" i="25"/>
  <c r="Y135" i="25"/>
  <c r="D135" i="25"/>
  <c r="L135" i="25"/>
  <c r="T135" i="25"/>
  <c r="E135" i="25"/>
  <c r="M135" i="25"/>
  <c r="U135" i="25"/>
  <c r="H135" i="25"/>
  <c r="P135" i="25"/>
  <c r="X135" i="25"/>
  <c r="B133" i="28"/>
  <c r="F133" i="28"/>
  <c r="J133" i="28"/>
  <c r="N133" i="28"/>
  <c r="R133" i="28"/>
  <c r="V133" i="28"/>
  <c r="C133" i="28"/>
  <c r="G133" i="28"/>
  <c r="K133" i="28"/>
  <c r="O133" i="28"/>
  <c r="S133" i="28"/>
  <c r="W133" i="28"/>
  <c r="D133" i="28"/>
  <c r="L133" i="28"/>
  <c r="T133" i="28"/>
  <c r="E133" i="28"/>
  <c r="M133" i="28"/>
  <c r="U133" i="28"/>
  <c r="H133" i="28"/>
  <c r="X133" i="28"/>
  <c r="I133" i="28"/>
  <c r="Y133" i="28"/>
  <c r="P133" i="28"/>
  <c r="Q133" i="28"/>
  <c r="E63" i="28"/>
  <c r="I63" i="28"/>
  <c r="M63" i="28"/>
  <c r="Q63" i="28"/>
  <c r="U63" i="28"/>
  <c r="Y63" i="28"/>
  <c r="B63" i="28"/>
  <c r="F63" i="28"/>
  <c r="J63" i="28"/>
  <c r="N63" i="28"/>
  <c r="R63" i="28"/>
  <c r="V63" i="28"/>
  <c r="C63" i="28"/>
  <c r="K63" i="28"/>
  <c r="S63" i="28"/>
  <c r="D63" i="28"/>
  <c r="L63" i="28"/>
  <c r="T63" i="28"/>
  <c r="G63" i="28"/>
  <c r="O63" i="28"/>
  <c r="W63" i="28"/>
  <c r="H63" i="28"/>
  <c r="P63" i="28"/>
  <c r="X63" i="28"/>
  <c r="E28" i="28"/>
  <c r="I28" i="28"/>
  <c r="M28" i="28"/>
  <c r="Q28" i="28"/>
  <c r="U28" i="28"/>
  <c r="Y28" i="28"/>
  <c r="B28" i="28"/>
  <c r="F28" i="28"/>
  <c r="J28" i="28"/>
  <c r="N28" i="28"/>
  <c r="R28" i="28"/>
  <c r="V28" i="28"/>
  <c r="C28" i="28"/>
  <c r="K28" i="28"/>
  <c r="S28" i="28"/>
  <c r="D28" i="28"/>
  <c r="T28" i="28"/>
  <c r="L28" i="28"/>
  <c r="G28" i="28"/>
  <c r="O28" i="28"/>
  <c r="W28" i="28"/>
  <c r="H28" i="28"/>
  <c r="P28" i="28"/>
  <c r="X28" i="28"/>
  <c r="D98" i="28"/>
  <c r="H98" i="28"/>
  <c r="L98" i="28"/>
  <c r="P98" i="28"/>
  <c r="T98" i="28"/>
  <c r="X98" i="28"/>
  <c r="E98" i="28"/>
  <c r="I98" i="28"/>
  <c r="M98" i="28"/>
  <c r="Q98" i="28"/>
  <c r="U98" i="28"/>
  <c r="Y98" i="28"/>
  <c r="B98" i="28"/>
  <c r="J98" i="28"/>
  <c r="R98" i="28"/>
  <c r="F98" i="28"/>
  <c r="N98" i="28"/>
  <c r="V98" i="28"/>
  <c r="C98" i="28"/>
  <c r="S98" i="28"/>
  <c r="K98" i="28"/>
  <c r="G98" i="28"/>
  <c r="O98" i="28"/>
  <c r="W98" i="28"/>
  <c r="B133" i="19"/>
  <c r="F133" i="19"/>
  <c r="J133" i="19"/>
  <c r="N133" i="19"/>
  <c r="R133" i="19"/>
  <c r="V133" i="19"/>
  <c r="C133" i="19"/>
  <c r="H133" i="19"/>
  <c r="M133" i="19"/>
  <c r="S133" i="19"/>
  <c r="X133" i="19"/>
  <c r="I133" i="19"/>
  <c r="P133" i="19"/>
  <c r="W133" i="19"/>
  <c r="D133" i="19"/>
  <c r="K133" i="19"/>
  <c r="Q133" i="19"/>
  <c r="Y133" i="19"/>
  <c r="E133" i="19"/>
  <c r="L133" i="19"/>
  <c r="T133" i="19"/>
  <c r="U133" i="19"/>
  <c r="G133" i="19"/>
  <c r="O133" i="19"/>
  <c r="A134" i="28"/>
  <c r="A64" i="28"/>
  <c r="Y202" i="28"/>
  <c r="U202" i="28"/>
  <c r="Q202" i="28"/>
  <c r="M202" i="28"/>
  <c r="I202" i="28"/>
  <c r="E202" i="28"/>
  <c r="W202" i="28"/>
  <c r="R202" i="28"/>
  <c r="L202" i="28"/>
  <c r="G202" i="28"/>
  <c r="B202" i="28"/>
  <c r="T202" i="28"/>
  <c r="N202" i="28"/>
  <c r="F202" i="28"/>
  <c r="A203" i="28"/>
  <c r="S202" i="28"/>
  <c r="K202" i="28"/>
  <c r="D202" i="28"/>
  <c r="X202" i="28"/>
  <c r="J202" i="28"/>
  <c r="V202" i="28"/>
  <c r="H202" i="28"/>
  <c r="C202" i="28"/>
  <c r="P202" i="28"/>
  <c r="O202" i="28"/>
  <c r="A408" i="28"/>
  <c r="V407" i="28"/>
  <c r="R407" i="28"/>
  <c r="N407" i="28"/>
  <c r="J407" i="28"/>
  <c r="F407" i="28"/>
  <c r="B407" i="28"/>
  <c r="W407" i="28"/>
  <c r="Q407" i="28"/>
  <c r="L407" i="28"/>
  <c r="G407" i="28"/>
  <c r="T407" i="28"/>
  <c r="M407" i="28"/>
  <c r="E407" i="28"/>
  <c r="S407" i="28"/>
  <c r="I407" i="28"/>
  <c r="P407" i="28"/>
  <c r="D407" i="28"/>
  <c r="Y407" i="28"/>
  <c r="O407" i="28"/>
  <c r="C407" i="28"/>
  <c r="U407" i="28"/>
  <c r="H407" i="28"/>
  <c r="X407" i="28"/>
  <c r="K407" i="28"/>
  <c r="W339" i="28"/>
  <c r="S339" i="28"/>
  <c r="O339" i="28"/>
  <c r="K339" i="28"/>
  <c r="G339" i="28"/>
  <c r="C339" i="28"/>
  <c r="Y339" i="28"/>
  <c r="T339" i="28"/>
  <c r="N339" i="28"/>
  <c r="I339" i="28"/>
  <c r="D339" i="28"/>
  <c r="U339" i="28"/>
  <c r="M339" i="28"/>
  <c r="F339" i="28"/>
  <c r="X339" i="28"/>
  <c r="P339" i="28"/>
  <c r="E339" i="28"/>
  <c r="Q339" i="28"/>
  <c r="B339" i="28"/>
  <c r="V339" i="28"/>
  <c r="J339" i="28"/>
  <c r="R339" i="28"/>
  <c r="L339" i="28"/>
  <c r="H339" i="28"/>
  <c r="A340" i="28"/>
  <c r="A29" i="28"/>
  <c r="A374" i="28"/>
  <c r="V373" i="28"/>
  <c r="R373" i="28"/>
  <c r="N373" i="28"/>
  <c r="J373" i="28"/>
  <c r="F373" i="28"/>
  <c r="B373" i="28"/>
  <c r="U373" i="28"/>
  <c r="P373" i="28"/>
  <c r="K373" i="28"/>
  <c r="E373" i="28"/>
  <c r="X373" i="28"/>
  <c r="Q373" i="28"/>
  <c r="I373" i="28"/>
  <c r="C373" i="28"/>
  <c r="T373" i="28"/>
  <c r="L373" i="28"/>
  <c r="O373" i="28"/>
  <c r="D373" i="28"/>
  <c r="M373" i="28"/>
  <c r="W373" i="28"/>
  <c r="G373" i="28"/>
  <c r="S373" i="28"/>
  <c r="Y373" i="28"/>
  <c r="H373" i="28"/>
  <c r="W236" i="28"/>
  <c r="S236" i="28"/>
  <c r="O236" i="28"/>
  <c r="K236" i="28"/>
  <c r="G236" i="28"/>
  <c r="C236" i="28"/>
  <c r="Y236" i="28"/>
  <c r="T236" i="28"/>
  <c r="N236" i="28"/>
  <c r="I236" i="28"/>
  <c r="D236" i="28"/>
  <c r="X236" i="28"/>
  <c r="Q236" i="28"/>
  <c r="J236" i="28"/>
  <c r="B236" i="28"/>
  <c r="V236" i="28"/>
  <c r="P236" i="28"/>
  <c r="H236" i="28"/>
  <c r="M236" i="28"/>
  <c r="A237" i="28"/>
  <c r="L236" i="28"/>
  <c r="U236" i="28"/>
  <c r="F236" i="28"/>
  <c r="E236" i="28"/>
  <c r="R236" i="28"/>
  <c r="Y270" i="28"/>
  <c r="U270" i="28"/>
  <c r="Q270" i="28"/>
  <c r="M270" i="28"/>
  <c r="I270" i="28"/>
  <c r="E270" i="28"/>
  <c r="V270" i="28"/>
  <c r="P270" i="28"/>
  <c r="K270" i="28"/>
  <c r="F270" i="28"/>
  <c r="A271" i="28"/>
  <c r="S270" i="28"/>
  <c r="L270" i="28"/>
  <c r="D270" i="28"/>
  <c r="T270" i="28"/>
  <c r="J270" i="28"/>
  <c r="B270" i="28"/>
  <c r="R270" i="28"/>
  <c r="H270" i="28"/>
  <c r="O270" i="28"/>
  <c r="N270" i="28"/>
  <c r="X270" i="28"/>
  <c r="G270" i="28"/>
  <c r="W270" i="28"/>
  <c r="C270" i="28"/>
  <c r="W168" i="28"/>
  <c r="S168" i="28"/>
  <c r="O168" i="28"/>
  <c r="K168" i="28"/>
  <c r="G168" i="28"/>
  <c r="C168" i="28"/>
  <c r="A169" i="28"/>
  <c r="U168" i="28"/>
  <c r="P168" i="28"/>
  <c r="J168" i="28"/>
  <c r="E168" i="28"/>
  <c r="V168" i="28"/>
  <c r="N168" i="28"/>
  <c r="H168" i="28"/>
  <c r="T168" i="28"/>
  <c r="L168" i="28"/>
  <c r="B168" i="28"/>
  <c r="R168" i="28"/>
  <c r="I168" i="28"/>
  <c r="Q168" i="28"/>
  <c r="Y168" i="28"/>
  <c r="F168" i="28"/>
  <c r="X168" i="28"/>
  <c r="M168" i="28"/>
  <c r="D168" i="28"/>
  <c r="A99" i="28"/>
  <c r="Y305" i="28"/>
  <c r="U305" i="28"/>
  <c r="Q305" i="28"/>
  <c r="M305" i="28"/>
  <c r="I305" i="28"/>
  <c r="E305" i="28"/>
  <c r="W305" i="28"/>
  <c r="R305" i="28"/>
  <c r="L305" i="28"/>
  <c r="G305" i="28"/>
  <c r="B305" i="28"/>
  <c r="X305" i="28"/>
  <c r="P305" i="28"/>
  <c r="J305" i="28"/>
  <c r="C305" i="28"/>
  <c r="A306" i="28"/>
  <c r="O305" i="28"/>
  <c r="F305" i="28"/>
  <c r="T305" i="28"/>
  <c r="K305" i="28"/>
  <c r="S305" i="28"/>
  <c r="N305" i="28"/>
  <c r="H305" i="28"/>
  <c r="D305" i="28"/>
  <c r="V305" i="28"/>
  <c r="B409" i="21"/>
  <c r="F409" i="21"/>
  <c r="J409" i="21"/>
  <c r="N409" i="21"/>
  <c r="R409" i="21"/>
  <c r="V409" i="21"/>
  <c r="D409" i="21"/>
  <c r="I409" i="21"/>
  <c r="O409" i="21"/>
  <c r="T409" i="21"/>
  <c r="Y409" i="21"/>
  <c r="H409" i="21"/>
  <c r="P409" i="21"/>
  <c r="W409" i="21"/>
  <c r="E409" i="21"/>
  <c r="L409" i="21"/>
  <c r="S409" i="21"/>
  <c r="C409" i="21"/>
  <c r="K409" i="21"/>
  <c r="Q409" i="21"/>
  <c r="X409" i="21"/>
  <c r="G409" i="21"/>
  <c r="M409" i="21"/>
  <c r="U409" i="21"/>
  <c r="A410" i="21"/>
  <c r="C340" i="21"/>
  <c r="G340" i="21"/>
  <c r="K340" i="21"/>
  <c r="O340" i="21"/>
  <c r="S340" i="21"/>
  <c r="W340" i="21"/>
  <c r="E340" i="21"/>
  <c r="J340" i="21"/>
  <c r="P340" i="21"/>
  <c r="U340" i="21"/>
  <c r="F340" i="21"/>
  <c r="L340" i="21"/>
  <c r="Q340" i="21"/>
  <c r="V340" i="21"/>
  <c r="B340" i="21"/>
  <c r="H340" i="21"/>
  <c r="M340" i="21"/>
  <c r="R340" i="21"/>
  <c r="X340" i="21"/>
  <c r="N340" i="21"/>
  <c r="T340" i="21"/>
  <c r="D340" i="21"/>
  <c r="Y340" i="21"/>
  <c r="I340" i="21"/>
  <c r="A341" i="21"/>
  <c r="A342" i="21" s="1"/>
  <c r="B374" i="21"/>
  <c r="F374" i="21"/>
  <c r="J374" i="21"/>
  <c r="N374" i="21"/>
  <c r="R374" i="21"/>
  <c r="V374" i="21"/>
  <c r="C374" i="21"/>
  <c r="H374" i="21"/>
  <c r="M374" i="21"/>
  <c r="S374" i="21"/>
  <c r="X374" i="21"/>
  <c r="I374" i="21"/>
  <c r="P374" i="21"/>
  <c r="W374" i="21"/>
  <c r="D374" i="21"/>
  <c r="K374" i="21"/>
  <c r="Q374" i="21"/>
  <c r="Y374" i="21"/>
  <c r="E374" i="21"/>
  <c r="T374" i="21"/>
  <c r="G374" i="21"/>
  <c r="U374" i="21"/>
  <c r="L374" i="21"/>
  <c r="O374" i="21"/>
  <c r="A375" i="21"/>
  <c r="B306" i="21"/>
  <c r="F306" i="21"/>
  <c r="J306" i="21"/>
  <c r="N306" i="21"/>
  <c r="R306" i="21"/>
  <c r="V306" i="21"/>
  <c r="D306" i="21"/>
  <c r="H306" i="21"/>
  <c r="L306" i="21"/>
  <c r="P306" i="21"/>
  <c r="T306" i="21"/>
  <c r="X306" i="21"/>
  <c r="C306" i="21"/>
  <c r="K306" i="21"/>
  <c r="S306" i="21"/>
  <c r="G306" i="21"/>
  <c r="O306" i="21"/>
  <c r="W306" i="21"/>
  <c r="E306" i="21"/>
  <c r="U306" i="21"/>
  <c r="I306" i="21"/>
  <c r="Y306" i="21"/>
  <c r="M306" i="21"/>
  <c r="Q306" i="21"/>
  <c r="E269" i="21"/>
  <c r="I269" i="21"/>
  <c r="M269" i="21"/>
  <c r="Q269" i="21"/>
  <c r="U269" i="21"/>
  <c r="Y269" i="21"/>
  <c r="D269" i="21"/>
  <c r="J269" i="21"/>
  <c r="O269" i="21"/>
  <c r="T269" i="21"/>
  <c r="F269" i="21"/>
  <c r="L269" i="21"/>
  <c r="S269" i="21"/>
  <c r="G269" i="21"/>
  <c r="N269" i="21"/>
  <c r="V269" i="21"/>
  <c r="H269" i="21"/>
  <c r="W269" i="21"/>
  <c r="K269" i="21"/>
  <c r="X269" i="21"/>
  <c r="B269" i="21"/>
  <c r="P269" i="21"/>
  <c r="R269" i="21"/>
  <c r="C269" i="21"/>
  <c r="A270" i="21"/>
  <c r="E235" i="21"/>
  <c r="I235" i="21"/>
  <c r="M235" i="21"/>
  <c r="Q235" i="21"/>
  <c r="U235" i="21"/>
  <c r="Y235" i="21"/>
  <c r="D235" i="21"/>
  <c r="J235" i="21"/>
  <c r="O235" i="21"/>
  <c r="T235" i="21"/>
  <c r="F235" i="21"/>
  <c r="K235" i="21"/>
  <c r="P235" i="21"/>
  <c r="V235" i="21"/>
  <c r="C235" i="21"/>
  <c r="N235" i="21"/>
  <c r="X235" i="21"/>
  <c r="H235" i="21"/>
  <c r="B235" i="21"/>
  <c r="W235" i="21"/>
  <c r="G235" i="21"/>
  <c r="R235" i="21"/>
  <c r="S235" i="21"/>
  <c r="L235" i="21"/>
  <c r="A236" i="21"/>
  <c r="C131" i="21"/>
  <c r="G131" i="21"/>
  <c r="K131" i="21"/>
  <c r="O131" i="21"/>
  <c r="S131" i="21"/>
  <c r="W131" i="21"/>
  <c r="B131" i="21"/>
  <c r="H131" i="21"/>
  <c r="M131" i="21"/>
  <c r="R131" i="21"/>
  <c r="X131" i="21"/>
  <c r="D131" i="21"/>
  <c r="I131" i="21"/>
  <c r="N131" i="21"/>
  <c r="T131" i="21"/>
  <c r="Y131" i="21"/>
  <c r="J131" i="21"/>
  <c r="U131" i="21"/>
  <c r="L131" i="21"/>
  <c r="V131" i="21"/>
  <c r="E131" i="21"/>
  <c r="F131" i="21"/>
  <c r="P131" i="21"/>
  <c r="Q131" i="21"/>
  <c r="C96" i="21"/>
  <c r="G96" i="21"/>
  <c r="K96" i="21"/>
  <c r="O96" i="21"/>
  <c r="S96" i="21"/>
  <c r="W96" i="21"/>
  <c r="B96" i="21"/>
  <c r="H96" i="21"/>
  <c r="M96" i="21"/>
  <c r="R96" i="21"/>
  <c r="X96" i="21"/>
  <c r="D96" i="21"/>
  <c r="I96" i="21"/>
  <c r="N96" i="21"/>
  <c r="T96" i="21"/>
  <c r="Y96" i="21"/>
  <c r="J96" i="21"/>
  <c r="U96" i="21"/>
  <c r="L96" i="21"/>
  <c r="V96" i="21"/>
  <c r="E96" i="21"/>
  <c r="P96" i="21"/>
  <c r="F96" i="21"/>
  <c r="Q96" i="21"/>
  <c r="C61" i="21"/>
  <c r="G61" i="21"/>
  <c r="K61" i="21"/>
  <c r="O61" i="21"/>
  <c r="S61" i="21"/>
  <c r="W61" i="21"/>
  <c r="B61" i="21"/>
  <c r="H61" i="21"/>
  <c r="M61" i="21"/>
  <c r="R61" i="21"/>
  <c r="X61" i="21"/>
  <c r="D61" i="21"/>
  <c r="I61" i="21"/>
  <c r="N61" i="21"/>
  <c r="T61" i="21"/>
  <c r="Y61" i="21"/>
  <c r="J61" i="21"/>
  <c r="U61" i="21"/>
  <c r="L61" i="21"/>
  <c r="V61" i="21"/>
  <c r="E61" i="21"/>
  <c r="P61" i="21"/>
  <c r="F61" i="21"/>
  <c r="Q61" i="21"/>
  <c r="B166" i="21"/>
  <c r="F166" i="21"/>
  <c r="J166" i="21"/>
  <c r="N166" i="21"/>
  <c r="R166" i="21"/>
  <c r="V166" i="21"/>
  <c r="C166" i="21"/>
  <c r="H166" i="21"/>
  <c r="M166" i="21"/>
  <c r="S166" i="21"/>
  <c r="X166" i="21"/>
  <c r="D166" i="21"/>
  <c r="K166" i="21"/>
  <c r="Q166" i="21"/>
  <c r="Y166" i="21"/>
  <c r="E166" i="21"/>
  <c r="L166" i="21"/>
  <c r="T166" i="21"/>
  <c r="G166" i="21"/>
  <c r="O166" i="21"/>
  <c r="U166" i="21"/>
  <c r="I166" i="21"/>
  <c r="P166" i="21"/>
  <c r="W166" i="21"/>
  <c r="B200" i="21"/>
  <c r="F200" i="21"/>
  <c r="J200" i="21"/>
  <c r="N200" i="21"/>
  <c r="R200" i="21"/>
  <c r="V200" i="21"/>
  <c r="C200" i="21"/>
  <c r="H200" i="21"/>
  <c r="M200" i="21"/>
  <c r="S200" i="21"/>
  <c r="X200" i="21"/>
  <c r="D200" i="21"/>
  <c r="K200" i="21"/>
  <c r="Q200" i="21"/>
  <c r="Y200" i="21"/>
  <c r="L200" i="21"/>
  <c r="U200" i="21"/>
  <c r="E200" i="21"/>
  <c r="P200" i="21"/>
  <c r="G200" i="21"/>
  <c r="T200" i="21"/>
  <c r="I200" i="21"/>
  <c r="W200" i="21"/>
  <c r="O200" i="21"/>
  <c r="A201" i="21"/>
  <c r="B28" i="21"/>
  <c r="F28" i="21"/>
  <c r="J28" i="21"/>
  <c r="N28" i="21"/>
  <c r="R28" i="21"/>
  <c r="V28" i="21"/>
  <c r="E28" i="21"/>
  <c r="K28" i="21"/>
  <c r="P28" i="21"/>
  <c r="U28" i="21"/>
  <c r="G28" i="21"/>
  <c r="L28" i="21"/>
  <c r="Q28" i="21"/>
  <c r="W28" i="21"/>
  <c r="C28" i="21"/>
  <c r="H28" i="21"/>
  <c r="M28" i="21"/>
  <c r="S28" i="21"/>
  <c r="X28" i="21"/>
  <c r="O28" i="21"/>
  <c r="T28" i="21"/>
  <c r="D28" i="21"/>
  <c r="Y28" i="21"/>
  <c r="I28" i="21"/>
  <c r="B98" i="25"/>
  <c r="F98" i="25"/>
  <c r="D98" i="25"/>
  <c r="H98" i="25"/>
  <c r="L98" i="25"/>
  <c r="P98" i="25"/>
  <c r="T98" i="25"/>
  <c r="X98" i="25"/>
  <c r="C98" i="25"/>
  <c r="J98" i="25"/>
  <c r="O98" i="25"/>
  <c r="U98" i="25"/>
  <c r="G98" i="25"/>
  <c r="M98" i="25"/>
  <c r="R98" i="25"/>
  <c r="W98" i="25"/>
  <c r="K98" i="25"/>
  <c r="V98" i="25"/>
  <c r="E98" i="25"/>
  <c r="Q98" i="25"/>
  <c r="I98" i="25"/>
  <c r="S98" i="25"/>
  <c r="N98" i="25"/>
  <c r="Y98" i="25"/>
  <c r="B62" i="25"/>
  <c r="F62" i="25"/>
  <c r="J62" i="25"/>
  <c r="N62" i="25"/>
  <c r="R62" i="25"/>
  <c r="V62" i="25"/>
  <c r="C62" i="25"/>
  <c r="G62" i="25"/>
  <c r="K62" i="25"/>
  <c r="O62" i="25"/>
  <c r="S62" i="25"/>
  <c r="W62" i="25"/>
  <c r="D62" i="25"/>
  <c r="L62" i="25"/>
  <c r="T62" i="25"/>
  <c r="E62" i="25"/>
  <c r="M62" i="25"/>
  <c r="U62" i="25"/>
  <c r="P62" i="25"/>
  <c r="Q62" i="25"/>
  <c r="H62" i="25"/>
  <c r="X62" i="25"/>
  <c r="I62" i="25"/>
  <c r="Y62" i="25"/>
  <c r="C26" i="25"/>
  <c r="G26" i="25"/>
  <c r="K26" i="25"/>
  <c r="O26" i="25"/>
  <c r="S26" i="25"/>
  <c r="W26" i="25"/>
  <c r="B26" i="25"/>
  <c r="H26" i="25"/>
  <c r="M26" i="25"/>
  <c r="R26" i="25"/>
  <c r="X26" i="25"/>
  <c r="E26" i="25"/>
  <c r="J26" i="25"/>
  <c r="P26" i="25"/>
  <c r="U26" i="25"/>
  <c r="D26" i="25"/>
  <c r="N26" i="25"/>
  <c r="Y26" i="25"/>
  <c r="I26" i="25"/>
  <c r="T26" i="25"/>
  <c r="L26" i="25"/>
  <c r="V26" i="25"/>
  <c r="F26" i="25"/>
  <c r="Q26" i="25"/>
  <c r="E98" i="19"/>
  <c r="I98" i="19"/>
  <c r="M98" i="19"/>
  <c r="Q98" i="19"/>
  <c r="U98" i="19"/>
  <c r="Y98" i="19"/>
  <c r="C98" i="19"/>
  <c r="H98" i="19"/>
  <c r="N98" i="19"/>
  <c r="S98" i="19"/>
  <c r="X98" i="19"/>
  <c r="F98" i="19"/>
  <c r="K98" i="19"/>
  <c r="P98" i="19"/>
  <c r="V98" i="19"/>
  <c r="D98" i="19"/>
  <c r="O98" i="19"/>
  <c r="J98" i="19"/>
  <c r="T98" i="19"/>
  <c r="B98" i="19"/>
  <c r="L98" i="19"/>
  <c r="W98" i="19"/>
  <c r="R98" i="19"/>
  <c r="G98" i="19"/>
  <c r="A99" i="19"/>
  <c r="B63" i="19"/>
  <c r="C63" i="19"/>
  <c r="G63" i="19"/>
  <c r="K63" i="19"/>
  <c r="O63" i="19"/>
  <c r="S63" i="19"/>
  <c r="W63" i="19"/>
  <c r="E63" i="19"/>
  <c r="I63" i="19"/>
  <c r="M63" i="19"/>
  <c r="Q63" i="19"/>
  <c r="U63" i="19"/>
  <c r="Y63" i="19"/>
  <c r="D63" i="19"/>
  <c r="L63" i="19"/>
  <c r="T63" i="19"/>
  <c r="F63" i="19"/>
  <c r="N63" i="19"/>
  <c r="V63" i="19"/>
  <c r="H63" i="19"/>
  <c r="P63" i="19"/>
  <c r="X63" i="19"/>
  <c r="J63" i="19"/>
  <c r="R63" i="19"/>
  <c r="A64" i="19"/>
  <c r="E27" i="19"/>
  <c r="I27" i="19"/>
  <c r="M27" i="19"/>
  <c r="Q27" i="19"/>
  <c r="U27" i="19"/>
  <c r="Y27" i="19"/>
  <c r="B27" i="19"/>
  <c r="G27" i="19"/>
  <c r="L27" i="19"/>
  <c r="R27" i="19"/>
  <c r="W27" i="19"/>
  <c r="C27" i="19"/>
  <c r="H27" i="19"/>
  <c r="N27" i="19"/>
  <c r="S27" i="19"/>
  <c r="X27" i="19"/>
  <c r="D27" i="19"/>
  <c r="J27" i="19"/>
  <c r="O27" i="19"/>
  <c r="T27" i="19"/>
  <c r="P27" i="19"/>
  <c r="F27" i="19"/>
  <c r="V27" i="19"/>
  <c r="K27" i="19"/>
  <c r="A62" i="21"/>
  <c r="A167" i="21"/>
  <c r="A63" i="25"/>
  <c r="A307" i="21"/>
  <c r="A27" i="25"/>
  <c r="A136" i="25"/>
  <c r="A132" i="21"/>
  <c r="A97" i="21"/>
  <c r="A99" i="25"/>
  <c r="A29" i="21"/>
  <c r="A28" i="19"/>
  <c r="A134" i="19"/>
  <c r="B136" i="25" l="1"/>
  <c r="F136" i="25"/>
  <c r="J136" i="25"/>
  <c r="N136" i="25"/>
  <c r="R136" i="25"/>
  <c r="V136" i="25"/>
  <c r="C136" i="25"/>
  <c r="G136" i="25"/>
  <c r="K136" i="25"/>
  <c r="O136" i="25"/>
  <c r="S136" i="25"/>
  <c r="W136" i="25"/>
  <c r="I136" i="25"/>
  <c r="Q136" i="25"/>
  <c r="Y136" i="25"/>
  <c r="D136" i="25"/>
  <c r="L136" i="25"/>
  <c r="T136" i="25"/>
  <c r="E136" i="25"/>
  <c r="M136" i="25"/>
  <c r="U136" i="25"/>
  <c r="H136" i="25"/>
  <c r="P136" i="25"/>
  <c r="X136" i="25"/>
  <c r="D99" i="28"/>
  <c r="H99" i="28"/>
  <c r="L99" i="28"/>
  <c r="P99" i="28"/>
  <c r="T99" i="28"/>
  <c r="X99" i="28"/>
  <c r="E99" i="28"/>
  <c r="I99" i="28"/>
  <c r="M99" i="28"/>
  <c r="Q99" i="28"/>
  <c r="U99" i="28"/>
  <c r="Y99" i="28"/>
  <c r="B99" i="28"/>
  <c r="J99" i="28"/>
  <c r="R99" i="28"/>
  <c r="F99" i="28"/>
  <c r="N99" i="28"/>
  <c r="V99" i="28"/>
  <c r="K99" i="28"/>
  <c r="C99" i="28"/>
  <c r="S99" i="28"/>
  <c r="O99" i="28"/>
  <c r="W99" i="28"/>
  <c r="G99" i="28"/>
  <c r="E29" i="28"/>
  <c r="I29" i="28"/>
  <c r="M29" i="28"/>
  <c r="Q29" i="28"/>
  <c r="U29" i="28"/>
  <c r="Y29" i="28"/>
  <c r="B29" i="28"/>
  <c r="F29" i="28"/>
  <c r="J29" i="28"/>
  <c r="N29" i="28"/>
  <c r="R29" i="28"/>
  <c r="V29" i="28"/>
  <c r="C29" i="28"/>
  <c r="K29" i="28"/>
  <c r="S29" i="28"/>
  <c r="L29" i="28"/>
  <c r="D29" i="28"/>
  <c r="T29" i="28"/>
  <c r="G29" i="28"/>
  <c r="O29" i="28"/>
  <c r="W29" i="28"/>
  <c r="P29" i="28"/>
  <c r="H29" i="28"/>
  <c r="X29" i="28"/>
  <c r="E64" i="28"/>
  <c r="I64" i="28"/>
  <c r="M64" i="28"/>
  <c r="Q64" i="28"/>
  <c r="U64" i="28"/>
  <c r="Y64" i="28"/>
  <c r="B64" i="28"/>
  <c r="F64" i="28"/>
  <c r="J64" i="28"/>
  <c r="N64" i="28"/>
  <c r="R64" i="28"/>
  <c r="V64" i="28"/>
  <c r="C64" i="28"/>
  <c r="K64" i="28"/>
  <c r="S64" i="28"/>
  <c r="D64" i="28"/>
  <c r="L64" i="28"/>
  <c r="T64" i="28"/>
  <c r="G64" i="28"/>
  <c r="O64" i="28"/>
  <c r="W64" i="28"/>
  <c r="H64" i="28"/>
  <c r="P64" i="28"/>
  <c r="X64" i="28"/>
  <c r="B134" i="28"/>
  <c r="F134" i="28"/>
  <c r="J134" i="28"/>
  <c r="N134" i="28"/>
  <c r="R134" i="28"/>
  <c r="V134" i="28"/>
  <c r="C134" i="28"/>
  <c r="G134" i="28"/>
  <c r="K134" i="28"/>
  <c r="O134" i="28"/>
  <c r="S134" i="28"/>
  <c r="W134" i="28"/>
  <c r="D134" i="28"/>
  <c r="L134" i="28"/>
  <c r="T134" i="28"/>
  <c r="E134" i="28"/>
  <c r="M134" i="28"/>
  <c r="U134" i="28"/>
  <c r="P134" i="28"/>
  <c r="Q134" i="28"/>
  <c r="X134" i="28"/>
  <c r="H134" i="28"/>
  <c r="Y134" i="28"/>
  <c r="I134" i="28"/>
  <c r="B134" i="19"/>
  <c r="F134" i="19"/>
  <c r="J134" i="19"/>
  <c r="N134" i="19"/>
  <c r="R134" i="19"/>
  <c r="V134" i="19"/>
  <c r="E134" i="19"/>
  <c r="K134" i="19"/>
  <c r="P134" i="19"/>
  <c r="U134" i="19"/>
  <c r="G134" i="19"/>
  <c r="M134" i="19"/>
  <c r="T134" i="19"/>
  <c r="H134" i="19"/>
  <c r="O134" i="19"/>
  <c r="W134" i="19"/>
  <c r="C134" i="19"/>
  <c r="I134" i="19"/>
  <c r="Q134" i="19"/>
  <c r="X134" i="19"/>
  <c r="Y134" i="19"/>
  <c r="D134" i="19"/>
  <c r="L134" i="19"/>
  <c r="S134" i="19"/>
  <c r="A170" i="28"/>
  <c r="V169" i="28"/>
  <c r="R169" i="28"/>
  <c r="N169" i="28"/>
  <c r="J169" i="28"/>
  <c r="F169" i="28"/>
  <c r="B169" i="28"/>
  <c r="W169" i="28"/>
  <c r="Q169" i="28"/>
  <c r="L169" i="28"/>
  <c r="G169" i="28"/>
  <c r="Y169" i="28"/>
  <c r="S169" i="28"/>
  <c r="K169" i="28"/>
  <c r="D169" i="28"/>
  <c r="X169" i="28"/>
  <c r="O169" i="28"/>
  <c r="E169" i="28"/>
  <c r="U169" i="28"/>
  <c r="M169" i="28"/>
  <c r="C169" i="28"/>
  <c r="I169" i="28"/>
  <c r="T169" i="28"/>
  <c r="H169" i="28"/>
  <c r="P169" i="28"/>
  <c r="Y408" i="28"/>
  <c r="U408" i="28"/>
  <c r="Q408" i="28"/>
  <c r="M408" i="28"/>
  <c r="I408" i="28"/>
  <c r="E408" i="28"/>
  <c r="X408" i="28"/>
  <c r="S408" i="28"/>
  <c r="N408" i="28"/>
  <c r="H408" i="28"/>
  <c r="C408" i="28"/>
  <c r="W408" i="28"/>
  <c r="P408" i="28"/>
  <c r="J408" i="28"/>
  <c r="B408" i="28"/>
  <c r="V408" i="28"/>
  <c r="L408" i="28"/>
  <c r="D408" i="28"/>
  <c r="R408" i="28"/>
  <c r="F408" i="28"/>
  <c r="O408" i="28"/>
  <c r="T408" i="28"/>
  <c r="G408" i="28"/>
  <c r="A409" i="28"/>
  <c r="K408" i="28"/>
  <c r="A65" i="28"/>
  <c r="A135" i="28"/>
  <c r="X306" i="28"/>
  <c r="T306" i="28"/>
  <c r="P306" i="28"/>
  <c r="L306" i="28"/>
  <c r="H306" i="28"/>
  <c r="D306" i="28"/>
  <c r="Y306" i="28"/>
  <c r="S306" i="28"/>
  <c r="N306" i="28"/>
  <c r="I306" i="28"/>
  <c r="C306" i="28"/>
  <c r="U306" i="28"/>
  <c r="M306" i="28"/>
  <c r="F306" i="28"/>
  <c r="R306" i="28"/>
  <c r="J306" i="28"/>
  <c r="W306" i="28"/>
  <c r="O306" i="28"/>
  <c r="E306" i="28"/>
  <c r="K306" i="28"/>
  <c r="A307" i="28"/>
  <c r="G306" i="28"/>
  <c r="V306" i="28"/>
  <c r="Q306" i="28"/>
  <c r="B306" i="28"/>
  <c r="A100" i="28"/>
  <c r="X271" i="28"/>
  <c r="T271" i="28"/>
  <c r="P271" i="28"/>
  <c r="L271" i="28"/>
  <c r="H271" i="28"/>
  <c r="D271" i="28"/>
  <c r="W271" i="28"/>
  <c r="R271" i="28"/>
  <c r="M271" i="28"/>
  <c r="G271" i="28"/>
  <c r="B271" i="28"/>
  <c r="V271" i="28"/>
  <c r="O271" i="28"/>
  <c r="I271" i="28"/>
  <c r="Y271" i="28"/>
  <c r="N271" i="28"/>
  <c r="E271" i="28"/>
  <c r="U271" i="28"/>
  <c r="K271" i="28"/>
  <c r="C271" i="28"/>
  <c r="J271" i="28"/>
  <c r="A272" i="28"/>
  <c r="F271" i="28"/>
  <c r="S271" i="28"/>
  <c r="Q271" i="28"/>
  <c r="A238" i="28"/>
  <c r="V237" i="28"/>
  <c r="R237" i="28"/>
  <c r="N237" i="28"/>
  <c r="J237" i="28"/>
  <c r="F237" i="28"/>
  <c r="B237" i="28"/>
  <c r="U237" i="28"/>
  <c r="P237" i="28"/>
  <c r="K237" i="28"/>
  <c r="E237" i="28"/>
  <c r="T237" i="28"/>
  <c r="M237" i="28"/>
  <c r="G237" i="28"/>
  <c r="Y237" i="28"/>
  <c r="S237" i="28"/>
  <c r="L237" i="28"/>
  <c r="D237" i="28"/>
  <c r="Q237" i="28"/>
  <c r="C237" i="28"/>
  <c r="O237" i="28"/>
  <c r="X237" i="28"/>
  <c r="I237" i="28"/>
  <c r="W237" i="28"/>
  <c r="H237" i="28"/>
  <c r="Y374" i="28"/>
  <c r="U374" i="28"/>
  <c r="Q374" i="28"/>
  <c r="M374" i="28"/>
  <c r="I374" i="28"/>
  <c r="E374" i="28"/>
  <c r="W374" i="28"/>
  <c r="R374" i="28"/>
  <c r="L374" i="28"/>
  <c r="G374" i="28"/>
  <c r="B374" i="28"/>
  <c r="T374" i="28"/>
  <c r="N374" i="28"/>
  <c r="F374" i="28"/>
  <c r="X374" i="28"/>
  <c r="O374" i="28"/>
  <c r="D374" i="28"/>
  <c r="P374" i="28"/>
  <c r="C374" i="28"/>
  <c r="V374" i="28"/>
  <c r="H374" i="28"/>
  <c r="K374" i="28"/>
  <c r="J374" i="28"/>
  <c r="A375" i="28"/>
  <c r="S374" i="28"/>
  <c r="A30" i="28"/>
  <c r="A341" i="28"/>
  <c r="V340" i="28"/>
  <c r="R340" i="28"/>
  <c r="N340" i="28"/>
  <c r="J340" i="28"/>
  <c r="F340" i="28"/>
  <c r="B340" i="28"/>
  <c r="U340" i="28"/>
  <c r="P340" i="28"/>
  <c r="K340" i="28"/>
  <c r="E340" i="28"/>
  <c r="X340" i="28"/>
  <c r="Q340" i="28"/>
  <c r="I340" i="28"/>
  <c r="C340" i="28"/>
  <c r="S340" i="28"/>
  <c r="H340" i="28"/>
  <c r="O340" i="28"/>
  <c r="D340" i="28"/>
  <c r="W340" i="28"/>
  <c r="L340" i="28"/>
  <c r="T340" i="28"/>
  <c r="M340" i="28"/>
  <c r="Y340" i="28"/>
  <c r="G340" i="28"/>
  <c r="X203" i="28"/>
  <c r="T203" i="28"/>
  <c r="P203" i="28"/>
  <c r="L203" i="28"/>
  <c r="H203" i="28"/>
  <c r="D203" i="28"/>
  <c r="Y203" i="28"/>
  <c r="S203" i="28"/>
  <c r="N203" i="28"/>
  <c r="I203" i="28"/>
  <c r="C203" i="28"/>
  <c r="W203" i="28"/>
  <c r="Q203" i="28"/>
  <c r="J203" i="28"/>
  <c r="B203" i="28"/>
  <c r="V203" i="28"/>
  <c r="O203" i="28"/>
  <c r="G203" i="28"/>
  <c r="M203" i="28"/>
  <c r="A204" i="28"/>
  <c r="K203" i="28"/>
  <c r="F203" i="28"/>
  <c r="U203" i="28"/>
  <c r="R203" i="28"/>
  <c r="E203" i="28"/>
  <c r="B410" i="21"/>
  <c r="F410" i="21"/>
  <c r="J410" i="21"/>
  <c r="N410" i="21"/>
  <c r="R410" i="21"/>
  <c r="V410" i="21"/>
  <c r="G410" i="21"/>
  <c r="L410" i="21"/>
  <c r="Q410" i="21"/>
  <c r="W410" i="21"/>
  <c r="E410" i="21"/>
  <c r="M410" i="21"/>
  <c r="T410" i="21"/>
  <c r="C410" i="21"/>
  <c r="I410" i="21"/>
  <c r="H410" i="21"/>
  <c r="O410" i="21"/>
  <c r="U410" i="21"/>
  <c r="K410" i="21"/>
  <c r="Y410" i="21"/>
  <c r="P410" i="21"/>
  <c r="S410" i="21"/>
  <c r="D410" i="21"/>
  <c r="X410" i="21"/>
  <c r="A411" i="21"/>
  <c r="C342" i="21"/>
  <c r="S342" i="21"/>
  <c r="P342" i="21"/>
  <c r="Q342" i="21"/>
  <c r="M342" i="21"/>
  <c r="N342" i="21"/>
  <c r="G342" i="21"/>
  <c r="W342" i="21"/>
  <c r="U342" i="21"/>
  <c r="V342" i="21"/>
  <c r="R342" i="21"/>
  <c r="T342" i="21"/>
  <c r="K342" i="21"/>
  <c r="E342" i="21"/>
  <c r="F342" i="21"/>
  <c r="B342" i="21"/>
  <c r="X342" i="21"/>
  <c r="D342" i="21"/>
  <c r="O342" i="21"/>
  <c r="J342" i="21"/>
  <c r="L342" i="21"/>
  <c r="H342" i="21"/>
  <c r="I342" i="21"/>
  <c r="Y342" i="21"/>
  <c r="A343" i="21"/>
  <c r="B375" i="21"/>
  <c r="F375" i="21"/>
  <c r="J375" i="21"/>
  <c r="N375" i="21"/>
  <c r="R375" i="21"/>
  <c r="V375" i="21"/>
  <c r="E375" i="21"/>
  <c r="K375" i="21"/>
  <c r="P375" i="21"/>
  <c r="U375" i="21"/>
  <c r="G375" i="21"/>
  <c r="M375" i="21"/>
  <c r="T375" i="21"/>
  <c r="H375" i="21"/>
  <c r="O375" i="21"/>
  <c r="W375" i="21"/>
  <c r="I375" i="21"/>
  <c r="X375" i="21"/>
  <c r="L375" i="21"/>
  <c r="Y375" i="21"/>
  <c r="C375" i="21"/>
  <c r="Q375" i="21"/>
  <c r="D375" i="21"/>
  <c r="S375" i="21"/>
  <c r="A376" i="21"/>
  <c r="A377" i="21" s="1"/>
  <c r="C341" i="21"/>
  <c r="G341" i="21"/>
  <c r="K341" i="21"/>
  <c r="O341" i="21"/>
  <c r="S341" i="21"/>
  <c r="W341" i="21"/>
  <c r="B341" i="21"/>
  <c r="H341" i="21"/>
  <c r="M341" i="21"/>
  <c r="R341" i="21"/>
  <c r="X341" i="21"/>
  <c r="D341" i="21"/>
  <c r="I341" i="21"/>
  <c r="N341" i="21"/>
  <c r="T341" i="21"/>
  <c r="Y341" i="21"/>
  <c r="E341" i="21"/>
  <c r="J341" i="21"/>
  <c r="P341" i="21"/>
  <c r="U341" i="21"/>
  <c r="L341" i="21"/>
  <c r="Q341" i="21"/>
  <c r="V341" i="21"/>
  <c r="F341" i="21"/>
  <c r="B307" i="21"/>
  <c r="F307" i="21"/>
  <c r="J307" i="21"/>
  <c r="N307" i="21"/>
  <c r="R307" i="21"/>
  <c r="D307" i="21"/>
  <c r="H307" i="21"/>
  <c r="L307" i="21"/>
  <c r="P307" i="21"/>
  <c r="T307" i="21"/>
  <c r="X307" i="21"/>
  <c r="C307" i="21"/>
  <c r="K307" i="21"/>
  <c r="S307" i="21"/>
  <c r="Y307" i="21"/>
  <c r="G307" i="21"/>
  <c r="O307" i="21"/>
  <c r="V307" i="21"/>
  <c r="M307" i="21"/>
  <c r="Q307" i="21"/>
  <c r="U307" i="21"/>
  <c r="E307" i="21"/>
  <c r="I307" i="21"/>
  <c r="W307" i="21"/>
  <c r="E236" i="21"/>
  <c r="I236" i="21"/>
  <c r="M236" i="21"/>
  <c r="Q236" i="21"/>
  <c r="U236" i="21"/>
  <c r="Y236" i="21"/>
  <c r="B236" i="21"/>
  <c r="G236" i="21"/>
  <c r="L236" i="21"/>
  <c r="R236" i="21"/>
  <c r="W236" i="21"/>
  <c r="C236" i="21"/>
  <c r="H236" i="21"/>
  <c r="N236" i="21"/>
  <c r="S236" i="21"/>
  <c r="X236" i="21"/>
  <c r="K236" i="21"/>
  <c r="V236" i="21"/>
  <c r="F236" i="21"/>
  <c r="D236" i="21"/>
  <c r="O236" i="21"/>
  <c r="P236" i="21"/>
  <c r="J236" i="21"/>
  <c r="T236" i="21"/>
  <c r="A237" i="21"/>
  <c r="E270" i="21"/>
  <c r="I270" i="21"/>
  <c r="M270" i="21"/>
  <c r="Q270" i="21"/>
  <c r="U270" i="21"/>
  <c r="Y270" i="21"/>
  <c r="B270" i="21"/>
  <c r="G270" i="21"/>
  <c r="L270" i="21"/>
  <c r="R270" i="21"/>
  <c r="W270" i="21"/>
  <c r="C270" i="21"/>
  <c r="J270" i="21"/>
  <c r="P270" i="21"/>
  <c r="X270" i="21"/>
  <c r="D270" i="21"/>
  <c r="K270" i="21"/>
  <c r="S270" i="21"/>
  <c r="N270" i="21"/>
  <c r="O270" i="21"/>
  <c r="F270" i="21"/>
  <c r="T270" i="21"/>
  <c r="V270" i="21"/>
  <c r="H270" i="21"/>
  <c r="A271" i="21"/>
  <c r="B167" i="21"/>
  <c r="F167" i="21"/>
  <c r="J167" i="21"/>
  <c r="N167" i="21"/>
  <c r="R167" i="21"/>
  <c r="V167" i="21"/>
  <c r="E167" i="21"/>
  <c r="K167" i="21"/>
  <c r="P167" i="21"/>
  <c r="U167" i="21"/>
  <c r="H167" i="21"/>
  <c r="O167" i="21"/>
  <c r="W167" i="21"/>
  <c r="C167" i="21"/>
  <c r="I167" i="21"/>
  <c r="Q167" i="21"/>
  <c r="X167" i="21"/>
  <c r="D167" i="21"/>
  <c r="L167" i="21"/>
  <c r="S167" i="21"/>
  <c r="Y167" i="21"/>
  <c r="M167" i="21"/>
  <c r="T167" i="21"/>
  <c r="G167" i="21"/>
  <c r="C97" i="21"/>
  <c r="G97" i="21"/>
  <c r="K97" i="21"/>
  <c r="O97" i="21"/>
  <c r="S97" i="21"/>
  <c r="W97" i="21"/>
  <c r="E97" i="21"/>
  <c r="J97" i="21"/>
  <c r="P97" i="21"/>
  <c r="U97" i="21"/>
  <c r="F97" i="21"/>
  <c r="L97" i="21"/>
  <c r="Q97" i="21"/>
  <c r="V97" i="21"/>
  <c r="H97" i="21"/>
  <c r="R97" i="21"/>
  <c r="I97" i="21"/>
  <c r="T97" i="21"/>
  <c r="B97" i="21"/>
  <c r="X97" i="21"/>
  <c r="N97" i="21"/>
  <c r="D97" i="21"/>
  <c r="Y97" i="21"/>
  <c r="M97" i="21"/>
  <c r="C132" i="21"/>
  <c r="G132" i="21"/>
  <c r="K132" i="21"/>
  <c r="O132" i="21"/>
  <c r="S132" i="21"/>
  <c r="W132" i="21"/>
  <c r="E132" i="21"/>
  <c r="J132" i="21"/>
  <c r="P132" i="21"/>
  <c r="U132" i="21"/>
  <c r="F132" i="21"/>
  <c r="L132" i="21"/>
  <c r="Q132" i="21"/>
  <c r="V132" i="21"/>
  <c r="H132" i="21"/>
  <c r="R132" i="21"/>
  <c r="I132" i="21"/>
  <c r="T132" i="21"/>
  <c r="B132" i="21"/>
  <c r="X132" i="21"/>
  <c r="D132" i="21"/>
  <c r="Y132" i="21"/>
  <c r="M132" i="21"/>
  <c r="N132" i="21"/>
  <c r="C62" i="21"/>
  <c r="G62" i="21"/>
  <c r="K62" i="21"/>
  <c r="O62" i="21"/>
  <c r="S62" i="21"/>
  <c r="W62" i="21"/>
  <c r="E62" i="21"/>
  <c r="J62" i="21"/>
  <c r="P62" i="21"/>
  <c r="U62" i="21"/>
  <c r="F62" i="21"/>
  <c r="L62" i="21"/>
  <c r="Q62" i="21"/>
  <c r="V62" i="21"/>
  <c r="H62" i="21"/>
  <c r="R62" i="21"/>
  <c r="I62" i="21"/>
  <c r="T62" i="21"/>
  <c r="B62" i="21"/>
  <c r="X62" i="21"/>
  <c r="N62" i="21"/>
  <c r="D62" i="21"/>
  <c r="Y62" i="21"/>
  <c r="M62" i="21"/>
  <c r="B201" i="21"/>
  <c r="F201" i="21"/>
  <c r="J201" i="21"/>
  <c r="N201" i="21"/>
  <c r="R201" i="21"/>
  <c r="V201" i="21"/>
  <c r="E201" i="21"/>
  <c r="K201" i="21"/>
  <c r="P201" i="21"/>
  <c r="U201" i="21"/>
  <c r="H201" i="21"/>
  <c r="O201" i="21"/>
  <c r="W201" i="21"/>
  <c r="G201" i="21"/>
  <c r="Q201" i="21"/>
  <c r="Y201" i="21"/>
  <c r="D201" i="21"/>
  <c r="S201" i="21"/>
  <c r="I201" i="21"/>
  <c r="T201" i="21"/>
  <c r="L201" i="21"/>
  <c r="X201" i="21"/>
  <c r="C201" i="21"/>
  <c r="M201" i="21"/>
  <c r="A202" i="21"/>
  <c r="B29" i="21"/>
  <c r="F29" i="21"/>
  <c r="J29" i="21"/>
  <c r="N29" i="21"/>
  <c r="R29" i="21"/>
  <c r="V29" i="21"/>
  <c r="C29" i="21"/>
  <c r="H29" i="21"/>
  <c r="M29" i="21"/>
  <c r="S29" i="21"/>
  <c r="X29" i="21"/>
  <c r="D29" i="21"/>
  <c r="I29" i="21"/>
  <c r="O29" i="21"/>
  <c r="T29" i="21"/>
  <c r="Y29" i="21"/>
  <c r="E29" i="21"/>
  <c r="K29" i="21"/>
  <c r="P29" i="21"/>
  <c r="U29" i="21"/>
  <c r="L29" i="21"/>
  <c r="Q29" i="21"/>
  <c r="W29" i="21"/>
  <c r="G29" i="21"/>
  <c r="D99" i="25"/>
  <c r="B99" i="25"/>
  <c r="G99" i="25"/>
  <c r="K99" i="25"/>
  <c r="O99" i="25"/>
  <c r="S99" i="25"/>
  <c r="W99" i="25"/>
  <c r="E99" i="25"/>
  <c r="I99" i="25"/>
  <c r="M99" i="25"/>
  <c r="Q99" i="25"/>
  <c r="U99" i="25"/>
  <c r="Y99" i="25"/>
  <c r="H99" i="25"/>
  <c r="P99" i="25"/>
  <c r="X99" i="25"/>
  <c r="C99" i="25"/>
  <c r="L99" i="25"/>
  <c r="T99" i="25"/>
  <c r="F99" i="25"/>
  <c r="N99" i="25"/>
  <c r="V99" i="25"/>
  <c r="R99" i="25"/>
  <c r="J99" i="25"/>
  <c r="B63" i="25"/>
  <c r="C63" i="25"/>
  <c r="D63" i="25"/>
  <c r="H63" i="25"/>
  <c r="L63" i="25"/>
  <c r="P63" i="25"/>
  <c r="T63" i="25"/>
  <c r="X63" i="25"/>
  <c r="E63" i="25"/>
  <c r="I63" i="25"/>
  <c r="M63" i="25"/>
  <c r="Q63" i="25"/>
  <c r="U63" i="25"/>
  <c r="Y63" i="25"/>
  <c r="F63" i="25"/>
  <c r="N63" i="25"/>
  <c r="V63" i="25"/>
  <c r="G63" i="25"/>
  <c r="O63" i="25"/>
  <c r="W63" i="25"/>
  <c r="J63" i="25"/>
  <c r="R63" i="25"/>
  <c r="S63" i="25"/>
  <c r="K63" i="25"/>
  <c r="C27" i="25"/>
  <c r="E27" i="25"/>
  <c r="I27" i="25"/>
  <c r="M27" i="25"/>
  <c r="Q27" i="25"/>
  <c r="U27" i="25"/>
  <c r="Y27" i="25"/>
  <c r="B27" i="25"/>
  <c r="G27" i="25"/>
  <c r="K27" i="25"/>
  <c r="O27" i="25"/>
  <c r="S27" i="25"/>
  <c r="W27" i="25"/>
  <c r="J27" i="25"/>
  <c r="R27" i="25"/>
  <c r="F27" i="25"/>
  <c r="N27" i="25"/>
  <c r="V27" i="25"/>
  <c r="H27" i="25"/>
  <c r="P27" i="25"/>
  <c r="X27" i="25"/>
  <c r="D27" i="25"/>
  <c r="L27" i="25"/>
  <c r="T27" i="25"/>
  <c r="E99" i="19"/>
  <c r="I99" i="19"/>
  <c r="M99" i="19"/>
  <c r="Q99" i="19"/>
  <c r="U99" i="19"/>
  <c r="Y99" i="19"/>
  <c r="C99" i="19"/>
  <c r="G99" i="19"/>
  <c r="K99" i="19"/>
  <c r="O99" i="19"/>
  <c r="S99" i="19"/>
  <c r="W99" i="19"/>
  <c r="B99" i="19"/>
  <c r="J99" i="19"/>
  <c r="R99" i="19"/>
  <c r="F99" i="19"/>
  <c r="N99" i="19"/>
  <c r="V99" i="19"/>
  <c r="H99" i="19"/>
  <c r="P99" i="19"/>
  <c r="X99" i="19"/>
  <c r="D99" i="19"/>
  <c r="L99" i="19"/>
  <c r="T99" i="19"/>
  <c r="A100" i="19"/>
  <c r="C64" i="19"/>
  <c r="G64" i="19"/>
  <c r="K64" i="19"/>
  <c r="O64" i="19"/>
  <c r="S64" i="19"/>
  <c r="W64" i="19"/>
  <c r="E64" i="19"/>
  <c r="I64" i="19"/>
  <c r="M64" i="19"/>
  <c r="Q64" i="19"/>
  <c r="U64" i="19"/>
  <c r="Y64" i="19"/>
  <c r="D64" i="19"/>
  <c r="L64" i="19"/>
  <c r="T64" i="19"/>
  <c r="F64" i="19"/>
  <c r="N64" i="19"/>
  <c r="V64" i="19"/>
  <c r="H64" i="19"/>
  <c r="P64" i="19"/>
  <c r="X64" i="19"/>
  <c r="B64" i="19"/>
  <c r="J64" i="19"/>
  <c r="R64" i="19"/>
  <c r="A65" i="19"/>
  <c r="E28" i="19"/>
  <c r="I28" i="19"/>
  <c r="M28" i="19"/>
  <c r="Q28" i="19"/>
  <c r="U28" i="19"/>
  <c r="Y28" i="19"/>
  <c r="D28" i="19"/>
  <c r="J28" i="19"/>
  <c r="O28" i="19"/>
  <c r="T28" i="19"/>
  <c r="F28" i="19"/>
  <c r="K28" i="19"/>
  <c r="P28" i="19"/>
  <c r="V28" i="19"/>
  <c r="B28" i="19"/>
  <c r="G28" i="19"/>
  <c r="L28" i="19"/>
  <c r="R28" i="19"/>
  <c r="W28" i="19"/>
  <c r="N28" i="19"/>
  <c r="C28" i="19"/>
  <c r="X28" i="19"/>
  <c r="S28" i="19"/>
  <c r="H28" i="19"/>
  <c r="A29" i="19"/>
  <c r="A137" i="25"/>
  <c r="A28" i="25"/>
  <c r="A308" i="21"/>
  <c r="A98" i="21"/>
  <c r="A30" i="21"/>
  <c r="A133" i="21"/>
  <c r="A64" i="25"/>
  <c r="A135" i="19"/>
  <c r="A100" i="25"/>
  <c r="A168" i="21"/>
  <c r="A63" i="21"/>
  <c r="B137" i="25" l="1"/>
  <c r="F137" i="25"/>
  <c r="J137" i="25"/>
  <c r="N137" i="25"/>
  <c r="R137" i="25"/>
  <c r="V137" i="25"/>
  <c r="C137" i="25"/>
  <c r="G137" i="25"/>
  <c r="K137" i="25"/>
  <c r="O137" i="25"/>
  <c r="S137" i="25"/>
  <c r="W137" i="25"/>
  <c r="I137" i="25"/>
  <c r="Q137" i="25"/>
  <c r="Y137" i="25"/>
  <c r="D137" i="25"/>
  <c r="L137" i="25"/>
  <c r="T137" i="25"/>
  <c r="E137" i="25"/>
  <c r="M137" i="25"/>
  <c r="U137" i="25"/>
  <c r="H137" i="25"/>
  <c r="P137" i="25"/>
  <c r="X137" i="25"/>
  <c r="E30" i="28"/>
  <c r="I30" i="28"/>
  <c r="M30" i="28"/>
  <c r="Q30" i="28"/>
  <c r="U30" i="28"/>
  <c r="Y30" i="28"/>
  <c r="B30" i="28"/>
  <c r="F30" i="28"/>
  <c r="J30" i="28"/>
  <c r="N30" i="28"/>
  <c r="R30" i="28"/>
  <c r="V30" i="28"/>
  <c r="C30" i="28"/>
  <c r="K30" i="28"/>
  <c r="S30" i="28"/>
  <c r="D30" i="28"/>
  <c r="T30" i="28"/>
  <c r="L30" i="28"/>
  <c r="G30" i="28"/>
  <c r="O30" i="28"/>
  <c r="W30" i="28"/>
  <c r="X30" i="28"/>
  <c r="P30" i="28"/>
  <c r="H30" i="28"/>
  <c r="D100" i="28"/>
  <c r="H100" i="28"/>
  <c r="L100" i="28"/>
  <c r="P100" i="28"/>
  <c r="T100" i="28"/>
  <c r="X100" i="28"/>
  <c r="E100" i="28"/>
  <c r="I100" i="28"/>
  <c r="M100" i="28"/>
  <c r="Q100" i="28"/>
  <c r="U100" i="28"/>
  <c r="Y100" i="28"/>
  <c r="B100" i="28"/>
  <c r="J100" i="28"/>
  <c r="R100" i="28"/>
  <c r="F100" i="28"/>
  <c r="N100" i="28"/>
  <c r="V100" i="28"/>
  <c r="C100" i="28"/>
  <c r="S100" i="28"/>
  <c r="K100" i="28"/>
  <c r="W100" i="28"/>
  <c r="G100" i="28"/>
  <c r="O100" i="28"/>
  <c r="B135" i="28"/>
  <c r="C135" i="28"/>
  <c r="D135" i="28"/>
  <c r="H135" i="28"/>
  <c r="L135" i="28"/>
  <c r="P135" i="28"/>
  <c r="T135" i="28"/>
  <c r="X135" i="28"/>
  <c r="E135" i="28"/>
  <c r="I135" i="28"/>
  <c r="M135" i="28"/>
  <c r="Q135" i="28"/>
  <c r="U135" i="28"/>
  <c r="Y135" i="28"/>
  <c r="F135" i="28"/>
  <c r="N135" i="28"/>
  <c r="V135" i="28"/>
  <c r="G135" i="28"/>
  <c r="O135" i="28"/>
  <c r="W135" i="28"/>
  <c r="R135" i="28"/>
  <c r="J135" i="28"/>
  <c r="S135" i="28"/>
  <c r="K135" i="28"/>
  <c r="E65" i="28"/>
  <c r="I65" i="28"/>
  <c r="M65" i="28"/>
  <c r="Q65" i="28"/>
  <c r="U65" i="28"/>
  <c r="Y65" i="28"/>
  <c r="B65" i="28"/>
  <c r="F65" i="28"/>
  <c r="J65" i="28"/>
  <c r="N65" i="28"/>
  <c r="R65" i="28"/>
  <c r="V65" i="28"/>
  <c r="C65" i="28"/>
  <c r="K65" i="28"/>
  <c r="S65" i="28"/>
  <c r="D65" i="28"/>
  <c r="L65" i="28"/>
  <c r="T65" i="28"/>
  <c r="G65" i="28"/>
  <c r="O65" i="28"/>
  <c r="W65" i="28"/>
  <c r="H65" i="28"/>
  <c r="P65" i="28"/>
  <c r="X65" i="28"/>
  <c r="B135" i="19"/>
  <c r="C135" i="19"/>
  <c r="G135" i="19"/>
  <c r="K135" i="19"/>
  <c r="O135" i="19"/>
  <c r="S135" i="19"/>
  <c r="W135" i="19"/>
  <c r="D135" i="19"/>
  <c r="I135" i="19"/>
  <c r="N135" i="19"/>
  <c r="T135" i="19"/>
  <c r="Y135" i="19"/>
  <c r="E135" i="19"/>
  <c r="J135" i="19"/>
  <c r="P135" i="19"/>
  <c r="U135" i="19"/>
  <c r="F135" i="19"/>
  <c r="L135" i="19"/>
  <c r="Q135" i="19"/>
  <c r="V135" i="19"/>
  <c r="X135" i="19"/>
  <c r="H135" i="19"/>
  <c r="M135" i="19"/>
  <c r="R135" i="19"/>
  <c r="W204" i="28"/>
  <c r="S204" i="28"/>
  <c r="O204" i="28"/>
  <c r="K204" i="28"/>
  <c r="G204" i="28"/>
  <c r="C204" i="28"/>
  <c r="A205" i="28"/>
  <c r="U204" i="28"/>
  <c r="P204" i="28"/>
  <c r="J204" i="28"/>
  <c r="E204" i="28"/>
  <c r="T204" i="28"/>
  <c r="M204" i="28"/>
  <c r="F204" i="28"/>
  <c r="Y204" i="28"/>
  <c r="R204" i="28"/>
  <c r="L204" i="28"/>
  <c r="D204" i="28"/>
  <c r="Q204" i="28"/>
  <c r="B204" i="28"/>
  <c r="N204" i="28"/>
  <c r="I204" i="28"/>
  <c r="X204" i="28"/>
  <c r="V204" i="28"/>
  <c r="H204" i="28"/>
  <c r="A31" i="28"/>
  <c r="X375" i="28"/>
  <c r="T375" i="28"/>
  <c r="P375" i="28"/>
  <c r="L375" i="28"/>
  <c r="H375" i="28"/>
  <c r="D375" i="28"/>
  <c r="Y375" i="28"/>
  <c r="S375" i="28"/>
  <c r="N375" i="28"/>
  <c r="I375" i="28"/>
  <c r="C375" i="28"/>
  <c r="W375" i="28"/>
  <c r="Q375" i="28"/>
  <c r="J375" i="28"/>
  <c r="B375" i="28"/>
  <c r="R375" i="28"/>
  <c r="G375" i="28"/>
  <c r="O375" i="28"/>
  <c r="E375" i="28"/>
  <c r="M375" i="28"/>
  <c r="V375" i="28"/>
  <c r="F375" i="28"/>
  <c r="U375" i="28"/>
  <c r="A376" i="28"/>
  <c r="K375" i="28"/>
  <c r="Y238" i="28"/>
  <c r="U238" i="28"/>
  <c r="Q238" i="28"/>
  <c r="M238" i="28"/>
  <c r="I238" i="28"/>
  <c r="E238" i="28"/>
  <c r="W238" i="28"/>
  <c r="R238" i="28"/>
  <c r="L238" i="28"/>
  <c r="G238" i="28"/>
  <c r="B238" i="28"/>
  <c r="X238" i="28"/>
  <c r="P238" i="28"/>
  <c r="J238" i="28"/>
  <c r="C238" i="28"/>
  <c r="V238" i="28"/>
  <c r="O238" i="28"/>
  <c r="H238" i="28"/>
  <c r="T238" i="28"/>
  <c r="F238" i="28"/>
  <c r="S238" i="28"/>
  <c r="D238" i="28"/>
  <c r="N238" i="28"/>
  <c r="K238" i="28"/>
  <c r="A239" i="28"/>
  <c r="W272" i="28"/>
  <c r="S272" i="28"/>
  <c r="O272" i="28"/>
  <c r="K272" i="28"/>
  <c r="G272" i="28"/>
  <c r="C272" i="28"/>
  <c r="Y272" i="28"/>
  <c r="T272" i="28"/>
  <c r="N272" i="28"/>
  <c r="I272" i="28"/>
  <c r="D272" i="28"/>
  <c r="A273" i="28"/>
  <c r="R272" i="28"/>
  <c r="L272" i="28"/>
  <c r="E272" i="28"/>
  <c r="Q272" i="28"/>
  <c r="H272" i="28"/>
  <c r="X272" i="28"/>
  <c r="P272" i="28"/>
  <c r="F272" i="28"/>
  <c r="V272" i="28"/>
  <c r="B272" i="28"/>
  <c r="U272" i="28"/>
  <c r="M272" i="28"/>
  <c r="J272" i="28"/>
  <c r="A101" i="28"/>
  <c r="A66" i="28"/>
  <c r="Y341" i="28"/>
  <c r="U341" i="28"/>
  <c r="Q341" i="28"/>
  <c r="M341" i="28"/>
  <c r="I341" i="28"/>
  <c r="E341" i="28"/>
  <c r="W341" i="28"/>
  <c r="R341" i="28"/>
  <c r="L341" i="28"/>
  <c r="G341" i="28"/>
  <c r="B341" i="28"/>
  <c r="T341" i="28"/>
  <c r="N341" i="28"/>
  <c r="F341" i="28"/>
  <c r="V341" i="28"/>
  <c r="K341" i="28"/>
  <c r="C341" i="28"/>
  <c r="P341" i="28"/>
  <c r="D341" i="28"/>
  <c r="X341" i="28"/>
  <c r="J341" i="28"/>
  <c r="S341" i="28"/>
  <c r="O341" i="28"/>
  <c r="H341" i="28"/>
  <c r="A342" i="28"/>
  <c r="A136" i="28"/>
  <c r="W307" i="28"/>
  <c r="S307" i="28"/>
  <c r="O307" i="28"/>
  <c r="K307" i="28"/>
  <c r="G307" i="28"/>
  <c r="C307" i="28"/>
  <c r="A308" i="28"/>
  <c r="U307" i="28"/>
  <c r="P307" i="28"/>
  <c r="J307" i="28"/>
  <c r="E307" i="28"/>
  <c r="X307" i="28"/>
  <c r="Q307" i="28"/>
  <c r="I307" i="28"/>
  <c r="B307" i="28"/>
  <c r="V307" i="28"/>
  <c r="M307" i="28"/>
  <c r="D307" i="28"/>
  <c r="R307" i="28"/>
  <c r="H307" i="28"/>
  <c r="Y307" i="28"/>
  <c r="F307" i="28"/>
  <c r="T307" i="28"/>
  <c r="N307" i="28"/>
  <c r="L307" i="28"/>
  <c r="X409" i="28"/>
  <c r="T409" i="28"/>
  <c r="P409" i="28"/>
  <c r="L409" i="28"/>
  <c r="H409" i="28"/>
  <c r="D409" i="28"/>
  <c r="A410" i="28"/>
  <c r="U409" i="28"/>
  <c r="O409" i="28"/>
  <c r="J409" i="28"/>
  <c r="E409" i="28"/>
  <c r="S409" i="28"/>
  <c r="M409" i="28"/>
  <c r="F409" i="28"/>
  <c r="Y409" i="28"/>
  <c r="Q409" i="28"/>
  <c r="G409" i="28"/>
  <c r="R409" i="28"/>
  <c r="C409" i="28"/>
  <c r="N409" i="28"/>
  <c r="B409" i="28"/>
  <c r="V409" i="28"/>
  <c r="I409" i="28"/>
  <c r="W409" i="28"/>
  <c r="K409" i="28"/>
  <c r="Y170" i="28"/>
  <c r="U170" i="28"/>
  <c r="Q170" i="28"/>
  <c r="M170" i="28"/>
  <c r="I170" i="28"/>
  <c r="E170" i="28"/>
  <c r="X170" i="28"/>
  <c r="S170" i="28"/>
  <c r="N170" i="28"/>
  <c r="H170" i="28"/>
  <c r="C170" i="28"/>
  <c r="V170" i="28"/>
  <c r="O170" i="28"/>
  <c r="G170" i="28"/>
  <c r="R170" i="28"/>
  <c r="J170" i="28"/>
  <c r="A171" i="28"/>
  <c r="P170" i="28"/>
  <c r="F170" i="28"/>
  <c r="W170" i="28"/>
  <c r="D170" i="28"/>
  <c r="L170" i="28"/>
  <c r="K170" i="28"/>
  <c r="B170" i="28"/>
  <c r="T170" i="28"/>
  <c r="B411" i="21"/>
  <c r="F411" i="21"/>
  <c r="J411" i="21"/>
  <c r="N411" i="21"/>
  <c r="R411" i="21"/>
  <c r="V411" i="21"/>
  <c r="D411" i="21"/>
  <c r="I411" i="21"/>
  <c r="O411" i="21"/>
  <c r="T411" i="21"/>
  <c r="Y411" i="21"/>
  <c r="C411" i="21"/>
  <c r="K411" i="21"/>
  <c r="Q411" i="21"/>
  <c r="X411" i="21"/>
  <c r="E411" i="21"/>
  <c r="L411" i="21"/>
  <c r="S411" i="21"/>
  <c r="P411" i="21"/>
  <c r="G411" i="21"/>
  <c r="U411" i="21"/>
  <c r="H411" i="21"/>
  <c r="W411" i="21"/>
  <c r="M411" i="21"/>
  <c r="A412" i="21"/>
  <c r="B377" i="21"/>
  <c r="R377" i="21"/>
  <c r="P377" i="21"/>
  <c r="W377" i="21"/>
  <c r="Q377" i="21"/>
  <c r="L377" i="21"/>
  <c r="F377" i="21"/>
  <c r="V377" i="21"/>
  <c r="U377" i="21"/>
  <c r="C377" i="21"/>
  <c r="Y377" i="21"/>
  <c r="T377" i="21"/>
  <c r="J377" i="21"/>
  <c r="E377" i="21"/>
  <c r="H377" i="21"/>
  <c r="I377" i="21"/>
  <c r="G377" i="21"/>
  <c r="M377" i="21"/>
  <c r="A378" i="21"/>
  <c r="N377" i="21"/>
  <c r="K377" i="21"/>
  <c r="O377" i="21"/>
  <c r="D377" i="21"/>
  <c r="S377" i="21"/>
  <c r="X377" i="21"/>
  <c r="C343" i="21"/>
  <c r="S343" i="21"/>
  <c r="M343" i="21"/>
  <c r="I343" i="21"/>
  <c r="E343" i="21"/>
  <c r="F343" i="21"/>
  <c r="G343" i="21"/>
  <c r="W343" i="21"/>
  <c r="R343" i="21"/>
  <c r="N343" i="21"/>
  <c r="J343" i="21"/>
  <c r="L343" i="21"/>
  <c r="K343" i="21"/>
  <c r="B343" i="21"/>
  <c r="X343" i="21"/>
  <c r="T343" i="21"/>
  <c r="P343" i="21"/>
  <c r="Q343" i="21"/>
  <c r="O343" i="21"/>
  <c r="H343" i="21"/>
  <c r="D343" i="21"/>
  <c r="Y343" i="21"/>
  <c r="U343" i="21"/>
  <c r="V343" i="21"/>
  <c r="A344" i="21"/>
  <c r="B376" i="21"/>
  <c r="F376" i="21"/>
  <c r="J376" i="21"/>
  <c r="N376" i="21"/>
  <c r="R376" i="21"/>
  <c r="V376" i="21"/>
  <c r="C376" i="21"/>
  <c r="H376" i="21"/>
  <c r="M376" i="21"/>
  <c r="S376" i="21"/>
  <c r="X376" i="21"/>
  <c r="D376" i="21"/>
  <c r="K376" i="21"/>
  <c r="Q376" i="21"/>
  <c r="Y376" i="21"/>
  <c r="E376" i="21"/>
  <c r="L376" i="21"/>
  <c r="T376" i="21"/>
  <c r="O376" i="21"/>
  <c r="P376" i="21"/>
  <c r="G376" i="21"/>
  <c r="U376" i="21"/>
  <c r="I376" i="21"/>
  <c r="W376" i="21"/>
  <c r="D308" i="21"/>
  <c r="H308" i="21"/>
  <c r="L308" i="21"/>
  <c r="P308" i="21"/>
  <c r="T308" i="21"/>
  <c r="X308" i="21"/>
  <c r="F308" i="21"/>
  <c r="K308" i="21"/>
  <c r="Q308" i="21"/>
  <c r="V308" i="21"/>
  <c r="C308" i="21"/>
  <c r="I308" i="21"/>
  <c r="N308" i="21"/>
  <c r="S308" i="21"/>
  <c r="Y308" i="21"/>
  <c r="B308" i="21"/>
  <c r="M308" i="21"/>
  <c r="W308" i="21"/>
  <c r="E308" i="21"/>
  <c r="O308" i="21"/>
  <c r="R308" i="21"/>
  <c r="G308" i="21"/>
  <c r="J308" i="21"/>
  <c r="U308" i="21"/>
  <c r="E271" i="21"/>
  <c r="I271" i="21"/>
  <c r="M271" i="21"/>
  <c r="Q271" i="21"/>
  <c r="U271" i="21"/>
  <c r="Y271" i="21"/>
  <c r="D271" i="21"/>
  <c r="J271" i="21"/>
  <c r="O271" i="21"/>
  <c r="T271" i="21"/>
  <c r="G271" i="21"/>
  <c r="N271" i="21"/>
  <c r="V271" i="21"/>
  <c r="B271" i="21"/>
  <c r="C271" i="21"/>
  <c r="L271" i="21"/>
  <c r="W271" i="21"/>
  <c r="F271" i="21"/>
  <c r="P271" i="21"/>
  <c r="X271" i="21"/>
  <c r="H271" i="21"/>
  <c r="R271" i="21"/>
  <c r="S271" i="21"/>
  <c r="K271" i="21"/>
  <c r="A272" i="21"/>
  <c r="E237" i="21"/>
  <c r="I237" i="21"/>
  <c r="M237" i="21"/>
  <c r="Q237" i="21"/>
  <c r="U237" i="21"/>
  <c r="Y237" i="21"/>
  <c r="D237" i="21"/>
  <c r="J237" i="21"/>
  <c r="O237" i="21"/>
  <c r="T237" i="21"/>
  <c r="F237" i="21"/>
  <c r="K237" i="21"/>
  <c r="P237" i="21"/>
  <c r="V237" i="21"/>
  <c r="H237" i="21"/>
  <c r="S237" i="21"/>
  <c r="C237" i="21"/>
  <c r="X237" i="21"/>
  <c r="G237" i="21"/>
  <c r="B237" i="21"/>
  <c r="L237" i="21"/>
  <c r="W237" i="21"/>
  <c r="N237" i="21"/>
  <c r="R237" i="21"/>
  <c r="A238" i="21"/>
  <c r="C133" i="21"/>
  <c r="G133" i="21"/>
  <c r="K133" i="21"/>
  <c r="O133" i="21"/>
  <c r="S133" i="21"/>
  <c r="W133" i="21"/>
  <c r="B133" i="21"/>
  <c r="H133" i="21"/>
  <c r="M133" i="21"/>
  <c r="R133" i="21"/>
  <c r="X133" i="21"/>
  <c r="D133" i="21"/>
  <c r="I133" i="21"/>
  <c r="N133" i="21"/>
  <c r="T133" i="21"/>
  <c r="Y133" i="21"/>
  <c r="E133" i="21"/>
  <c r="P133" i="21"/>
  <c r="F133" i="21"/>
  <c r="Q133" i="21"/>
  <c r="U133" i="21"/>
  <c r="V133" i="21"/>
  <c r="J133" i="21"/>
  <c r="L133" i="21"/>
  <c r="C63" i="21"/>
  <c r="G63" i="21"/>
  <c r="K63" i="21"/>
  <c r="B63" i="21"/>
  <c r="H63" i="21"/>
  <c r="M63" i="21"/>
  <c r="Q63" i="21"/>
  <c r="U63" i="21"/>
  <c r="Y63" i="21"/>
  <c r="D63" i="21"/>
  <c r="I63" i="21"/>
  <c r="N63" i="21"/>
  <c r="R63" i="21"/>
  <c r="V63" i="21"/>
  <c r="E63" i="21"/>
  <c r="O63" i="21"/>
  <c r="W63" i="21"/>
  <c r="F63" i="21"/>
  <c r="P63" i="21"/>
  <c r="X63" i="21"/>
  <c r="S63" i="21"/>
  <c r="T63" i="21"/>
  <c r="J63" i="21"/>
  <c r="L63" i="21"/>
  <c r="B168" i="21"/>
  <c r="F168" i="21"/>
  <c r="J168" i="21"/>
  <c r="N168" i="21"/>
  <c r="R168" i="21"/>
  <c r="V168" i="21"/>
  <c r="C168" i="21"/>
  <c r="H168" i="21"/>
  <c r="M168" i="21"/>
  <c r="S168" i="21"/>
  <c r="X168" i="21"/>
  <c r="E168" i="21"/>
  <c r="L168" i="21"/>
  <c r="T168" i="21"/>
  <c r="G168" i="21"/>
  <c r="O168" i="21"/>
  <c r="U168" i="21"/>
  <c r="I168" i="21"/>
  <c r="P168" i="21"/>
  <c r="W168" i="21"/>
  <c r="Q168" i="21"/>
  <c r="Y168" i="21"/>
  <c r="D168" i="21"/>
  <c r="K168" i="21"/>
  <c r="C98" i="21"/>
  <c r="G98" i="21"/>
  <c r="K98" i="21"/>
  <c r="O98" i="21"/>
  <c r="S98" i="21"/>
  <c r="W98" i="21"/>
  <c r="B98" i="21"/>
  <c r="H98" i="21"/>
  <c r="M98" i="21"/>
  <c r="R98" i="21"/>
  <c r="X98" i="21"/>
  <c r="D98" i="21"/>
  <c r="I98" i="21"/>
  <c r="N98" i="21"/>
  <c r="T98" i="21"/>
  <c r="Y98" i="21"/>
  <c r="E98" i="21"/>
  <c r="P98" i="21"/>
  <c r="F98" i="21"/>
  <c r="Q98" i="21"/>
  <c r="U98" i="21"/>
  <c r="J98" i="21"/>
  <c r="V98" i="21"/>
  <c r="L98" i="21"/>
  <c r="B202" i="21"/>
  <c r="F202" i="21"/>
  <c r="J202" i="21"/>
  <c r="N202" i="21"/>
  <c r="R202" i="21"/>
  <c r="V202" i="21"/>
  <c r="C202" i="21"/>
  <c r="H202" i="21"/>
  <c r="M202" i="21"/>
  <c r="S202" i="21"/>
  <c r="X202" i="21"/>
  <c r="E202" i="21"/>
  <c r="L202" i="21"/>
  <c r="T202" i="21"/>
  <c r="K202" i="21"/>
  <c r="U202" i="21"/>
  <c r="G202" i="21"/>
  <c r="Q202" i="21"/>
  <c r="I202" i="21"/>
  <c r="W202" i="21"/>
  <c r="O202" i="21"/>
  <c r="Y202" i="21"/>
  <c r="P202" i="21"/>
  <c r="D202" i="21"/>
  <c r="A203" i="21"/>
  <c r="B30" i="21"/>
  <c r="F30" i="21"/>
  <c r="J30" i="21"/>
  <c r="N30" i="21"/>
  <c r="R30" i="21"/>
  <c r="V30" i="21"/>
  <c r="E30" i="21"/>
  <c r="K30" i="21"/>
  <c r="P30" i="21"/>
  <c r="U30" i="21"/>
  <c r="G30" i="21"/>
  <c r="L30" i="21"/>
  <c r="Q30" i="21"/>
  <c r="W30" i="21"/>
  <c r="C30" i="21"/>
  <c r="H30" i="21"/>
  <c r="M30" i="21"/>
  <c r="S30" i="21"/>
  <c r="X30" i="21"/>
  <c r="I30" i="21"/>
  <c r="O30" i="21"/>
  <c r="T30" i="21"/>
  <c r="D30" i="21"/>
  <c r="Y30" i="21"/>
  <c r="C100" i="25"/>
  <c r="G100" i="25"/>
  <c r="K100" i="25"/>
  <c r="O100" i="25"/>
  <c r="S100" i="25"/>
  <c r="W100" i="25"/>
  <c r="E100" i="25"/>
  <c r="I100" i="25"/>
  <c r="M100" i="25"/>
  <c r="Q100" i="25"/>
  <c r="U100" i="25"/>
  <c r="Y100" i="25"/>
  <c r="H100" i="25"/>
  <c r="P100" i="25"/>
  <c r="X100" i="25"/>
  <c r="D100" i="25"/>
  <c r="L100" i="25"/>
  <c r="T100" i="25"/>
  <c r="F100" i="25"/>
  <c r="N100" i="25"/>
  <c r="V100" i="25"/>
  <c r="B100" i="25"/>
  <c r="J100" i="25"/>
  <c r="R100" i="25"/>
  <c r="D64" i="25"/>
  <c r="H64" i="25"/>
  <c r="L64" i="25"/>
  <c r="P64" i="25"/>
  <c r="T64" i="25"/>
  <c r="X64" i="25"/>
  <c r="E64" i="25"/>
  <c r="I64" i="25"/>
  <c r="M64" i="25"/>
  <c r="Q64" i="25"/>
  <c r="U64" i="25"/>
  <c r="Y64" i="25"/>
  <c r="F64" i="25"/>
  <c r="N64" i="25"/>
  <c r="V64" i="25"/>
  <c r="G64" i="25"/>
  <c r="O64" i="25"/>
  <c r="W64" i="25"/>
  <c r="B64" i="25"/>
  <c r="J64" i="25"/>
  <c r="R64" i="25"/>
  <c r="C64" i="25"/>
  <c r="K64" i="25"/>
  <c r="S64" i="25"/>
  <c r="E28" i="25"/>
  <c r="I28" i="25"/>
  <c r="M28" i="25"/>
  <c r="Q28" i="25"/>
  <c r="U28" i="25"/>
  <c r="Y28" i="25"/>
  <c r="C28" i="25"/>
  <c r="G28" i="25"/>
  <c r="K28" i="25"/>
  <c r="O28" i="25"/>
  <c r="S28" i="25"/>
  <c r="W28" i="25"/>
  <c r="B28" i="25"/>
  <c r="J28" i="25"/>
  <c r="R28" i="25"/>
  <c r="F28" i="25"/>
  <c r="N28" i="25"/>
  <c r="V28" i="25"/>
  <c r="H28" i="25"/>
  <c r="P28" i="25"/>
  <c r="X28" i="25"/>
  <c r="L28" i="25"/>
  <c r="T28" i="25"/>
  <c r="D28" i="25"/>
  <c r="E100" i="19"/>
  <c r="I100" i="19"/>
  <c r="M100" i="19"/>
  <c r="Q100" i="19"/>
  <c r="U100" i="19"/>
  <c r="Y100" i="19"/>
  <c r="C100" i="19"/>
  <c r="G100" i="19"/>
  <c r="K100" i="19"/>
  <c r="O100" i="19"/>
  <c r="S100" i="19"/>
  <c r="W100" i="19"/>
  <c r="B100" i="19"/>
  <c r="J100" i="19"/>
  <c r="R100" i="19"/>
  <c r="F100" i="19"/>
  <c r="N100" i="19"/>
  <c r="V100" i="19"/>
  <c r="H100" i="19"/>
  <c r="P100" i="19"/>
  <c r="X100" i="19"/>
  <c r="D100" i="19"/>
  <c r="L100" i="19"/>
  <c r="T100" i="19"/>
  <c r="A101" i="19"/>
  <c r="A102" i="19" s="1"/>
  <c r="C65" i="19"/>
  <c r="G65" i="19"/>
  <c r="K65" i="19"/>
  <c r="O65" i="19"/>
  <c r="S65" i="19"/>
  <c r="W65" i="19"/>
  <c r="E65" i="19"/>
  <c r="I65" i="19"/>
  <c r="M65" i="19"/>
  <c r="Q65" i="19"/>
  <c r="U65" i="19"/>
  <c r="Y65" i="19"/>
  <c r="D65" i="19"/>
  <c r="L65" i="19"/>
  <c r="T65" i="19"/>
  <c r="F65" i="19"/>
  <c r="N65" i="19"/>
  <c r="V65" i="19"/>
  <c r="H65" i="19"/>
  <c r="P65" i="19"/>
  <c r="X65" i="19"/>
  <c r="B65" i="19"/>
  <c r="J65" i="19"/>
  <c r="R65" i="19"/>
  <c r="A66" i="19"/>
  <c r="E29" i="19"/>
  <c r="I29" i="19"/>
  <c r="M29" i="19"/>
  <c r="Q29" i="19"/>
  <c r="U29" i="19"/>
  <c r="Y29" i="19"/>
  <c r="B29" i="19"/>
  <c r="G29" i="19"/>
  <c r="L29" i="19"/>
  <c r="R29" i="19"/>
  <c r="W29" i="19"/>
  <c r="C29" i="19"/>
  <c r="H29" i="19"/>
  <c r="N29" i="19"/>
  <c r="S29" i="19"/>
  <c r="X29" i="19"/>
  <c r="D29" i="19"/>
  <c r="J29" i="19"/>
  <c r="O29" i="19"/>
  <c r="T29" i="19"/>
  <c r="K29" i="19"/>
  <c r="V29" i="19"/>
  <c r="P29" i="19"/>
  <c r="F29" i="19"/>
  <c r="A64" i="21"/>
  <c r="A169" i="21"/>
  <c r="A136" i="19"/>
  <c r="A65" i="25"/>
  <c r="A30" i="19"/>
  <c r="A99" i="21"/>
  <c r="A101" i="25"/>
  <c r="A134" i="21"/>
  <c r="A31" i="21"/>
  <c r="A309" i="21"/>
  <c r="A29" i="25"/>
  <c r="A138" i="25"/>
  <c r="B138" i="25" l="1"/>
  <c r="F138" i="25"/>
  <c r="J138" i="25"/>
  <c r="N138" i="25"/>
  <c r="R138" i="25"/>
  <c r="V138" i="25"/>
  <c r="C138" i="25"/>
  <c r="G138" i="25"/>
  <c r="K138" i="25"/>
  <c r="O138" i="25"/>
  <c r="S138" i="25"/>
  <c r="W138" i="25"/>
  <c r="I138" i="25"/>
  <c r="Q138" i="25"/>
  <c r="Y138" i="25"/>
  <c r="D138" i="25"/>
  <c r="L138" i="25"/>
  <c r="T138" i="25"/>
  <c r="E138" i="25"/>
  <c r="M138" i="25"/>
  <c r="U138" i="25"/>
  <c r="H138" i="25"/>
  <c r="P138" i="25"/>
  <c r="X138" i="25"/>
  <c r="D136" i="28"/>
  <c r="H136" i="28"/>
  <c r="L136" i="28"/>
  <c r="P136" i="28"/>
  <c r="T136" i="28"/>
  <c r="X136" i="28"/>
  <c r="E136" i="28"/>
  <c r="I136" i="28"/>
  <c r="M136" i="28"/>
  <c r="Q136" i="28"/>
  <c r="U136" i="28"/>
  <c r="Y136" i="28"/>
  <c r="F136" i="28"/>
  <c r="N136" i="28"/>
  <c r="V136" i="28"/>
  <c r="G136" i="28"/>
  <c r="O136" i="28"/>
  <c r="W136" i="28"/>
  <c r="J136" i="28"/>
  <c r="B136" i="28"/>
  <c r="R136" i="28"/>
  <c r="K136" i="28"/>
  <c r="S136" i="28"/>
  <c r="C136" i="28"/>
  <c r="E66" i="28"/>
  <c r="I66" i="28"/>
  <c r="M66" i="28"/>
  <c r="Q66" i="28"/>
  <c r="U66" i="28"/>
  <c r="Y66" i="28"/>
  <c r="B66" i="28"/>
  <c r="F66" i="28"/>
  <c r="J66" i="28"/>
  <c r="N66" i="28"/>
  <c r="R66" i="28"/>
  <c r="V66" i="28"/>
  <c r="C66" i="28"/>
  <c r="K66" i="28"/>
  <c r="S66" i="28"/>
  <c r="D66" i="28"/>
  <c r="L66" i="28"/>
  <c r="T66" i="28"/>
  <c r="G66" i="28"/>
  <c r="O66" i="28"/>
  <c r="W66" i="28"/>
  <c r="H66" i="28"/>
  <c r="P66" i="28"/>
  <c r="X66" i="28"/>
  <c r="D101" i="28"/>
  <c r="H101" i="28"/>
  <c r="L101" i="28"/>
  <c r="P101" i="28"/>
  <c r="T101" i="28"/>
  <c r="X101" i="28"/>
  <c r="E101" i="28"/>
  <c r="I101" i="28"/>
  <c r="M101" i="28"/>
  <c r="Q101" i="28"/>
  <c r="U101" i="28"/>
  <c r="Y101" i="28"/>
  <c r="B101" i="28"/>
  <c r="J101" i="28"/>
  <c r="R101" i="28"/>
  <c r="F101" i="28"/>
  <c r="N101" i="28"/>
  <c r="V101" i="28"/>
  <c r="K101" i="28"/>
  <c r="C101" i="28"/>
  <c r="S101" i="28"/>
  <c r="G101" i="28"/>
  <c r="O101" i="28"/>
  <c r="W101" i="28"/>
  <c r="E31" i="28"/>
  <c r="I31" i="28"/>
  <c r="M31" i="28"/>
  <c r="Q31" i="28"/>
  <c r="U31" i="28"/>
  <c r="Y31" i="28"/>
  <c r="B31" i="28"/>
  <c r="F31" i="28"/>
  <c r="J31" i="28"/>
  <c r="N31" i="28"/>
  <c r="R31" i="28"/>
  <c r="V31" i="28"/>
  <c r="C31" i="28"/>
  <c r="K31" i="28"/>
  <c r="S31" i="28"/>
  <c r="L31" i="28"/>
  <c r="D31" i="28"/>
  <c r="T31" i="28"/>
  <c r="G31" i="28"/>
  <c r="O31" i="28"/>
  <c r="W31" i="28"/>
  <c r="X31" i="28"/>
  <c r="H31" i="28"/>
  <c r="P31" i="28"/>
  <c r="C136" i="19"/>
  <c r="H136" i="19"/>
  <c r="L136" i="19"/>
  <c r="P136" i="19"/>
  <c r="T136" i="19"/>
  <c r="X136" i="19"/>
  <c r="G136" i="19"/>
  <c r="M136" i="19"/>
  <c r="R136" i="19"/>
  <c r="W136" i="19"/>
  <c r="B136" i="19"/>
  <c r="I136" i="19"/>
  <c r="N136" i="19"/>
  <c r="S136" i="19"/>
  <c r="Y136" i="19"/>
  <c r="F136" i="19"/>
  <c r="D136" i="19"/>
  <c r="J136" i="19"/>
  <c r="O136" i="19"/>
  <c r="U136" i="19"/>
  <c r="V136" i="19"/>
  <c r="E136" i="19"/>
  <c r="K136" i="19"/>
  <c r="Q136" i="19"/>
  <c r="X171" i="28"/>
  <c r="T171" i="28"/>
  <c r="P171" i="28"/>
  <c r="L171" i="28"/>
  <c r="H171" i="28"/>
  <c r="D171" i="28"/>
  <c r="A172" i="28"/>
  <c r="U171" i="28"/>
  <c r="O171" i="28"/>
  <c r="J171" i="28"/>
  <c r="E171" i="28"/>
  <c r="Y171" i="28"/>
  <c r="R171" i="28"/>
  <c r="K171" i="28"/>
  <c r="C171" i="28"/>
  <c r="V171" i="28"/>
  <c r="M171" i="28"/>
  <c r="B171" i="28"/>
  <c r="S171" i="28"/>
  <c r="I171" i="28"/>
  <c r="Q171" i="28"/>
  <c r="G171" i="28"/>
  <c r="W171" i="28"/>
  <c r="N171" i="28"/>
  <c r="F171" i="28"/>
  <c r="A309" i="28"/>
  <c r="V308" i="28"/>
  <c r="R308" i="28"/>
  <c r="N308" i="28"/>
  <c r="J308" i="28"/>
  <c r="F308" i="28"/>
  <c r="B308" i="28"/>
  <c r="W308" i="28"/>
  <c r="Q308" i="28"/>
  <c r="L308" i="28"/>
  <c r="G308" i="28"/>
  <c r="T308" i="28"/>
  <c r="M308" i="28"/>
  <c r="E308" i="28"/>
  <c r="Y308" i="28"/>
  <c r="P308" i="28"/>
  <c r="H308" i="28"/>
  <c r="U308" i="28"/>
  <c r="K308" i="28"/>
  <c r="C308" i="28"/>
  <c r="S308" i="28"/>
  <c r="O308" i="28"/>
  <c r="I308" i="28"/>
  <c r="D308" i="28"/>
  <c r="X308" i="28"/>
  <c r="X342" i="28"/>
  <c r="T342" i="28"/>
  <c r="P342" i="28"/>
  <c r="L342" i="28"/>
  <c r="H342" i="28"/>
  <c r="D342" i="28"/>
  <c r="Y342" i="28"/>
  <c r="S342" i="28"/>
  <c r="N342" i="28"/>
  <c r="I342" i="28"/>
  <c r="C342" i="28"/>
  <c r="W342" i="28"/>
  <c r="Q342" i="28"/>
  <c r="J342" i="28"/>
  <c r="B342" i="28"/>
  <c r="A343" i="28"/>
  <c r="O342" i="28"/>
  <c r="F342" i="28"/>
  <c r="R342" i="28"/>
  <c r="E342" i="28"/>
  <c r="V342" i="28"/>
  <c r="K342" i="28"/>
  <c r="U342" i="28"/>
  <c r="M342" i="28"/>
  <c r="G342" i="28"/>
  <c r="A102" i="28"/>
  <c r="A274" i="28"/>
  <c r="V273" i="28"/>
  <c r="R273" i="28"/>
  <c r="N273" i="28"/>
  <c r="J273" i="28"/>
  <c r="F273" i="28"/>
  <c r="B273" i="28"/>
  <c r="U273" i="28"/>
  <c r="P273" i="28"/>
  <c r="K273" i="28"/>
  <c r="E273" i="28"/>
  <c r="W273" i="28"/>
  <c r="O273" i="28"/>
  <c r="H273" i="28"/>
  <c r="T273" i="28"/>
  <c r="L273" i="28"/>
  <c r="C273" i="28"/>
  <c r="S273" i="28"/>
  <c r="I273" i="28"/>
  <c r="Q273" i="28"/>
  <c r="M273" i="28"/>
  <c r="Y273" i="28"/>
  <c r="G273" i="28"/>
  <c r="X273" i="28"/>
  <c r="D273" i="28"/>
  <c r="X239" i="28"/>
  <c r="T239" i="28"/>
  <c r="P239" i="28"/>
  <c r="L239" i="28"/>
  <c r="H239" i="28"/>
  <c r="D239" i="28"/>
  <c r="Y239" i="28"/>
  <c r="S239" i="28"/>
  <c r="N239" i="28"/>
  <c r="I239" i="28"/>
  <c r="C239" i="28"/>
  <c r="U239" i="28"/>
  <c r="M239" i="28"/>
  <c r="F239" i="28"/>
  <c r="A240" i="28"/>
  <c r="R239" i="28"/>
  <c r="K239" i="28"/>
  <c r="E239" i="28"/>
  <c r="W239" i="28"/>
  <c r="J239" i="28"/>
  <c r="V239" i="28"/>
  <c r="G239" i="28"/>
  <c r="B239" i="28"/>
  <c r="Q239" i="28"/>
  <c r="O239" i="28"/>
  <c r="A32" i="28"/>
  <c r="A67" i="28"/>
  <c r="A206" i="28"/>
  <c r="V205" i="28"/>
  <c r="R205" i="28"/>
  <c r="N205" i="28"/>
  <c r="J205" i="28"/>
  <c r="F205" i="28"/>
  <c r="B205" i="28"/>
  <c r="W205" i="28"/>
  <c r="Q205" i="28"/>
  <c r="L205" i="28"/>
  <c r="G205" i="28"/>
  <c r="X205" i="28"/>
  <c r="P205" i="28"/>
  <c r="I205" i="28"/>
  <c r="C205" i="28"/>
  <c r="U205" i="28"/>
  <c r="O205" i="28"/>
  <c r="H205" i="28"/>
  <c r="T205" i="28"/>
  <c r="E205" i="28"/>
  <c r="S205" i="28"/>
  <c r="D205" i="28"/>
  <c r="M205" i="28"/>
  <c r="Y205" i="28"/>
  <c r="K205" i="28"/>
  <c r="A137" i="28"/>
  <c r="W376" i="28"/>
  <c r="S376" i="28"/>
  <c r="O376" i="28"/>
  <c r="K376" i="28"/>
  <c r="G376" i="28"/>
  <c r="C376" i="28"/>
  <c r="A377" i="28"/>
  <c r="U376" i="28"/>
  <c r="P376" i="28"/>
  <c r="J376" i="28"/>
  <c r="E376" i="28"/>
  <c r="T376" i="28"/>
  <c r="M376" i="28"/>
  <c r="F376" i="28"/>
  <c r="V376" i="28"/>
  <c r="L376" i="28"/>
  <c r="B376" i="28"/>
  <c r="Q376" i="28"/>
  <c r="D376" i="28"/>
  <c r="X376" i="28"/>
  <c r="H376" i="28"/>
  <c r="N376" i="28"/>
  <c r="Y376" i="28"/>
  <c r="I376" i="28"/>
  <c r="R376" i="28"/>
  <c r="W410" i="28"/>
  <c r="S410" i="28"/>
  <c r="O410" i="28"/>
  <c r="K410" i="28"/>
  <c r="G410" i="28"/>
  <c r="C410" i="28"/>
  <c r="V410" i="28"/>
  <c r="Q410" i="28"/>
  <c r="L410" i="28"/>
  <c r="F410" i="28"/>
  <c r="X410" i="28"/>
  <c r="P410" i="28"/>
  <c r="I410" i="28"/>
  <c r="B410" i="28"/>
  <c r="T410" i="28"/>
  <c r="J410" i="28"/>
  <c r="R410" i="28"/>
  <c r="E410" i="28"/>
  <c r="A411" i="28"/>
  <c r="N410" i="28"/>
  <c r="D410" i="28"/>
  <c r="U410" i="28"/>
  <c r="H410" i="28"/>
  <c r="Y410" i="28"/>
  <c r="M410" i="28"/>
  <c r="B412" i="21"/>
  <c r="F412" i="21"/>
  <c r="J412" i="21"/>
  <c r="N412" i="21"/>
  <c r="R412" i="21"/>
  <c r="V412" i="21"/>
  <c r="G412" i="21"/>
  <c r="L412" i="21"/>
  <c r="Q412" i="21"/>
  <c r="W412" i="21"/>
  <c r="H412" i="21"/>
  <c r="O412" i="21"/>
  <c r="U412" i="21"/>
  <c r="C412" i="21"/>
  <c r="I412" i="21"/>
  <c r="P412" i="21"/>
  <c r="X412" i="21"/>
  <c r="E412" i="21"/>
  <c r="T412" i="21"/>
  <c r="K412" i="21"/>
  <c r="Y412" i="21"/>
  <c r="M412" i="21"/>
  <c r="D412" i="21"/>
  <c r="S412" i="21"/>
  <c r="A413" i="21"/>
  <c r="C344" i="21"/>
  <c r="S344" i="21"/>
  <c r="P344" i="21"/>
  <c r="Q344" i="21"/>
  <c r="M344" i="21"/>
  <c r="Y344" i="21"/>
  <c r="G344" i="21"/>
  <c r="W344" i="21"/>
  <c r="U344" i="21"/>
  <c r="V344" i="21"/>
  <c r="R344" i="21"/>
  <c r="I344" i="21"/>
  <c r="K344" i="21"/>
  <c r="E344" i="21"/>
  <c r="F344" i="21"/>
  <c r="B344" i="21"/>
  <c r="X344" i="21"/>
  <c r="N344" i="21"/>
  <c r="O344" i="21"/>
  <c r="J344" i="21"/>
  <c r="L344" i="21"/>
  <c r="H344" i="21"/>
  <c r="D344" i="21"/>
  <c r="T344" i="21"/>
  <c r="A345" i="21"/>
  <c r="B378" i="21"/>
  <c r="R378" i="21"/>
  <c r="M378" i="21"/>
  <c r="L378" i="21"/>
  <c r="D378" i="21"/>
  <c r="P378" i="21"/>
  <c r="F378" i="21"/>
  <c r="V378" i="21"/>
  <c r="S378" i="21"/>
  <c r="T378" i="21"/>
  <c r="O378" i="21"/>
  <c r="Y378" i="21"/>
  <c r="J378" i="21"/>
  <c r="C378" i="21"/>
  <c r="X378" i="21"/>
  <c r="K378" i="21"/>
  <c r="W378" i="21"/>
  <c r="I378" i="21"/>
  <c r="A379" i="21"/>
  <c r="N378" i="21"/>
  <c r="H378" i="21"/>
  <c r="E378" i="21"/>
  <c r="U378" i="21"/>
  <c r="G378" i="21"/>
  <c r="Q378" i="21"/>
  <c r="D309" i="21"/>
  <c r="H309" i="21"/>
  <c r="L309" i="21"/>
  <c r="P309" i="21"/>
  <c r="T309" i="21"/>
  <c r="X309" i="21"/>
  <c r="C309" i="21"/>
  <c r="I309" i="21"/>
  <c r="N309" i="21"/>
  <c r="S309" i="21"/>
  <c r="Y309" i="21"/>
  <c r="F309" i="21"/>
  <c r="K309" i="21"/>
  <c r="Q309" i="21"/>
  <c r="V309" i="21"/>
  <c r="J309" i="21"/>
  <c r="U309" i="21"/>
  <c r="B309" i="21"/>
  <c r="M309" i="21"/>
  <c r="W309" i="21"/>
  <c r="O309" i="21"/>
  <c r="G309" i="21"/>
  <c r="R309" i="21"/>
  <c r="E309" i="21"/>
  <c r="E238" i="21"/>
  <c r="I238" i="21"/>
  <c r="M238" i="21"/>
  <c r="Q238" i="21"/>
  <c r="U238" i="21"/>
  <c r="Y238" i="21"/>
  <c r="B238" i="21"/>
  <c r="G238" i="21"/>
  <c r="L238" i="21"/>
  <c r="R238" i="21"/>
  <c r="W238" i="21"/>
  <c r="C238" i="21"/>
  <c r="H238" i="21"/>
  <c r="N238" i="21"/>
  <c r="S238" i="21"/>
  <c r="X238" i="21"/>
  <c r="F238" i="21"/>
  <c r="P238" i="21"/>
  <c r="V238" i="21"/>
  <c r="D238" i="21"/>
  <c r="J238" i="21"/>
  <c r="T238" i="21"/>
  <c r="K238" i="21"/>
  <c r="O238" i="21"/>
  <c r="A239" i="21"/>
  <c r="E272" i="21"/>
  <c r="I272" i="21"/>
  <c r="M272" i="21"/>
  <c r="Q272" i="21"/>
  <c r="U272" i="21"/>
  <c r="Y272" i="21"/>
  <c r="B272" i="21"/>
  <c r="G272" i="21"/>
  <c r="L272" i="21"/>
  <c r="R272" i="21"/>
  <c r="W272" i="21"/>
  <c r="D272" i="21"/>
  <c r="K272" i="21"/>
  <c r="S272" i="21"/>
  <c r="H272" i="21"/>
  <c r="P272" i="21"/>
  <c r="J272" i="21"/>
  <c r="T272" i="21"/>
  <c r="C272" i="21"/>
  <c r="N272" i="21"/>
  <c r="V272" i="21"/>
  <c r="F272" i="21"/>
  <c r="O272" i="21"/>
  <c r="X272" i="21"/>
  <c r="A273" i="21"/>
  <c r="B169" i="21"/>
  <c r="F169" i="21"/>
  <c r="J169" i="21"/>
  <c r="N169" i="21"/>
  <c r="R169" i="21"/>
  <c r="V169" i="21"/>
  <c r="E169" i="21"/>
  <c r="K169" i="21"/>
  <c r="P169" i="21"/>
  <c r="U169" i="21"/>
  <c r="C169" i="21"/>
  <c r="I169" i="21"/>
  <c r="Q169" i="21"/>
  <c r="X169" i="21"/>
  <c r="D169" i="21"/>
  <c r="L169" i="21"/>
  <c r="S169" i="21"/>
  <c r="Y169" i="21"/>
  <c r="G169" i="21"/>
  <c r="M169" i="21"/>
  <c r="T169" i="21"/>
  <c r="W169" i="21"/>
  <c r="H169" i="21"/>
  <c r="O169" i="21"/>
  <c r="C99" i="21"/>
  <c r="G99" i="21"/>
  <c r="K99" i="21"/>
  <c r="O99" i="21"/>
  <c r="S99" i="21"/>
  <c r="W99" i="21"/>
  <c r="E99" i="21"/>
  <c r="J99" i="21"/>
  <c r="P99" i="21"/>
  <c r="U99" i="21"/>
  <c r="F99" i="21"/>
  <c r="L99" i="21"/>
  <c r="Q99" i="21"/>
  <c r="V99" i="21"/>
  <c r="B99" i="21"/>
  <c r="M99" i="21"/>
  <c r="X99" i="21"/>
  <c r="D99" i="21"/>
  <c r="N99" i="21"/>
  <c r="Y99" i="21"/>
  <c r="R99" i="21"/>
  <c r="I99" i="21"/>
  <c r="T99" i="21"/>
  <c r="H99" i="21"/>
  <c r="E64" i="21"/>
  <c r="I64" i="21"/>
  <c r="M64" i="21"/>
  <c r="Q64" i="21"/>
  <c r="U64" i="21"/>
  <c r="Y64" i="21"/>
  <c r="B64" i="21"/>
  <c r="F64" i="21"/>
  <c r="J64" i="21"/>
  <c r="N64" i="21"/>
  <c r="R64" i="21"/>
  <c r="V64" i="21"/>
  <c r="G64" i="21"/>
  <c r="O64" i="21"/>
  <c r="H64" i="21"/>
  <c r="P64" i="21"/>
  <c r="X64" i="21"/>
  <c r="K64" i="21"/>
  <c r="W64" i="21"/>
  <c r="C64" i="21"/>
  <c r="D64" i="21"/>
  <c r="L64" i="21"/>
  <c r="S64" i="21"/>
  <c r="T64" i="21"/>
  <c r="C134" i="21"/>
  <c r="G134" i="21"/>
  <c r="K134" i="21"/>
  <c r="O134" i="21"/>
  <c r="S134" i="21"/>
  <c r="W134" i="21"/>
  <c r="E134" i="21"/>
  <c r="J134" i="21"/>
  <c r="P134" i="21"/>
  <c r="U134" i="21"/>
  <c r="F134" i="21"/>
  <c r="L134" i="21"/>
  <c r="Q134" i="21"/>
  <c r="V134" i="21"/>
  <c r="B134" i="21"/>
  <c r="M134" i="21"/>
  <c r="X134" i="21"/>
  <c r="D134" i="21"/>
  <c r="N134" i="21"/>
  <c r="Y134" i="21"/>
  <c r="R134" i="21"/>
  <c r="T134" i="21"/>
  <c r="H134" i="21"/>
  <c r="I134" i="21"/>
  <c r="B203" i="21"/>
  <c r="F203" i="21"/>
  <c r="J203" i="21"/>
  <c r="N203" i="21"/>
  <c r="R203" i="21"/>
  <c r="V203" i="21"/>
  <c r="E203" i="21"/>
  <c r="K203" i="21"/>
  <c r="P203" i="21"/>
  <c r="U203" i="21"/>
  <c r="C203" i="21"/>
  <c r="I203" i="21"/>
  <c r="Q203" i="21"/>
  <c r="X203" i="21"/>
  <c r="G203" i="21"/>
  <c r="O203" i="21"/>
  <c r="Y203" i="21"/>
  <c r="H203" i="21"/>
  <c r="T203" i="21"/>
  <c r="L203" i="21"/>
  <c r="W203" i="21"/>
  <c r="M203" i="21"/>
  <c r="D203" i="21"/>
  <c r="S203" i="21"/>
  <c r="A204" i="21"/>
  <c r="B31" i="21"/>
  <c r="F31" i="21"/>
  <c r="J31" i="21"/>
  <c r="N31" i="21"/>
  <c r="R31" i="21"/>
  <c r="V31" i="21"/>
  <c r="C31" i="21"/>
  <c r="H31" i="21"/>
  <c r="M31" i="21"/>
  <c r="S31" i="21"/>
  <c r="X31" i="21"/>
  <c r="D31" i="21"/>
  <c r="I31" i="21"/>
  <c r="O31" i="21"/>
  <c r="T31" i="21"/>
  <c r="Y31" i="21"/>
  <c r="E31" i="21"/>
  <c r="K31" i="21"/>
  <c r="P31" i="21"/>
  <c r="U31" i="21"/>
  <c r="G31" i="21"/>
  <c r="L31" i="21"/>
  <c r="Q31" i="21"/>
  <c r="W31" i="21"/>
  <c r="C101" i="25"/>
  <c r="G101" i="25"/>
  <c r="K101" i="25"/>
  <c r="O101" i="25"/>
  <c r="S101" i="25"/>
  <c r="W101" i="25"/>
  <c r="E101" i="25"/>
  <c r="I101" i="25"/>
  <c r="M101" i="25"/>
  <c r="Q101" i="25"/>
  <c r="U101" i="25"/>
  <c r="Y101" i="25"/>
  <c r="H101" i="25"/>
  <c r="P101" i="25"/>
  <c r="X101" i="25"/>
  <c r="D101" i="25"/>
  <c r="L101" i="25"/>
  <c r="T101" i="25"/>
  <c r="F101" i="25"/>
  <c r="N101" i="25"/>
  <c r="V101" i="25"/>
  <c r="J101" i="25"/>
  <c r="R101" i="25"/>
  <c r="B101" i="25"/>
  <c r="D65" i="25"/>
  <c r="H65" i="25"/>
  <c r="L65" i="25"/>
  <c r="P65" i="25"/>
  <c r="T65" i="25"/>
  <c r="X65" i="25"/>
  <c r="E65" i="25"/>
  <c r="I65" i="25"/>
  <c r="M65" i="25"/>
  <c r="Q65" i="25"/>
  <c r="U65" i="25"/>
  <c r="Y65" i="25"/>
  <c r="F65" i="25"/>
  <c r="N65" i="25"/>
  <c r="V65" i="25"/>
  <c r="R65" i="25"/>
  <c r="G65" i="25"/>
  <c r="O65" i="25"/>
  <c r="W65" i="25"/>
  <c r="B65" i="25"/>
  <c r="J65" i="25"/>
  <c r="K65" i="25"/>
  <c r="S65" i="25"/>
  <c r="C65" i="25"/>
  <c r="E29" i="25"/>
  <c r="I29" i="25"/>
  <c r="M29" i="25"/>
  <c r="Q29" i="25"/>
  <c r="U29" i="25"/>
  <c r="Y29" i="25"/>
  <c r="C29" i="25"/>
  <c r="G29" i="25"/>
  <c r="K29" i="25"/>
  <c r="O29" i="25"/>
  <c r="S29" i="25"/>
  <c r="W29" i="25"/>
  <c r="B29" i="25"/>
  <c r="J29" i="25"/>
  <c r="R29" i="25"/>
  <c r="F29" i="25"/>
  <c r="N29" i="25"/>
  <c r="V29" i="25"/>
  <c r="H29" i="25"/>
  <c r="P29" i="25"/>
  <c r="X29" i="25"/>
  <c r="T29" i="25"/>
  <c r="D29" i="25"/>
  <c r="L29" i="25"/>
  <c r="E102" i="19"/>
  <c r="U102" i="19"/>
  <c r="K102" i="19"/>
  <c r="B102" i="19"/>
  <c r="N102" i="19"/>
  <c r="X102" i="19"/>
  <c r="I102" i="19"/>
  <c r="Y102" i="19"/>
  <c r="O102" i="19"/>
  <c r="J102" i="19"/>
  <c r="V102" i="19"/>
  <c r="T102" i="19"/>
  <c r="M102" i="19"/>
  <c r="C102" i="19"/>
  <c r="S102" i="19"/>
  <c r="R102" i="19"/>
  <c r="H102" i="19"/>
  <c r="D102" i="19"/>
  <c r="Q102" i="19"/>
  <c r="G102" i="19"/>
  <c r="W102" i="19"/>
  <c r="F102" i="19"/>
  <c r="P102" i="19"/>
  <c r="L102" i="19"/>
  <c r="A103" i="19"/>
  <c r="E101" i="19"/>
  <c r="I101" i="19"/>
  <c r="M101" i="19"/>
  <c r="Q101" i="19"/>
  <c r="U101" i="19"/>
  <c r="Y101" i="19"/>
  <c r="C101" i="19"/>
  <c r="G101" i="19"/>
  <c r="K101" i="19"/>
  <c r="O101" i="19"/>
  <c r="S101" i="19"/>
  <c r="W101" i="19"/>
  <c r="B101" i="19"/>
  <c r="J101" i="19"/>
  <c r="R101" i="19"/>
  <c r="F101" i="19"/>
  <c r="N101" i="19"/>
  <c r="V101" i="19"/>
  <c r="H101" i="19"/>
  <c r="P101" i="19"/>
  <c r="X101" i="19"/>
  <c r="L101" i="19"/>
  <c r="T101" i="19"/>
  <c r="D101" i="19"/>
  <c r="C66" i="19"/>
  <c r="G66" i="19"/>
  <c r="K66" i="19"/>
  <c r="O66" i="19"/>
  <c r="S66" i="19"/>
  <c r="W66" i="19"/>
  <c r="E66" i="19"/>
  <c r="I66" i="19"/>
  <c r="M66" i="19"/>
  <c r="Q66" i="19"/>
  <c r="U66" i="19"/>
  <c r="Y66" i="19"/>
  <c r="D66" i="19"/>
  <c r="L66" i="19"/>
  <c r="T66" i="19"/>
  <c r="F66" i="19"/>
  <c r="N66" i="19"/>
  <c r="V66" i="19"/>
  <c r="H66" i="19"/>
  <c r="P66" i="19"/>
  <c r="X66" i="19"/>
  <c r="B66" i="19"/>
  <c r="J66" i="19"/>
  <c r="R66" i="19"/>
  <c r="A67" i="19"/>
  <c r="E30" i="19"/>
  <c r="I30" i="19"/>
  <c r="M30" i="19"/>
  <c r="Q30" i="19"/>
  <c r="U30" i="19"/>
  <c r="Y30" i="19"/>
  <c r="D30" i="19"/>
  <c r="J30" i="19"/>
  <c r="O30" i="19"/>
  <c r="T30" i="19"/>
  <c r="F30" i="19"/>
  <c r="K30" i="19"/>
  <c r="P30" i="19"/>
  <c r="V30" i="19"/>
  <c r="B30" i="19"/>
  <c r="G30" i="19"/>
  <c r="L30" i="19"/>
  <c r="R30" i="19"/>
  <c r="W30" i="19"/>
  <c r="H30" i="19"/>
  <c r="S30" i="19"/>
  <c r="N30" i="19"/>
  <c r="C30" i="19"/>
  <c r="X30" i="19"/>
  <c r="A310" i="21"/>
  <c r="A32" i="21"/>
  <c r="A100" i="21"/>
  <c r="A137" i="19"/>
  <c r="A170" i="21"/>
  <c r="A65" i="21"/>
  <c r="A139" i="25"/>
  <c r="A30" i="25"/>
  <c r="A135" i="21"/>
  <c r="A102" i="25"/>
  <c r="A31" i="19"/>
  <c r="A66" i="25"/>
  <c r="B139" i="25" l="1"/>
  <c r="F139" i="25"/>
  <c r="J139" i="25"/>
  <c r="N139" i="25"/>
  <c r="R139" i="25"/>
  <c r="V139" i="25"/>
  <c r="C139" i="25"/>
  <c r="G139" i="25"/>
  <c r="K139" i="25"/>
  <c r="O139" i="25"/>
  <c r="S139" i="25"/>
  <c r="W139" i="25"/>
  <c r="I139" i="25"/>
  <c r="Q139" i="25"/>
  <c r="Y139" i="25"/>
  <c r="D139" i="25"/>
  <c r="L139" i="25"/>
  <c r="T139" i="25"/>
  <c r="E139" i="25"/>
  <c r="M139" i="25"/>
  <c r="U139" i="25"/>
  <c r="H139" i="25"/>
  <c r="P139" i="25"/>
  <c r="X139" i="25"/>
  <c r="D137" i="28"/>
  <c r="H137" i="28"/>
  <c r="L137" i="28"/>
  <c r="P137" i="28"/>
  <c r="T137" i="28"/>
  <c r="X137" i="28"/>
  <c r="E137" i="28"/>
  <c r="I137" i="28"/>
  <c r="M137" i="28"/>
  <c r="Q137" i="28"/>
  <c r="U137" i="28"/>
  <c r="Y137" i="28"/>
  <c r="F137" i="28"/>
  <c r="N137" i="28"/>
  <c r="V137" i="28"/>
  <c r="G137" i="28"/>
  <c r="O137" i="28"/>
  <c r="W137" i="28"/>
  <c r="B137" i="28"/>
  <c r="R137" i="28"/>
  <c r="J137" i="28"/>
  <c r="S137" i="28"/>
  <c r="C137" i="28"/>
  <c r="K137" i="28"/>
  <c r="E67" i="28"/>
  <c r="I67" i="28"/>
  <c r="M67" i="28"/>
  <c r="Q67" i="28"/>
  <c r="U67" i="28"/>
  <c r="Y67" i="28"/>
  <c r="B67" i="28"/>
  <c r="F67" i="28"/>
  <c r="J67" i="28"/>
  <c r="N67" i="28"/>
  <c r="R67" i="28"/>
  <c r="V67" i="28"/>
  <c r="C67" i="28"/>
  <c r="K67" i="28"/>
  <c r="S67" i="28"/>
  <c r="D67" i="28"/>
  <c r="L67" i="28"/>
  <c r="T67" i="28"/>
  <c r="G67" i="28"/>
  <c r="O67" i="28"/>
  <c r="W67" i="28"/>
  <c r="H67" i="28"/>
  <c r="P67" i="28"/>
  <c r="X67" i="28"/>
  <c r="E32" i="28"/>
  <c r="I32" i="28"/>
  <c r="M32" i="28"/>
  <c r="Q32" i="28"/>
  <c r="U32" i="28"/>
  <c r="Y32" i="28"/>
  <c r="B32" i="28"/>
  <c r="F32" i="28"/>
  <c r="J32" i="28"/>
  <c r="N32" i="28"/>
  <c r="R32" i="28"/>
  <c r="V32" i="28"/>
  <c r="C32" i="28"/>
  <c r="K32" i="28"/>
  <c r="S32" i="28"/>
  <c r="D32" i="28"/>
  <c r="T32" i="28"/>
  <c r="L32" i="28"/>
  <c r="G32" i="28"/>
  <c r="O32" i="28"/>
  <c r="W32" i="28"/>
  <c r="H32" i="28"/>
  <c r="P32" i="28"/>
  <c r="X32" i="28"/>
  <c r="D102" i="28"/>
  <c r="H102" i="28"/>
  <c r="L102" i="28"/>
  <c r="P102" i="28"/>
  <c r="T102" i="28"/>
  <c r="X102" i="28"/>
  <c r="E102" i="28"/>
  <c r="I102" i="28"/>
  <c r="M102" i="28"/>
  <c r="Q102" i="28"/>
  <c r="U102" i="28"/>
  <c r="Y102" i="28"/>
  <c r="B102" i="28"/>
  <c r="J102" i="28"/>
  <c r="R102" i="28"/>
  <c r="F102" i="28"/>
  <c r="N102" i="28"/>
  <c r="V102" i="28"/>
  <c r="C102" i="28"/>
  <c r="S102" i="28"/>
  <c r="K102" i="28"/>
  <c r="G102" i="28"/>
  <c r="O102" i="28"/>
  <c r="W102" i="28"/>
  <c r="D137" i="19"/>
  <c r="H137" i="19"/>
  <c r="L137" i="19"/>
  <c r="P137" i="19"/>
  <c r="T137" i="19"/>
  <c r="X137" i="19"/>
  <c r="E137" i="19"/>
  <c r="J137" i="19"/>
  <c r="O137" i="19"/>
  <c r="U137" i="19"/>
  <c r="F137" i="19"/>
  <c r="K137" i="19"/>
  <c r="Q137" i="19"/>
  <c r="V137" i="19"/>
  <c r="B137" i="19"/>
  <c r="G137" i="19"/>
  <c r="M137" i="19"/>
  <c r="R137" i="19"/>
  <c r="W137" i="19"/>
  <c r="S137" i="19"/>
  <c r="C137" i="19"/>
  <c r="Y137" i="19"/>
  <c r="I137" i="19"/>
  <c r="N137" i="19"/>
  <c r="A33" i="28"/>
  <c r="W240" i="28"/>
  <c r="S240" i="28"/>
  <c r="O240" i="28"/>
  <c r="K240" i="28"/>
  <c r="G240" i="28"/>
  <c r="C240" i="28"/>
  <c r="A241" i="28"/>
  <c r="U240" i="28"/>
  <c r="P240" i="28"/>
  <c r="J240" i="28"/>
  <c r="E240" i="28"/>
  <c r="X240" i="28"/>
  <c r="Q240" i="28"/>
  <c r="I240" i="28"/>
  <c r="B240" i="28"/>
  <c r="V240" i="28"/>
  <c r="N240" i="28"/>
  <c r="H240" i="28"/>
  <c r="M240" i="28"/>
  <c r="Y240" i="28"/>
  <c r="L240" i="28"/>
  <c r="F240" i="28"/>
  <c r="T240" i="28"/>
  <c r="R240" i="28"/>
  <c r="D240" i="28"/>
  <c r="A103" i="28"/>
  <c r="W172" i="28"/>
  <c r="S172" i="28"/>
  <c r="O172" i="28"/>
  <c r="K172" i="28"/>
  <c r="G172" i="28"/>
  <c r="C172" i="28"/>
  <c r="V172" i="28"/>
  <c r="Q172" i="28"/>
  <c r="L172" i="28"/>
  <c r="F172" i="28"/>
  <c r="U172" i="28"/>
  <c r="N172" i="28"/>
  <c r="H172" i="28"/>
  <c r="Y172" i="28"/>
  <c r="P172" i="28"/>
  <c r="E172" i="28"/>
  <c r="X172" i="28"/>
  <c r="M172" i="28"/>
  <c r="D172" i="28"/>
  <c r="J172" i="28"/>
  <c r="T172" i="28"/>
  <c r="B172" i="28"/>
  <c r="I172" i="28"/>
  <c r="A173" i="28"/>
  <c r="R172" i="28"/>
  <c r="A412" i="28"/>
  <c r="V411" i="28"/>
  <c r="R411" i="28"/>
  <c r="N411" i="28"/>
  <c r="J411" i="28"/>
  <c r="F411" i="28"/>
  <c r="B411" i="28"/>
  <c r="X411" i="28"/>
  <c r="S411" i="28"/>
  <c r="M411" i="28"/>
  <c r="H411" i="28"/>
  <c r="C411" i="28"/>
  <c r="T411" i="28"/>
  <c r="L411" i="28"/>
  <c r="E411" i="28"/>
  <c r="W411" i="28"/>
  <c r="O411" i="28"/>
  <c r="D411" i="28"/>
  <c r="Q411" i="28"/>
  <c r="G411" i="28"/>
  <c r="P411" i="28"/>
  <c r="U411" i="28"/>
  <c r="I411" i="28"/>
  <c r="Y411" i="28"/>
  <c r="K411" i="28"/>
  <c r="A138" i="28"/>
  <c r="A68" i="28"/>
  <c r="W343" i="28"/>
  <c r="S343" i="28"/>
  <c r="O343" i="28"/>
  <c r="K343" i="28"/>
  <c r="G343" i="28"/>
  <c r="C343" i="28"/>
  <c r="A344" i="28"/>
  <c r="U343" i="28"/>
  <c r="P343" i="28"/>
  <c r="J343" i="28"/>
  <c r="E343" i="28"/>
  <c r="T343" i="28"/>
  <c r="M343" i="28"/>
  <c r="F343" i="28"/>
  <c r="R343" i="28"/>
  <c r="I343" i="28"/>
  <c r="Q343" i="28"/>
  <c r="D343" i="28"/>
  <c r="X343" i="28"/>
  <c r="L343" i="28"/>
  <c r="V343" i="28"/>
  <c r="N343" i="28"/>
  <c r="H343" i="28"/>
  <c r="B343" i="28"/>
  <c r="Y343" i="28"/>
  <c r="Y309" i="28"/>
  <c r="U309" i="28"/>
  <c r="Q309" i="28"/>
  <c r="M309" i="28"/>
  <c r="I309" i="28"/>
  <c r="E309" i="28"/>
  <c r="X309" i="28"/>
  <c r="S309" i="28"/>
  <c r="N309" i="28"/>
  <c r="H309" i="28"/>
  <c r="C309" i="28"/>
  <c r="W309" i="28"/>
  <c r="P309" i="28"/>
  <c r="J309" i="28"/>
  <c r="B309" i="28"/>
  <c r="T309" i="28"/>
  <c r="K309" i="28"/>
  <c r="A310" i="28"/>
  <c r="O309" i="28"/>
  <c r="F309" i="28"/>
  <c r="L309" i="28"/>
  <c r="G309" i="28"/>
  <c r="V309" i="28"/>
  <c r="R309" i="28"/>
  <c r="D309" i="28"/>
  <c r="A378" i="28"/>
  <c r="V377" i="28"/>
  <c r="R377" i="28"/>
  <c r="N377" i="28"/>
  <c r="J377" i="28"/>
  <c r="F377" i="28"/>
  <c r="B377" i="28"/>
  <c r="W377" i="28"/>
  <c r="Q377" i="28"/>
  <c r="L377" i="28"/>
  <c r="G377" i="28"/>
  <c r="X377" i="28"/>
  <c r="P377" i="28"/>
  <c r="I377" i="28"/>
  <c r="C377" i="28"/>
  <c r="Y377" i="28"/>
  <c r="O377" i="28"/>
  <c r="E377" i="28"/>
  <c r="S377" i="28"/>
  <c r="D377" i="28"/>
  <c r="M377" i="28"/>
  <c r="U377" i="28"/>
  <c r="H377" i="28"/>
  <c r="T377" i="28"/>
  <c r="K377" i="28"/>
  <c r="Y206" i="28"/>
  <c r="U206" i="28"/>
  <c r="Q206" i="28"/>
  <c r="M206" i="28"/>
  <c r="I206" i="28"/>
  <c r="E206" i="28"/>
  <c r="X206" i="28"/>
  <c r="S206" i="28"/>
  <c r="N206" i="28"/>
  <c r="H206" i="28"/>
  <c r="C206" i="28"/>
  <c r="T206" i="28"/>
  <c r="L206" i="28"/>
  <c r="F206" i="28"/>
  <c r="A207" i="28"/>
  <c r="R206" i="28"/>
  <c r="K206" i="28"/>
  <c r="D206" i="28"/>
  <c r="W206" i="28"/>
  <c r="J206" i="28"/>
  <c r="V206" i="28"/>
  <c r="G206" i="28"/>
  <c r="P206" i="28"/>
  <c r="B206" i="28"/>
  <c r="O206" i="28"/>
  <c r="Y274" i="28"/>
  <c r="U274" i="28"/>
  <c r="Q274" i="28"/>
  <c r="M274" i="28"/>
  <c r="I274" i="28"/>
  <c r="E274" i="28"/>
  <c r="W274" i="28"/>
  <c r="R274" i="28"/>
  <c r="L274" i="28"/>
  <c r="G274" i="28"/>
  <c r="B274" i="28"/>
  <c r="A275" i="28"/>
  <c r="S274" i="28"/>
  <c r="K274" i="28"/>
  <c r="D274" i="28"/>
  <c r="X274" i="28"/>
  <c r="O274" i="28"/>
  <c r="F274" i="28"/>
  <c r="V274" i="28"/>
  <c r="N274" i="28"/>
  <c r="C274" i="28"/>
  <c r="J274" i="28"/>
  <c r="H274" i="28"/>
  <c r="T274" i="28"/>
  <c r="P274" i="28"/>
  <c r="B413" i="21"/>
  <c r="F413" i="21"/>
  <c r="J413" i="21"/>
  <c r="N413" i="21"/>
  <c r="R413" i="21"/>
  <c r="V413" i="21"/>
  <c r="D413" i="21"/>
  <c r="I413" i="21"/>
  <c r="O413" i="21"/>
  <c r="T413" i="21"/>
  <c r="Y413" i="21"/>
  <c r="E413" i="21"/>
  <c r="L413" i="21"/>
  <c r="S413" i="21"/>
  <c r="G413" i="21"/>
  <c r="M413" i="21"/>
  <c r="U413" i="21"/>
  <c r="K413" i="21"/>
  <c r="X413" i="21"/>
  <c r="P413" i="21"/>
  <c r="C413" i="21"/>
  <c r="Q413" i="21"/>
  <c r="H413" i="21"/>
  <c r="W413" i="21"/>
  <c r="A414" i="21"/>
  <c r="B379" i="21"/>
  <c r="R379" i="21"/>
  <c r="P379" i="21"/>
  <c r="Q379" i="21"/>
  <c r="Y379" i="21"/>
  <c r="T379" i="21"/>
  <c r="F379" i="21"/>
  <c r="V379" i="21"/>
  <c r="U379" i="21"/>
  <c r="X379" i="21"/>
  <c r="H379" i="21"/>
  <c r="D379" i="21"/>
  <c r="J379" i="21"/>
  <c r="E379" i="21"/>
  <c r="C379" i="21"/>
  <c r="G379" i="21"/>
  <c r="S379" i="21"/>
  <c r="M379" i="21"/>
  <c r="A380" i="21"/>
  <c r="N379" i="21"/>
  <c r="K379" i="21"/>
  <c r="I379" i="21"/>
  <c r="O379" i="21"/>
  <c r="L379" i="21"/>
  <c r="W379" i="21"/>
  <c r="C345" i="21"/>
  <c r="S345" i="21"/>
  <c r="M345" i="21"/>
  <c r="I345" i="21"/>
  <c r="E345" i="21"/>
  <c r="V345" i="21"/>
  <c r="G345" i="21"/>
  <c r="W345" i="21"/>
  <c r="R345" i="21"/>
  <c r="N345" i="21"/>
  <c r="J345" i="21"/>
  <c r="F345" i="21"/>
  <c r="K345" i="21"/>
  <c r="B345" i="21"/>
  <c r="X345" i="21"/>
  <c r="T345" i="21"/>
  <c r="P345" i="21"/>
  <c r="L345" i="21"/>
  <c r="O345" i="21"/>
  <c r="H345" i="21"/>
  <c r="D345" i="21"/>
  <c r="Y345" i="21"/>
  <c r="U345" i="21"/>
  <c r="Q345" i="21"/>
  <c r="A346" i="21"/>
  <c r="D310" i="21"/>
  <c r="H310" i="21"/>
  <c r="L310" i="21"/>
  <c r="P310" i="21"/>
  <c r="T310" i="21"/>
  <c r="X310" i="21"/>
  <c r="F310" i="21"/>
  <c r="K310" i="21"/>
  <c r="Q310" i="21"/>
  <c r="V310" i="21"/>
  <c r="C310" i="21"/>
  <c r="I310" i="21"/>
  <c r="N310" i="21"/>
  <c r="S310" i="21"/>
  <c r="Y310" i="21"/>
  <c r="G310" i="21"/>
  <c r="R310" i="21"/>
  <c r="J310" i="21"/>
  <c r="U310" i="21"/>
  <c r="M310" i="21"/>
  <c r="B310" i="21"/>
  <c r="W310" i="21"/>
  <c r="O310" i="21"/>
  <c r="E310" i="21"/>
  <c r="E273" i="21"/>
  <c r="I273" i="21"/>
  <c r="M273" i="21"/>
  <c r="Q273" i="21"/>
  <c r="U273" i="21"/>
  <c r="Y273" i="21"/>
  <c r="D273" i="21"/>
  <c r="J273" i="21"/>
  <c r="O273" i="21"/>
  <c r="T273" i="21"/>
  <c r="B273" i="21"/>
  <c r="H273" i="21"/>
  <c r="P273" i="21"/>
  <c r="W273" i="21"/>
  <c r="C273" i="21"/>
  <c r="L273" i="21"/>
  <c r="V273" i="21"/>
  <c r="F273" i="21"/>
  <c r="N273" i="21"/>
  <c r="X273" i="21"/>
  <c r="G273" i="21"/>
  <c r="R273" i="21"/>
  <c r="K273" i="21"/>
  <c r="S273" i="21"/>
  <c r="A274" i="21"/>
  <c r="E239" i="21"/>
  <c r="I239" i="21"/>
  <c r="M239" i="21"/>
  <c r="Q239" i="21"/>
  <c r="U239" i="21"/>
  <c r="Y239" i="21"/>
  <c r="D239" i="21"/>
  <c r="J239" i="21"/>
  <c r="O239" i="21"/>
  <c r="T239" i="21"/>
  <c r="F239" i="21"/>
  <c r="K239" i="21"/>
  <c r="P239" i="21"/>
  <c r="V239" i="21"/>
  <c r="C239" i="21"/>
  <c r="N239" i="21"/>
  <c r="X239" i="21"/>
  <c r="S239" i="21"/>
  <c r="L239" i="21"/>
  <c r="G239" i="21"/>
  <c r="R239" i="21"/>
  <c r="H239" i="21"/>
  <c r="B239" i="21"/>
  <c r="W239" i="21"/>
  <c r="A240" i="21"/>
  <c r="B170" i="21"/>
  <c r="F170" i="21"/>
  <c r="J170" i="21"/>
  <c r="N170" i="21"/>
  <c r="R170" i="21"/>
  <c r="V170" i="21"/>
  <c r="C170" i="21"/>
  <c r="H170" i="21"/>
  <c r="M170" i="21"/>
  <c r="S170" i="21"/>
  <c r="X170" i="21"/>
  <c r="G170" i="21"/>
  <c r="O170" i="21"/>
  <c r="U170" i="21"/>
  <c r="I170" i="21"/>
  <c r="P170" i="21"/>
  <c r="W170" i="21"/>
  <c r="D170" i="21"/>
  <c r="K170" i="21"/>
  <c r="Q170" i="21"/>
  <c r="Y170" i="21"/>
  <c r="E170" i="21"/>
  <c r="L170" i="21"/>
  <c r="T170" i="21"/>
  <c r="C100" i="21"/>
  <c r="G100" i="21"/>
  <c r="K100" i="21"/>
  <c r="O100" i="21"/>
  <c r="S100" i="21"/>
  <c r="W100" i="21"/>
  <c r="B100" i="21"/>
  <c r="H100" i="21"/>
  <c r="M100" i="21"/>
  <c r="R100" i="21"/>
  <c r="X100" i="21"/>
  <c r="D100" i="21"/>
  <c r="I100" i="21"/>
  <c r="N100" i="21"/>
  <c r="T100" i="21"/>
  <c r="Y100" i="21"/>
  <c r="J100" i="21"/>
  <c r="U100" i="21"/>
  <c r="L100" i="21"/>
  <c r="V100" i="21"/>
  <c r="P100" i="21"/>
  <c r="E100" i="21"/>
  <c r="Q100" i="21"/>
  <c r="F100" i="21"/>
  <c r="C135" i="21"/>
  <c r="G135" i="21"/>
  <c r="K135" i="21"/>
  <c r="O135" i="21"/>
  <c r="S135" i="21"/>
  <c r="W135" i="21"/>
  <c r="B135" i="21"/>
  <c r="H135" i="21"/>
  <c r="M135" i="21"/>
  <c r="R135" i="21"/>
  <c r="X135" i="21"/>
  <c r="D135" i="21"/>
  <c r="I135" i="21"/>
  <c r="N135" i="21"/>
  <c r="T135" i="21"/>
  <c r="Y135" i="21"/>
  <c r="J135" i="21"/>
  <c r="U135" i="21"/>
  <c r="L135" i="21"/>
  <c r="V135" i="21"/>
  <c r="P135" i="21"/>
  <c r="Q135" i="21"/>
  <c r="E135" i="21"/>
  <c r="F135" i="21"/>
  <c r="E65" i="21"/>
  <c r="I65" i="21"/>
  <c r="M65" i="21"/>
  <c r="Q65" i="21"/>
  <c r="U65" i="21"/>
  <c r="Y65" i="21"/>
  <c r="B65" i="21"/>
  <c r="F65" i="21"/>
  <c r="J65" i="21"/>
  <c r="N65" i="21"/>
  <c r="R65" i="21"/>
  <c r="V65" i="21"/>
  <c r="H65" i="21"/>
  <c r="P65" i="21"/>
  <c r="X65" i="21"/>
  <c r="K65" i="21"/>
  <c r="T65" i="21"/>
  <c r="D65" i="21"/>
  <c r="G65" i="21"/>
  <c r="C65" i="21"/>
  <c r="L65" i="21"/>
  <c r="W65" i="21"/>
  <c r="O65" i="21"/>
  <c r="S65" i="21"/>
  <c r="B204" i="21"/>
  <c r="F204" i="21"/>
  <c r="J204" i="21"/>
  <c r="N204" i="21"/>
  <c r="R204" i="21"/>
  <c r="V204" i="21"/>
  <c r="C204" i="21"/>
  <c r="H204" i="21"/>
  <c r="M204" i="21"/>
  <c r="S204" i="21"/>
  <c r="X204" i="21"/>
  <c r="G204" i="21"/>
  <c r="O204" i="21"/>
  <c r="U204" i="21"/>
  <c r="K204" i="21"/>
  <c r="T204" i="21"/>
  <c r="I204" i="21"/>
  <c r="W204" i="21"/>
  <c r="L204" i="21"/>
  <c r="Y204" i="21"/>
  <c r="D204" i="21"/>
  <c r="P204" i="21"/>
  <c r="Q204" i="21"/>
  <c r="E204" i="21"/>
  <c r="A205" i="21"/>
  <c r="B32" i="21"/>
  <c r="F32" i="21"/>
  <c r="J32" i="21"/>
  <c r="N32" i="21"/>
  <c r="R32" i="21"/>
  <c r="V32" i="21"/>
  <c r="E32" i="21"/>
  <c r="K32" i="21"/>
  <c r="P32" i="21"/>
  <c r="U32" i="21"/>
  <c r="G32" i="21"/>
  <c r="L32" i="21"/>
  <c r="Q32" i="21"/>
  <c r="W32" i="21"/>
  <c r="C32" i="21"/>
  <c r="H32" i="21"/>
  <c r="M32" i="21"/>
  <c r="S32" i="21"/>
  <c r="X32" i="21"/>
  <c r="D32" i="21"/>
  <c r="Y32" i="21"/>
  <c r="I32" i="21"/>
  <c r="O32" i="21"/>
  <c r="T32" i="21"/>
  <c r="C102" i="25"/>
  <c r="G102" i="25"/>
  <c r="K102" i="25"/>
  <c r="O102" i="25"/>
  <c r="S102" i="25"/>
  <c r="W102" i="25"/>
  <c r="E102" i="25"/>
  <c r="I102" i="25"/>
  <c r="M102" i="25"/>
  <c r="Q102" i="25"/>
  <c r="U102" i="25"/>
  <c r="Y102" i="25"/>
  <c r="H102" i="25"/>
  <c r="P102" i="25"/>
  <c r="X102" i="25"/>
  <c r="D102" i="25"/>
  <c r="L102" i="25"/>
  <c r="T102" i="25"/>
  <c r="F102" i="25"/>
  <c r="N102" i="25"/>
  <c r="V102" i="25"/>
  <c r="R102" i="25"/>
  <c r="J102" i="25"/>
  <c r="B102" i="25"/>
  <c r="D66" i="25"/>
  <c r="H66" i="25"/>
  <c r="L66" i="25"/>
  <c r="P66" i="25"/>
  <c r="T66" i="25"/>
  <c r="X66" i="25"/>
  <c r="E66" i="25"/>
  <c r="I66" i="25"/>
  <c r="M66" i="25"/>
  <c r="Q66" i="25"/>
  <c r="U66" i="25"/>
  <c r="Y66" i="25"/>
  <c r="F66" i="25"/>
  <c r="N66" i="25"/>
  <c r="V66" i="25"/>
  <c r="G66" i="25"/>
  <c r="O66" i="25"/>
  <c r="W66" i="25"/>
  <c r="B66" i="25"/>
  <c r="J66" i="25"/>
  <c r="R66" i="25"/>
  <c r="S66" i="25"/>
  <c r="K66" i="25"/>
  <c r="C66" i="25"/>
  <c r="E30" i="25"/>
  <c r="I30" i="25"/>
  <c r="M30" i="25"/>
  <c r="Q30" i="25"/>
  <c r="U30" i="25"/>
  <c r="Y30" i="25"/>
  <c r="C30" i="25"/>
  <c r="G30" i="25"/>
  <c r="K30" i="25"/>
  <c r="O30" i="25"/>
  <c r="S30" i="25"/>
  <c r="W30" i="25"/>
  <c r="B30" i="25"/>
  <c r="J30" i="25"/>
  <c r="R30" i="25"/>
  <c r="F30" i="25"/>
  <c r="N30" i="25"/>
  <c r="V30" i="25"/>
  <c r="H30" i="25"/>
  <c r="P30" i="25"/>
  <c r="X30" i="25"/>
  <c r="D30" i="25"/>
  <c r="L30" i="25"/>
  <c r="T30" i="25"/>
  <c r="E103" i="19"/>
  <c r="U103" i="19"/>
  <c r="K103" i="19"/>
  <c r="B103" i="19"/>
  <c r="N103" i="19"/>
  <c r="X103" i="19"/>
  <c r="A104" i="19"/>
  <c r="I103" i="19"/>
  <c r="Y103" i="19"/>
  <c r="O103" i="19"/>
  <c r="J103" i="19"/>
  <c r="V103" i="19"/>
  <c r="D103" i="19"/>
  <c r="Q103" i="19"/>
  <c r="G103" i="19"/>
  <c r="W103" i="19"/>
  <c r="F103" i="19"/>
  <c r="P103" i="19"/>
  <c r="T103" i="19"/>
  <c r="M103" i="19"/>
  <c r="C103" i="19"/>
  <c r="S103" i="19"/>
  <c r="R103" i="19"/>
  <c r="H103" i="19"/>
  <c r="L103" i="19"/>
  <c r="C67" i="19"/>
  <c r="G67" i="19"/>
  <c r="K67" i="19"/>
  <c r="O67" i="19"/>
  <c r="S67" i="19"/>
  <c r="W67" i="19"/>
  <c r="E67" i="19"/>
  <c r="I67" i="19"/>
  <c r="M67" i="19"/>
  <c r="Q67" i="19"/>
  <c r="U67" i="19"/>
  <c r="Y67" i="19"/>
  <c r="D67" i="19"/>
  <c r="L67" i="19"/>
  <c r="T67" i="19"/>
  <c r="F67" i="19"/>
  <c r="N67" i="19"/>
  <c r="V67" i="19"/>
  <c r="H67" i="19"/>
  <c r="P67" i="19"/>
  <c r="X67" i="19"/>
  <c r="B67" i="19"/>
  <c r="J67" i="19"/>
  <c r="R67" i="19"/>
  <c r="A68" i="19"/>
  <c r="E31" i="19"/>
  <c r="I31" i="19"/>
  <c r="M31" i="19"/>
  <c r="Q31" i="19"/>
  <c r="U31" i="19"/>
  <c r="Y31" i="19"/>
  <c r="B31" i="19"/>
  <c r="G31" i="19"/>
  <c r="L31" i="19"/>
  <c r="R31" i="19"/>
  <c r="W31" i="19"/>
  <c r="C31" i="19"/>
  <c r="H31" i="19"/>
  <c r="N31" i="19"/>
  <c r="S31" i="19"/>
  <c r="X31" i="19"/>
  <c r="D31" i="19"/>
  <c r="J31" i="19"/>
  <c r="O31" i="19"/>
  <c r="T31" i="19"/>
  <c r="F31" i="19"/>
  <c r="P31" i="19"/>
  <c r="K31" i="19"/>
  <c r="V31" i="19"/>
  <c r="A67" i="25"/>
  <c r="A103" i="25"/>
  <c r="A171" i="21"/>
  <c r="A101" i="21"/>
  <c r="A66" i="21"/>
  <c r="A33" i="21"/>
  <c r="A136" i="21"/>
  <c r="A31" i="25"/>
  <c r="A32" i="19"/>
  <c r="A140" i="25"/>
  <c r="A138" i="19"/>
  <c r="A311" i="21"/>
  <c r="B140" i="25" l="1"/>
  <c r="F140" i="25"/>
  <c r="J140" i="25"/>
  <c r="N140" i="25"/>
  <c r="R140" i="25"/>
  <c r="V140" i="25"/>
  <c r="C140" i="25"/>
  <c r="G140" i="25"/>
  <c r="K140" i="25"/>
  <c r="O140" i="25"/>
  <c r="S140" i="25"/>
  <c r="W140" i="25"/>
  <c r="I140" i="25"/>
  <c r="Q140" i="25"/>
  <c r="Y140" i="25"/>
  <c r="D140" i="25"/>
  <c r="L140" i="25"/>
  <c r="T140" i="25"/>
  <c r="E140" i="25"/>
  <c r="M140" i="25"/>
  <c r="U140" i="25"/>
  <c r="H140" i="25"/>
  <c r="P140" i="25"/>
  <c r="X140" i="25"/>
  <c r="E68" i="28"/>
  <c r="I68" i="28"/>
  <c r="M68" i="28"/>
  <c r="Q68" i="28"/>
  <c r="U68" i="28"/>
  <c r="Y68" i="28"/>
  <c r="B68" i="28"/>
  <c r="F68" i="28"/>
  <c r="J68" i="28"/>
  <c r="N68" i="28"/>
  <c r="R68" i="28"/>
  <c r="V68" i="28"/>
  <c r="C68" i="28"/>
  <c r="K68" i="28"/>
  <c r="S68" i="28"/>
  <c r="D68" i="28"/>
  <c r="L68" i="28"/>
  <c r="T68" i="28"/>
  <c r="G68" i="28"/>
  <c r="O68" i="28"/>
  <c r="W68" i="28"/>
  <c r="H68" i="28"/>
  <c r="P68" i="28"/>
  <c r="X68" i="28"/>
  <c r="D138" i="28"/>
  <c r="H138" i="28"/>
  <c r="L138" i="28"/>
  <c r="P138" i="28"/>
  <c r="T138" i="28"/>
  <c r="X138" i="28"/>
  <c r="E138" i="28"/>
  <c r="I138" i="28"/>
  <c r="M138" i="28"/>
  <c r="Q138" i="28"/>
  <c r="U138" i="28"/>
  <c r="Y138" i="28"/>
  <c r="F138" i="28"/>
  <c r="N138" i="28"/>
  <c r="V138" i="28"/>
  <c r="G138" i="28"/>
  <c r="O138" i="28"/>
  <c r="W138" i="28"/>
  <c r="J138" i="28"/>
  <c r="B138" i="28"/>
  <c r="R138" i="28"/>
  <c r="K138" i="28"/>
  <c r="C138" i="28"/>
  <c r="S138" i="28"/>
  <c r="D103" i="28"/>
  <c r="H103" i="28"/>
  <c r="L103" i="28"/>
  <c r="P103" i="28"/>
  <c r="E103" i="28"/>
  <c r="I103" i="28"/>
  <c r="M103" i="28"/>
  <c r="B103" i="28"/>
  <c r="J103" i="28"/>
  <c r="Q103" i="28"/>
  <c r="U103" i="28"/>
  <c r="Y103" i="28"/>
  <c r="F103" i="28"/>
  <c r="N103" i="28"/>
  <c r="K103" i="28"/>
  <c r="T103" i="28"/>
  <c r="C103" i="28"/>
  <c r="R103" i="28"/>
  <c r="W103" i="28"/>
  <c r="O103" i="28"/>
  <c r="S103" i="28"/>
  <c r="G103" i="28"/>
  <c r="V103" i="28"/>
  <c r="X103" i="28"/>
  <c r="E33" i="28"/>
  <c r="I33" i="28"/>
  <c r="M33" i="28"/>
  <c r="Q33" i="28"/>
  <c r="B33" i="28"/>
  <c r="F33" i="28"/>
  <c r="J33" i="28"/>
  <c r="N33" i="28"/>
  <c r="R33" i="28"/>
  <c r="C33" i="28"/>
  <c r="K33" i="28"/>
  <c r="S33" i="28"/>
  <c r="W33" i="28"/>
  <c r="L33" i="28"/>
  <c r="X33" i="28"/>
  <c r="D33" i="28"/>
  <c r="T33" i="28"/>
  <c r="G33" i="28"/>
  <c r="O33" i="28"/>
  <c r="U33" i="28"/>
  <c r="Y33" i="28"/>
  <c r="P33" i="28"/>
  <c r="H33" i="28"/>
  <c r="V33" i="28"/>
  <c r="D138" i="19"/>
  <c r="H138" i="19"/>
  <c r="L138" i="19"/>
  <c r="P138" i="19"/>
  <c r="T138" i="19"/>
  <c r="X138" i="19"/>
  <c r="B138" i="19"/>
  <c r="G138" i="19"/>
  <c r="M138" i="19"/>
  <c r="R138" i="19"/>
  <c r="W138" i="19"/>
  <c r="C138" i="19"/>
  <c r="I138" i="19"/>
  <c r="N138" i="19"/>
  <c r="S138" i="19"/>
  <c r="Y138" i="19"/>
  <c r="E138" i="19"/>
  <c r="J138" i="19"/>
  <c r="O138" i="19"/>
  <c r="U138" i="19"/>
  <c r="Q138" i="19"/>
  <c r="V138" i="19"/>
  <c r="F138" i="19"/>
  <c r="K138" i="19"/>
  <c r="A139" i="28"/>
  <c r="A242" i="28"/>
  <c r="V241" i="28"/>
  <c r="R241" i="28"/>
  <c r="N241" i="28"/>
  <c r="J241" i="28"/>
  <c r="F241" i="28"/>
  <c r="B241" i="28"/>
  <c r="W241" i="28"/>
  <c r="Q241" i="28"/>
  <c r="L241" i="28"/>
  <c r="G241" i="28"/>
  <c r="T241" i="28"/>
  <c r="M241" i="28"/>
  <c r="E241" i="28"/>
  <c r="Y241" i="28"/>
  <c r="S241" i="28"/>
  <c r="K241" i="28"/>
  <c r="D241" i="28"/>
  <c r="P241" i="28"/>
  <c r="C241" i="28"/>
  <c r="O241" i="28"/>
  <c r="I241" i="28"/>
  <c r="X241" i="28"/>
  <c r="U241" i="28"/>
  <c r="H241" i="28"/>
  <c r="X275" i="28"/>
  <c r="T275" i="28"/>
  <c r="P275" i="28"/>
  <c r="L275" i="28"/>
  <c r="H275" i="28"/>
  <c r="D275" i="28"/>
  <c r="Y275" i="28"/>
  <c r="S275" i="28"/>
  <c r="N275" i="28"/>
  <c r="I275" i="28"/>
  <c r="C275" i="28"/>
  <c r="V275" i="28"/>
  <c r="O275" i="28"/>
  <c r="G275" i="28"/>
  <c r="R275" i="28"/>
  <c r="J275" i="28"/>
  <c r="A276" i="28"/>
  <c r="Q275" i="28"/>
  <c r="F275" i="28"/>
  <c r="W275" i="28"/>
  <c r="E275" i="28"/>
  <c r="U275" i="28"/>
  <c r="B275" i="28"/>
  <c r="M275" i="28"/>
  <c r="K275" i="28"/>
  <c r="A174" i="28"/>
  <c r="V173" i="28"/>
  <c r="R173" i="28"/>
  <c r="N173" i="28"/>
  <c r="J173" i="28"/>
  <c r="F173" i="28"/>
  <c r="B173" i="28"/>
  <c r="X173" i="28"/>
  <c r="S173" i="28"/>
  <c r="M173" i="28"/>
  <c r="H173" i="28"/>
  <c r="C173" i="28"/>
  <c r="Y173" i="28"/>
  <c r="Q173" i="28"/>
  <c r="K173" i="28"/>
  <c r="D173" i="28"/>
  <c r="T173" i="28"/>
  <c r="I173" i="28"/>
  <c r="P173" i="28"/>
  <c r="G173" i="28"/>
  <c r="W173" i="28"/>
  <c r="E173" i="28"/>
  <c r="O173" i="28"/>
  <c r="L173" i="28"/>
  <c r="U173" i="28"/>
  <c r="A104" i="28"/>
  <c r="Y378" i="28"/>
  <c r="U378" i="28"/>
  <c r="Q378" i="28"/>
  <c r="M378" i="28"/>
  <c r="I378" i="28"/>
  <c r="E378" i="28"/>
  <c r="X378" i="28"/>
  <c r="S378" i="28"/>
  <c r="N378" i="28"/>
  <c r="H378" i="28"/>
  <c r="C378" i="28"/>
  <c r="T378" i="28"/>
  <c r="L378" i="28"/>
  <c r="F378" i="28"/>
  <c r="R378" i="28"/>
  <c r="J378" i="28"/>
  <c r="P378" i="28"/>
  <c r="D378" i="28"/>
  <c r="W378" i="28"/>
  <c r="G378" i="28"/>
  <c r="O378" i="28"/>
  <c r="K378" i="28"/>
  <c r="A379" i="28"/>
  <c r="V378" i="28"/>
  <c r="B378" i="28"/>
  <c r="X310" i="28"/>
  <c r="T310" i="28"/>
  <c r="P310" i="28"/>
  <c r="L310" i="28"/>
  <c r="H310" i="28"/>
  <c r="D310" i="28"/>
  <c r="A311" i="28"/>
  <c r="U310" i="28"/>
  <c r="O310" i="28"/>
  <c r="J310" i="28"/>
  <c r="E310" i="28"/>
  <c r="S310" i="28"/>
  <c r="M310" i="28"/>
  <c r="F310" i="28"/>
  <c r="W310" i="28"/>
  <c r="N310" i="28"/>
  <c r="C310" i="28"/>
  <c r="R310" i="28"/>
  <c r="I310" i="28"/>
  <c r="Y310" i="28"/>
  <c r="G310" i="28"/>
  <c r="V310" i="28"/>
  <c r="B310" i="28"/>
  <c r="Q310" i="28"/>
  <c r="K310" i="28"/>
  <c r="A345" i="28"/>
  <c r="V344" i="28"/>
  <c r="R344" i="28"/>
  <c r="N344" i="28"/>
  <c r="J344" i="28"/>
  <c r="F344" i="28"/>
  <c r="B344" i="28"/>
  <c r="W344" i="28"/>
  <c r="Q344" i="28"/>
  <c r="L344" i="28"/>
  <c r="G344" i="28"/>
  <c r="X344" i="28"/>
  <c r="P344" i="28"/>
  <c r="I344" i="28"/>
  <c r="C344" i="28"/>
  <c r="U344" i="28"/>
  <c r="M344" i="28"/>
  <c r="D344" i="28"/>
  <c r="S344" i="28"/>
  <c r="E344" i="28"/>
  <c r="Y344" i="28"/>
  <c r="K344" i="28"/>
  <c r="T344" i="28"/>
  <c r="O344" i="28"/>
  <c r="H344" i="28"/>
  <c r="A69" i="28"/>
  <c r="X207" i="28"/>
  <c r="T207" i="28"/>
  <c r="P207" i="28"/>
  <c r="L207" i="28"/>
  <c r="H207" i="28"/>
  <c r="D207" i="28"/>
  <c r="A208" i="28"/>
  <c r="U207" i="28"/>
  <c r="O207" i="28"/>
  <c r="J207" i="28"/>
  <c r="E207" i="28"/>
  <c r="W207" i="28"/>
  <c r="Q207" i="28"/>
  <c r="I207" i="28"/>
  <c r="B207" i="28"/>
  <c r="V207" i="28"/>
  <c r="N207" i="28"/>
  <c r="G207" i="28"/>
  <c r="M207" i="28"/>
  <c r="Y207" i="28"/>
  <c r="K207" i="28"/>
  <c r="S207" i="28"/>
  <c r="F207" i="28"/>
  <c r="C207" i="28"/>
  <c r="R207" i="28"/>
  <c r="Y412" i="28"/>
  <c r="U412" i="28"/>
  <c r="Q412" i="28"/>
  <c r="M412" i="28"/>
  <c r="I412" i="28"/>
  <c r="E412" i="28"/>
  <c r="A413" i="28"/>
  <c r="T412" i="28"/>
  <c r="O412" i="28"/>
  <c r="J412" i="28"/>
  <c r="D412" i="28"/>
  <c r="W412" i="28"/>
  <c r="P412" i="28"/>
  <c r="H412" i="28"/>
  <c r="B412" i="28"/>
  <c r="R412" i="28"/>
  <c r="G412" i="28"/>
  <c r="S412" i="28"/>
  <c r="F412" i="28"/>
  <c r="N412" i="28"/>
  <c r="C412" i="28"/>
  <c r="V412" i="28"/>
  <c r="K412" i="28"/>
  <c r="X412" i="28"/>
  <c r="L412" i="28"/>
  <c r="A34" i="28"/>
  <c r="B414" i="21"/>
  <c r="F414" i="21"/>
  <c r="J414" i="21"/>
  <c r="N414" i="21"/>
  <c r="R414" i="21"/>
  <c r="V414" i="21"/>
  <c r="G414" i="21"/>
  <c r="L414" i="21"/>
  <c r="Q414" i="21"/>
  <c r="W414" i="21"/>
  <c r="C414" i="21"/>
  <c r="I414" i="21"/>
  <c r="P414" i="21"/>
  <c r="X414" i="21"/>
  <c r="D414" i="21"/>
  <c r="K414" i="21"/>
  <c r="S414" i="21"/>
  <c r="Y414" i="21"/>
  <c r="O414" i="21"/>
  <c r="E414" i="21"/>
  <c r="T414" i="21"/>
  <c r="H414" i="21"/>
  <c r="U414" i="21"/>
  <c r="M414" i="21"/>
  <c r="A415" i="21"/>
  <c r="C346" i="21"/>
  <c r="S346" i="21"/>
  <c r="P346" i="21"/>
  <c r="Q346" i="21"/>
  <c r="M346" i="21"/>
  <c r="D346" i="21"/>
  <c r="G346" i="21"/>
  <c r="W346" i="21"/>
  <c r="U346" i="21"/>
  <c r="V346" i="21"/>
  <c r="R346" i="21"/>
  <c r="Y346" i="21"/>
  <c r="K346" i="21"/>
  <c r="E346" i="21"/>
  <c r="F346" i="21"/>
  <c r="B346" i="21"/>
  <c r="X346" i="21"/>
  <c r="I346" i="21"/>
  <c r="O346" i="21"/>
  <c r="J346" i="21"/>
  <c r="L346" i="21"/>
  <c r="H346" i="21"/>
  <c r="T346" i="21"/>
  <c r="N346" i="21"/>
  <c r="A347" i="21"/>
  <c r="B380" i="21"/>
  <c r="R380" i="21"/>
  <c r="M380" i="21"/>
  <c r="O380" i="21"/>
  <c r="D380" i="21"/>
  <c r="P380" i="21"/>
  <c r="F380" i="21"/>
  <c r="V380" i="21"/>
  <c r="S380" i="21"/>
  <c r="U380" i="21"/>
  <c r="L380" i="21"/>
  <c r="Y380" i="21"/>
  <c r="J380" i="21"/>
  <c r="C380" i="21"/>
  <c r="X380" i="21"/>
  <c r="K380" i="21"/>
  <c r="W380" i="21"/>
  <c r="I380" i="21"/>
  <c r="A381" i="21"/>
  <c r="N380" i="21"/>
  <c r="H380" i="21"/>
  <c r="G380" i="21"/>
  <c r="T380" i="21"/>
  <c r="E380" i="21"/>
  <c r="Q380" i="21"/>
  <c r="D311" i="21"/>
  <c r="H311" i="21"/>
  <c r="L311" i="21"/>
  <c r="P311" i="21"/>
  <c r="T311" i="21"/>
  <c r="X311" i="21"/>
  <c r="C311" i="21"/>
  <c r="I311" i="21"/>
  <c r="N311" i="21"/>
  <c r="S311" i="21"/>
  <c r="Y311" i="21"/>
  <c r="F311" i="21"/>
  <c r="K311" i="21"/>
  <c r="Q311" i="21"/>
  <c r="V311" i="21"/>
  <c r="E311" i="21"/>
  <c r="O311" i="21"/>
  <c r="G311" i="21"/>
  <c r="R311" i="21"/>
  <c r="J311" i="21"/>
  <c r="B311" i="21"/>
  <c r="M311" i="21"/>
  <c r="U311" i="21"/>
  <c r="W311" i="21"/>
  <c r="E240" i="21"/>
  <c r="I240" i="21"/>
  <c r="M240" i="21"/>
  <c r="Q240" i="21"/>
  <c r="U240" i="21"/>
  <c r="Y240" i="21"/>
  <c r="B240" i="21"/>
  <c r="G240" i="21"/>
  <c r="L240" i="21"/>
  <c r="R240" i="21"/>
  <c r="W240" i="21"/>
  <c r="C240" i="21"/>
  <c r="H240" i="21"/>
  <c r="N240" i="21"/>
  <c r="S240" i="21"/>
  <c r="X240" i="21"/>
  <c r="K240" i="21"/>
  <c r="V240" i="21"/>
  <c r="P240" i="21"/>
  <c r="J240" i="21"/>
  <c r="D240" i="21"/>
  <c r="O240" i="21"/>
  <c r="F240" i="21"/>
  <c r="T240" i="21"/>
  <c r="A241" i="21"/>
  <c r="E274" i="21"/>
  <c r="I274" i="21"/>
  <c r="M274" i="21"/>
  <c r="Q274" i="21"/>
  <c r="U274" i="21"/>
  <c r="Y274" i="21"/>
  <c r="B274" i="21"/>
  <c r="G274" i="21"/>
  <c r="L274" i="21"/>
  <c r="R274" i="21"/>
  <c r="W274" i="21"/>
  <c r="F274" i="21"/>
  <c r="N274" i="21"/>
  <c r="T274" i="21"/>
  <c r="H274" i="21"/>
  <c r="P274" i="21"/>
  <c r="J274" i="21"/>
  <c r="S274" i="21"/>
  <c r="C274" i="21"/>
  <c r="K274" i="21"/>
  <c r="V274" i="21"/>
  <c r="X274" i="21"/>
  <c r="D274" i="21"/>
  <c r="O274" i="21"/>
  <c r="A275" i="21"/>
  <c r="C101" i="21"/>
  <c r="G101" i="21"/>
  <c r="K101" i="21"/>
  <c r="O101" i="21"/>
  <c r="S101" i="21"/>
  <c r="W101" i="21"/>
  <c r="E101" i="21"/>
  <c r="J101" i="21"/>
  <c r="P101" i="21"/>
  <c r="U101" i="21"/>
  <c r="F101" i="21"/>
  <c r="L101" i="21"/>
  <c r="Q101" i="21"/>
  <c r="V101" i="21"/>
  <c r="H101" i="21"/>
  <c r="R101" i="21"/>
  <c r="I101" i="21"/>
  <c r="T101" i="21"/>
  <c r="M101" i="21"/>
  <c r="X101" i="21"/>
  <c r="Y101" i="21"/>
  <c r="N101" i="21"/>
  <c r="B101" i="21"/>
  <c r="D101" i="21"/>
  <c r="B171" i="21"/>
  <c r="F171" i="21"/>
  <c r="J171" i="21"/>
  <c r="N171" i="21"/>
  <c r="R171" i="21"/>
  <c r="V171" i="21"/>
  <c r="E171" i="21"/>
  <c r="K171" i="21"/>
  <c r="P171" i="21"/>
  <c r="U171" i="21"/>
  <c r="D171" i="21"/>
  <c r="L171" i="21"/>
  <c r="S171" i="21"/>
  <c r="Y171" i="21"/>
  <c r="G171" i="21"/>
  <c r="M171" i="21"/>
  <c r="T171" i="21"/>
  <c r="H171" i="21"/>
  <c r="O171" i="21"/>
  <c r="W171" i="21"/>
  <c r="C171" i="21"/>
  <c r="I171" i="21"/>
  <c r="Q171" i="21"/>
  <c r="X171" i="21"/>
  <c r="C136" i="21"/>
  <c r="G136" i="21"/>
  <c r="K136" i="21"/>
  <c r="O136" i="21"/>
  <c r="S136" i="21"/>
  <c r="W136" i="21"/>
  <c r="E136" i="21"/>
  <c r="J136" i="21"/>
  <c r="P136" i="21"/>
  <c r="U136" i="21"/>
  <c r="F136" i="21"/>
  <c r="L136" i="21"/>
  <c r="Q136" i="21"/>
  <c r="V136" i="21"/>
  <c r="H136" i="21"/>
  <c r="R136" i="21"/>
  <c r="I136" i="21"/>
  <c r="T136" i="21"/>
  <c r="M136" i="21"/>
  <c r="N136" i="21"/>
  <c r="B136" i="21"/>
  <c r="X136" i="21"/>
  <c r="Y136" i="21"/>
  <c r="D136" i="21"/>
  <c r="E66" i="21"/>
  <c r="I66" i="21"/>
  <c r="M66" i="21"/>
  <c r="Q66" i="21"/>
  <c r="U66" i="21"/>
  <c r="Y66" i="21"/>
  <c r="B66" i="21"/>
  <c r="F66" i="21"/>
  <c r="J66" i="21"/>
  <c r="N66" i="21"/>
  <c r="R66" i="21"/>
  <c r="V66" i="21"/>
  <c r="H66" i="21"/>
  <c r="P66" i="21"/>
  <c r="X66" i="21"/>
  <c r="G66" i="21"/>
  <c r="S66" i="21"/>
  <c r="C66" i="21"/>
  <c r="W66" i="21"/>
  <c r="D66" i="21"/>
  <c r="K66" i="21"/>
  <c r="T66" i="21"/>
  <c r="L66" i="21"/>
  <c r="O66" i="21"/>
  <c r="B205" i="21"/>
  <c r="F205" i="21"/>
  <c r="J205" i="21"/>
  <c r="N205" i="21"/>
  <c r="R205" i="21"/>
  <c r="V205" i="21"/>
  <c r="E205" i="21"/>
  <c r="K205" i="21"/>
  <c r="P205" i="21"/>
  <c r="U205" i="21"/>
  <c r="D205" i="21"/>
  <c r="L205" i="21"/>
  <c r="S205" i="21"/>
  <c r="Y205" i="21"/>
  <c r="G205" i="21"/>
  <c r="O205" i="21"/>
  <c r="X205" i="21"/>
  <c r="I205" i="21"/>
  <c r="W205" i="21"/>
  <c r="M205" i="21"/>
  <c r="C205" i="21"/>
  <c r="Q205" i="21"/>
  <c r="H205" i="21"/>
  <c r="T205" i="21"/>
  <c r="A206" i="21"/>
  <c r="B33" i="21"/>
  <c r="F33" i="21"/>
  <c r="J33" i="21"/>
  <c r="N33" i="21"/>
  <c r="R33" i="21"/>
  <c r="V33" i="21"/>
  <c r="C33" i="21"/>
  <c r="H33" i="21"/>
  <c r="M33" i="21"/>
  <c r="S33" i="21"/>
  <c r="X33" i="21"/>
  <c r="D33" i="21"/>
  <c r="I33" i="21"/>
  <c r="O33" i="21"/>
  <c r="T33" i="21"/>
  <c r="Y33" i="21"/>
  <c r="E33" i="21"/>
  <c r="K33" i="21"/>
  <c r="P33" i="21"/>
  <c r="U33" i="21"/>
  <c r="W33" i="21"/>
  <c r="G33" i="21"/>
  <c r="L33" i="21"/>
  <c r="Q33" i="21"/>
  <c r="C103" i="25"/>
  <c r="G103" i="25"/>
  <c r="K103" i="25"/>
  <c r="O103" i="25"/>
  <c r="S103" i="25"/>
  <c r="W103" i="25"/>
  <c r="E103" i="25"/>
  <c r="H103" i="25"/>
  <c r="M103" i="25"/>
  <c r="R103" i="25"/>
  <c r="X103" i="25"/>
  <c r="D103" i="25"/>
  <c r="J103" i="25"/>
  <c r="P103" i="25"/>
  <c r="U103" i="25"/>
  <c r="F103" i="25"/>
  <c r="L103" i="25"/>
  <c r="Q103" i="25"/>
  <c r="V103" i="25"/>
  <c r="T103" i="25"/>
  <c r="B103" i="25"/>
  <c r="Y103" i="25"/>
  <c r="N103" i="25"/>
  <c r="I103" i="25"/>
  <c r="D67" i="25"/>
  <c r="H67" i="25"/>
  <c r="L67" i="25"/>
  <c r="P67" i="25"/>
  <c r="T67" i="25"/>
  <c r="X67" i="25"/>
  <c r="E67" i="25"/>
  <c r="I67" i="25"/>
  <c r="M67" i="25"/>
  <c r="Q67" i="25"/>
  <c r="U67" i="25"/>
  <c r="Y67" i="25"/>
  <c r="F67" i="25"/>
  <c r="N67" i="25"/>
  <c r="V67" i="25"/>
  <c r="G67" i="25"/>
  <c r="O67" i="25"/>
  <c r="W67" i="25"/>
  <c r="B67" i="25"/>
  <c r="J67" i="25"/>
  <c r="R67" i="25"/>
  <c r="C67" i="25"/>
  <c r="K67" i="25"/>
  <c r="S67" i="25"/>
  <c r="E31" i="25"/>
  <c r="I31" i="25"/>
  <c r="M31" i="25"/>
  <c r="Q31" i="25"/>
  <c r="U31" i="25"/>
  <c r="Y31" i="25"/>
  <c r="C31" i="25"/>
  <c r="G31" i="25"/>
  <c r="K31" i="25"/>
  <c r="O31" i="25"/>
  <c r="S31" i="25"/>
  <c r="W31" i="25"/>
  <c r="B31" i="25"/>
  <c r="J31" i="25"/>
  <c r="R31" i="25"/>
  <c r="F31" i="25"/>
  <c r="N31" i="25"/>
  <c r="V31" i="25"/>
  <c r="H31" i="25"/>
  <c r="P31" i="25"/>
  <c r="X31" i="25"/>
  <c r="D31" i="25"/>
  <c r="L31" i="25"/>
  <c r="T31" i="25"/>
  <c r="E104" i="19"/>
  <c r="U104" i="19"/>
  <c r="K104" i="19"/>
  <c r="B104" i="19"/>
  <c r="N104" i="19"/>
  <c r="X104" i="19"/>
  <c r="A105" i="19"/>
  <c r="I104" i="19"/>
  <c r="Y104" i="19"/>
  <c r="O104" i="19"/>
  <c r="J104" i="19"/>
  <c r="V104" i="19"/>
  <c r="D104" i="19"/>
  <c r="M104" i="19"/>
  <c r="C104" i="19"/>
  <c r="S104" i="19"/>
  <c r="R104" i="19"/>
  <c r="H104" i="19"/>
  <c r="L104" i="19"/>
  <c r="Q104" i="19"/>
  <c r="G104" i="19"/>
  <c r="W104" i="19"/>
  <c r="F104" i="19"/>
  <c r="P104" i="19"/>
  <c r="T104" i="19"/>
  <c r="C68" i="19"/>
  <c r="G68" i="19"/>
  <c r="K68" i="19"/>
  <c r="O68" i="19"/>
  <c r="S68" i="19"/>
  <c r="W68" i="19"/>
  <c r="E68" i="19"/>
  <c r="I68" i="19"/>
  <c r="M68" i="19"/>
  <c r="Q68" i="19"/>
  <c r="U68" i="19"/>
  <c r="Y68" i="19"/>
  <c r="D68" i="19"/>
  <c r="L68" i="19"/>
  <c r="T68" i="19"/>
  <c r="F68" i="19"/>
  <c r="N68" i="19"/>
  <c r="V68" i="19"/>
  <c r="H68" i="19"/>
  <c r="P68" i="19"/>
  <c r="X68" i="19"/>
  <c r="B68" i="19"/>
  <c r="J68" i="19"/>
  <c r="R68" i="19"/>
  <c r="A69" i="19"/>
  <c r="E32" i="19"/>
  <c r="I32" i="19"/>
  <c r="M32" i="19"/>
  <c r="Q32" i="19"/>
  <c r="U32" i="19"/>
  <c r="Y32" i="19"/>
  <c r="D32" i="19"/>
  <c r="J32" i="19"/>
  <c r="O32" i="19"/>
  <c r="T32" i="19"/>
  <c r="F32" i="19"/>
  <c r="K32" i="19"/>
  <c r="P32" i="19"/>
  <c r="V32" i="19"/>
  <c r="B32" i="19"/>
  <c r="G32" i="19"/>
  <c r="L32" i="19"/>
  <c r="R32" i="19"/>
  <c r="W32" i="19"/>
  <c r="C32" i="19"/>
  <c r="X32" i="19"/>
  <c r="N32" i="19"/>
  <c r="H32" i="19"/>
  <c r="S32" i="19"/>
  <c r="A137" i="21"/>
  <c r="A312" i="21"/>
  <c r="A32" i="25"/>
  <c r="A67" i="21"/>
  <c r="A104" i="25"/>
  <c r="A141" i="25"/>
  <c r="A102" i="21"/>
  <c r="A172" i="21"/>
  <c r="A68" i="25"/>
  <c r="A139" i="19"/>
  <c r="A33" i="19"/>
  <c r="A34" i="21"/>
  <c r="B141" i="25" l="1"/>
  <c r="F141" i="25"/>
  <c r="J141" i="25"/>
  <c r="N141" i="25"/>
  <c r="R141" i="25"/>
  <c r="V141" i="25"/>
  <c r="C141" i="25"/>
  <c r="G141" i="25"/>
  <c r="K141" i="25"/>
  <c r="O141" i="25"/>
  <c r="S141" i="25"/>
  <c r="W141" i="25"/>
  <c r="I141" i="25"/>
  <c r="Q141" i="25"/>
  <c r="Y141" i="25"/>
  <c r="D141" i="25"/>
  <c r="L141" i="25"/>
  <c r="T141" i="25"/>
  <c r="E141" i="25"/>
  <c r="M141" i="25"/>
  <c r="U141" i="25"/>
  <c r="H141" i="25"/>
  <c r="P141" i="25"/>
  <c r="X141" i="25"/>
  <c r="C34" i="28"/>
  <c r="G34" i="28"/>
  <c r="K34" i="28"/>
  <c r="O34" i="28"/>
  <c r="S34" i="28"/>
  <c r="W34" i="28"/>
  <c r="H34" i="28"/>
  <c r="P34" i="28"/>
  <c r="X34" i="28"/>
  <c r="D34" i="28"/>
  <c r="L34" i="28"/>
  <c r="T34" i="28"/>
  <c r="E34" i="28"/>
  <c r="I34" i="28"/>
  <c r="M34" i="28"/>
  <c r="Q34" i="28"/>
  <c r="U34" i="28"/>
  <c r="Y34" i="28"/>
  <c r="J34" i="28"/>
  <c r="F34" i="28"/>
  <c r="V34" i="28"/>
  <c r="N34" i="28"/>
  <c r="B34" i="28"/>
  <c r="R34" i="28"/>
  <c r="E69" i="28"/>
  <c r="I69" i="28"/>
  <c r="M69" i="28"/>
  <c r="Q69" i="28"/>
  <c r="U69" i="28"/>
  <c r="Y69" i="28"/>
  <c r="B69" i="28"/>
  <c r="F69" i="28"/>
  <c r="J69" i="28"/>
  <c r="N69" i="28"/>
  <c r="R69" i="28"/>
  <c r="V69" i="28"/>
  <c r="C69" i="28"/>
  <c r="K69" i="28"/>
  <c r="S69" i="28"/>
  <c r="D69" i="28"/>
  <c r="L69" i="28"/>
  <c r="T69" i="28"/>
  <c r="G69" i="28"/>
  <c r="O69" i="28"/>
  <c r="W69" i="28"/>
  <c r="H69" i="28"/>
  <c r="P69" i="28"/>
  <c r="X69" i="28"/>
  <c r="E104" i="28"/>
  <c r="I104" i="28"/>
  <c r="B104" i="28"/>
  <c r="G104" i="28"/>
  <c r="L104" i="28"/>
  <c r="P104" i="28"/>
  <c r="T104" i="28"/>
  <c r="X104" i="28"/>
  <c r="D104" i="28"/>
  <c r="J104" i="28"/>
  <c r="N104" i="28"/>
  <c r="R104" i="28"/>
  <c r="V104" i="28"/>
  <c r="C104" i="28"/>
  <c r="M104" i="28"/>
  <c r="U104" i="28"/>
  <c r="F104" i="28"/>
  <c r="O104" i="28"/>
  <c r="W104" i="28"/>
  <c r="H104" i="28"/>
  <c r="Y104" i="28"/>
  <c r="K104" i="28"/>
  <c r="Q104" i="28"/>
  <c r="S104" i="28"/>
  <c r="D139" i="28"/>
  <c r="H139" i="28"/>
  <c r="L139" i="28"/>
  <c r="P139" i="28"/>
  <c r="T139" i="28"/>
  <c r="X139" i="28"/>
  <c r="E139" i="28"/>
  <c r="I139" i="28"/>
  <c r="M139" i="28"/>
  <c r="Q139" i="28"/>
  <c r="U139" i="28"/>
  <c r="Y139" i="28"/>
  <c r="F139" i="28"/>
  <c r="N139" i="28"/>
  <c r="V139" i="28"/>
  <c r="G139" i="28"/>
  <c r="O139" i="28"/>
  <c r="W139" i="28"/>
  <c r="B139" i="28"/>
  <c r="R139" i="28"/>
  <c r="J139" i="28"/>
  <c r="C139" i="28"/>
  <c r="S139" i="28"/>
  <c r="K139" i="28"/>
  <c r="D139" i="19"/>
  <c r="H139" i="19"/>
  <c r="L139" i="19"/>
  <c r="P139" i="19"/>
  <c r="T139" i="19"/>
  <c r="X139" i="19"/>
  <c r="E139" i="19"/>
  <c r="J139" i="19"/>
  <c r="O139" i="19"/>
  <c r="U139" i="19"/>
  <c r="F139" i="19"/>
  <c r="K139" i="19"/>
  <c r="Q139" i="19"/>
  <c r="V139" i="19"/>
  <c r="B139" i="19"/>
  <c r="G139" i="19"/>
  <c r="M139" i="19"/>
  <c r="R139" i="19"/>
  <c r="W139" i="19"/>
  <c r="N139" i="19"/>
  <c r="S139" i="19"/>
  <c r="C139" i="19"/>
  <c r="Y139" i="19"/>
  <c r="I139" i="19"/>
  <c r="A35" i="28"/>
  <c r="W208" i="28"/>
  <c r="S208" i="28"/>
  <c r="O208" i="28"/>
  <c r="K208" i="28"/>
  <c r="G208" i="28"/>
  <c r="C208" i="28"/>
  <c r="V208" i="28"/>
  <c r="Q208" i="28"/>
  <c r="L208" i="28"/>
  <c r="F208" i="28"/>
  <c r="A209" i="28"/>
  <c r="T208" i="28"/>
  <c r="M208" i="28"/>
  <c r="E208" i="28"/>
  <c r="Y208" i="28"/>
  <c r="R208" i="28"/>
  <c r="J208" i="28"/>
  <c r="D208" i="28"/>
  <c r="P208" i="28"/>
  <c r="B208" i="28"/>
  <c r="N208" i="28"/>
  <c r="X208" i="28"/>
  <c r="I208" i="28"/>
  <c r="U208" i="28"/>
  <c r="H208" i="28"/>
  <c r="Y345" i="28"/>
  <c r="U345" i="28"/>
  <c r="Q345" i="28"/>
  <c r="M345" i="28"/>
  <c r="I345" i="28"/>
  <c r="E345" i="28"/>
  <c r="X345" i="28"/>
  <c r="S345" i="28"/>
  <c r="N345" i="28"/>
  <c r="H345" i="28"/>
  <c r="C345" i="28"/>
  <c r="T345" i="28"/>
  <c r="L345" i="28"/>
  <c r="F345" i="28"/>
  <c r="A346" i="28"/>
  <c r="P345" i="28"/>
  <c r="G345" i="28"/>
  <c r="R345" i="28"/>
  <c r="D345" i="28"/>
  <c r="W345" i="28"/>
  <c r="K345" i="28"/>
  <c r="V345" i="28"/>
  <c r="O345" i="28"/>
  <c r="J345" i="28"/>
  <c r="B345" i="28"/>
  <c r="X379" i="28"/>
  <c r="T379" i="28"/>
  <c r="P379" i="28"/>
  <c r="L379" i="28"/>
  <c r="H379" i="28"/>
  <c r="D379" i="28"/>
  <c r="A380" i="28"/>
  <c r="U379" i="28"/>
  <c r="O379" i="28"/>
  <c r="J379" i="28"/>
  <c r="E379" i="28"/>
  <c r="W379" i="28"/>
  <c r="Q379" i="28"/>
  <c r="I379" i="28"/>
  <c r="B379" i="28"/>
  <c r="V379" i="28"/>
  <c r="M379" i="28"/>
  <c r="C379" i="28"/>
  <c r="R379" i="28"/>
  <c r="F379" i="28"/>
  <c r="N379" i="28"/>
  <c r="Y379" i="28"/>
  <c r="G379" i="28"/>
  <c r="S379" i="28"/>
  <c r="K379" i="28"/>
  <c r="Y174" i="28"/>
  <c r="U174" i="28"/>
  <c r="Q174" i="28"/>
  <c r="M174" i="28"/>
  <c r="I174" i="28"/>
  <c r="E174" i="28"/>
  <c r="A175" i="28"/>
  <c r="T174" i="28"/>
  <c r="O174" i="28"/>
  <c r="J174" i="28"/>
  <c r="D174" i="28"/>
  <c r="V174" i="28"/>
  <c r="N174" i="28"/>
  <c r="G174" i="28"/>
  <c r="W174" i="28"/>
  <c r="L174" i="28"/>
  <c r="C174" i="28"/>
  <c r="S174" i="28"/>
  <c r="K174" i="28"/>
  <c r="B174" i="28"/>
  <c r="R174" i="28"/>
  <c r="H174" i="28"/>
  <c r="X174" i="28"/>
  <c r="P174" i="28"/>
  <c r="F174" i="28"/>
  <c r="A140" i="28"/>
  <c r="A70" i="28"/>
  <c r="A105" i="28"/>
  <c r="W276" i="28"/>
  <c r="S276" i="28"/>
  <c r="O276" i="28"/>
  <c r="K276" i="28"/>
  <c r="G276" i="28"/>
  <c r="C276" i="28"/>
  <c r="A277" i="28"/>
  <c r="U276" i="28"/>
  <c r="P276" i="28"/>
  <c r="J276" i="28"/>
  <c r="E276" i="28"/>
  <c r="Y276" i="28"/>
  <c r="R276" i="28"/>
  <c r="L276" i="28"/>
  <c r="D276" i="28"/>
  <c r="V276" i="28"/>
  <c r="M276" i="28"/>
  <c r="B276" i="28"/>
  <c r="T276" i="28"/>
  <c r="I276" i="28"/>
  <c r="Q276" i="28"/>
  <c r="N276" i="28"/>
  <c r="H276" i="28"/>
  <c r="X276" i="28"/>
  <c r="F276" i="28"/>
  <c r="Y242" i="28"/>
  <c r="U242" i="28"/>
  <c r="Q242" i="28"/>
  <c r="M242" i="28"/>
  <c r="I242" i="28"/>
  <c r="E242" i="28"/>
  <c r="X242" i="28"/>
  <c r="S242" i="28"/>
  <c r="N242" i="28"/>
  <c r="H242" i="28"/>
  <c r="C242" i="28"/>
  <c r="W242" i="28"/>
  <c r="P242" i="28"/>
  <c r="J242" i="28"/>
  <c r="B242" i="28"/>
  <c r="V242" i="28"/>
  <c r="O242" i="28"/>
  <c r="G242" i="28"/>
  <c r="T242" i="28"/>
  <c r="F242" i="28"/>
  <c r="R242" i="28"/>
  <c r="D242" i="28"/>
  <c r="L242" i="28"/>
  <c r="A243" i="28"/>
  <c r="K242" i="28"/>
  <c r="X413" i="28"/>
  <c r="T413" i="28"/>
  <c r="P413" i="28"/>
  <c r="L413" i="28"/>
  <c r="H413" i="28"/>
  <c r="D413" i="28"/>
  <c r="V413" i="28"/>
  <c r="Q413" i="28"/>
  <c r="K413" i="28"/>
  <c r="F413" i="28"/>
  <c r="A414" i="28"/>
  <c r="S413" i="28"/>
  <c r="M413" i="28"/>
  <c r="E413" i="28"/>
  <c r="U413" i="28"/>
  <c r="J413" i="28"/>
  <c r="B413" i="28"/>
  <c r="R413" i="28"/>
  <c r="G413" i="28"/>
  <c r="O413" i="28"/>
  <c r="C413" i="28"/>
  <c r="W413" i="28"/>
  <c r="I413" i="28"/>
  <c r="Y413" i="28"/>
  <c r="N413" i="28"/>
  <c r="W311" i="28"/>
  <c r="S311" i="28"/>
  <c r="O311" i="28"/>
  <c r="K311" i="28"/>
  <c r="G311" i="28"/>
  <c r="C311" i="28"/>
  <c r="V311" i="28"/>
  <c r="Q311" i="28"/>
  <c r="L311" i="28"/>
  <c r="F311" i="28"/>
  <c r="X311" i="28"/>
  <c r="P311" i="28"/>
  <c r="I311" i="28"/>
  <c r="B311" i="28"/>
  <c r="A312" i="28"/>
  <c r="R311" i="28"/>
  <c r="H311" i="28"/>
  <c r="U311" i="28"/>
  <c r="M311" i="28"/>
  <c r="D311" i="28"/>
  <c r="T311" i="28"/>
  <c r="N311" i="28"/>
  <c r="J311" i="28"/>
  <c r="E311" i="28"/>
  <c r="Y311" i="28"/>
  <c r="B415" i="21"/>
  <c r="F415" i="21"/>
  <c r="J415" i="21"/>
  <c r="N415" i="21"/>
  <c r="R415" i="21"/>
  <c r="V415" i="21"/>
  <c r="D415" i="21"/>
  <c r="I415" i="21"/>
  <c r="O415" i="21"/>
  <c r="T415" i="21"/>
  <c r="Y415" i="21"/>
  <c r="G415" i="21"/>
  <c r="M415" i="21"/>
  <c r="U415" i="21"/>
  <c r="H415" i="21"/>
  <c r="P415" i="21"/>
  <c r="W415" i="21"/>
  <c r="E415" i="21"/>
  <c r="S415" i="21"/>
  <c r="K415" i="21"/>
  <c r="X415" i="21"/>
  <c r="L415" i="21"/>
  <c r="C415" i="21"/>
  <c r="Q415" i="21"/>
  <c r="A416" i="21"/>
  <c r="B381" i="21"/>
  <c r="R381" i="21"/>
  <c r="P381" i="21"/>
  <c r="S381" i="21"/>
  <c r="X381" i="21"/>
  <c r="T381" i="21"/>
  <c r="F381" i="21"/>
  <c r="V381" i="21"/>
  <c r="U381" i="21"/>
  <c r="Y381" i="21"/>
  <c r="H381" i="21"/>
  <c r="C381" i="21"/>
  <c r="J381" i="21"/>
  <c r="E381" i="21"/>
  <c r="D381" i="21"/>
  <c r="G381" i="21"/>
  <c r="Q381" i="21"/>
  <c r="M381" i="21"/>
  <c r="A382" i="21"/>
  <c r="N381" i="21"/>
  <c r="K381" i="21"/>
  <c r="L381" i="21"/>
  <c r="O381" i="21"/>
  <c r="I381" i="21"/>
  <c r="W381" i="21"/>
  <c r="C347" i="21"/>
  <c r="S347" i="21"/>
  <c r="M347" i="21"/>
  <c r="I347" i="21"/>
  <c r="E347" i="21"/>
  <c r="Q347" i="21"/>
  <c r="G347" i="21"/>
  <c r="W347" i="21"/>
  <c r="R347" i="21"/>
  <c r="N347" i="21"/>
  <c r="J347" i="21"/>
  <c r="V347" i="21"/>
  <c r="K347" i="21"/>
  <c r="B347" i="21"/>
  <c r="X347" i="21"/>
  <c r="T347" i="21"/>
  <c r="P347" i="21"/>
  <c r="F347" i="21"/>
  <c r="O347" i="21"/>
  <c r="H347" i="21"/>
  <c r="D347" i="21"/>
  <c r="Y347" i="21"/>
  <c r="U347" i="21"/>
  <c r="L347" i="21"/>
  <c r="A348" i="21"/>
  <c r="D312" i="21"/>
  <c r="F312" i="21"/>
  <c r="J312" i="21"/>
  <c r="N312" i="21"/>
  <c r="R312" i="21"/>
  <c r="V312" i="21"/>
  <c r="C312" i="21"/>
  <c r="H312" i="21"/>
  <c r="L312" i="21"/>
  <c r="P312" i="21"/>
  <c r="T312" i="21"/>
  <c r="X312" i="21"/>
  <c r="B312" i="21"/>
  <c r="K312" i="21"/>
  <c r="S312" i="21"/>
  <c r="E312" i="21"/>
  <c r="M312" i="21"/>
  <c r="U312" i="21"/>
  <c r="G312" i="21"/>
  <c r="W312" i="21"/>
  <c r="O312" i="21"/>
  <c r="Q312" i="21"/>
  <c r="I312" i="21"/>
  <c r="Y312" i="21"/>
  <c r="E275" i="21"/>
  <c r="I275" i="21"/>
  <c r="M275" i="21"/>
  <c r="Q275" i="21"/>
  <c r="U275" i="21"/>
  <c r="Y275" i="21"/>
  <c r="D275" i="21"/>
  <c r="J275" i="21"/>
  <c r="O275" i="21"/>
  <c r="T275" i="21"/>
  <c r="C275" i="21"/>
  <c r="K275" i="21"/>
  <c r="R275" i="21"/>
  <c r="X275" i="21"/>
  <c r="B275" i="21"/>
  <c r="L275" i="21"/>
  <c r="V275" i="21"/>
  <c r="F275" i="21"/>
  <c r="N275" i="21"/>
  <c r="W275" i="21"/>
  <c r="G275" i="21"/>
  <c r="P275" i="21"/>
  <c r="H275" i="21"/>
  <c r="S275" i="21"/>
  <c r="A276" i="21"/>
  <c r="E241" i="21"/>
  <c r="I241" i="21"/>
  <c r="M241" i="21"/>
  <c r="Q241" i="21"/>
  <c r="U241" i="21"/>
  <c r="Y241" i="21"/>
  <c r="D241" i="21"/>
  <c r="J241" i="21"/>
  <c r="O241" i="21"/>
  <c r="T241" i="21"/>
  <c r="F241" i="21"/>
  <c r="K241" i="21"/>
  <c r="P241" i="21"/>
  <c r="V241" i="21"/>
  <c r="H241" i="21"/>
  <c r="S241" i="21"/>
  <c r="N241" i="21"/>
  <c r="G241" i="21"/>
  <c r="B241" i="21"/>
  <c r="L241" i="21"/>
  <c r="W241" i="21"/>
  <c r="C241" i="21"/>
  <c r="X241" i="21"/>
  <c r="R241" i="21"/>
  <c r="A242" i="21"/>
  <c r="B172" i="21"/>
  <c r="F172" i="21"/>
  <c r="J172" i="21"/>
  <c r="N172" i="21"/>
  <c r="R172" i="21"/>
  <c r="V172" i="21"/>
  <c r="C172" i="21"/>
  <c r="H172" i="21"/>
  <c r="M172" i="21"/>
  <c r="S172" i="21"/>
  <c r="X172" i="21"/>
  <c r="I172" i="21"/>
  <c r="P172" i="21"/>
  <c r="W172" i="21"/>
  <c r="D172" i="21"/>
  <c r="K172" i="21"/>
  <c r="Q172" i="21"/>
  <c r="Y172" i="21"/>
  <c r="E172" i="21"/>
  <c r="L172" i="21"/>
  <c r="T172" i="21"/>
  <c r="G172" i="21"/>
  <c r="O172" i="21"/>
  <c r="U172" i="21"/>
  <c r="C102" i="21"/>
  <c r="G102" i="21"/>
  <c r="K102" i="21"/>
  <c r="O102" i="21"/>
  <c r="S102" i="21"/>
  <c r="W102" i="21"/>
  <c r="B102" i="21"/>
  <c r="H102" i="21"/>
  <c r="M102" i="21"/>
  <c r="R102" i="21"/>
  <c r="X102" i="21"/>
  <c r="D102" i="21"/>
  <c r="I102" i="21"/>
  <c r="N102" i="21"/>
  <c r="T102" i="21"/>
  <c r="Y102" i="21"/>
  <c r="E102" i="21"/>
  <c r="P102" i="21"/>
  <c r="F102" i="21"/>
  <c r="Q102" i="21"/>
  <c r="J102" i="21"/>
  <c r="L102" i="21"/>
  <c r="U102" i="21"/>
  <c r="V102" i="21"/>
  <c r="E67" i="21"/>
  <c r="I67" i="21"/>
  <c r="M67" i="21"/>
  <c r="Q67" i="21"/>
  <c r="U67" i="21"/>
  <c r="Y67" i="21"/>
  <c r="B67" i="21"/>
  <c r="F67" i="21"/>
  <c r="J67" i="21"/>
  <c r="N67" i="21"/>
  <c r="R67" i="21"/>
  <c r="V67" i="21"/>
  <c r="H67" i="21"/>
  <c r="P67" i="21"/>
  <c r="X67" i="21"/>
  <c r="D67" i="21"/>
  <c r="O67" i="21"/>
  <c r="T67" i="21"/>
  <c r="C67" i="21"/>
  <c r="W67" i="21"/>
  <c r="G67" i="21"/>
  <c r="S67" i="21"/>
  <c r="K67" i="21"/>
  <c r="L67" i="21"/>
  <c r="C137" i="21"/>
  <c r="G137" i="21"/>
  <c r="K137" i="21"/>
  <c r="O137" i="21"/>
  <c r="S137" i="21"/>
  <c r="W137" i="21"/>
  <c r="B137" i="21"/>
  <c r="H137" i="21"/>
  <c r="M137" i="21"/>
  <c r="R137" i="21"/>
  <c r="X137" i="21"/>
  <c r="D137" i="21"/>
  <c r="I137" i="21"/>
  <c r="N137" i="21"/>
  <c r="T137" i="21"/>
  <c r="Y137" i="21"/>
  <c r="E137" i="21"/>
  <c r="F137" i="21"/>
  <c r="Q137" i="21"/>
  <c r="J137" i="21"/>
  <c r="V137" i="21"/>
  <c r="L137" i="21"/>
  <c r="P137" i="21"/>
  <c r="U137" i="21"/>
  <c r="B206" i="21"/>
  <c r="C206" i="21"/>
  <c r="G206" i="21"/>
  <c r="K206" i="21"/>
  <c r="O206" i="21"/>
  <c r="S206" i="21"/>
  <c r="W206" i="21"/>
  <c r="H206" i="21"/>
  <c r="M206" i="21"/>
  <c r="R206" i="21"/>
  <c r="X206" i="21"/>
  <c r="I206" i="21"/>
  <c r="P206" i="21"/>
  <c r="V206" i="21"/>
  <c r="J206" i="21"/>
  <c r="T206" i="21"/>
  <c r="D206" i="21"/>
  <c r="L206" i="21"/>
  <c r="U206" i="21"/>
  <c r="E206" i="21"/>
  <c r="N206" i="21"/>
  <c r="Y206" i="21"/>
  <c r="Q206" i="21"/>
  <c r="F206" i="21"/>
  <c r="A207" i="21"/>
  <c r="B34" i="21"/>
  <c r="F34" i="21"/>
  <c r="J34" i="21"/>
  <c r="N34" i="21"/>
  <c r="R34" i="21"/>
  <c r="V34" i="21"/>
  <c r="E34" i="21"/>
  <c r="K34" i="21"/>
  <c r="P34" i="21"/>
  <c r="U34" i="21"/>
  <c r="G34" i="21"/>
  <c r="L34" i="21"/>
  <c r="Q34" i="21"/>
  <c r="W34" i="21"/>
  <c r="C34" i="21"/>
  <c r="H34" i="21"/>
  <c r="M34" i="21"/>
  <c r="S34" i="21"/>
  <c r="X34" i="21"/>
  <c r="T34" i="21"/>
  <c r="D34" i="21"/>
  <c r="Y34" i="21"/>
  <c r="I34" i="21"/>
  <c r="O34" i="21"/>
  <c r="C104" i="25"/>
  <c r="G104" i="25"/>
  <c r="K104" i="25"/>
  <c r="O104" i="25"/>
  <c r="S104" i="25"/>
  <c r="W104" i="25"/>
  <c r="E104" i="25"/>
  <c r="J104" i="25"/>
  <c r="P104" i="25"/>
  <c r="U104" i="25"/>
  <c r="B104" i="25"/>
  <c r="H104" i="25"/>
  <c r="M104" i="25"/>
  <c r="R104" i="25"/>
  <c r="X104" i="25"/>
  <c r="D104" i="25"/>
  <c r="I104" i="25"/>
  <c r="N104" i="25"/>
  <c r="T104" i="25"/>
  <c r="Y104" i="25"/>
  <c r="Q104" i="25"/>
  <c r="V104" i="25"/>
  <c r="L104" i="25"/>
  <c r="F104" i="25"/>
  <c r="D68" i="25"/>
  <c r="H68" i="25"/>
  <c r="L68" i="25"/>
  <c r="P68" i="25"/>
  <c r="T68" i="25"/>
  <c r="X68" i="25"/>
  <c r="E68" i="25"/>
  <c r="I68" i="25"/>
  <c r="M68" i="25"/>
  <c r="Q68" i="25"/>
  <c r="U68" i="25"/>
  <c r="Y68" i="25"/>
  <c r="F68" i="25"/>
  <c r="N68" i="25"/>
  <c r="V68" i="25"/>
  <c r="B68" i="25"/>
  <c r="R68" i="25"/>
  <c r="G68" i="25"/>
  <c r="O68" i="25"/>
  <c r="W68" i="25"/>
  <c r="J68" i="25"/>
  <c r="C68" i="25"/>
  <c r="K68" i="25"/>
  <c r="S68" i="25"/>
  <c r="E32" i="25"/>
  <c r="I32" i="25"/>
  <c r="M32" i="25"/>
  <c r="Q32" i="25"/>
  <c r="U32" i="25"/>
  <c r="Y32" i="25"/>
  <c r="C32" i="25"/>
  <c r="G32" i="25"/>
  <c r="K32" i="25"/>
  <c r="O32" i="25"/>
  <c r="S32" i="25"/>
  <c r="W32" i="25"/>
  <c r="B32" i="25"/>
  <c r="J32" i="25"/>
  <c r="R32" i="25"/>
  <c r="F32" i="25"/>
  <c r="N32" i="25"/>
  <c r="V32" i="25"/>
  <c r="H32" i="25"/>
  <c r="P32" i="25"/>
  <c r="X32" i="25"/>
  <c r="L32" i="25"/>
  <c r="T32" i="25"/>
  <c r="D32" i="25"/>
  <c r="O105" i="19"/>
  <c r="H105" i="19"/>
  <c r="E105" i="19"/>
  <c r="F105" i="19"/>
  <c r="I105" i="19"/>
  <c r="Y105" i="19"/>
  <c r="A106" i="19"/>
  <c r="C105" i="19"/>
  <c r="S105" i="19"/>
  <c r="M105" i="19"/>
  <c r="J105" i="19"/>
  <c r="L105" i="19"/>
  <c r="N105" i="19"/>
  <c r="G105" i="19"/>
  <c r="W105" i="19"/>
  <c r="R105" i="19"/>
  <c r="P105" i="19"/>
  <c r="Q105" i="19"/>
  <c r="T105" i="19"/>
  <c r="K105" i="19"/>
  <c r="B105" i="19"/>
  <c r="X105" i="19"/>
  <c r="U105" i="19"/>
  <c r="V105" i="19"/>
  <c r="D105" i="19"/>
  <c r="C69" i="19"/>
  <c r="G69" i="19"/>
  <c r="K69" i="19"/>
  <c r="O69" i="19"/>
  <c r="S69" i="19"/>
  <c r="W69" i="19"/>
  <c r="E69" i="19"/>
  <c r="I69" i="19"/>
  <c r="M69" i="19"/>
  <c r="Q69" i="19"/>
  <c r="U69" i="19"/>
  <c r="Y69" i="19"/>
  <c r="D69" i="19"/>
  <c r="L69" i="19"/>
  <c r="T69" i="19"/>
  <c r="F69" i="19"/>
  <c r="N69" i="19"/>
  <c r="V69" i="19"/>
  <c r="H69" i="19"/>
  <c r="P69" i="19"/>
  <c r="X69" i="19"/>
  <c r="B69" i="19"/>
  <c r="J69" i="19"/>
  <c r="R69" i="19"/>
  <c r="A70" i="19"/>
  <c r="E33" i="19"/>
  <c r="I33" i="19"/>
  <c r="M33" i="19"/>
  <c r="Q33" i="19"/>
  <c r="U33" i="19"/>
  <c r="Y33" i="19"/>
  <c r="B33" i="19"/>
  <c r="G33" i="19"/>
  <c r="L33" i="19"/>
  <c r="R33" i="19"/>
  <c r="W33" i="19"/>
  <c r="C33" i="19"/>
  <c r="H33" i="19"/>
  <c r="N33" i="19"/>
  <c r="S33" i="19"/>
  <c r="X33" i="19"/>
  <c r="D33" i="19"/>
  <c r="J33" i="19"/>
  <c r="O33" i="19"/>
  <c r="T33" i="19"/>
  <c r="V33" i="19"/>
  <c r="K33" i="19"/>
  <c r="F33" i="19"/>
  <c r="P33" i="19"/>
  <c r="A103" i="21"/>
  <c r="A68" i="21"/>
  <c r="A33" i="25"/>
  <c r="A69" i="25"/>
  <c r="A105" i="25"/>
  <c r="A35" i="21"/>
  <c r="A142" i="25"/>
  <c r="A140" i="19"/>
  <c r="A34" i="19"/>
  <c r="A173" i="21"/>
  <c r="A313" i="21"/>
  <c r="A138" i="21"/>
  <c r="B142" i="25" l="1"/>
  <c r="F142" i="25"/>
  <c r="J142" i="25"/>
  <c r="N142" i="25"/>
  <c r="R142" i="25"/>
  <c r="V142" i="25"/>
  <c r="C142" i="25"/>
  <c r="G142" i="25"/>
  <c r="K142" i="25"/>
  <c r="O142" i="25"/>
  <c r="S142" i="25"/>
  <c r="W142" i="25"/>
  <c r="I142" i="25"/>
  <c r="Q142" i="25"/>
  <c r="Y142" i="25"/>
  <c r="D142" i="25"/>
  <c r="L142" i="25"/>
  <c r="T142" i="25"/>
  <c r="E142" i="25"/>
  <c r="M142" i="25"/>
  <c r="U142" i="25"/>
  <c r="H142" i="25"/>
  <c r="P142" i="25"/>
  <c r="X142" i="25"/>
  <c r="D105" i="28"/>
  <c r="H105" i="28"/>
  <c r="L105" i="28"/>
  <c r="P105" i="28"/>
  <c r="T105" i="28"/>
  <c r="X105" i="28"/>
  <c r="B105" i="28"/>
  <c r="F105" i="28"/>
  <c r="J105" i="28"/>
  <c r="N105" i="28"/>
  <c r="R105" i="28"/>
  <c r="V105" i="28"/>
  <c r="E105" i="28"/>
  <c r="M105" i="28"/>
  <c r="U105" i="28"/>
  <c r="G105" i="28"/>
  <c r="O105" i="28"/>
  <c r="W105" i="28"/>
  <c r="Q105" i="28"/>
  <c r="C105" i="28"/>
  <c r="S105" i="28"/>
  <c r="I105" i="28"/>
  <c r="Y105" i="28"/>
  <c r="K105" i="28"/>
  <c r="E70" i="28"/>
  <c r="I70" i="28"/>
  <c r="M70" i="28"/>
  <c r="Q70" i="28"/>
  <c r="U70" i="28"/>
  <c r="Y70" i="28"/>
  <c r="B70" i="28"/>
  <c r="F70" i="28"/>
  <c r="J70" i="28"/>
  <c r="N70" i="28"/>
  <c r="R70" i="28"/>
  <c r="V70" i="28"/>
  <c r="C70" i="28"/>
  <c r="K70" i="28"/>
  <c r="S70" i="28"/>
  <c r="D70" i="28"/>
  <c r="L70" i="28"/>
  <c r="T70" i="28"/>
  <c r="G70" i="28"/>
  <c r="O70" i="28"/>
  <c r="W70" i="28"/>
  <c r="H70" i="28"/>
  <c r="P70" i="28"/>
  <c r="X70" i="28"/>
  <c r="D140" i="28"/>
  <c r="H140" i="28"/>
  <c r="L140" i="28"/>
  <c r="P140" i="28"/>
  <c r="T140" i="28"/>
  <c r="X140" i="28"/>
  <c r="E140" i="28"/>
  <c r="I140" i="28"/>
  <c r="M140" i="28"/>
  <c r="Q140" i="28"/>
  <c r="U140" i="28"/>
  <c r="Y140" i="28"/>
  <c r="F140" i="28"/>
  <c r="N140" i="28"/>
  <c r="V140" i="28"/>
  <c r="G140" i="28"/>
  <c r="O140" i="28"/>
  <c r="W140" i="28"/>
  <c r="J140" i="28"/>
  <c r="B140" i="28"/>
  <c r="R140" i="28"/>
  <c r="K140" i="28"/>
  <c r="C140" i="28"/>
  <c r="S140" i="28"/>
  <c r="C35" i="28"/>
  <c r="G35" i="28"/>
  <c r="K35" i="28"/>
  <c r="O35" i="28"/>
  <c r="S35" i="28"/>
  <c r="W35" i="28"/>
  <c r="H35" i="28"/>
  <c r="P35" i="28"/>
  <c r="X35" i="28"/>
  <c r="D35" i="28"/>
  <c r="L35" i="28"/>
  <c r="T35" i="28"/>
  <c r="E35" i="28"/>
  <c r="I35" i="28"/>
  <c r="M35" i="28"/>
  <c r="Q35" i="28"/>
  <c r="U35" i="28"/>
  <c r="Y35" i="28"/>
  <c r="B35" i="28"/>
  <c r="R35" i="28"/>
  <c r="N35" i="28"/>
  <c r="F35" i="28"/>
  <c r="V35" i="28"/>
  <c r="J35" i="28"/>
  <c r="D140" i="19"/>
  <c r="H140" i="19"/>
  <c r="L140" i="19"/>
  <c r="P140" i="19"/>
  <c r="T140" i="19"/>
  <c r="X140" i="19"/>
  <c r="B140" i="19"/>
  <c r="G140" i="19"/>
  <c r="M140" i="19"/>
  <c r="R140" i="19"/>
  <c r="W140" i="19"/>
  <c r="C140" i="19"/>
  <c r="I140" i="19"/>
  <c r="N140" i="19"/>
  <c r="S140" i="19"/>
  <c r="Y140" i="19"/>
  <c r="E140" i="19"/>
  <c r="J140" i="19"/>
  <c r="O140" i="19"/>
  <c r="U140" i="19"/>
  <c r="K140" i="19"/>
  <c r="Q140" i="19"/>
  <c r="V140" i="19"/>
  <c r="F140" i="19"/>
  <c r="A141" i="28"/>
  <c r="A210" i="28"/>
  <c r="V209" i="28"/>
  <c r="R209" i="28"/>
  <c r="N209" i="28"/>
  <c r="J209" i="28"/>
  <c r="F209" i="28"/>
  <c r="B209" i="28"/>
  <c r="X209" i="28"/>
  <c r="S209" i="28"/>
  <c r="M209" i="28"/>
  <c r="H209" i="28"/>
  <c r="C209" i="28"/>
  <c r="W209" i="28"/>
  <c r="P209" i="28"/>
  <c r="I209" i="28"/>
  <c r="U209" i="28"/>
  <c r="O209" i="28"/>
  <c r="G209" i="28"/>
  <c r="T209" i="28"/>
  <c r="E209" i="28"/>
  <c r="Q209" i="28"/>
  <c r="D209" i="28"/>
  <c r="L209" i="28"/>
  <c r="K209" i="28"/>
  <c r="Y209" i="28"/>
  <c r="A278" i="28"/>
  <c r="V277" i="28"/>
  <c r="R277" i="28"/>
  <c r="N277" i="28"/>
  <c r="J277" i="28"/>
  <c r="F277" i="28"/>
  <c r="B277" i="28"/>
  <c r="W277" i="28"/>
  <c r="Q277" i="28"/>
  <c r="L277" i="28"/>
  <c r="G277" i="28"/>
  <c r="U277" i="28"/>
  <c r="O277" i="28"/>
  <c r="H277" i="28"/>
  <c r="Y277" i="28"/>
  <c r="P277" i="28"/>
  <c r="E277" i="28"/>
  <c r="X277" i="28"/>
  <c r="M277" i="28"/>
  <c r="D277" i="28"/>
  <c r="K277" i="28"/>
  <c r="I277" i="28"/>
  <c r="C277" i="28"/>
  <c r="T277" i="28"/>
  <c r="S277" i="28"/>
  <c r="A106" i="28"/>
  <c r="A71" i="28"/>
  <c r="X175" i="28"/>
  <c r="T175" i="28"/>
  <c r="P175" i="28"/>
  <c r="L175" i="28"/>
  <c r="H175" i="28"/>
  <c r="D175" i="28"/>
  <c r="V175" i="28"/>
  <c r="Q175" i="28"/>
  <c r="K175" i="28"/>
  <c r="F175" i="28"/>
  <c r="Y175" i="28"/>
  <c r="R175" i="28"/>
  <c r="J175" i="28"/>
  <c r="C175" i="28"/>
  <c r="A176" i="28"/>
  <c r="O175" i="28"/>
  <c r="G175" i="28"/>
  <c r="W175" i="28"/>
  <c r="N175" i="28"/>
  <c r="E175" i="28"/>
  <c r="M175" i="28"/>
  <c r="U175" i="28"/>
  <c r="B175" i="28"/>
  <c r="I175" i="28"/>
  <c r="S175" i="28"/>
  <c r="W380" i="28"/>
  <c r="S380" i="28"/>
  <c r="O380" i="28"/>
  <c r="K380" i="28"/>
  <c r="G380" i="28"/>
  <c r="C380" i="28"/>
  <c r="V380" i="28"/>
  <c r="Q380" i="28"/>
  <c r="L380" i="28"/>
  <c r="F380" i="28"/>
  <c r="A381" i="28"/>
  <c r="T380" i="28"/>
  <c r="M380" i="28"/>
  <c r="E380" i="28"/>
  <c r="Y380" i="28"/>
  <c r="P380" i="28"/>
  <c r="H380" i="28"/>
  <c r="R380" i="28"/>
  <c r="D380" i="28"/>
  <c r="X380" i="28"/>
  <c r="I380" i="28"/>
  <c r="N380" i="28"/>
  <c r="J380" i="28"/>
  <c r="B380" i="28"/>
  <c r="U380" i="28"/>
  <c r="A313" i="28"/>
  <c r="V312" i="28"/>
  <c r="R312" i="28"/>
  <c r="N312" i="28"/>
  <c r="J312" i="28"/>
  <c r="F312" i="28"/>
  <c r="B312" i="28"/>
  <c r="X312" i="28"/>
  <c r="S312" i="28"/>
  <c r="M312" i="28"/>
  <c r="H312" i="28"/>
  <c r="C312" i="28"/>
  <c r="T312" i="28"/>
  <c r="L312" i="28"/>
  <c r="E312" i="28"/>
  <c r="U312" i="28"/>
  <c r="W312" i="28"/>
  <c r="K312" i="28"/>
  <c r="P312" i="28"/>
  <c r="G312" i="28"/>
  <c r="O312" i="28"/>
  <c r="I312" i="28"/>
  <c r="Y312" i="28"/>
  <c r="Q312" i="28"/>
  <c r="D312" i="28"/>
  <c r="W414" i="28"/>
  <c r="S414" i="28"/>
  <c r="O414" i="28"/>
  <c r="K414" i="28"/>
  <c r="G414" i="28"/>
  <c r="C414" i="28"/>
  <c r="X414" i="28"/>
  <c r="R414" i="28"/>
  <c r="M414" i="28"/>
  <c r="H414" i="28"/>
  <c r="B414" i="28"/>
  <c r="V414" i="28"/>
  <c r="P414" i="28"/>
  <c r="I414" i="28"/>
  <c r="Y414" i="28"/>
  <c r="N414" i="28"/>
  <c r="E414" i="28"/>
  <c r="T414" i="28"/>
  <c r="F414" i="28"/>
  <c r="Q414" i="28"/>
  <c r="D414" i="28"/>
  <c r="U414" i="28"/>
  <c r="J414" i="28"/>
  <c r="A415" i="28"/>
  <c r="L414" i="28"/>
  <c r="X243" i="28"/>
  <c r="T243" i="28"/>
  <c r="P243" i="28"/>
  <c r="L243" i="28"/>
  <c r="H243" i="28"/>
  <c r="D243" i="28"/>
  <c r="A244" i="28"/>
  <c r="U243" i="28"/>
  <c r="O243" i="28"/>
  <c r="J243" i="28"/>
  <c r="E243" i="28"/>
  <c r="S243" i="28"/>
  <c r="M243" i="28"/>
  <c r="F243" i="28"/>
  <c r="Y243" i="28"/>
  <c r="R243" i="28"/>
  <c r="K243" i="28"/>
  <c r="C243" i="28"/>
  <c r="W243" i="28"/>
  <c r="I243" i="28"/>
  <c r="V243" i="28"/>
  <c r="G243" i="28"/>
  <c r="Q243" i="28"/>
  <c r="B243" i="28"/>
  <c r="N243" i="28"/>
  <c r="X346" i="28"/>
  <c r="T346" i="28"/>
  <c r="P346" i="28"/>
  <c r="L346" i="28"/>
  <c r="H346" i="28"/>
  <c r="D346" i="28"/>
  <c r="A347" i="28"/>
  <c r="U346" i="28"/>
  <c r="O346" i="28"/>
  <c r="J346" i="28"/>
  <c r="E346" i="28"/>
  <c r="W346" i="28"/>
  <c r="Q346" i="28"/>
  <c r="I346" i="28"/>
  <c r="B346" i="28"/>
  <c r="S346" i="28"/>
  <c r="K346" i="28"/>
  <c r="R346" i="28"/>
  <c r="F346" i="28"/>
  <c r="Y346" i="28"/>
  <c r="M346" i="28"/>
  <c r="V346" i="28"/>
  <c r="N346" i="28"/>
  <c r="G346" i="28"/>
  <c r="C346" i="28"/>
  <c r="A36" i="28"/>
  <c r="B416" i="21"/>
  <c r="F416" i="21"/>
  <c r="J416" i="21"/>
  <c r="N416" i="21"/>
  <c r="R416" i="21"/>
  <c r="V416" i="21"/>
  <c r="G416" i="21"/>
  <c r="L416" i="21"/>
  <c r="Q416" i="21"/>
  <c r="W416" i="21"/>
  <c r="D416" i="21"/>
  <c r="K416" i="21"/>
  <c r="S416" i="21"/>
  <c r="Y416" i="21"/>
  <c r="E416" i="21"/>
  <c r="M416" i="21"/>
  <c r="T416" i="21"/>
  <c r="I416" i="21"/>
  <c r="X416" i="21"/>
  <c r="O416" i="21"/>
  <c r="C416" i="21"/>
  <c r="P416" i="21"/>
  <c r="H416" i="21"/>
  <c r="U416" i="21"/>
  <c r="A417" i="21"/>
  <c r="C348" i="21"/>
  <c r="S348" i="21"/>
  <c r="P348" i="21"/>
  <c r="Q348" i="21"/>
  <c r="M348" i="21"/>
  <c r="T348" i="21"/>
  <c r="G348" i="21"/>
  <c r="W348" i="21"/>
  <c r="U348" i="21"/>
  <c r="V348" i="21"/>
  <c r="R348" i="21"/>
  <c r="D348" i="21"/>
  <c r="K348" i="21"/>
  <c r="E348" i="21"/>
  <c r="F348" i="21"/>
  <c r="B348" i="21"/>
  <c r="X348" i="21"/>
  <c r="Y348" i="21"/>
  <c r="O348" i="21"/>
  <c r="J348" i="21"/>
  <c r="L348" i="21"/>
  <c r="H348" i="21"/>
  <c r="N348" i="21"/>
  <c r="I348" i="21"/>
  <c r="A349" i="21"/>
  <c r="B382" i="21"/>
  <c r="O382" i="21"/>
  <c r="M382" i="21"/>
  <c r="P382" i="21"/>
  <c r="Q382" i="21"/>
  <c r="T382" i="21"/>
  <c r="C382" i="21"/>
  <c r="S382" i="21"/>
  <c r="R382" i="21"/>
  <c r="V382" i="21"/>
  <c r="Y382" i="21"/>
  <c r="F382" i="21"/>
  <c r="G382" i="21"/>
  <c r="W382" i="21"/>
  <c r="X382" i="21"/>
  <c r="D382" i="21"/>
  <c r="E382" i="21"/>
  <c r="N382" i="21"/>
  <c r="A383" i="21"/>
  <c r="K382" i="21"/>
  <c r="H382" i="21"/>
  <c r="I382" i="21"/>
  <c r="J382" i="21"/>
  <c r="L382" i="21"/>
  <c r="U382" i="21"/>
  <c r="B313" i="21"/>
  <c r="F313" i="21"/>
  <c r="J313" i="21"/>
  <c r="N313" i="21"/>
  <c r="R313" i="21"/>
  <c r="V313" i="21"/>
  <c r="D313" i="21"/>
  <c r="H313" i="21"/>
  <c r="L313" i="21"/>
  <c r="P313" i="21"/>
  <c r="T313" i="21"/>
  <c r="X313" i="21"/>
  <c r="C313" i="21"/>
  <c r="K313" i="21"/>
  <c r="S313" i="21"/>
  <c r="E313" i="21"/>
  <c r="M313" i="21"/>
  <c r="U313" i="21"/>
  <c r="O313" i="21"/>
  <c r="W313" i="21"/>
  <c r="Y313" i="21"/>
  <c r="Q313" i="21"/>
  <c r="G313" i="21"/>
  <c r="I313" i="21"/>
  <c r="E242" i="21"/>
  <c r="I242" i="21"/>
  <c r="M242" i="21"/>
  <c r="Q242" i="21"/>
  <c r="U242" i="21"/>
  <c r="Y242" i="21"/>
  <c r="B242" i="21"/>
  <c r="G242" i="21"/>
  <c r="L242" i="21"/>
  <c r="R242" i="21"/>
  <c r="W242" i="21"/>
  <c r="C242" i="21"/>
  <c r="H242" i="21"/>
  <c r="N242" i="21"/>
  <c r="S242" i="21"/>
  <c r="X242" i="21"/>
  <c r="F242" i="21"/>
  <c r="P242" i="21"/>
  <c r="K242" i="21"/>
  <c r="D242" i="21"/>
  <c r="J242" i="21"/>
  <c r="T242" i="21"/>
  <c r="V242" i="21"/>
  <c r="O242" i="21"/>
  <c r="A243" i="21"/>
  <c r="B276" i="21"/>
  <c r="F276" i="21"/>
  <c r="J276" i="21"/>
  <c r="N276" i="21"/>
  <c r="R276" i="21"/>
  <c r="V276" i="21"/>
  <c r="G276" i="21"/>
  <c r="L276" i="21"/>
  <c r="Q276" i="21"/>
  <c r="W276" i="21"/>
  <c r="E276" i="21"/>
  <c r="M276" i="21"/>
  <c r="T276" i="21"/>
  <c r="H276" i="21"/>
  <c r="O276" i="21"/>
  <c r="U276" i="21"/>
  <c r="C276" i="21"/>
  <c r="I276" i="21"/>
  <c r="P276" i="21"/>
  <c r="X276" i="21"/>
  <c r="K276" i="21"/>
  <c r="Y276" i="21"/>
  <c r="S276" i="21"/>
  <c r="D276" i="21"/>
  <c r="A277" i="21"/>
  <c r="B173" i="21"/>
  <c r="F173" i="21"/>
  <c r="J173" i="21"/>
  <c r="N173" i="21"/>
  <c r="R173" i="21"/>
  <c r="V173" i="21"/>
  <c r="E173" i="21"/>
  <c r="K173" i="21"/>
  <c r="P173" i="21"/>
  <c r="U173" i="21"/>
  <c r="G173" i="21"/>
  <c r="M173" i="21"/>
  <c r="T173" i="21"/>
  <c r="H173" i="21"/>
  <c r="O173" i="21"/>
  <c r="W173" i="21"/>
  <c r="C173" i="21"/>
  <c r="I173" i="21"/>
  <c r="Q173" i="21"/>
  <c r="X173" i="21"/>
  <c r="L173" i="21"/>
  <c r="S173" i="21"/>
  <c r="D173" i="21"/>
  <c r="Y173" i="21"/>
  <c r="C138" i="21"/>
  <c r="G138" i="21"/>
  <c r="K138" i="21"/>
  <c r="O138" i="21"/>
  <c r="S138" i="21"/>
  <c r="W138" i="21"/>
  <c r="E138" i="21"/>
  <c r="J138" i="21"/>
  <c r="P138" i="21"/>
  <c r="U138" i="21"/>
  <c r="F138" i="21"/>
  <c r="L138" i="21"/>
  <c r="Q138" i="21"/>
  <c r="V138" i="21"/>
  <c r="D138" i="21"/>
  <c r="N138" i="21"/>
  <c r="Y138" i="21"/>
  <c r="M138" i="21"/>
  <c r="B138" i="21"/>
  <c r="R138" i="21"/>
  <c r="T138" i="21"/>
  <c r="H138" i="21"/>
  <c r="X138" i="21"/>
  <c r="I138" i="21"/>
  <c r="E68" i="21"/>
  <c r="I68" i="21"/>
  <c r="M68" i="21"/>
  <c r="Q68" i="21"/>
  <c r="U68" i="21"/>
  <c r="Y68" i="21"/>
  <c r="B68" i="21"/>
  <c r="F68" i="21"/>
  <c r="J68" i="21"/>
  <c r="N68" i="21"/>
  <c r="R68" i="21"/>
  <c r="V68" i="21"/>
  <c r="H68" i="21"/>
  <c r="P68" i="21"/>
  <c r="X68" i="21"/>
  <c r="C68" i="21"/>
  <c r="L68" i="21"/>
  <c r="W68" i="21"/>
  <c r="G68" i="21"/>
  <c r="T68" i="21"/>
  <c r="D68" i="21"/>
  <c r="O68" i="21"/>
  <c r="S68" i="21"/>
  <c r="K68" i="21"/>
  <c r="C103" i="21"/>
  <c r="G103" i="21"/>
  <c r="K103" i="21"/>
  <c r="O103" i="21"/>
  <c r="S103" i="21"/>
  <c r="W103" i="21"/>
  <c r="E103" i="21"/>
  <c r="J103" i="21"/>
  <c r="P103" i="21"/>
  <c r="U103" i="21"/>
  <c r="F103" i="21"/>
  <c r="L103" i="21"/>
  <c r="Q103" i="21"/>
  <c r="V103" i="21"/>
  <c r="B103" i="21"/>
  <c r="M103" i="21"/>
  <c r="X103" i="21"/>
  <c r="D103" i="21"/>
  <c r="N103" i="21"/>
  <c r="Y103" i="21"/>
  <c r="H103" i="21"/>
  <c r="T103" i="21"/>
  <c r="I103" i="21"/>
  <c r="R103" i="21"/>
  <c r="C207" i="21"/>
  <c r="G207" i="21"/>
  <c r="K207" i="21"/>
  <c r="O207" i="21"/>
  <c r="S207" i="21"/>
  <c r="W207" i="21"/>
  <c r="E207" i="21"/>
  <c r="J207" i="21"/>
  <c r="P207" i="21"/>
  <c r="U207" i="21"/>
  <c r="F207" i="21"/>
  <c r="M207" i="21"/>
  <c r="T207" i="21"/>
  <c r="D207" i="21"/>
  <c r="N207" i="21"/>
  <c r="X207" i="21"/>
  <c r="H207" i="21"/>
  <c r="Q207" i="21"/>
  <c r="Y207" i="21"/>
  <c r="I207" i="21"/>
  <c r="R207" i="21"/>
  <c r="B207" i="21"/>
  <c r="V207" i="21"/>
  <c r="L207" i="21"/>
  <c r="A208" i="21"/>
  <c r="B35" i="21"/>
  <c r="F35" i="21"/>
  <c r="J35" i="21"/>
  <c r="N35" i="21"/>
  <c r="R35" i="21"/>
  <c r="V35" i="21"/>
  <c r="C35" i="21"/>
  <c r="H35" i="21"/>
  <c r="M35" i="21"/>
  <c r="S35" i="21"/>
  <c r="X35" i="21"/>
  <c r="D35" i="21"/>
  <c r="I35" i="21"/>
  <c r="O35" i="21"/>
  <c r="T35" i="21"/>
  <c r="Y35" i="21"/>
  <c r="E35" i="21"/>
  <c r="K35" i="21"/>
  <c r="P35" i="21"/>
  <c r="U35" i="21"/>
  <c r="Q35" i="21"/>
  <c r="W35" i="21"/>
  <c r="G35" i="21"/>
  <c r="L35" i="21"/>
  <c r="C105" i="25"/>
  <c r="G105" i="25"/>
  <c r="K105" i="25"/>
  <c r="O105" i="25"/>
  <c r="S105" i="25"/>
  <c r="W105" i="25"/>
  <c r="B105" i="25"/>
  <c r="H105" i="25"/>
  <c r="M105" i="25"/>
  <c r="R105" i="25"/>
  <c r="X105" i="25"/>
  <c r="E105" i="25"/>
  <c r="J105" i="25"/>
  <c r="P105" i="25"/>
  <c r="U105" i="25"/>
  <c r="F105" i="25"/>
  <c r="L105" i="25"/>
  <c r="Q105" i="25"/>
  <c r="V105" i="25"/>
  <c r="N105" i="25"/>
  <c r="T105" i="25"/>
  <c r="I105" i="25"/>
  <c r="D105" i="25"/>
  <c r="Y105" i="25"/>
  <c r="D69" i="25"/>
  <c r="H69" i="25"/>
  <c r="L69" i="25"/>
  <c r="P69" i="25"/>
  <c r="T69" i="25"/>
  <c r="X69" i="25"/>
  <c r="E69" i="25"/>
  <c r="I69" i="25"/>
  <c r="M69" i="25"/>
  <c r="Q69" i="25"/>
  <c r="U69" i="25"/>
  <c r="Y69" i="25"/>
  <c r="F69" i="25"/>
  <c r="N69" i="25"/>
  <c r="V69" i="25"/>
  <c r="J69" i="25"/>
  <c r="G69" i="25"/>
  <c r="O69" i="25"/>
  <c r="W69" i="25"/>
  <c r="B69" i="25"/>
  <c r="R69" i="25"/>
  <c r="K69" i="25"/>
  <c r="C69" i="25"/>
  <c r="S69" i="25"/>
  <c r="C33" i="25"/>
  <c r="G33" i="25"/>
  <c r="K33" i="25"/>
  <c r="O33" i="25"/>
  <c r="S33" i="25"/>
  <c r="W33" i="25"/>
  <c r="B33" i="25"/>
  <c r="H33" i="25"/>
  <c r="M33" i="25"/>
  <c r="R33" i="25"/>
  <c r="X33" i="25"/>
  <c r="E33" i="25"/>
  <c r="J33" i="25"/>
  <c r="P33" i="25"/>
  <c r="U33" i="25"/>
  <c r="F33" i="25"/>
  <c r="L33" i="25"/>
  <c r="Q33" i="25"/>
  <c r="V33" i="25"/>
  <c r="N33" i="25"/>
  <c r="T33" i="25"/>
  <c r="D33" i="25"/>
  <c r="Y33" i="25"/>
  <c r="I33" i="25"/>
  <c r="O106" i="19"/>
  <c r="J106" i="19"/>
  <c r="H106" i="19"/>
  <c r="D106" i="19"/>
  <c r="Y106" i="19"/>
  <c r="V106" i="19"/>
  <c r="A107" i="19"/>
  <c r="C106" i="19"/>
  <c r="S106" i="19"/>
  <c r="P106" i="19"/>
  <c r="M106" i="19"/>
  <c r="I106" i="19"/>
  <c r="F106" i="19"/>
  <c r="G106" i="19"/>
  <c r="W106" i="19"/>
  <c r="U106" i="19"/>
  <c r="R106" i="19"/>
  <c r="N106" i="19"/>
  <c r="L106" i="19"/>
  <c r="K106" i="19"/>
  <c r="E106" i="19"/>
  <c r="B106" i="19"/>
  <c r="X106" i="19"/>
  <c r="T106" i="19"/>
  <c r="Q106" i="19"/>
  <c r="C70" i="19"/>
  <c r="G70" i="19"/>
  <c r="E70" i="19"/>
  <c r="D70" i="19"/>
  <c r="J70" i="19"/>
  <c r="N70" i="19"/>
  <c r="R70" i="19"/>
  <c r="V70" i="19"/>
  <c r="F70" i="19"/>
  <c r="K70" i="19"/>
  <c r="O70" i="19"/>
  <c r="S70" i="19"/>
  <c r="W70" i="19"/>
  <c r="H70" i="19"/>
  <c r="L70" i="19"/>
  <c r="P70" i="19"/>
  <c r="T70" i="19"/>
  <c r="X70" i="19"/>
  <c r="B70" i="19"/>
  <c r="I70" i="19"/>
  <c r="M70" i="19"/>
  <c r="Q70" i="19"/>
  <c r="U70" i="19"/>
  <c r="Y70" i="19"/>
  <c r="A71" i="19"/>
  <c r="E34" i="19"/>
  <c r="I34" i="19"/>
  <c r="M34" i="19"/>
  <c r="Q34" i="19"/>
  <c r="U34" i="19"/>
  <c r="Y34" i="19"/>
  <c r="D34" i="19"/>
  <c r="J34" i="19"/>
  <c r="O34" i="19"/>
  <c r="T34" i="19"/>
  <c r="F34" i="19"/>
  <c r="K34" i="19"/>
  <c r="P34" i="19"/>
  <c r="V34" i="19"/>
  <c r="B34" i="19"/>
  <c r="G34" i="19"/>
  <c r="L34" i="19"/>
  <c r="R34" i="19"/>
  <c r="W34" i="19"/>
  <c r="S34" i="19"/>
  <c r="H34" i="19"/>
  <c r="C34" i="19"/>
  <c r="X34" i="19"/>
  <c r="N34" i="19"/>
  <c r="A141" i="19"/>
  <c r="A69" i="21"/>
  <c r="A314" i="21"/>
  <c r="A174" i="21"/>
  <c r="A35" i="19"/>
  <c r="A36" i="21"/>
  <c r="A106" i="25"/>
  <c r="A34" i="25"/>
  <c r="A139" i="21"/>
  <c r="A143" i="25"/>
  <c r="A70" i="25"/>
  <c r="A104" i="21"/>
  <c r="B143" i="25" l="1"/>
  <c r="F143" i="25"/>
  <c r="J143" i="25"/>
  <c r="N143" i="25"/>
  <c r="R143" i="25"/>
  <c r="V143" i="25"/>
  <c r="C143" i="25"/>
  <c r="G143" i="25"/>
  <c r="K143" i="25"/>
  <c r="O143" i="25"/>
  <c r="S143" i="25"/>
  <c r="W143" i="25"/>
  <c r="I143" i="25"/>
  <c r="Q143" i="25"/>
  <c r="Y143" i="25"/>
  <c r="D143" i="25"/>
  <c r="L143" i="25"/>
  <c r="T143" i="25"/>
  <c r="E143" i="25"/>
  <c r="M143" i="25"/>
  <c r="U143" i="25"/>
  <c r="H143" i="25"/>
  <c r="P143" i="25"/>
  <c r="X143" i="25"/>
  <c r="C36" i="28"/>
  <c r="G36" i="28"/>
  <c r="K36" i="28"/>
  <c r="O36" i="28"/>
  <c r="S36" i="28"/>
  <c r="W36" i="28"/>
  <c r="H36" i="28"/>
  <c r="P36" i="28"/>
  <c r="X36" i="28"/>
  <c r="D36" i="28"/>
  <c r="L36" i="28"/>
  <c r="T36" i="28"/>
  <c r="E36" i="28"/>
  <c r="I36" i="28"/>
  <c r="M36" i="28"/>
  <c r="Q36" i="28"/>
  <c r="U36" i="28"/>
  <c r="Y36" i="28"/>
  <c r="J36" i="28"/>
  <c r="F36" i="28"/>
  <c r="V36" i="28"/>
  <c r="N36" i="28"/>
  <c r="B36" i="28"/>
  <c r="R36" i="28"/>
  <c r="E71" i="28"/>
  <c r="I71" i="28"/>
  <c r="M71" i="28"/>
  <c r="Q71" i="28"/>
  <c r="U71" i="28"/>
  <c r="Y71" i="28"/>
  <c r="B71" i="28"/>
  <c r="F71" i="28"/>
  <c r="J71" i="28"/>
  <c r="N71" i="28"/>
  <c r="R71" i="28"/>
  <c r="V71" i="28"/>
  <c r="C71" i="28"/>
  <c r="K71" i="28"/>
  <c r="S71" i="28"/>
  <c r="D71" i="28"/>
  <c r="L71" i="28"/>
  <c r="T71" i="28"/>
  <c r="G71" i="28"/>
  <c r="O71" i="28"/>
  <c r="W71" i="28"/>
  <c r="H71" i="28"/>
  <c r="P71" i="28"/>
  <c r="X71" i="28"/>
  <c r="D106" i="28"/>
  <c r="H106" i="28"/>
  <c r="L106" i="28"/>
  <c r="P106" i="28"/>
  <c r="T106" i="28"/>
  <c r="X106" i="28"/>
  <c r="B106" i="28"/>
  <c r="F106" i="28"/>
  <c r="J106" i="28"/>
  <c r="N106" i="28"/>
  <c r="R106" i="28"/>
  <c r="V106" i="28"/>
  <c r="E106" i="28"/>
  <c r="M106" i="28"/>
  <c r="U106" i="28"/>
  <c r="G106" i="28"/>
  <c r="O106" i="28"/>
  <c r="W106" i="28"/>
  <c r="I106" i="28"/>
  <c r="Y106" i="28"/>
  <c r="K106" i="28"/>
  <c r="Q106" i="28"/>
  <c r="C106" i="28"/>
  <c r="S106" i="28"/>
  <c r="D141" i="28"/>
  <c r="H141" i="28"/>
  <c r="L141" i="28"/>
  <c r="P141" i="28"/>
  <c r="T141" i="28"/>
  <c r="X141" i="28"/>
  <c r="E141" i="28"/>
  <c r="I141" i="28"/>
  <c r="M141" i="28"/>
  <c r="Q141" i="28"/>
  <c r="U141" i="28"/>
  <c r="Y141" i="28"/>
  <c r="F141" i="28"/>
  <c r="N141" i="28"/>
  <c r="V141" i="28"/>
  <c r="G141" i="28"/>
  <c r="O141" i="28"/>
  <c r="W141" i="28"/>
  <c r="B141" i="28"/>
  <c r="R141" i="28"/>
  <c r="J141" i="28"/>
  <c r="S141" i="28"/>
  <c r="C141" i="28"/>
  <c r="K141" i="28"/>
  <c r="D141" i="19"/>
  <c r="H141" i="19"/>
  <c r="L141" i="19"/>
  <c r="P141" i="19"/>
  <c r="T141" i="19"/>
  <c r="X141" i="19"/>
  <c r="E141" i="19"/>
  <c r="J141" i="19"/>
  <c r="O141" i="19"/>
  <c r="U141" i="19"/>
  <c r="F141" i="19"/>
  <c r="K141" i="19"/>
  <c r="Q141" i="19"/>
  <c r="V141" i="19"/>
  <c r="B141" i="19"/>
  <c r="G141" i="19"/>
  <c r="M141" i="19"/>
  <c r="R141" i="19"/>
  <c r="W141" i="19"/>
  <c r="I141" i="19"/>
  <c r="N141" i="19"/>
  <c r="S141" i="19"/>
  <c r="C141" i="19"/>
  <c r="Y141" i="19"/>
  <c r="W244" i="28"/>
  <c r="S244" i="28"/>
  <c r="O244" i="28"/>
  <c r="K244" i="28"/>
  <c r="G244" i="28"/>
  <c r="C244" i="28"/>
  <c r="V244" i="28"/>
  <c r="Q244" i="28"/>
  <c r="L244" i="28"/>
  <c r="F244" i="28"/>
  <c r="X244" i="28"/>
  <c r="P244" i="28"/>
  <c r="I244" i="28"/>
  <c r="B244" i="28"/>
  <c r="U244" i="28"/>
  <c r="N244" i="28"/>
  <c r="H244" i="28"/>
  <c r="A245" i="28"/>
  <c r="M244" i="28"/>
  <c r="Y244" i="28"/>
  <c r="J244" i="28"/>
  <c r="T244" i="28"/>
  <c r="E244" i="28"/>
  <c r="R244" i="28"/>
  <c r="D244" i="28"/>
  <c r="A416" i="28"/>
  <c r="V415" i="28"/>
  <c r="R415" i="28"/>
  <c r="N415" i="28"/>
  <c r="J415" i="28"/>
  <c r="F415" i="28"/>
  <c r="B415" i="28"/>
  <c r="Y415" i="28"/>
  <c r="T415" i="28"/>
  <c r="O415" i="28"/>
  <c r="I415" i="28"/>
  <c r="D415" i="28"/>
  <c r="S415" i="28"/>
  <c r="L415" i="28"/>
  <c r="E415" i="28"/>
  <c r="Q415" i="28"/>
  <c r="H415" i="28"/>
  <c r="U415" i="28"/>
  <c r="G415" i="28"/>
  <c r="P415" i="28"/>
  <c r="C415" i="28"/>
  <c r="W415" i="28"/>
  <c r="K415" i="28"/>
  <c r="X415" i="28"/>
  <c r="M415" i="28"/>
  <c r="Y313" i="28"/>
  <c r="U313" i="28"/>
  <c r="Q313" i="28"/>
  <c r="M313" i="28"/>
  <c r="I313" i="28"/>
  <c r="E313" i="28"/>
  <c r="A314" i="28"/>
  <c r="T313" i="28"/>
  <c r="O313" i="28"/>
  <c r="J313" i="28"/>
  <c r="D313" i="28"/>
  <c r="W313" i="28"/>
  <c r="P313" i="28"/>
  <c r="H313" i="28"/>
  <c r="B313" i="28"/>
  <c r="X313" i="28"/>
  <c r="N313" i="28"/>
  <c r="F313" i="28"/>
  <c r="V313" i="28"/>
  <c r="K313" i="28"/>
  <c r="R313" i="28"/>
  <c r="C313" i="28"/>
  <c r="L313" i="28"/>
  <c r="G313" i="28"/>
  <c r="S313" i="28"/>
  <c r="W176" i="28"/>
  <c r="S176" i="28"/>
  <c r="O176" i="28"/>
  <c r="K176" i="28"/>
  <c r="G176" i="28"/>
  <c r="C176" i="28"/>
  <c r="X176" i="28"/>
  <c r="R176" i="28"/>
  <c r="M176" i="28"/>
  <c r="H176" i="28"/>
  <c r="B176" i="28"/>
  <c r="U176" i="28"/>
  <c r="N176" i="28"/>
  <c r="F176" i="28"/>
  <c r="T176" i="28"/>
  <c r="J176" i="28"/>
  <c r="A177" i="28"/>
  <c r="Q176" i="28"/>
  <c r="I176" i="28"/>
  <c r="Y176" i="28"/>
  <c r="E176" i="28"/>
  <c r="P176" i="28"/>
  <c r="L176" i="28"/>
  <c r="D176" i="28"/>
  <c r="V176" i="28"/>
  <c r="A72" i="28"/>
  <c r="A107" i="28"/>
  <c r="Y278" i="28"/>
  <c r="U278" i="28"/>
  <c r="Q278" i="28"/>
  <c r="M278" i="28"/>
  <c r="I278" i="28"/>
  <c r="E278" i="28"/>
  <c r="X278" i="28"/>
  <c r="S278" i="28"/>
  <c r="N278" i="28"/>
  <c r="H278" i="28"/>
  <c r="C278" i="28"/>
  <c r="A279" i="28"/>
  <c r="R278" i="28"/>
  <c r="K278" i="28"/>
  <c r="D278" i="28"/>
  <c r="T278" i="28"/>
  <c r="J278" i="28"/>
  <c r="P278" i="28"/>
  <c r="G278" i="28"/>
  <c r="W278" i="28"/>
  <c r="F278" i="28"/>
  <c r="V278" i="28"/>
  <c r="B278" i="28"/>
  <c r="O278" i="28"/>
  <c r="L278" i="28"/>
  <c r="Y210" i="28"/>
  <c r="U210" i="28"/>
  <c r="Q210" i="28"/>
  <c r="M210" i="28"/>
  <c r="I210" i="28"/>
  <c r="E210" i="28"/>
  <c r="A211" i="28"/>
  <c r="T210" i="28"/>
  <c r="O210" i="28"/>
  <c r="J210" i="28"/>
  <c r="D210" i="28"/>
  <c r="S210" i="28"/>
  <c r="L210" i="28"/>
  <c r="F210" i="28"/>
  <c r="X210" i="28"/>
  <c r="R210" i="28"/>
  <c r="K210" i="28"/>
  <c r="C210" i="28"/>
  <c r="W210" i="28"/>
  <c r="H210" i="28"/>
  <c r="V210" i="28"/>
  <c r="G210" i="28"/>
  <c r="B210" i="28"/>
  <c r="P210" i="28"/>
  <c r="N210" i="28"/>
  <c r="A37" i="28"/>
  <c r="W347" i="28"/>
  <c r="S347" i="28"/>
  <c r="O347" i="28"/>
  <c r="K347" i="28"/>
  <c r="G347" i="28"/>
  <c r="C347" i="28"/>
  <c r="V347" i="28"/>
  <c r="Q347" i="28"/>
  <c r="L347" i="28"/>
  <c r="F347" i="28"/>
  <c r="A348" i="28"/>
  <c r="T347" i="28"/>
  <c r="M347" i="28"/>
  <c r="E347" i="28"/>
  <c r="X347" i="28"/>
  <c r="N347" i="28"/>
  <c r="D347" i="28"/>
  <c r="R347" i="28"/>
  <c r="H347" i="28"/>
  <c r="Y347" i="28"/>
  <c r="J347" i="28"/>
  <c r="U347" i="28"/>
  <c r="P347" i="28"/>
  <c r="I347" i="28"/>
  <c r="B347" i="28"/>
  <c r="A382" i="28"/>
  <c r="V381" i="28"/>
  <c r="R381" i="28"/>
  <c r="N381" i="28"/>
  <c r="J381" i="28"/>
  <c r="F381" i="28"/>
  <c r="B381" i="28"/>
  <c r="X381" i="28"/>
  <c r="S381" i="28"/>
  <c r="M381" i="28"/>
  <c r="H381" i="28"/>
  <c r="C381" i="28"/>
  <c r="W381" i="28"/>
  <c r="P381" i="28"/>
  <c r="I381" i="28"/>
  <c r="T381" i="28"/>
  <c r="K381" i="28"/>
  <c r="Q381" i="28"/>
  <c r="E381" i="28"/>
  <c r="O381" i="28"/>
  <c r="Y381" i="28"/>
  <c r="G381" i="28"/>
  <c r="D381" i="28"/>
  <c r="U381" i="28"/>
  <c r="L381" i="28"/>
  <c r="A142" i="28"/>
  <c r="B417" i="21"/>
  <c r="D417" i="21"/>
  <c r="H417" i="21"/>
  <c r="L417" i="21"/>
  <c r="P417" i="21"/>
  <c r="T417" i="21"/>
  <c r="X417" i="21"/>
  <c r="G417" i="21"/>
  <c r="M417" i="21"/>
  <c r="R417" i="21"/>
  <c r="W417" i="21"/>
  <c r="C417" i="21"/>
  <c r="I417" i="21"/>
  <c r="N417" i="21"/>
  <c r="S417" i="21"/>
  <c r="Y417" i="21"/>
  <c r="K417" i="21"/>
  <c r="V417" i="21"/>
  <c r="E417" i="21"/>
  <c r="O417" i="21"/>
  <c r="F417" i="21"/>
  <c r="Q417" i="21"/>
  <c r="J417" i="21"/>
  <c r="U417" i="21"/>
  <c r="A418" i="21"/>
  <c r="C383" i="21"/>
  <c r="S383" i="21"/>
  <c r="P383" i="21"/>
  <c r="T383" i="21"/>
  <c r="B383" i="21"/>
  <c r="D383" i="21"/>
  <c r="G383" i="21"/>
  <c r="W383" i="21"/>
  <c r="U383" i="21"/>
  <c r="H383" i="21"/>
  <c r="I383" i="21"/>
  <c r="L383" i="21"/>
  <c r="K383" i="21"/>
  <c r="E383" i="21"/>
  <c r="F383" i="21"/>
  <c r="N383" i="21"/>
  <c r="Q383" i="21"/>
  <c r="R383" i="21"/>
  <c r="A384" i="21"/>
  <c r="O383" i="21"/>
  <c r="J383" i="21"/>
  <c r="M383" i="21"/>
  <c r="V383" i="21"/>
  <c r="X383" i="21"/>
  <c r="Y383" i="21"/>
  <c r="O349" i="21"/>
  <c r="H349" i="21"/>
  <c r="D349" i="21"/>
  <c r="Y349" i="21"/>
  <c r="U349" i="21"/>
  <c r="F349" i="21"/>
  <c r="C349" i="21"/>
  <c r="S349" i="21"/>
  <c r="M349" i="21"/>
  <c r="I349" i="21"/>
  <c r="E349" i="21"/>
  <c r="L349" i="21"/>
  <c r="G349" i="21"/>
  <c r="W349" i="21"/>
  <c r="R349" i="21"/>
  <c r="N349" i="21"/>
  <c r="J349" i="21"/>
  <c r="Q349" i="21"/>
  <c r="K349" i="21"/>
  <c r="B349" i="21"/>
  <c r="X349" i="21"/>
  <c r="T349" i="21"/>
  <c r="P349" i="21"/>
  <c r="V349" i="21"/>
  <c r="A350" i="21"/>
  <c r="B314" i="21"/>
  <c r="F314" i="21"/>
  <c r="J314" i="21"/>
  <c r="N314" i="21"/>
  <c r="R314" i="21"/>
  <c r="V314" i="21"/>
  <c r="D314" i="21"/>
  <c r="H314" i="21"/>
  <c r="L314" i="21"/>
  <c r="P314" i="21"/>
  <c r="T314" i="21"/>
  <c r="X314" i="21"/>
  <c r="C314" i="21"/>
  <c r="K314" i="21"/>
  <c r="S314" i="21"/>
  <c r="E314" i="21"/>
  <c r="M314" i="21"/>
  <c r="U314" i="21"/>
  <c r="G314" i="21"/>
  <c r="W314" i="21"/>
  <c r="O314" i="21"/>
  <c r="Q314" i="21"/>
  <c r="I314" i="21"/>
  <c r="Y314" i="21"/>
  <c r="B277" i="21"/>
  <c r="F277" i="21"/>
  <c r="J277" i="21"/>
  <c r="N277" i="21"/>
  <c r="R277" i="21"/>
  <c r="V277" i="21"/>
  <c r="D277" i="21"/>
  <c r="I277" i="21"/>
  <c r="O277" i="21"/>
  <c r="T277" i="21"/>
  <c r="Y277" i="21"/>
  <c r="C277" i="21"/>
  <c r="K277" i="21"/>
  <c r="Q277" i="21"/>
  <c r="X277" i="21"/>
  <c r="E277" i="21"/>
  <c r="L277" i="21"/>
  <c r="S277" i="21"/>
  <c r="G277" i="21"/>
  <c r="M277" i="21"/>
  <c r="U277" i="21"/>
  <c r="P277" i="21"/>
  <c r="H277" i="21"/>
  <c r="W277" i="21"/>
  <c r="A278" i="21"/>
  <c r="E243" i="21"/>
  <c r="I243" i="21"/>
  <c r="M243" i="21"/>
  <c r="Q243" i="21"/>
  <c r="U243" i="21"/>
  <c r="Y243" i="21"/>
  <c r="D243" i="21"/>
  <c r="J243" i="21"/>
  <c r="O243" i="21"/>
  <c r="T243" i="21"/>
  <c r="F243" i="21"/>
  <c r="K243" i="21"/>
  <c r="P243" i="21"/>
  <c r="V243" i="21"/>
  <c r="C243" i="21"/>
  <c r="N243" i="21"/>
  <c r="X243" i="21"/>
  <c r="H243" i="21"/>
  <c r="B243" i="21"/>
  <c r="G243" i="21"/>
  <c r="R243" i="21"/>
  <c r="S243" i="21"/>
  <c r="L243" i="21"/>
  <c r="W243" i="21"/>
  <c r="A244" i="21"/>
  <c r="C104" i="21"/>
  <c r="G104" i="21"/>
  <c r="K104" i="21"/>
  <c r="O104" i="21"/>
  <c r="S104" i="21"/>
  <c r="W104" i="21"/>
  <c r="B104" i="21"/>
  <c r="H104" i="21"/>
  <c r="M104" i="21"/>
  <c r="R104" i="21"/>
  <c r="X104" i="21"/>
  <c r="D104" i="21"/>
  <c r="I104" i="21"/>
  <c r="N104" i="21"/>
  <c r="T104" i="21"/>
  <c r="Y104" i="21"/>
  <c r="J104" i="21"/>
  <c r="U104" i="21"/>
  <c r="L104" i="21"/>
  <c r="V104" i="21"/>
  <c r="E104" i="21"/>
  <c r="P104" i="21"/>
  <c r="F104" i="21"/>
  <c r="Q104" i="21"/>
  <c r="C139" i="21"/>
  <c r="G139" i="21"/>
  <c r="K139" i="21"/>
  <c r="O139" i="21"/>
  <c r="S139" i="21"/>
  <c r="W139" i="21"/>
  <c r="B139" i="21"/>
  <c r="H139" i="21"/>
  <c r="M139" i="21"/>
  <c r="R139" i="21"/>
  <c r="X139" i="21"/>
  <c r="D139" i="21"/>
  <c r="I139" i="21"/>
  <c r="N139" i="21"/>
  <c r="T139" i="21"/>
  <c r="Y139" i="21"/>
  <c r="L139" i="21"/>
  <c r="V139" i="21"/>
  <c r="E139" i="21"/>
  <c r="Q139" i="21"/>
  <c r="F139" i="21"/>
  <c r="U139" i="21"/>
  <c r="P139" i="21"/>
  <c r="J139" i="21"/>
  <c r="E69" i="21"/>
  <c r="I69" i="21"/>
  <c r="M69" i="21"/>
  <c r="Q69" i="21"/>
  <c r="U69" i="21"/>
  <c r="Y69" i="21"/>
  <c r="B69" i="21"/>
  <c r="F69" i="21"/>
  <c r="J69" i="21"/>
  <c r="N69" i="21"/>
  <c r="R69" i="21"/>
  <c r="V69" i="21"/>
  <c r="H69" i="21"/>
  <c r="P69" i="21"/>
  <c r="X69" i="21"/>
  <c r="K69" i="21"/>
  <c r="T69" i="21"/>
  <c r="D69" i="21"/>
  <c r="S69" i="21"/>
  <c r="C69" i="21"/>
  <c r="L69" i="21"/>
  <c r="W69" i="21"/>
  <c r="O69" i="21"/>
  <c r="G69" i="21"/>
  <c r="B174" i="21"/>
  <c r="F174" i="21"/>
  <c r="J174" i="21"/>
  <c r="N174" i="21"/>
  <c r="R174" i="21"/>
  <c r="V174" i="21"/>
  <c r="C174" i="21"/>
  <c r="H174" i="21"/>
  <c r="M174" i="21"/>
  <c r="S174" i="21"/>
  <c r="X174" i="21"/>
  <c r="D174" i="21"/>
  <c r="K174" i="21"/>
  <c r="Q174" i="21"/>
  <c r="Y174" i="21"/>
  <c r="E174" i="21"/>
  <c r="L174" i="21"/>
  <c r="T174" i="21"/>
  <c r="G174" i="21"/>
  <c r="O174" i="21"/>
  <c r="U174" i="21"/>
  <c r="P174" i="21"/>
  <c r="W174" i="21"/>
  <c r="I174" i="21"/>
  <c r="C208" i="21"/>
  <c r="G208" i="21"/>
  <c r="K208" i="21"/>
  <c r="O208" i="21"/>
  <c r="S208" i="21"/>
  <c r="W208" i="21"/>
  <c r="B208" i="21"/>
  <c r="H208" i="21"/>
  <c r="M208" i="21"/>
  <c r="R208" i="21"/>
  <c r="X208" i="21"/>
  <c r="D208" i="21"/>
  <c r="J208" i="21"/>
  <c r="Q208" i="21"/>
  <c r="Y208" i="21"/>
  <c r="I208" i="21"/>
  <c r="T208" i="21"/>
  <c r="L208" i="21"/>
  <c r="U208" i="21"/>
  <c r="E208" i="21"/>
  <c r="N208" i="21"/>
  <c r="V208" i="21"/>
  <c r="F208" i="21"/>
  <c r="P208" i="21"/>
  <c r="A209" i="21"/>
  <c r="B36" i="21"/>
  <c r="F36" i="21"/>
  <c r="J36" i="21"/>
  <c r="N36" i="21"/>
  <c r="R36" i="21"/>
  <c r="V36" i="21"/>
  <c r="E36" i="21"/>
  <c r="K36" i="21"/>
  <c r="P36" i="21"/>
  <c r="U36" i="21"/>
  <c r="G36" i="21"/>
  <c r="L36" i="21"/>
  <c r="Q36" i="21"/>
  <c r="W36" i="21"/>
  <c r="C36" i="21"/>
  <c r="H36" i="21"/>
  <c r="M36" i="21"/>
  <c r="S36" i="21"/>
  <c r="X36" i="21"/>
  <c r="O36" i="21"/>
  <c r="T36" i="21"/>
  <c r="D36" i="21"/>
  <c r="Y36" i="21"/>
  <c r="I36" i="21"/>
  <c r="D106" i="25"/>
  <c r="H106" i="25"/>
  <c r="L106" i="25"/>
  <c r="P106" i="25"/>
  <c r="T106" i="25"/>
  <c r="X106" i="25"/>
  <c r="B106" i="25"/>
  <c r="F106" i="25"/>
  <c r="J106" i="25"/>
  <c r="N106" i="25"/>
  <c r="R106" i="25"/>
  <c r="V106" i="25"/>
  <c r="C106" i="25"/>
  <c r="G106" i="25"/>
  <c r="K106" i="25"/>
  <c r="O106" i="25"/>
  <c r="S106" i="25"/>
  <c r="W106" i="25"/>
  <c r="I106" i="25"/>
  <c r="Y106" i="25"/>
  <c r="M106" i="25"/>
  <c r="E106" i="25"/>
  <c r="U106" i="25"/>
  <c r="Q106" i="25"/>
  <c r="D70" i="25"/>
  <c r="E70" i="25"/>
  <c r="I70" i="25"/>
  <c r="M70" i="25"/>
  <c r="Q70" i="25"/>
  <c r="U70" i="25"/>
  <c r="Y70" i="25"/>
  <c r="F70" i="25"/>
  <c r="K70" i="25"/>
  <c r="P70" i="25"/>
  <c r="V70" i="25"/>
  <c r="B70" i="25"/>
  <c r="S70" i="25"/>
  <c r="G70" i="25"/>
  <c r="L70" i="25"/>
  <c r="R70" i="25"/>
  <c r="W70" i="25"/>
  <c r="H70" i="25"/>
  <c r="N70" i="25"/>
  <c r="X70" i="25"/>
  <c r="O70" i="25"/>
  <c r="T70" i="25"/>
  <c r="C70" i="25"/>
  <c r="J70" i="25"/>
  <c r="C34" i="25"/>
  <c r="G34" i="25"/>
  <c r="K34" i="25"/>
  <c r="O34" i="25"/>
  <c r="S34" i="25"/>
  <c r="W34" i="25"/>
  <c r="E34" i="25"/>
  <c r="J34" i="25"/>
  <c r="P34" i="25"/>
  <c r="U34" i="25"/>
  <c r="B34" i="25"/>
  <c r="H34" i="25"/>
  <c r="M34" i="25"/>
  <c r="R34" i="25"/>
  <c r="X34" i="25"/>
  <c r="D34" i="25"/>
  <c r="I34" i="25"/>
  <c r="N34" i="25"/>
  <c r="T34" i="25"/>
  <c r="Y34" i="25"/>
  <c r="L34" i="25"/>
  <c r="Q34" i="25"/>
  <c r="V34" i="25"/>
  <c r="F34" i="25"/>
  <c r="O107" i="19"/>
  <c r="H107" i="19"/>
  <c r="E107" i="19"/>
  <c r="F107" i="19"/>
  <c r="D107" i="19"/>
  <c r="T107" i="19"/>
  <c r="C107" i="19"/>
  <c r="S107" i="19"/>
  <c r="M107" i="19"/>
  <c r="J107" i="19"/>
  <c r="L107" i="19"/>
  <c r="Y107" i="19"/>
  <c r="G107" i="19"/>
  <c r="W107" i="19"/>
  <c r="R107" i="19"/>
  <c r="P107" i="19"/>
  <c r="Q107" i="19"/>
  <c r="I107" i="19"/>
  <c r="A108" i="19"/>
  <c r="K107" i="19"/>
  <c r="B107" i="19"/>
  <c r="X107" i="19"/>
  <c r="U107" i="19"/>
  <c r="V107" i="19"/>
  <c r="N107" i="19"/>
  <c r="B71" i="19"/>
  <c r="F71" i="19"/>
  <c r="J71" i="19"/>
  <c r="N71" i="19"/>
  <c r="R71" i="19"/>
  <c r="V71" i="19"/>
  <c r="C71" i="19"/>
  <c r="G71" i="19"/>
  <c r="K71" i="19"/>
  <c r="O71" i="19"/>
  <c r="S71" i="19"/>
  <c r="W71" i="19"/>
  <c r="D71" i="19"/>
  <c r="H71" i="19"/>
  <c r="L71" i="19"/>
  <c r="P71" i="19"/>
  <c r="T71" i="19"/>
  <c r="X71" i="19"/>
  <c r="E71" i="19"/>
  <c r="I71" i="19"/>
  <c r="M71" i="19"/>
  <c r="Q71" i="19"/>
  <c r="U71" i="19"/>
  <c r="Y71" i="19"/>
  <c r="A72" i="19"/>
  <c r="E35" i="19"/>
  <c r="I35" i="19"/>
  <c r="M35" i="19"/>
  <c r="Q35" i="19"/>
  <c r="U35" i="19"/>
  <c r="Y35" i="19"/>
  <c r="B35" i="19"/>
  <c r="G35" i="19"/>
  <c r="L35" i="19"/>
  <c r="R35" i="19"/>
  <c r="W35" i="19"/>
  <c r="C35" i="19"/>
  <c r="H35" i="19"/>
  <c r="N35" i="19"/>
  <c r="S35" i="19"/>
  <c r="X35" i="19"/>
  <c r="D35" i="19"/>
  <c r="J35" i="19"/>
  <c r="O35" i="19"/>
  <c r="T35" i="19"/>
  <c r="P35" i="19"/>
  <c r="F35" i="19"/>
  <c r="V35" i="19"/>
  <c r="K35" i="19"/>
  <c r="A35" i="25"/>
  <c r="A105" i="21"/>
  <c r="A71" i="25"/>
  <c r="A107" i="25"/>
  <c r="A37" i="21"/>
  <c r="A36" i="19"/>
  <c r="A175" i="21"/>
  <c r="A70" i="21"/>
  <c r="A144" i="25"/>
  <c r="A140" i="21"/>
  <c r="A315" i="21"/>
  <c r="A142" i="19"/>
  <c r="B144" i="25" l="1"/>
  <c r="F144" i="25"/>
  <c r="J144" i="25"/>
  <c r="N144" i="25"/>
  <c r="R144" i="25"/>
  <c r="V144" i="25"/>
  <c r="C144" i="25"/>
  <c r="G144" i="25"/>
  <c r="K144" i="25"/>
  <c r="O144" i="25"/>
  <c r="S144" i="25"/>
  <c r="W144" i="25"/>
  <c r="I144" i="25"/>
  <c r="Q144" i="25"/>
  <c r="Y144" i="25"/>
  <c r="D144" i="25"/>
  <c r="L144" i="25"/>
  <c r="T144" i="25"/>
  <c r="E144" i="25"/>
  <c r="M144" i="25"/>
  <c r="U144" i="25"/>
  <c r="H144" i="25"/>
  <c r="P144" i="25"/>
  <c r="X144" i="25"/>
  <c r="D142" i="28"/>
  <c r="H142" i="28"/>
  <c r="L142" i="28"/>
  <c r="P142" i="28"/>
  <c r="T142" i="28"/>
  <c r="X142" i="28"/>
  <c r="E142" i="28"/>
  <c r="I142" i="28"/>
  <c r="M142" i="28"/>
  <c r="Q142" i="28"/>
  <c r="U142" i="28"/>
  <c r="Y142" i="28"/>
  <c r="F142" i="28"/>
  <c r="N142" i="28"/>
  <c r="V142" i="28"/>
  <c r="G142" i="28"/>
  <c r="O142" i="28"/>
  <c r="W142" i="28"/>
  <c r="J142" i="28"/>
  <c r="B142" i="28"/>
  <c r="R142" i="28"/>
  <c r="K142" i="28"/>
  <c r="C142" i="28"/>
  <c r="S142" i="28"/>
  <c r="C37" i="28"/>
  <c r="G37" i="28"/>
  <c r="K37" i="28"/>
  <c r="O37" i="28"/>
  <c r="S37" i="28"/>
  <c r="W37" i="28"/>
  <c r="H37" i="28"/>
  <c r="P37" i="28"/>
  <c r="X37" i="28"/>
  <c r="D37" i="28"/>
  <c r="L37" i="28"/>
  <c r="T37" i="28"/>
  <c r="E37" i="28"/>
  <c r="I37" i="28"/>
  <c r="M37" i="28"/>
  <c r="Q37" i="28"/>
  <c r="U37" i="28"/>
  <c r="Y37" i="28"/>
  <c r="B37" i="28"/>
  <c r="R37" i="28"/>
  <c r="N37" i="28"/>
  <c r="F37" i="28"/>
  <c r="V37" i="28"/>
  <c r="J37" i="28"/>
  <c r="D107" i="28"/>
  <c r="H107" i="28"/>
  <c r="L107" i="28"/>
  <c r="P107" i="28"/>
  <c r="T107" i="28"/>
  <c r="X107" i="28"/>
  <c r="B107" i="28"/>
  <c r="F107" i="28"/>
  <c r="J107" i="28"/>
  <c r="N107" i="28"/>
  <c r="R107" i="28"/>
  <c r="V107" i="28"/>
  <c r="E107" i="28"/>
  <c r="M107" i="28"/>
  <c r="U107" i="28"/>
  <c r="G107" i="28"/>
  <c r="O107" i="28"/>
  <c r="W107" i="28"/>
  <c r="Q107" i="28"/>
  <c r="C107" i="28"/>
  <c r="S107" i="28"/>
  <c r="I107" i="28"/>
  <c r="Y107" i="28"/>
  <c r="K107" i="28"/>
  <c r="E72" i="28"/>
  <c r="I72" i="28"/>
  <c r="M72" i="28"/>
  <c r="Q72" i="28"/>
  <c r="U72" i="28"/>
  <c r="Y72" i="28"/>
  <c r="B72" i="28"/>
  <c r="F72" i="28"/>
  <c r="J72" i="28"/>
  <c r="N72" i="28"/>
  <c r="R72" i="28"/>
  <c r="V72" i="28"/>
  <c r="C72" i="28"/>
  <c r="K72" i="28"/>
  <c r="S72" i="28"/>
  <c r="D72" i="28"/>
  <c r="L72" i="28"/>
  <c r="T72" i="28"/>
  <c r="G72" i="28"/>
  <c r="O72" i="28"/>
  <c r="W72" i="28"/>
  <c r="H72" i="28"/>
  <c r="P72" i="28"/>
  <c r="X72" i="28"/>
  <c r="D142" i="19"/>
  <c r="H142" i="19"/>
  <c r="L142" i="19"/>
  <c r="P142" i="19"/>
  <c r="T142" i="19"/>
  <c r="X142" i="19"/>
  <c r="B142" i="19"/>
  <c r="G142" i="19"/>
  <c r="M142" i="19"/>
  <c r="R142" i="19"/>
  <c r="W142" i="19"/>
  <c r="C142" i="19"/>
  <c r="I142" i="19"/>
  <c r="N142" i="19"/>
  <c r="S142" i="19"/>
  <c r="Y142" i="19"/>
  <c r="E142" i="19"/>
  <c r="J142" i="19"/>
  <c r="O142" i="19"/>
  <c r="U142" i="19"/>
  <c r="F142" i="19"/>
  <c r="K142" i="19"/>
  <c r="Q142" i="19"/>
  <c r="V142" i="19"/>
  <c r="A349" i="28"/>
  <c r="V348" i="28"/>
  <c r="R348" i="28"/>
  <c r="N348" i="28"/>
  <c r="J348" i="28"/>
  <c r="F348" i="28"/>
  <c r="B348" i="28"/>
  <c r="X348" i="28"/>
  <c r="S348" i="28"/>
  <c r="M348" i="28"/>
  <c r="H348" i="28"/>
  <c r="C348" i="28"/>
  <c r="W348" i="28"/>
  <c r="P348" i="28"/>
  <c r="I348" i="28"/>
  <c r="Q348" i="28"/>
  <c r="G348" i="28"/>
  <c r="T348" i="28"/>
  <c r="E348" i="28"/>
  <c r="Y348" i="28"/>
  <c r="L348" i="28"/>
  <c r="U348" i="28"/>
  <c r="O348" i="28"/>
  <c r="K348" i="28"/>
  <c r="D348" i="28"/>
  <c r="A178" i="28"/>
  <c r="V177" i="28"/>
  <c r="R177" i="28"/>
  <c r="N177" i="28"/>
  <c r="J177" i="28"/>
  <c r="F177" i="28"/>
  <c r="B177" i="28"/>
  <c r="Y177" i="28"/>
  <c r="T177" i="28"/>
  <c r="O177" i="28"/>
  <c r="I177" i="28"/>
  <c r="D177" i="28"/>
  <c r="X177" i="28"/>
  <c r="Q177" i="28"/>
  <c r="K177" i="28"/>
  <c r="C177" i="28"/>
  <c r="W177" i="28"/>
  <c r="M177" i="28"/>
  <c r="E177" i="28"/>
  <c r="U177" i="28"/>
  <c r="L177" i="28"/>
  <c r="S177" i="28"/>
  <c r="H177" i="28"/>
  <c r="P177" i="28"/>
  <c r="G177" i="28"/>
  <c r="Y382" i="28"/>
  <c r="U382" i="28"/>
  <c r="Q382" i="28"/>
  <c r="M382" i="28"/>
  <c r="I382" i="28"/>
  <c r="E382" i="28"/>
  <c r="A383" i="28"/>
  <c r="T382" i="28"/>
  <c r="O382" i="28"/>
  <c r="J382" i="28"/>
  <c r="D382" i="28"/>
  <c r="S382" i="28"/>
  <c r="L382" i="28"/>
  <c r="F382" i="28"/>
  <c r="W382" i="28"/>
  <c r="N382" i="28"/>
  <c r="C382" i="28"/>
  <c r="R382" i="28"/>
  <c r="G382" i="28"/>
  <c r="X382" i="28"/>
  <c r="H382" i="28"/>
  <c r="P382" i="28"/>
  <c r="K382" i="28"/>
  <c r="V382" i="28"/>
  <c r="B382" i="28"/>
  <c r="X211" i="28"/>
  <c r="T211" i="28"/>
  <c r="P211" i="28"/>
  <c r="L211" i="28"/>
  <c r="H211" i="28"/>
  <c r="D211" i="28"/>
  <c r="V211" i="28"/>
  <c r="Q211" i="28"/>
  <c r="K211" i="28"/>
  <c r="F211" i="28"/>
  <c r="W211" i="28"/>
  <c r="O211" i="28"/>
  <c r="I211" i="28"/>
  <c r="B211" i="28"/>
  <c r="U211" i="28"/>
  <c r="N211" i="28"/>
  <c r="G211" i="28"/>
  <c r="A212" i="28"/>
  <c r="M211" i="28"/>
  <c r="Y211" i="28"/>
  <c r="J211" i="28"/>
  <c r="E211" i="28"/>
  <c r="S211" i="28"/>
  <c r="R211" i="28"/>
  <c r="C211" i="28"/>
  <c r="X279" i="28"/>
  <c r="T279" i="28"/>
  <c r="P279" i="28"/>
  <c r="L279" i="28"/>
  <c r="H279" i="28"/>
  <c r="D279" i="28"/>
  <c r="A280" i="28"/>
  <c r="U279" i="28"/>
  <c r="O279" i="28"/>
  <c r="J279" i="28"/>
  <c r="E279" i="28"/>
  <c r="V279" i="28"/>
  <c r="N279" i="28"/>
  <c r="G279" i="28"/>
  <c r="W279" i="28"/>
  <c r="M279" i="28"/>
  <c r="C279" i="28"/>
  <c r="S279" i="28"/>
  <c r="K279" i="28"/>
  <c r="B279" i="28"/>
  <c r="R279" i="28"/>
  <c r="Q279" i="28"/>
  <c r="I279" i="28"/>
  <c r="Y279" i="28"/>
  <c r="F279" i="28"/>
  <c r="A108" i="28"/>
  <c r="Y416" i="28"/>
  <c r="U416" i="28"/>
  <c r="Q416" i="28"/>
  <c r="M416" i="28"/>
  <c r="I416" i="28"/>
  <c r="E416" i="28"/>
  <c r="V416" i="28"/>
  <c r="P416" i="28"/>
  <c r="K416" i="28"/>
  <c r="F416" i="28"/>
  <c r="W416" i="28"/>
  <c r="O416" i="28"/>
  <c r="H416" i="28"/>
  <c r="B416" i="28"/>
  <c r="T416" i="28"/>
  <c r="L416" i="28"/>
  <c r="C416" i="28"/>
  <c r="S416" i="28"/>
  <c r="G416" i="28"/>
  <c r="R416" i="28"/>
  <c r="D416" i="28"/>
  <c r="X416" i="28"/>
  <c r="J416" i="28"/>
  <c r="A417" i="28"/>
  <c r="N416" i="28"/>
  <c r="A246" i="28"/>
  <c r="V245" i="28"/>
  <c r="R245" i="28"/>
  <c r="N245" i="28"/>
  <c r="J245" i="28"/>
  <c r="F245" i="28"/>
  <c r="B245" i="28"/>
  <c r="X245" i="28"/>
  <c r="S245" i="28"/>
  <c r="M245" i="28"/>
  <c r="H245" i="28"/>
  <c r="C245" i="28"/>
  <c r="T245" i="28"/>
  <c r="L245" i="28"/>
  <c r="E245" i="28"/>
  <c r="Y245" i="28"/>
  <c r="Q245" i="28"/>
  <c r="K245" i="28"/>
  <c r="D245" i="28"/>
  <c r="P245" i="28"/>
  <c r="O245" i="28"/>
  <c r="W245" i="28"/>
  <c r="I245" i="28"/>
  <c r="G245" i="28"/>
  <c r="U245" i="28"/>
  <c r="A143" i="28"/>
  <c r="A38" i="28"/>
  <c r="A73" i="28"/>
  <c r="X314" i="28"/>
  <c r="T314" i="28"/>
  <c r="P314" i="28"/>
  <c r="L314" i="28"/>
  <c r="H314" i="28"/>
  <c r="D314" i="28"/>
  <c r="V314" i="28"/>
  <c r="Q314" i="28"/>
  <c r="K314" i="28"/>
  <c r="F314" i="28"/>
  <c r="A315" i="28"/>
  <c r="S314" i="28"/>
  <c r="M314" i="28"/>
  <c r="E314" i="28"/>
  <c r="R314" i="28"/>
  <c r="I314" i="28"/>
  <c r="W314" i="28"/>
  <c r="J314" i="28"/>
  <c r="O314" i="28"/>
  <c r="C314" i="28"/>
  <c r="N314" i="28"/>
  <c r="G314" i="28"/>
  <c r="Y314" i="28"/>
  <c r="U314" i="28"/>
  <c r="B314" i="28"/>
  <c r="D418" i="21"/>
  <c r="H418" i="21"/>
  <c r="L418" i="21"/>
  <c r="P418" i="21"/>
  <c r="T418" i="21"/>
  <c r="X418" i="21"/>
  <c r="E418" i="21"/>
  <c r="J418" i="21"/>
  <c r="O418" i="21"/>
  <c r="U418" i="21"/>
  <c r="F418" i="21"/>
  <c r="K418" i="21"/>
  <c r="Q418" i="21"/>
  <c r="V418" i="21"/>
  <c r="I418" i="21"/>
  <c r="S418" i="21"/>
  <c r="B418" i="21"/>
  <c r="M418" i="21"/>
  <c r="W418" i="21"/>
  <c r="C418" i="21"/>
  <c r="N418" i="21"/>
  <c r="Y418" i="21"/>
  <c r="R418" i="21"/>
  <c r="G418" i="21"/>
  <c r="A419" i="21"/>
  <c r="K350" i="21"/>
  <c r="E350" i="21"/>
  <c r="F350" i="21"/>
  <c r="B350" i="21"/>
  <c r="X350" i="21"/>
  <c r="D350" i="21"/>
  <c r="S350" i="21"/>
  <c r="Q350" i="21"/>
  <c r="N350" i="21"/>
  <c r="W350" i="21"/>
  <c r="V350" i="21"/>
  <c r="T350" i="21"/>
  <c r="A351" i="21"/>
  <c r="O350" i="21"/>
  <c r="J350" i="21"/>
  <c r="L350" i="21"/>
  <c r="H350" i="21"/>
  <c r="I350" i="21"/>
  <c r="Y350" i="21"/>
  <c r="C350" i="21"/>
  <c r="P350" i="21"/>
  <c r="M350" i="21"/>
  <c r="G350" i="21"/>
  <c r="U350" i="21"/>
  <c r="R350" i="21"/>
  <c r="O384" i="21"/>
  <c r="H384" i="21"/>
  <c r="D384" i="21"/>
  <c r="E384" i="21"/>
  <c r="N384" i="21"/>
  <c r="V384" i="21"/>
  <c r="C384" i="21"/>
  <c r="S384" i="21"/>
  <c r="M384" i="21"/>
  <c r="J384" i="21"/>
  <c r="L384" i="21"/>
  <c r="U384" i="21"/>
  <c r="G384" i="21"/>
  <c r="W384" i="21"/>
  <c r="R384" i="21"/>
  <c r="Q384" i="21"/>
  <c r="T384" i="21"/>
  <c r="I384" i="21"/>
  <c r="A385" i="21"/>
  <c r="K384" i="21"/>
  <c r="B384" i="21"/>
  <c r="X384" i="21"/>
  <c r="Y384" i="21"/>
  <c r="F384" i="21"/>
  <c r="P384" i="21"/>
  <c r="B315" i="21"/>
  <c r="F315" i="21"/>
  <c r="J315" i="21"/>
  <c r="N315" i="21"/>
  <c r="R315" i="21"/>
  <c r="V315" i="21"/>
  <c r="D315" i="21"/>
  <c r="H315" i="21"/>
  <c r="L315" i="21"/>
  <c r="P315" i="21"/>
  <c r="T315" i="21"/>
  <c r="X315" i="21"/>
  <c r="C315" i="21"/>
  <c r="K315" i="21"/>
  <c r="S315" i="21"/>
  <c r="E315" i="21"/>
  <c r="M315" i="21"/>
  <c r="U315" i="21"/>
  <c r="O315" i="21"/>
  <c r="W315" i="21"/>
  <c r="Y315" i="21"/>
  <c r="Q315" i="21"/>
  <c r="G315" i="21"/>
  <c r="I315" i="21"/>
  <c r="E244" i="21"/>
  <c r="I244" i="21"/>
  <c r="M244" i="21"/>
  <c r="Q244" i="21"/>
  <c r="U244" i="21"/>
  <c r="Y244" i="21"/>
  <c r="B244" i="21"/>
  <c r="G244" i="21"/>
  <c r="L244" i="21"/>
  <c r="R244" i="21"/>
  <c r="W244" i="21"/>
  <c r="C244" i="21"/>
  <c r="H244" i="21"/>
  <c r="N244" i="21"/>
  <c r="S244" i="21"/>
  <c r="X244" i="21"/>
  <c r="K244" i="21"/>
  <c r="V244" i="21"/>
  <c r="F244" i="21"/>
  <c r="J244" i="21"/>
  <c r="D244" i="21"/>
  <c r="O244" i="21"/>
  <c r="P244" i="21"/>
  <c r="T244" i="21"/>
  <c r="A245" i="21"/>
  <c r="B278" i="21"/>
  <c r="F278" i="21"/>
  <c r="J278" i="21"/>
  <c r="N278" i="21"/>
  <c r="R278" i="21"/>
  <c r="V278" i="21"/>
  <c r="G278" i="21"/>
  <c r="L278" i="21"/>
  <c r="Q278" i="21"/>
  <c r="W278" i="21"/>
  <c r="H278" i="21"/>
  <c r="O278" i="21"/>
  <c r="U278" i="21"/>
  <c r="C278" i="21"/>
  <c r="I278" i="21"/>
  <c r="P278" i="21"/>
  <c r="X278" i="21"/>
  <c r="D278" i="21"/>
  <c r="K278" i="21"/>
  <c r="S278" i="21"/>
  <c r="Y278" i="21"/>
  <c r="T278" i="21"/>
  <c r="E278" i="21"/>
  <c r="M278" i="21"/>
  <c r="A279" i="21"/>
  <c r="C140" i="21"/>
  <c r="G140" i="21"/>
  <c r="K140" i="21"/>
  <c r="O140" i="21"/>
  <c r="S140" i="21"/>
  <c r="W140" i="21"/>
  <c r="E140" i="21"/>
  <c r="J140" i="21"/>
  <c r="P140" i="21"/>
  <c r="U140" i="21"/>
  <c r="F140" i="21"/>
  <c r="L140" i="21"/>
  <c r="Q140" i="21"/>
  <c r="V140" i="21"/>
  <c r="I140" i="21"/>
  <c r="T140" i="21"/>
  <c r="H140" i="21"/>
  <c r="X140" i="21"/>
  <c r="M140" i="21"/>
  <c r="Y140" i="21"/>
  <c r="B140" i="21"/>
  <c r="N140" i="21"/>
  <c r="D140" i="21"/>
  <c r="R140" i="21"/>
  <c r="B175" i="21"/>
  <c r="F175" i="21"/>
  <c r="J175" i="21"/>
  <c r="N175" i="21"/>
  <c r="R175" i="21"/>
  <c r="V175" i="21"/>
  <c r="E175" i="21"/>
  <c r="K175" i="21"/>
  <c r="P175" i="21"/>
  <c r="U175" i="21"/>
  <c r="H175" i="21"/>
  <c r="O175" i="21"/>
  <c r="W175" i="21"/>
  <c r="C175" i="21"/>
  <c r="I175" i="21"/>
  <c r="Q175" i="21"/>
  <c r="X175" i="21"/>
  <c r="D175" i="21"/>
  <c r="L175" i="21"/>
  <c r="S175" i="21"/>
  <c r="Y175" i="21"/>
  <c r="T175" i="21"/>
  <c r="G175" i="21"/>
  <c r="M175" i="21"/>
  <c r="C105" i="21"/>
  <c r="G105" i="21"/>
  <c r="K105" i="21"/>
  <c r="O105" i="21"/>
  <c r="S105" i="21"/>
  <c r="W105" i="21"/>
  <c r="E105" i="21"/>
  <c r="J105" i="21"/>
  <c r="P105" i="21"/>
  <c r="U105" i="21"/>
  <c r="F105" i="21"/>
  <c r="L105" i="21"/>
  <c r="Q105" i="21"/>
  <c r="V105" i="21"/>
  <c r="H105" i="21"/>
  <c r="R105" i="21"/>
  <c r="I105" i="21"/>
  <c r="T105" i="21"/>
  <c r="B105" i="21"/>
  <c r="X105" i="21"/>
  <c r="N105" i="21"/>
  <c r="D105" i="21"/>
  <c r="Y105" i="21"/>
  <c r="M105" i="21"/>
  <c r="E70" i="21"/>
  <c r="I70" i="21"/>
  <c r="M70" i="21"/>
  <c r="Q70" i="21"/>
  <c r="U70" i="21"/>
  <c r="Y70" i="21"/>
  <c r="B70" i="21"/>
  <c r="F70" i="21"/>
  <c r="J70" i="21"/>
  <c r="N70" i="21"/>
  <c r="R70" i="21"/>
  <c r="V70" i="21"/>
  <c r="H70" i="21"/>
  <c r="P70" i="21"/>
  <c r="X70" i="21"/>
  <c r="G70" i="21"/>
  <c r="S70" i="21"/>
  <c r="C70" i="21"/>
  <c r="W70" i="21"/>
  <c r="O70" i="21"/>
  <c r="K70" i="21"/>
  <c r="T70" i="21"/>
  <c r="L70" i="21"/>
  <c r="D70" i="21"/>
  <c r="C209" i="21"/>
  <c r="G209" i="21"/>
  <c r="K209" i="21"/>
  <c r="O209" i="21"/>
  <c r="S209" i="21"/>
  <c r="W209" i="21"/>
  <c r="E209" i="21"/>
  <c r="J209" i="21"/>
  <c r="P209" i="21"/>
  <c r="U209" i="21"/>
  <c r="H209" i="21"/>
  <c r="N209" i="21"/>
  <c r="V209" i="21"/>
  <c r="D209" i="21"/>
  <c r="M209" i="21"/>
  <c r="X209" i="21"/>
  <c r="F209" i="21"/>
  <c r="Q209" i="21"/>
  <c r="Y209" i="21"/>
  <c r="I209" i="21"/>
  <c r="R209" i="21"/>
  <c r="T209" i="21"/>
  <c r="B209" i="21"/>
  <c r="L209" i="21"/>
  <c r="A210" i="21"/>
  <c r="B37" i="21"/>
  <c r="F37" i="21"/>
  <c r="J37" i="21"/>
  <c r="N37" i="21"/>
  <c r="R37" i="21"/>
  <c r="V37" i="21"/>
  <c r="C37" i="21"/>
  <c r="H37" i="21"/>
  <c r="M37" i="21"/>
  <c r="S37" i="21"/>
  <c r="X37" i="21"/>
  <c r="D37" i="21"/>
  <c r="I37" i="21"/>
  <c r="O37" i="21"/>
  <c r="T37" i="21"/>
  <c r="Y37" i="21"/>
  <c r="E37" i="21"/>
  <c r="K37" i="21"/>
  <c r="P37" i="21"/>
  <c r="U37" i="21"/>
  <c r="L37" i="21"/>
  <c r="Q37" i="21"/>
  <c r="W37" i="21"/>
  <c r="G37" i="21"/>
  <c r="D107" i="25"/>
  <c r="H107" i="25"/>
  <c r="L107" i="25"/>
  <c r="P107" i="25"/>
  <c r="T107" i="25"/>
  <c r="X107" i="25"/>
  <c r="B107" i="25"/>
  <c r="F107" i="25"/>
  <c r="J107" i="25"/>
  <c r="N107" i="25"/>
  <c r="R107" i="25"/>
  <c r="V107" i="25"/>
  <c r="C107" i="25"/>
  <c r="G107" i="25"/>
  <c r="K107" i="25"/>
  <c r="O107" i="25"/>
  <c r="S107" i="25"/>
  <c r="W107" i="25"/>
  <c r="Q107" i="25"/>
  <c r="E107" i="25"/>
  <c r="U107" i="25"/>
  <c r="M107" i="25"/>
  <c r="I107" i="25"/>
  <c r="Y107" i="25"/>
  <c r="E71" i="25"/>
  <c r="C71" i="25"/>
  <c r="H71" i="25"/>
  <c r="L71" i="25"/>
  <c r="P71" i="25"/>
  <c r="T71" i="25"/>
  <c r="X71" i="25"/>
  <c r="F71" i="25"/>
  <c r="N71" i="25"/>
  <c r="V71" i="25"/>
  <c r="D71" i="25"/>
  <c r="I71" i="25"/>
  <c r="M71" i="25"/>
  <c r="Q71" i="25"/>
  <c r="U71" i="25"/>
  <c r="Y71" i="25"/>
  <c r="J71" i="25"/>
  <c r="R71" i="25"/>
  <c r="K71" i="25"/>
  <c r="W71" i="25"/>
  <c r="O71" i="25"/>
  <c r="B71" i="25"/>
  <c r="S71" i="25"/>
  <c r="G71" i="25"/>
  <c r="C35" i="25"/>
  <c r="G35" i="25"/>
  <c r="K35" i="25"/>
  <c r="O35" i="25"/>
  <c r="S35" i="25"/>
  <c r="W35" i="25"/>
  <c r="B35" i="25"/>
  <c r="H35" i="25"/>
  <c r="M35" i="25"/>
  <c r="R35" i="25"/>
  <c r="X35" i="25"/>
  <c r="E35" i="25"/>
  <c r="J35" i="25"/>
  <c r="P35" i="25"/>
  <c r="U35" i="25"/>
  <c r="F35" i="25"/>
  <c r="L35" i="25"/>
  <c r="Q35" i="25"/>
  <c r="V35" i="25"/>
  <c r="I35" i="25"/>
  <c r="N35" i="25"/>
  <c r="T35" i="25"/>
  <c r="D35" i="25"/>
  <c r="Y35" i="25"/>
  <c r="O108" i="19"/>
  <c r="J108" i="19"/>
  <c r="H108" i="19"/>
  <c r="D108" i="19"/>
  <c r="Y108" i="19"/>
  <c r="Q108" i="19"/>
  <c r="C108" i="19"/>
  <c r="S108" i="19"/>
  <c r="P108" i="19"/>
  <c r="M108" i="19"/>
  <c r="I108" i="19"/>
  <c r="V108" i="19"/>
  <c r="A109" i="19"/>
  <c r="G108" i="19"/>
  <c r="W108" i="19"/>
  <c r="U108" i="19"/>
  <c r="R108" i="19"/>
  <c r="N108" i="19"/>
  <c r="F108" i="19"/>
  <c r="K108" i="19"/>
  <c r="E108" i="19"/>
  <c r="B108" i="19"/>
  <c r="X108" i="19"/>
  <c r="T108" i="19"/>
  <c r="L108" i="19"/>
  <c r="B72" i="19"/>
  <c r="F72" i="19"/>
  <c r="J72" i="19"/>
  <c r="N72" i="19"/>
  <c r="R72" i="19"/>
  <c r="V72" i="19"/>
  <c r="C72" i="19"/>
  <c r="G72" i="19"/>
  <c r="K72" i="19"/>
  <c r="O72" i="19"/>
  <c r="S72" i="19"/>
  <c r="W72" i="19"/>
  <c r="D72" i="19"/>
  <c r="H72" i="19"/>
  <c r="L72" i="19"/>
  <c r="P72" i="19"/>
  <c r="T72" i="19"/>
  <c r="X72" i="19"/>
  <c r="E72" i="19"/>
  <c r="I72" i="19"/>
  <c r="M72" i="19"/>
  <c r="Q72" i="19"/>
  <c r="U72" i="19"/>
  <c r="Y72" i="19"/>
  <c r="A73" i="19"/>
  <c r="E36" i="19"/>
  <c r="I36" i="19"/>
  <c r="M36" i="19"/>
  <c r="Q36" i="19"/>
  <c r="U36" i="19"/>
  <c r="Y36" i="19"/>
  <c r="D36" i="19"/>
  <c r="J36" i="19"/>
  <c r="O36" i="19"/>
  <c r="T36" i="19"/>
  <c r="F36" i="19"/>
  <c r="K36" i="19"/>
  <c r="P36" i="19"/>
  <c r="V36" i="19"/>
  <c r="B36" i="19"/>
  <c r="G36" i="19"/>
  <c r="L36" i="19"/>
  <c r="R36" i="19"/>
  <c r="W36" i="19"/>
  <c r="N36" i="19"/>
  <c r="C36" i="19"/>
  <c r="X36" i="19"/>
  <c r="S36" i="19"/>
  <c r="H36" i="19"/>
  <c r="A37" i="19"/>
  <c r="A38" i="21"/>
  <c r="A143" i="19"/>
  <c r="A316" i="21"/>
  <c r="A106" i="21"/>
  <c r="A72" i="25"/>
  <c r="A36" i="25"/>
  <c r="A141" i="21"/>
  <c r="A108" i="25"/>
  <c r="A145" i="25"/>
  <c r="A71" i="21"/>
  <c r="A176" i="21"/>
  <c r="B145" i="25" l="1"/>
  <c r="F145" i="25"/>
  <c r="J145" i="25"/>
  <c r="N145" i="25"/>
  <c r="R145" i="25"/>
  <c r="V145" i="25"/>
  <c r="C145" i="25"/>
  <c r="G145" i="25"/>
  <c r="K145" i="25"/>
  <c r="O145" i="25"/>
  <c r="S145" i="25"/>
  <c r="W145" i="25"/>
  <c r="I145" i="25"/>
  <c r="Q145" i="25"/>
  <c r="Y145" i="25"/>
  <c r="D145" i="25"/>
  <c r="L145" i="25"/>
  <c r="T145" i="25"/>
  <c r="E145" i="25"/>
  <c r="M145" i="25"/>
  <c r="U145" i="25"/>
  <c r="H145" i="25"/>
  <c r="P145" i="25"/>
  <c r="X145" i="25"/>
  <c r="E73" i="28"/>
  <c r="I73" i="28"/>
  <c r="M73" i="28"/>
  <c r="Q73" i="28"/>
  <c r="U73" i="28"/>
  <c r="Y73" i="28"/>
  <c r="B73" i="28"/>
  <c r="F73" i="28"/>
  <c r="J73" i="28"/>
  <c r="N73" i="28"/>
  <c r="R73" i="28"/>
  <c r="V73" i="28"/>
  <c r="C73" i="28"/>
  <c r="K73" i="28"/>
  <c r="S73" i="28"/>
  <c r="D73" i="28"/>
  <c r="L73" i="28"/>
  <c r="T73" i="28"/>
  <c r="G73" i="28"/>
  <c r="O73" i="28"/>
  <c r="W73" i="28"/>
  <c r="X73" i="28"/>
  <c r="P73" i="28"/>
  <c r="H73" i="28"/>
  <c r="C38" i="28"/>
  <c r="G38" i="28"/>
  <c r="K38" i="28"/>
  <c r="O38" i="28"/>
  <c r="S38" i="28"/>
  <c r="W38" i="28"/>
  <c r="H38" i="28"/>
  <c r="P38" i="28"/>
  <c r="X38" i="28"/>
  <c r="D38" i="28"/>
  <c r="L38" i="28"/>
  <c r="T38" i="28"/>
  <c r="E38" i="28"/>
  <c r="I38" i="28"/>
  <c r="M38" i="28"/>
  <c r="Q38" i="28"/>
  <c r="U38" i="28"/>
  <c r="Y38" i="28"/>
  <c r="J38" i="28"/>
  <c r="F38" i="28"/>
  <c r="V38" i="28"/>
  <c r="N38" i="28"/>
  <c r="B38" i="28"/>
  <c r="R38" i="28"/>
  <c r="D143" i="28"/>
  <c r="H143" i="28"/>
  <c r="L143" i="28"/>
  <c r="P143" i="28"/>
  <c r="T143" i="28"/>
  <c r="X143" i="28"/>
  <c r="E143" i="28"/>
  <c r="I143" i="28"/>
  <c r="M143" i="28"/>
  <c r="Q143" i="28"/>
  <c r="U143" i="28"/>
  <c r="Y143" i="28"/>
  <c r="F143" i="28"/>
  <c r="N143" i="28"/>
  <c r="V143" i="28"/>
  <c r="G143" i="28"/>
  <c r="O143" i="28"/>
  <c r="W143" i="28"/>
  <c r="B143" i="28"/>
  <c r="R143" i="28"/>
  <c r="J143" i="28"/>
  <c r="C143" i="28"/>
  <c r="S143" i="28"/>
  <c r="K143" i="28"/>
  <c r="D108" i="28"/>
  <c r="H108" i="28"/>
  <c r="L108" i="28"/>
  <c r="P108" i="28"/>
  <c r="T108" i="28"/>
  <c r="X108" i="28"/>
  <c r="B108" i="28"/>
  <c r="F108" i="28"/>
  <c r="J108" i="28"/>
  <c r="N108" i="28"/>
  <c r="R108" i="28"/>
  <c r="V108" i="28"/>
  <c r="E108" i="28"/>
  <c r="M108" i="28"/>
  <c r="U108" i="28"/>
  <c r="G108" i="28"/>
  <c r="O108" i="28"/>
  <c r="W108" i="28"/>
  <c r="I108" i="28"/>
  <c r="Y108" i="28"/>
  <c r="K108" i="28"/>
  <c r="Q108" i="28"/>
  <c r="C108" i="28"/>
  <c r="S108" i="28"/>
  <c r="D143" i="19"/>
  <c r="H143" i="19"/>
  <c r="L143" i="19"/>
  <c r="P143" i="19"/>
  <c r="T143" i="19"/>
  <c r="X143" i="19"/>
  <c r="E143" i="19"/>
  <c r="J143" i="19"/>
  <c r="O143" i="19"/>
  <c r="U143" i="19"/>
  <c r="F143" i="19"/>
  <c r="K143" i="19"/>
  <c r="Q143" i="19"/>
  <c r="V143" i="19"/>
  <c r="B143" i="19"/>
  <c r="G143" i="19"/>
  <c r="M143" i="19"/>
  <c r="R143" i="19"/>
  <c r="W143" i="19"/>
  <c r="C143" i="19"/>
  <c r="Y143" i="19"/>
  <c r="I143" i="19"/>
  <c r="N143" i="19"/>
  <c r="S143" i="19"/>
  <c r="A39" i="28"/>
  <c r="Y246" i="28"/>
  <c r="U246" i="28"/>
  <c r="Q246" i="28"/>
  <c r="M246" i="28"/>
  <c r="I246" i="28"/>
  <c r="E246" i="28"/>
  <c r="A247" i="28"/>
  <c r="T246" i="28"/>
  <c r="O246" i="28"/>
  <c r="J246" i="28"/>
  <c r="D246" i="28"/>
  <c r="W246" i="28"/>
  <c r="P246" i="28"/>
  <c r="H246" i="28"/>
  <c r="B246" i="28"/>
  <c r="V246" i="28"/>
  <c r="N246" i="28"/>
  <c r="G246" i="28"/>
  <c r="S246" i="28"/>
  <c r="F246" i="28"/>
  <c r="R246" i="28"/>
  <c r="C246" i="28"/>
  <c r="L246" i="28"/>
  <c r="X246" i="28"/>
  <c r="K246" i="28"/>
  <c r="W280" i="28"/>
  <c r="S280" i="28"/>
  <c r="O280" i="28"/>
  <c r="K280" i="28"/>
  <c r="G280" i="28"/>
  <c r="C280" i="28"/>
  <c r="V280" i="28"/>
  <c r="Q280" i="28"/>
  <c r="L280" i="28"/>
  <c r="F280" i="28"/>
  <c r="Y280" i="28"/>
  <c r="R280" i="28"/>
  <c r="J280" i="28"/>
  <c r="D280" i="28"/>
  <c r="A281" i="28"/>
  <c r="P280" i="28"/>
  <c r="H280" i="28"/>
  <c r="X280" i="28"/>
  <c r="N280" i="28"/>
  <c r="E280" i="28"/>
  <c r="M280" i="28"/>
  <c r="I280" i="28"/>
  <c r="B280" i="28"/>
  <c r="U280" i="28"/>
  <c r="T280" i="28"/>
  <c r="W315" i="28"/>
  <c r="S315" i="28"/>
  <c r="O315" i="28"/>
  <c r="K315" i="28"/>
  <c r="G315" i="28"/>
  <c r="C315" i="28"/>
  <c r="X315" i="28"/>
  <c r="R315" i="28"/>
  <c r="M315" i="28"/>
  <c r="H315" i="28"/>
  <c r="B315" i="28"/>
  <c r="V315" i="28"/>
  <c r="P315" i="28"/>
  <c r="I315" i="28"/>
  <c r="U315" i="28"/>
  <c r="L315" i="28"/>
  <c r="D315" i="28"/>
  <c r="Y315" i="28"/>
  <c r="J315" i="28"/>
  <c r="Q315" i="28"/>
  <c r="E315" i="28"/>
  <c r="N315" i="28"/>
  <c r="F315" i="28"/>
  <c r="A316" i="28"/>
  <c r="T315" i="28"/>
  <c r="A144" i="28"/>
  <c r="X417" i="28"/>
  <c r="T417" i="28"/>
  <c r="P417" i="28"/>
  <c r="L417" i="28"/>
  <c r="H417" i="28"/>
  <c r="D417" i="28"/>
  <c r="W417" i="28"/>
  <c r="R417" i="28"/>
  <c r="M417" i="28"/>
  <c r="G417" i="28"/>
  <c r="B417" i="28"/>
  <c r="A418" i="28"/>
  <c r="S417" i="28"/>
  <c r="K417" i="28"/>
  <c r="E417" i="28"/>
  <c r="Y417" i="28"/>
  <c r="O417" i="28"/>
  <c r="F417" i="28"/>
  <c r="U417" i="28"/>
  <c r="I417" i="28"/>
  <c r="Q417" i="28"/>
  <c r="C417" i="28"/>
  <c r="V417" i="28"/>
  <c r="J417" i="28"/>
  <c r="N417" i="28"/>
  <c r="Y178" i="28"/>
  <c r="U178" i="28"/>
  <c r="Q178" i="28"/>
  <c r="M178" i="28"/>
  <c r="I178" i="28"/>
  <c r="E178" i="28"/>
  <c r="V178" i="28"/>
  <c r="P178" i="28"/>
  <c r="K178" i="28"/>
  <c r="F178" i="28"/>
  <c r="T178" i="28"/>
  <c r="N178" i="28"/>
  <c r="G178" i="28"/>
  <c r="A179" i="28"/>
  <c r="R178" i="28"/>
  <c r="H178" i="28"/>
  <c r="X178" i="28"/>
  <c r="O178" i="28"/>
  <c r="D178" i="28"/>
  <c r="L178" i="28"/>
  <c r="W178" i="28"/>
  <c r="C178" i="28"/>
  <c r="B178" i="28"/>
  <c r="S178" i="28"/>
  <c r="J178" i="28"/>
  <c r="A74" i="28"/>
  <c r="A109" i="28"/>
  <c r="W212" i="28"/>
  <c r="S212" i="28"/>
  <c r="O212" i="28"/>
  <c r="K212" i="28"/>
  <c r="G212" i="28"/>
  <c r="C212" i="28"/>
  <c r="X212" i="28"/>
  <c r="R212" i="28"/>
  <c r="M212" i="28"/>
  <c r="H212" i="28"/>
  <c r="B212" i="28"/>
  <c r="A213" i="28"/>
  <c r="T212" i="28"/>
  <c r="L212" i="28"/>
  <c r="E212" i="28"/>
  <c r="Y212" i="28"/>
  <c r="Q212" i="28"/>
  <c r="J212" i="28"/>
  <c r="D212" i="28"/>
  <c r="P212" i="28"/>
  <c r="N212" i="28"/>
  <c r="I212" i="28"/>
  <c r="V212" i="28"/>
  <c r="U212" i="28"/>
  <c r="F212" i="28"/>
  <c r="X383" i="28"/>
  <c r="T383" i="28"/>
  <c r="P383" i="28"/>
  <c r="L383" i="28"/>
  <c r="H383" i="28"/>
  <c r="D383" i="28"/>
  <c r="V383" i="28"/>
  <c r="Q383" i="28"/>
  <c r="K383" i="28"/>
  <c r="F383" i="28"/>
  <c r="W383" i="28"/>
  <c r="O383" i="28"/>
  <c r="I383" i="28"/>
  <c r="B383" i="28"/>
  <c r="A384" i="28"/>
  <c r="R383" i="28"/>
  <c r="G383" i="28"/>
  <c r="S383" i="28"/>
  <c r="E383" i="28"/>
  <c r="N383" i="28"/>
  <c r="Y383" i="28"/>
  <c r="J383" i="28"/>
  <c r="U383" i="28"/>
  <c r="C383" i="28"/>
  <c r="M383" i="28"/>
  <c r="Y349" i="28"/>
  <c r="U349" i="28"/>
  <c r="Q349" i="28"/>
  <c r="M349" i="28"/>
  <c r="I349" i="28"/>
  <c r="E349" i="28"/>
  <c r="A350" i="28"/>
  <c r="T349" i="28"/>
  <c r="O349" i="28"/>
  <c r="J349" i="28"/>
  <c r="D349" i="28"/>
  <c r="S349" i="28"/>
  <c r="L349" i="28"/>
  <c r="F349" i="28"/>
  <c r="V349" i="28"/>
  <c r="K349" i="28"/>
  <c r="B349" i="28"/>
  <c r="R349" i="28"/>
  <c r="G349" i="28"/>
  <c r="X349" i="28"/>
  <c r="N349" i="28"/>
  <c r="W349" i="28"/>
  <c r="P349" i="28"/>
  <c r="H349" i="28"/>
  <c r="C349" i="28"/>
  <c r="D419" i="21"/>
  <c r="H419" i="21"/>
  <c r="L419" i="21"/>
  <c r="P419" i="21"/>
  <c r="T419" i="21"/>
  <c r="X419" i="21"/>
  <c r="B419" i="21"/>
  <c r="G419" i="21"/>
  <c r="M419" i="21"/>
  <c r="R419" i="21"/>
  <c r="W419" i="21"/>
  <c r="C419" i="21"/>
  <c r="I419" i="21"/>
  <c r="N419" i="21"/>
  <c r="S419" i="21"/>
  <c r="Y419" i="21"/>
  <c r="F419" i="21"/>
  <c r="Q419" i="21"/>
  <c r="J419" i="21"/>
  <c r="U419" i="21"/>
  <c r="K419" i="21"/>
  <c r="V419" i="21"/>
  <c r="E419" i="21"/>
  <c r="O419" i="21"/>
  <c r="A420" i="21"/>
  <c r="K385" i="21"/>
  <c r="E385" i="21"/>
  <c r="H385" i="21"/>
  <c r="I385" i="21"/>
  <c r="L385" i="21"/>
  <c r="M385" i="21"/>
  <c r="S385" i="21"/>
  <c r="V385" i="21"/>
  <c r="Y385" i="21"/>
  <c r="G385" i="21"/>
  <c r="U385" i="21"/>
  <c r="D385" i="21"/>
  <c r="O385" i="21"/>
  <c r="J385" i="21"/>
  <c r="N385" i="21"/>
  <c r="Q385" i="21"/>
  <c r="R385" i="21"/>
  <c r="T385" i="21"/>
  <c r="C385" i="21"/>
  <c r="P385" i="21"/>
  <c r="X385" i="21"/>
  <c r="A386" i="21"/>
  <c r="W385" i="21"/>
  <c r="B385" i="21"/>
  <c r="F385" i="21"/>
  <c r="K351" i="21"/>
  <c r="B351" i="21"/>
  <c r="X351" i="21"/>
  <c r="T351" i="21"/>
  <c r="P351" i="21"/>
  <c r="Q351" i="21"/>
  <c r="O351" i="21"/>
  <c r="H351" i="21"/>
  <c r="D351" i="21"/>
  <c r="Y351" i="21"/>
  <c r="U351" i="21"/>
  <c r="V351" i="21"/>
  <c r="C351" i="21"/>
  <c r="S351" i="21"/>
  <c r="M351" i="21"/>
  <c r="I351" i="21"/>
  <c r="E351" i="21"/>
  <c r="F351" i="21"/>
  <c r="G351" i="21"/>
  <c r="W351" i="21"/>
  <c r="R351" i="21"/>
  <c r="N351" i="21"/>
  <c r="J351" i="21"/>
  <c r="L351" i="21"/>
  <c r="A352" i="21"/>
  <c r="B316" i="21"/>
  <c r="F316" i="21"/>
  <c r="J316" i="21"/>
  <c r="N316" i="21"/>
  <c r="R316" i="21"/>
  <c r="V316" i="21"/>
  <c r="D316" i="21"/>
  <c r="H316" i="21"/>
  <c r="L316" i="21"/>
  <c r="P316" i="21"/>
  <c r="T316" i="21"/>
  <c r="X316" i="21"/>
  <c r="C316" i="21"/>
  <c r="K316" i="21"/>
  <c r="S316" i="21"/>
  <c r="E316" i="21"/>
  <c r="M316" i="21"/>
  <c r="U316" i="21"/>
  <c r="G316" i="21"/>
  <c r="W316" i="21"/>
  <c r="I316" i="21"/>
  <c r="Y316" i="21"/>
  <c r="O316" i="21"/>
  <c r="Q316" i="21"/>
  <c r="B279" i="21"/>
  <c r="F279" i="21"/>
  <c r="J279" i="21"/>
  <c r="N279" i="21"/>
  <c r="R279" i="21"/>
  <c r="V279" i="21"/>
  <c r="D279" i="21"/>
  <c r="I279" i="21"/>
  <c r="O279" i="21"/>
  <c r="T279" i="21"/>
  <c r="Y279" i="21"/>
  <c r="E279" i="21"/>
  <c r="L279" i="21"/>
  <c r="S279" i="21"/>
  <c r="G279" i="21"/>
  <c r="M279" i="21"/>
  <c r="U279" i="21"/>
  <c r="H279" i="21"/>
  <c r="P279" i="21"/>
  <c r="W279" i="21"/>
  <c r="X279" i="21"/>
  <c r="C279" i="21"/>
  <c r="K279" i="21"/>
  <c r="Q279" i="21"/>
  <c r="A280" i="21"/>
  <c r="E245" i="21"/>
  <c r="I245" i="21"/>
  <c r="M245" i="21"/>
  <c r="Q245" i="21"/>
  <c r="U245" i="21"/>
  <c r="Y245" i="21"/>
  <c r="D245" i="21"/>
  <c r="J245" i="21"/>
  <c r="O245" i="21"/>
  <c r="T245" i="21"/>
  <c r="F245" i="21"/>
  <c r="K245" i="21"/>
  <c r="P245" i="21"/>
  <c r="V245" i="21"/>
  <c r="H245" i="21"/>
  <c r="S245" i="21"/>
  <c r="N245" i="21"/>
  <c r="X245" i="21"/>
  <c r="B245" i="21"/>
  <c r="L245" i="21"/>
  <c r="W245" i="21"/>
  <c r="C245" i="21"/>
  <c r="R245" i="21"/>
  <c r="G245" i="21"/>
  <c r="A246" i="21"/>
  <c r="B176" i="21"/>
  <c r="F176" i="21"/>
  <c r="J176" i="21"/>
  <c r="N176" i="21"/>
  <c r="R176" i="21"/>
  <c r="V176" i="21"/>
  <c r="C176" i="21"/>
  <c r="H176" i="21"/>
  <c r="M176" i="21"/>
  <c r="S176" i="21"/>
  <c r="X176" i="21"/>
  <c r="E176" i="21"/>
  <c r="L176" i="21"/>
  <c r="T176" i="21"/>
  <c r="G176" i="21"/>
  <c r="O176" i="21"/>
  <c r="U176" i="21"/>
  <c r="I176" i="21"/>
  <c r="P176" i="21"/>
  <c r="W176" i="21"/>
  <c r="Y176" i="21"/>
  <c r="D176" i="21"/>
  <c r="K176" i="21"/>
  <c r="Q176" i="21"/>
  <c r="E71" i="21"/>
  <c r="I71" i="21"/>
  <c r="M71" i="21"/>
  <c r="Q71" i="21"/>
  <c r="U71" i="21"/>
  <c r="Y71" i="21"/>
  <c r="B71" i="21"/>
  <c r="F71" i="21"/>
  <c r="J71" i="21"/>
  <c r="N71" i="21"/>
  <c r="R71" i="21"/>
  <c r="V71" i="21"/>
  <c r="H71" i="21"/>
  <c r="P71" i="21"/>
  <c r="X71" i="21"/>
  <c r="D71" i="21"/>
  <c r="O71" i="21"/>
  <c r="T71" i="21"/>
  <c r="L71" i="21"/>
  <c r="G71" i="21"/>
  <c r="S71" i="21"/>
  <c r="K71" i="21"/>
  <c r="C71" i="21"/>
  <c r="W71" i="21"/>
  <c r="C141" i="21"/>
  <c r="G141" i="21"/>
  <c r="K141" i="21"/>
  <c r="O141" i="21"/>
  <c r="S141" i="21"/>
  <c r="W141" i="21"/>
  <c r="B141" i="21"/>
  <c r="H141" i="21"/>
  <c r="M141" i="21"/>
  <c r="R141" i="21"/>
  <c r="X141" i="21"/>
  <c r="D141" i="21"/>
  <c r="I141" i="21"/>
  <c r="N141" i="21"/>
  <c r="T141" i="21"/>
  <c r="Y141" i="21"/>
  <c r="F141" i="21"/>
  <c r="Q141" i="21"/>
  <c r="L141" i="21"/>
  <c r="P141" i="21"/>
  <c r="E141" i="21"/>
  <c r="U141" i="21"/>
  <c r="V141" i="21"/>
  <c r="J141" i="21"/>
  <c r="C106" i="21"/>
  <c r="G106" i="21"/>
  <c r="K106" i="21"/>
  <c r="O106" i="21"/>
  <c r="S106" i="21"/>
  <c r="W106" i="21"/>
  <c r="B106" i="21"/>
  <c r="H106" i="21"/>
  <c r="M106" i="21"/>
  <c r="R106" i="21"/>
  <c r="X106" i="21"/>
  <c r="D106" i="21"/>
  <c r="I106" i="21"/>
  <c r="N106" i="21"/>
  <c r="T106" i="21"/>
  <c r="Y106" i="21"/>
  <c r="E106" i="21"/>
  <c r="P106" i="21"/>
  <c r="F106" i="21"/>
  <c r="Q106" i="21"/>
  <c r="U106" i="21"/>
  <c r="J106" i="21"/>
  <c r="V106" i="21"/>
  <c r="L106" i="21"/>
  <c r="C210" i="21"/>
  <c r="G210" i="21"/>
  <c r="K210" i="21"/>
  <c r="O210" i="21"/>
  <c r="S210" i="21"/>
  <c r="W210" i="21"/>
  <c r="B210" i="21"/>
  <c r="H210" i="21"/>
  <c r="M210" i="21"/>
  <c r="R210" i="21"/>
  <c r="X210" i="21"/>
  <c r="E210" i="21"/>
  <c r="L210" i="21"/>
  <c r="T210" i="21"/>
  <c r="I210" i="21"/>
  <c r="Q210" i="21"/>
  <c r="J210" i="21"/>
  <c r="U210" i="21"/>
  <c r="D210" i="21"/>
  <c r="N210" i="21"/>
  <c r="V210" i="21"/>
  <c r="F210" i="21"/>
  <c r="P210" i="21"/>
  <c r="Y210" i="21"/>
  <c r="A211" i="21"/>
  <c r="B38" i="21"/>
  <c r="F38" i="21"/>
  <c r="J38" i="21"/>
  <c r="N38" i="21"/>
  <c r="R38" i="21"/>
  <c r="V38" i="21"/>
  <c r="E38" i="21"/>
  <c r="K38" i="21"/>
  <c r="P38" i="21"/>
  <c r="U38" i="21"/>
  <c r="G38" i="21"/>
  <c r="L38" i="21"/>
  <c r="Q38" i="21"/>
  <c r="W38" i="21"/>
  <c r="C38" i="21"/>
  <c r="H38" i="21"/>
  <c r="S38" i="21"/>
  <c r="I38" i="21"/>
  <c r="T38" i="21"/>
  <c r="M38" i="21"/>
  <c r="X38" i="21"/>
  <c r="D38" i="21"/>
  <c r="O38" i="21"/>
  <c r="Y38" i="21"/>
  <c r="D108" i="25"/>
  <c r="H108" i="25"/>
  <c r="L108" i="25"/>
  <c r="P108" i="25"/>
  <c r="T108" i="25"/>
  <c r="X108" i="25"/>
  <c r="B108" i="25"/>
  <c r="F108" i="25"/>
  <c r="J108" i="25"/>
  <c r="N108" i="25"/>
  <c r="R108" i="25"/>
  <c r="V108" i="25"/>
  <c r="C108" i="25"/>
  <c r="G108" i="25"/>
  <c r="K108" i="25"/>
  <c r="O108" i="25"/>
  <c r="S108" i="25"/>
  <c r="I108" i="25"/>
  <c r="W108" i="25"/>
  <c r="M108" i="25"/>
  <c r="Y108" i="25"/>
  <c r="E108" i="25"/>
  <c r="U108" i="25"/>
  <c r="Q108" i="25"/>
  <c r="D72" i="25"/>
  <c r="H72" i="25"/>
  <c r="L72" i="25"/>
  <c r="P72" i="25"/>
  <c r="T72" i="25"/>
  <c r="X72" i="25"/>
  <c r="F72" i="25"/>
  <c r="N72" i="25"/>
  <c r="R72" i="25"/>
  <c r="E72" i="25"/>
  <c r="I72" i="25"/>
  <c r="M72" i="25"/>
  <c r="Q72" i="25"/>
  <c r="U72" i="25"/>
  <c r="Y72" i="25"/>
  <c r="B72" i="25"/>
  <c r="J72" i="25"/>
  <c r="V72" i="25"/>
  <c r="C72" i="25"/>
  <c r="S72" i="25"/>
  <c r="G72" i="25"/>
  <c r="W72" i="25"/>
  <c r="K72" i="25"/>
  <c r="O72" i="25"/>
  <c r="C36" i="25"/>
  <c r="G36" i="25"/>
  <c r="K36" i="25"/>
  <c r="O36" i="25"/>
  <c r="S36" i="25"/>
  <c r="W36" i="25"/>
  <c r="E36" i="25"/>
  <c r="J36" i="25"/>
  <c r="P36" i="25"/>
  <c r="U36" i="25"/>
  <c r="B36" i="25"/>
  <c r="H36" i="25"/>
  <c r="M36" i="25"/>
  <c r="R36" i="25"/>
  <c r="X36" i="25"/>
  <c r="D36" i="25"/>
  <c r="I36" i="25"/>
  <c r="N36" i="25"/>
  <c r="T36" i="25"/>
  <c r="Y36" i="25"/>
  <c r="F36" i="25"/>
  <c r="L36" i="25"/>
  <c r="Q36" i="25"/>
  <c r="V36" i="25"/>
  <c r="O109" i="19"/>
  <c r="H109" i="19"/>
  <c r="E109" i="19"/>
  <c r="F109" i="19"/>
  <c r="T109" i="19"/>
  <c r="N109" i="19"/>
  <c r="A110" i="19"/>
  <c r="C109" i="19"/>
  <c r="S109" i="19"/>
  <c r="M109" i="19"/>
  <c r="J109" i="19"/>
  <c r="L109" i="19"/>
  <c r="D109" i="19"/>
  <c r="G109" i="19"/>
  <c r="W109" i="19"/>
  <c r="R109" i="19"/>
  <c r="P109" i="19"/>
  <c r="Q109" i="19"/>
  <c r="Y109" i="19"/>
  <c r="K109" i="19"/>
  <c r="B109" i="19"/>
  <c r="X109" i="19"/>
  <c r="U109" i="19"/>
  <c r="V109" i="19"/>
  <c r="I109" i="19"/>
  <c r="B73" i="19"/>
  <c r="F73" i="19"/>
  <c r="J73" i="19"/>
  <c r="N73" i="19"/>
  <c r="R73" i="19"/>
  <c r="V73" i="19"/>
  <c r="C73" i="19"/>
  <c r="G73" i="19"/>
  <c r="K73" i="19"/>
  <c r="O73" i="19"/>
  <c r="S73" i="19"/>
  <c r="D73" i="19"/>
  <c r="H73" i="19"/>
  <c r="L73" i="19"/>
  <c r="P73" i="19"/>
  <c r="T73" i="19"/>
  <c r="X73" i="19"/>
  <c r="E73" i="19"/>
  <c r="I73" i="19"/>
  <c r="M73" i="19"/>
  <c r="Q73" i="19"/>
  <c r="U73" i="19"/>
  <c r="Y73" i="19"/>
  <c r="W73" i="19"/>
  <c r="A74" i="19"/>
  <c r="E37" i="19"/>
  <c r="I37" i="19"/>
  <c r="M37" i="19"/>
  <c r="Q37" i="19"/>
  <c r="U37" i="19"/>
  <c r="Y37" i="19"/>
  <c r="B37" i="19"/>
  <c r="G37" i="19"/>
  <c r="L37" i="19"/>
  <c r="R37" i="19"/>
  <c r="W37" i="19"/>
  <c r="C37" i="19"/>
  <c r="H37" i="19"/>
  <c r="N37" i="19"/>
  <c r="S37" i="19"/>
  <c r="X37" i="19"/>
  <c r="D37" i="19"/>
  <c r="J37" i="19"/>
  <c r="O37" i="19"/>
  <c r="T37" i="19"/>
  <c r="K37" i="19"/>
  <c r="V37" i="19"/>
  <c r="P37" i="19"/>
  <c r="F37" i="19"/>
  <c r="A177" i="21"/>
  <c r="A146" i="25"/>
  <c r="A144" i="19"/>
  <c r="A142" i="21"/>
  <c r="A107" i="21"/>
  <c r="A38" i="19"/>
  <c r="A109" i="25"/>
  <c r="A73" i="25"/>
  <c r="A317" i="21"/>
  <c r="A39" i="21"/>
  <c r="A72" i="21"/>
  <c r="A37" i="25"/>
  <c r="B146" i="25" l="1"/>
  <c r="F146" i="25"/>
  <c r="J146" i="25"/>
  <c r="N146" i="25"/>
  <c r="R146" i="25"/>
  <c r="V146" i="25"/>
  <c r="C146" i="25"/>
  <c r="G146" i="25"/>
  <c r="K146" i="25"/>
  <c r="O146" i="25"/>
  <c r="S146" i="25"/>
  <c r="W146" i="25"/>
  <c r="I146" i="25"/>
  <c r="Q146" i="25"/>
  <c r="Y146" i="25"/>
  <c r="D146" i="25"/>
  <c r="L146" i="25"/>
  <c r="T146" i="25"/>
  <c r="E146" i="25"/>
  <c r="M146" i="25"/>
  <c r="U146" i="25"/>
  <c r="H146" i="25"/>
  <c r="P146" i="25"/>
  <c r="X146" i="25"/>
  <c r="D109" i="28"/>
  <c r="H109" i="28"/>
  <c r="L109" i="28"/>
  <c r="P109" i="28"/>
  <c r="T109" i="28"/>
  <c r="X109" i="28"/>
  <c r="B109" i="28"/>
  <c r="F109" i="28"/>
  <c r="J109" i="28"/>
  <c r="N109" i="28"/>
  <c r="R109" i="28"/>
  <c r="V109" i="28"/>
  <c r="E109" i="28"/>
  <c r="M109" i="28"/>
  <c r="U109" i="28"/>
  <c r="G109" i="28"/>
  <c r="O109" i="28"/>
  <c r="W109" i="28"/>
  <c r="Q109" i="28"/>
  <c r="C109" i="28"/>
  <c r="S109" i="28"/>
  <c r="I109" i="28"/>
  <c r="Y109" i="28"/>
  <c r="K109" i="28"/>
  <c r="E74" i="28"/>
  <c r="I74" i="28"/>
  <c r="M74" i="28"/>
  <c r="Q74" i="28"/>
  <c r="U74" i="28"/>
  <c r="Y74" i="28"/>
  <c r="B74" i="28"/>
  <c r="F74" i="28"/>
  <c r="J74" i="28"/>
  <c r="N74" i="28"/>
  <c r="R74" i="28"/>
  <c r="V74" i="28"/>
  <c r="C74" i="28"/>
  <c r="K74" i="28"/>
  <c r="S74" i="28"/>
  <c r="D74" i="28"/>
  <c r="L74" i="28"/>
  <c r="T74" i="28"/>
  <c r="G74" i="28"/>
  <c r="O74" i="28"/>
  <c r="W74" i="28"/>
  <c r="X74" i="28"/>
  <c r="H74" i="28"/>
  <c r="P74" i="28"/>
  <c r="D144" i="28"/>
  <c r="H144" i="28"/>
  <c r="L144" i="28"/>
  <c r="P144" i="28"/>
  <c r="T144" i="28"/>
  <c r="X144" i="28"/>
  <c r="E144" i="28"/>
  <c r="I144" i="28"/>
  <c r="M144" i="28"/>
  <c r="Q144" i="28"/>
  <c r="U144" i="28"/>
  <c r="Y144" i="28"/>
  <c r="F144" i="28"/>
  <c r="N144" i="28"/>
  <c r="V144" i="28"/>
  <c r="G144" i="28"/>
  <c r="O144" i="28"/>
  <c r="W144" i="28"/>
  <c r="J144" i="28"/>
  <c r="B144" i="28"/>
  <c r="R144" i="28"/>
  <c r="K144" i="28"/>
  <c r="S144" i="28"/>
  <c r="C144" i="28"/>
  <c r="C39" i="28"/>
  <c r="G39" i="28"/>
  <c r="K39" i="28"/>
  <c r="O39" i="28"/>
  <c r="S39" i="28"/>
  <c r="W39" i="28"/>
  <c r="H39" i="28"/>
  <c r="P39" i="28"/>
  <c r="X39" i="28"/>
  <c r="D39" i="28"/>
  <c r="L39" i="28"/>
  <c r="T39" i="28"/>
  <c r="E39" i="28"/>
  <c r="I39" i="28"/>
  <c r="M39" i="28"/>
  <c r="Q39" i="28"/>
  <c r="U39" i="28"/>
  <c r="Y39" i="28"/>
  <c r="B39" i="28"/>
  <c r="R39" i="28"/>
  <c r="N39" i="28"/>
  <c r="F39" i="28"/>
  <c r="V39" i="28"/>
  <c r="J39" i="28"/>
  <c r="D144" i="19"/>
  <c r="H144" i="19"/>
  <c r="L144" i="19"/>
  <c r="P144" i="19"/>
  <c r="T144" i="19"/>
  <c r="X144" i="19"/>
  <c r="B144" i="19"/>
  <c r="G144" i="19"/>
  <c r="M144" i="19"/>
  <c r="R144" i="19"/>
  <c r="W144" i="19"/>
  <c r="C144" i="19"/>
  <c r="I144" i="19"/>
  <c r="N144" i="19"/>
  <c r="S144" i="19"/>
  <c r="Y144" i="19"/>
  <c r="E144" i="19"/>
  <c r="J144" i="19"/>
  <c r="O144" i="19"/>
  <c r="U144" i="19"/>
  <c r="V144" i="19"/>
  <c r="F144" i="19"/>
  <c r="K144" i="19"/>
  <c r="Q144" i="19"/>
  <c r="A75" i="28"/>
  <c r="X179" i="28"/>
  <c r="T179" i="28"/>
  <c r="P179" i="28"/>
  <c r="L179" i="28"/>
  <c r="H179" i="28"/>
  <c r="D179" i="28"/>
  <c r="W179" i="28"/>
  <c r="R179" i="28"/>
  <c r="M179" i="28"/>
  <c r="G179" i="28"/>
  <c r="B179" i="28"/>
  <c r="Y179" i="28"/>
  <c r="Q179" i="28"/>
  <c r="J179" i="28"/>
  <c r="C179" i="28"/>
  <c r="U179" i="28"/>
  <c r="K179" i="28"/>
  <c r="S179" i="28"/>
  <c r="I179" i="28"/>
  <c r="A180" i="28"/>
  <c r="F179" i="28"/>
  <c r="O179" i="28"/>
  <c r="N179" i="28"/>
  <c r="V179" i="28"/>
  <c r="E179" i="28"/>
  <c r="X247" i="28"/>
  <c r="T247" i="28"/>
  <c r="P247" i="28"/>
  <c r="L247" i="28"/>
  <c r="H247" i="28"/>
  <c r="D247" i="28"/>
  <c r="V247" i="28"/>
  <c r="Q247" i="28"/>
  <c r="K247" i="28"/>
  <c r="F247" i="28"/>
  <c r="A248" i="28"/>
  <c r="S247" i="28"/>
  <c r="M247" i="28"/>
  <c r="E247" i="28"/>
  <c r="Y247" i="28"/>
  <c r="R247" i="28"/>
  <c r="J247" i="28"/>
  <c r="C247" i="28"/>
  <c r="W247" i="28"/>
  <c r="I247" i="28"/>
  <c r="U247" i="28"/>
  <c r="G247" i="28"/>
  <c r="B247" i="28"/>
  <c r="O247" i="28"/>
  <c r="N247" i="28"/>
  <c r="A145" i="28"/>
  <c r="A317" i="28"/>
  <c r="V316" i="28"/>
  <c r="R316" i="28"/>
  <c r="N316" i="28"/>
  <c r="J316" i="28"/>
  <c r="F316" i="28"/>
  <c r="B316" i="28"/>
  <c r="Y316" i="28"/>
  <c r="T316" i="28"/>
  <c r="O316" i="28"/>
  <c r="I316" i="28"/>
  <c r="D316" i="28"/>
  <c r="S316" i="28"/>
  <c r="L316" i="28"/>
  <c r="E316" i="28"/>
  <c r="X316" i="28"/>
  <c r="P316" i="28"/>
  <c r="G316" i="28"/>
  <c r="W316" i="28"/>
  <c r="K316" i="28"/>
  <c r="Q316" i="28"/>
  <c r="C316" i="28"/>
  <c r="M316" i="28"/>
  <c r="H316" i="28"/>
  <c r="U316" i="28"/>
  <c r="A40" i="28"/>
  <c r="X350" i="28"/>
  <c r="T350" i="28"/>
  <c r="P350" i="28"/>
  <c r="L350" i="28"/>
  <c r="H350" i="28"/>
  <c r="D350" i="28"/>
  <c r="V350" i="28"/>
  <c r="Q350" i="28"/>
  <c r="K350" i="28"/>
  <c r="F350" i="28"/>
  <c r="W350" i="28"/>
  <c r="O350" i="28"/>
  <c r="I350" i="28"/>
  <c r="B350" i="28"/>
  <c r="S350" i="28"/>
  <c r="Y350" i="28"/>
  <c r="N350" i="28"/>
  <c r="E350" i="28"/>
  <c r="U350" i="28"/>
  <c r="G350" i="28"/>
  <c r="M350" i="28"/>
  <c r="A351" i="28"/>
  <c r="R350" i="28"/>
  <c r="J350" i="28"/>
  <c r="C350" i="28"/>
  <c r="W384" i="28"/>
  <c r="S384" i="28"/>
  <c r="O384" i="28"/>
  <c r="K384" i="28"/>
  <c r="G384" i="28"/>
  <c r="C384" i="28"/>
  <c r="X384" i="28"/>
  <c r="R384" i="28"/>
  <c r="M384" i="28"/>
  <c r="H384" i="28"/>
  <c r="B384" i="28"/>
  <c r="A385" i="28"/>
  <c r="T384" i="28"/>
  <c r="L384" i="28"/>
  <c r="E384" i="28"/>
  <c r="U384" i="28"/>
  <c r="J384" i="28"/>
  <c r="Q384" i="28"/>
  <c r="F384" i="28"/>
  <c r="Y384" i="28"/>
  <c r="I384" i="28"/>
  <c r="P384" i="28"/>
  <c r="N384" i="28"/>
  <c r="V384" i="28"/>
  <c r="D384" i="28"/>
  <c r="A214" i="28"/>
  <c r="V213" i="28"/>
  <c r="R213" i="28"/>
  <c r="N213" i="28"/>
  <c r="J213" i="28"/>
  <c r="F213" i="28"/>
  <c r="B213" i="28"/>
  <c r="Y213" i="28"/>
  <c r="T213" i="28"/>
  <c r="O213" i="28"/>
  <c r="I213" i="28"/>
  <c r="D213" i="28"/>
  <c r="W213" i="28"/>
  <c r="P213" i="28"/>
  <c r="H213" i="28"/>
  <c r="U213" i="28"/>
  <c r="M213" i="28"/>
  <c r="G213" i="28"/>
  <c r="S213" i="28"/>
  <c r="E213" i="28"/>
  <c r="Q213" i="28"/>
  <c r="C213" i="28"/>
  <c r="L213" i="28"/>
  <c r="X213" i="28"/>
  <c r="K213" i="28"/>
  <c r="A110" i="28"/>
  <c r="W418" i="28"/>
  <c r="S418" i="28"/>
  <c r="O418" i="28"/>
  <c r="K418" i="28"/>
  <c r="G418" i="28"/>
  <c r="C418" i="28"/>
  <c r="Y418" i="28"/>
  <c r="T418" i="28"/>
  <c r="N418" i="28"/>
  <c r="I418" i="28"/>
  <c r="D418" i="28"/>
  <c r="V418" i="28"/>
  <c r="P418" i="28"/>
  <c r="H418" i="28"/>
  <c r="R418" i="28"/>
  <c r="J418" i="28"/>
  <c r="U418" i="28"/>
  <c r="F418" i="28"/>
  <c r="Q418" i="28"/>
  <c r="E418" i="28"/>
  <c r="X418" i="28"/>
  <c r="L418" i="28"/>
  <c r="A419" i="28"/>
  <c r="B418" i="28"/>
  <c r="M418" i="28"/>
  <c r="A282" i="28"/>
  <c r="V281" i="28"/>
  <c r="R281" i="28"/>
  <c r="N281" i="28"/>
  <c r="J281" i="28"/>
  <c r="F281" i="28"/>
  <c r="B281" i="28"/>
  <c r="X281" i="28"/>
  <c r="S281" i="28"/>
  <c r="M281" i="28"/>
  <c r="H281" i="28"/>
  <c r="C281" i="28"/>
  <c r="U281" i="28"/>
  <c r="O281" i="28"/>
  <c r="G281" i="28"/>
  <c r="T281" i="28"/>
  <c r="K281" i="28"/>
  <c r="Q281" i="28"/>
  <c r="I281" i="28"/>
  <c r="Y281" i="28"/>
  <c r="E281" i="28"/>
  <c r="W281" i="28"/>
  <c r="D281" i="28"/>
  <c r="P281" i="28"/>
  <c r="L281" i="28"/>
  <c r="D420" i="21"/>
  <c r="H420" i="21"/>
  <c r="L420" i="21"/>
  <c r="P420" i="21"/>
  <c r="E420" i="21"/>
  <c r="J420" i="21"/>
  <c r="O420" i="21"/>
  <c r="T420" i="21"/>
  <c r="X420" i="21"/>
  <c r="F420" i="21"/>
  <c r="K420" i="21"/>
  <c r="Q420" i="21"/>
  <c r="U420" i="21"/>
  <c r="Y420" i="21"/>
  <c r="C420" i="21"/>
  <c r="N420" i="21"/>
  <c r="W420" i="21"/>
  <c r="G420" i="21"/>
  <c r="R420" i="21"/>
  <c r="I420" i="21"/>
  <c r="S420" i="21"/>
  <c r="M420" i="21"/>
  <c r="V420" i="21"/>
  <c r="B420" i="21"/>
  <c r="A421" i="21"/>
  <c r="K352" i="21"/>
  <c r="E352" i="21"/>
  <c r="F352" i="21"/>
  <c r="B352" i="21"/>
  <c r="X352" i="21"/>
  <c r="N352" i="21"/>
  <c r="O352" i="21"/>
  <c r="J352" i="21"/>
  <c r="L352" i="21"/>
  <c r="H352" i="21"/>
  <c r="D352" i="21"/>
  <c r="T352" i="21"/>
  <c r="C352" i="21"/>
  <c r="S352" i="21"/>
  <c r="P352" i="21"/>
  <c r="Q352" i="21"/>
  <c r="M352" i="21"/>
  <c r="Y352" i="21"/>
  <c r="G352" i="21"/>
  <c r="W352" i="21"/>
  <c r="U352" i="21"/>
  <c r="V352" i="21"/>
  <c r="R352" i="21"/>
  <c r="I352" i="21"/>
  <c r="A353" i="21"/>
  <c r="K386" i="21"/>
  <c r="B386" i="21"/>
  <c r="X386" i="21"/>
  <c r="F386" i="21"/>
  <c r="P386" i="21"/>
  <c r="Q386" i="21"/>
  <c r="O386" i="21"/>
  <c r="H386" i="21"/>
  <c r="E386" i="21"/>
  <c r="N386" i="21"/>
  <c r="V386" i="21"/>
  <c r="Y386" i="21"/>
  <c r="C386" i="21"/>
  <c r="S386" i="21"/>
  <c r="M386" i="21"/>
  <c r="L386" i="21"/>
  <c r="U386" i="21"/>
  <c r="D386" i="21"/>
  <c r="A387" i="21"/>
  <c r="G386" i="21"/>
  <c r="W386" i="21"/>
  <c r="R386" i="21"/>
  <c r="T386" i="21"/>
  <c r="I386" i="21"/>
  <c r="J386" i="21"/>
  <c r="B317" i="21"/>
  <c r="F317" i="21"/>
  <c r="J317" i="21"/>
  <c r="N317" i="21"/>
  <c r="R317" i="21"/>
  <c r="V317" i="21"/>
  <c r="D317" i="21"/>
  <c r="H317" i="21"/>
  <c r="L317" i="21"/>
  <c r="P317" i="21"/>
  <c r="T317" i="21"/>
  <c r="X317" i="21"/>
  <c r="C317" i="21"/>
  <c r="K317" i="21"/>
  <c r="S317" i="21"/>
  <c r="E317" i="21"/>
  <c r="M317" i="21"/>
  <c r="U317" i="21"/>
  <c r="O317" i="21"/>
  <c r="G317" i="21"/>
  <c r="W317" i="21"/>
  <c r="I317" i="21"/>
  <c r="Y317" i="21"/>
  <c r="Q317" i="21"/>
  <c r="E246" i="21"/>
  <c r="I246" i="21"/>
  <c r="M246" i="21"/>
  <c r="Q246" i="21"/>
  <c r="U246" i="21"/>
  <c r="Y246" i="21"/>
  <c r="B246" i="21"/>
  <c r="G246" i="21"/>
  <c r="L246" i="21"/>
  <c r="R246" i="21"/>
  <c r="W246" i="21"/>
  <c r="C246" i="21"/>
  <c r="H246" i="21"/>
  <c r="N246" i="21"/>
  <c r="S246" i="21"/>
  <c r="X246" i="21"/>
  <c r="F246" i="21"/>
  <c r="P246" i="21"/>
  <c r="V246" i="21"/>
  <c r="J246" i="21"/>
  <c r="T246" i="21"/>
  <c r="K246" i="21"/>
  <c r="O246" i="21"/>
  <c r="D246" i="21"/>
  <c r="A247" i="21"/>
  <c r="B280" i="21"/>
  <c r="F280" i="21"/>
  <c r="J280" i="21"/>
  <c r="N280" i="21"/>
  <c r="R280" i="21"/>
  <c r="V280" i="21"/>
  <c r="G280" i="21"/>
  <c r="L280" i="21"/>
  <c r="Q280" i="21"/>
  <c r="W280" i="21"/>
  <c r="C280" i="21"/>
  <c r="I280" i="21"/>
  <c r="P280" i="21"/>
  <c r="X280" i="21"/>
  <c r="D280" i="21"/>
  <c r="K280" i="21"/>
  <c r="S280" i="21"/>
  <c r="Y280" i="21"/>
  <c r="E280" i="21"/>
  <c r="M280" i="21"/>
  <c r="T280" i="21"/>
  <c r="O280" i="21"/>
  <c r="U280" i="21"/>
  <c r="H280" i="21"/>
  <c r="A281" i="21"/>
  <c r="B177" i="21"/>
  <c r="F177" i="21"/>
  <c r="J177" i="21"/>
  <c r="N177" i="21"/>
  <c r="R177" i="21"/>
  <c r="V177" i="21"/>
  <c r="E177" i="21"/>
  <c r="K177" i="21"/>
  <c r="P177" i="21"/>
  <c r="U177" i="21"/>
  <c r="C177" i="21"/>
  <c r="I177" i="21"/>
  <c r="Q177" i="21"/>
  <c r="X177" i="21"/>
  <c r="D177" i="21"/>
  <c r="L177" i="21"/>
  <c r="S177" i="21"/>
  <c r="Y177" i="21"/>
  <c r="G177" i="21"/>
  <c r="M177" i="21"/>
  <c r="T177" i="21"/>
  <c r="H177" i="21"/>
  <c r="O177" i="21"/>
  <c r="W177" i="21"/>
  <c r="E72" i="21"/>
  <c r="I72" i="21"/>
  <c r="M72" i="21"/>
  <c r="Q72" i="21"/>
  <c r="U72" i="21"/>
  <c r="Y72" i="21"/>
  <c r="B72" i="21"/>
  <c r="F72" i="21"/>
  <c r="J72" i="21"/>
  <c r="N72" i="21"/>
  <c r="R72" i="21"/>
  <c r="V72" i="21"/>
  <c r="H72" i="21"/>
  <c r="P72" i="21"/>
  <c r="X72" i="21"/>
  <c r="C72" i="21"/>
  <c r="L72" i="21"/>
  <c r="W72" i="21"/>
  <c r="S72" i="21"/>
  <c r="T72" i="21"/>
  <c r="D72" i="21"/>
  <c r="O72" i="21"/>
  <c r="G72" i="21"/>
  <c r="K72" i="21"/>
  <c r="C107" i="21"/>
  <c r="G107" i="21"/>
  <c r="K107" i="21"/>
  <c r="O107" i="21"/>
  <c r="S107" i="21"/>
  <c r="W107" i="21"/>
  <c r="E107" i="21"/>
  <c r="J107" i="21"/>
  <c r="P107" i="21"/>
  <c r="U107" i="21"/>
  <c r="F107" i="21"/>
  <c r="L107" i="21"/>
  <c r="Q107" i="21"/>
  <c r="V107" i="21"/>
  <c r="B107" i="21"/>
  <c r="M107" i="21"/>
  <c r="X107" i="21"/>
  <c r="D107" i="21"/>
  <c r="N107" i="21"/>
  <c r="Y107" i="21"/>
  <c r="R107" i="21"/>
  <c r="I107" i="21"/>
  <c r="T107" i="21"/>
  <c r="H107" i="21"/>
  <c r="C142" i="21"/>
  <c r="G142" i="21"/>
  <c r="K142" i="21"/>
  <c r="O142" i="21"/>
  <c r="S142" i="21"/>
  <c r="W142" i="21"/>
  <c r="E142" i="21"/>
  <c r="J142" i="21"/>
  <c r="P142" i="21"/>
  <c r="U142" i="21"/>
  <c r="F142" i="21"/>
  <c r="L142" i="21"/>
  <c r="Q142" i="21"/>
  <c r="V142" i="21"/>
  <c r="D142" i="21"/>
  <c r="N142" i="21"/>
  <c r="Y142" i="21"/>
  <c r="B142" i="21"/>
  <c r="R142" i="21"/>
  <c r="H142" i="21"/>
  <c r="T142" i="21"/>
  <c r="I142" i="21"/>
  <c r="M142" i="21"/>
  <c r="X142" i="21"/>
  <c r="C211" i="21"/>
  <c r="G211" i="21"/>
  <c r="K211" i="21"/>
  <c r="O211" i="21"/>
  <c r="S211" i="21"/>
  <c r="W211" i="21"/>
  <c r="E211" i="21"/>
  <c r="J211" i="21"/>
  <c r="P211" i="21"/>
  <c r="U211" i="21"/>
  <c r="B211" i="21"/>
  <c r="I211" i="21"/>
  <c r="Q211" i="21"/>
  <c r="X211" i="21"/>
  <c r="D211" i="21"/>
  <c r="M211" i="21"/>
  <c r="V211" i="21"/>
  <c r="F211" i="21"/>
  <c r="N211" i="21"/>
  <c r="Y211" i="21"/>
  <c r="H211" i="21"/>
  <c r="R211" i="21"/>
  <c r="L211" i="21"/>
  <c r="T211" i="21"/>
  <c r="A212" i="21"/>
  <c r="B39" i="21"/>
  <c r="F39" i="21"/>
  <c r="J39" i="21"/>
  <c r="N39" i="21"/>
  <c r="R39" i="21"/>
  <c r="V39" i="21"/>
  <c r="C39" i="21"/>
  <c r="H39" i="21"/>
  <c r="M39" i="21"/>
  <c r="S39" i="21"/>
  <c r="X39" i="21"/>
  <c r="D39" i="21"/>
  <c r="I39" i="21"/>
  <c r="O39" i="21"/>
  <c r="T39" i="21"/>
  <c r="Y39" i="21"/>
  <c r="E39" i="21"/>
  <c r="P39" i="21"/>
  <c r="G39" i="21"/>
  <c r="Q39" i="21"/>
  <c r="K39" i="21"/>
  <c r="U39" i="21"/>
  <c r="L39" i="21"/>
  <c r="W39" i="21"/>
  <c r="D109" i="25"/>
  <c r="H109" i="25"/>
  <c r="L109" i="25"/>
  <c r="P109" i="25"/>
  <c r="T109" i="25"/>
  <c r="X109" i="25"/>
  <c r="B109" i="25"/>
  <c r="F109" i="25"/>
  <c r="J109" i="25"/>
  <c r="N109" i="25"/>
  <c r="R109" i="25"/>
  <c r="V109" i="25"/>
  <c r="G109" i="25"/>
  <c r="O109" i="25"/>
  <c r="W109" i="25"/>
  <c r="I109" i="25"/>
  <c r="Q109" i="25"/>
  <c r="Y109" i="25"/>
  <c r="E109" i="25"/>
  <c r="M109" i="25"/>
  <c r="U109" i="25"/>
  <c r="C109" i="25"/>
  <c r="K109" i="25"/>
  <c r="S109" i="25"/>
  <c r="D73" i="25"/>
  <c r="H73" i="25"/>
  <c r="L73" i="25"/>
  <c r="P73" i="25"/>
  <c r="T73" i="25"/>
  <c r="X73" i="25"/>
  <c r="B73" i="25"/>
  <c r="J73" i="25"/>
  <c r="V73" i="25"/>
  <c r="E73" i="25"/>
  <c r="I73" i="25"/>
  <c r="M73" i="25"/>
  <c r="Q73" i="25"/>
  <c r="U73" i="25"/>
  <c r="Y73" i="25"/>
  <c r="F73" i="25"/>
  <c r="N73" i="25"/>
  <c r="R73" i="25"/>
  <c r="K73" i="25"/>
  <c r="G73" i="25"/>
  <c r="O73" i="25"/>
  <c r="C73" i="25"/>
  <c r="S73" i="25"/>
  <c r="W73" i="25"/>
  <c r="C37" i="25"/>
  <c r="G37" i="25"/>
  <c r="K37" i="25"/>
  <c r="O37" i="25"/>
  <c r="S37" i="25"/>
  <c r="W37" i="25"/>
  <c r="B37" i="25"/>
  <c r="H37" i="25"/>
  <c r="M37" i="25"/>
  <c r="R37" i="25"/>
  <c r="X37" i="25"/>
  <c r="E37" i="25"/>
  <c r="J37" i="25"/>
  <c r="P37" i="25"/>
  <c r="U37" i="25"/>
  <c r="F37" i="25"/>
  <c r="L37" i="25"/>
  <c r="Q37" i="25"/>
  <c r="V37" i="25"/>
  <c r="D37" i="25"/>
  <c r="Y37" i="25"/>
  <c r="I37" i="25"/>
  <c r="N37" i="25"/>
  <c r="T37" i="25"/>
  <c r="O110" i="19"/>
  <c r="J110" i="19"/>
  <c r="H110" i="19"/>
  <c r="D110" i="19"/>
  <c r="Y110" i="19"/>
  <c r="L110" i="19"/>
  <c r="C110" i="19"/>
  <c r="S110" i="19"/>
  <c r="P110" i="19"/>
  <c r="M110" i="19"/>
  <c r="I110" i="19"/>
  <c r="Q110" i="19"/>
  <c r="G110" i="19"/>
  <c r="W110" i="19"/>
  <c r="U110" i="19"/>
  <c r="R110" i="19"/>
  <c r="N110" i="19"/>
  <c r="V110" i="19"/>
  <c r="A111" i="19"/>
  <c r="K110" i="19"/>
  <c r="E110" i="19"/>
  <c r="B110" i="19"/>
  <c r="X110" i="19"/>
  <c r="T110" i="19"/>
  <c r="F110" i="19"/>
  <c r="B74" i="19"/>
  <c r="F74" i="19"/>
  <c r="J74" i="19"/>
  <c r="N74" i="19"/>
  <c r="R74" i="19"/>
  <c r="V74" i="19"/>
  <c r="D74" i="19"/>
  <c r="H74" i="19"/>
  <c r="L74" i="19"/>
  <c r="P74" i="19"/>
  <c r="T74" i="19"/>
  <c r="X74" i="19"/>
  <c r="E74" i="19"/>
  <c r="I74" i="19"/>
  <c r="M74" i="19"/>
  <c r="U74" i="19"/>
  <c r="C74" i="19"/>
  <c r="O74" i="19"/>
  <c r="W74" i="19"/>
  <c r="G74" i="19"/>
  <c r="Q74" i="19"/>
  <c r="Y74" i="19"/>
  <c r="K74" i="19"/>
  <c r="S74" i="19"/>
  <c r="A75" i="19"/>
  <c r="E38" i="19"/>
  <c r="I38" i="19"/>
  <c r="M38" i="19"/>
  <c r="Q38" i="19"/>
  <c r="U38" i="19"/>
  <c r="Y38" i="19"/>
  <c r="D38" i="19"/>
  <c r="J38" i="19"/>
  <c r="O38" i="19"/>
  <c r="T38" i="19"/>
  <c r="F38" i="19"/>
  <c r="K38" i="19"/>
  <c r="P38" i="19"/>
  <c r="V38" i="19"/>
  <c r="B38" i="19"/>
  <c r="G38" i="19"/>
  <c r="R38" i="19"/>
  <c r="L38" i="19"/>
  <c r="W38" i="19"/>
  <c r="H38" i="19"/>
  <c r="S38" i="19"/>
  <c r="C38" i="19"/>
  <c r="N38" i="19"/>
  <c r="X38" i="19"/>
  <c r="A74" i="25"/>
  <c r="A110" i="25"/>
  <c r="A39" i="19"/>
  <c r="A178" i="21"/>
  <c r="A108" i="21"/>
  <c r="A147" i="25"/>
  <c r="A40" i="21"/>
  <c r="A318" i="21"/>
  <c r="A145" i="19"/>
  <c r="A38" i="25"/>
  <c r="A73" i="21"/>
  <c r="A143" i="21"/>
  <c r="B147" i="25" l="1"/>
  <c r="F147" i="25"/>
  <c r="J147" i="25"/>
  <c r="N147" i="25"/>
  <c r="R147" i="25"/>
  <c r="V147" i="25"/>
  <c r="C147" i="25"/>
  <c r="G147" i="25"/>
  <c r="K147" i="25"/>
  <c r="O147" i="25"/>
  <c r="S147" i="25"/>
  <c r="W147" i="25"/>
  <c r="I147" i="25"/>
  <c r="Q147" i="25"/>
  <c r="Y147" i="25"/>
  <c r="D147" i="25"/>
  <c r="L147" i="25"/>
  <c r="T147" i="25"/>
  <c r="E147" i="25"/>
  <c r="M147" i="25"/>
  <c r="U147" i="25"/>
  <c r="H147" i="25"/>
  <c r="P147" i="25"/>
  <c r="X147" i="25"/>
  <c r="D110" i="28"/>
  <c r="H110" i="28"/>
  <c r="L110" i="28"/>
  <c r="P110" i="28"/>
  <c r="T110" i="28"/>
  <c r="X110" i="28"/>
  <c r="B110" i="28"/>
  <c r="F110" i="28"/>
  <c r="J110" i="28"/>
  <c r="N110" i="28"/>
  <c r="R110" i="28"/>
  <c r="V110" i="28"/>
  <c r="E110" i="28"/>
  <c r="M110" i="28"/>
  <c r="U110" i="28"/>
  <c r="G110" i="28"/>
  <c r="O110" i="28"/>
  <c r="W110" i="28"/>
  <c r="I110" i="28"/>
  <c r="Y110" i="28"/>
  <c r="K110" i="28"/>
  <c r="Q110" i="28"/>
  <c r="C110" i="28"/>
  <c r="S110" i="28"/>
  <c r="C40" i="28"/>
  <c r="G40" i="28"/>
  <c r="K40" i="28"/>
  <c r="O40" i="28"/>
  <c r="S40" i="28"/>
  <c r="W40" i="28"/>
  <c r="H40" i="28"/>
  <c r="P40" i="28"/>
  <c r="X40" i="28"/>
  <c r="D40" i="28"/>
  <c r="L40" i="28"/>
  <c r="T40" i="28"/>
  <c r="E40" i="28"/>
  <c r="I40" i="28"/>
  <c r="M40" i="28"/>
  <c r="Q40" i="28"/>
  <c r="U40" i="28"/>
  <c r="Y40" i="28"/>
  <c r="J40" i="28"/>
  <c r="F40" i="28"/>
  <c r="V40" i="28"/>
  <c r="N40" i="28"/>
  <c r="B40" i="28"/>
  <c r="R40" i="28"/>
  <c r="D145" i="28"/>
  <c r="H145" i="28"/>
  <c r="L145" i="28"/>
  <c r="P145" i="28"/>
  <c r="T145" i="28"/>
  <c r="X145" i="28"/>
  <c r="E145" i="28"/>
  <c r="I145" i="28"/>
  <c r="M145" i="28"/>
  <c r="Q145" i="28"/>
  <c r="U145" i="28"/>
  <c r="Y145" i="28"/>
  <c r="F145" i="28"/>
  <c r="N145" i="28"/>
  <c r="V145" i="28"/>
  <c r="G145" i="28"/>
  <c r="O145" i="28"/>
  <c r="W145" i="28"/>
  <c r="B145" i="28"/>
  <c r="R145" i="28"/>
  <c r="J145" i="28"/>
  <c r="S145" i="28"/>
  <c r="C145" i="28"/>
  <c r="K145" i="28"/>
  <c r="E75" i="28"/>
  <c r="I75" i="28"/>
  <c r="M75" i="28"/>
  <c r="Q75" i="28"/>
  <c r="U75" i="28"/>
  <c r="Y75" i="28"/>
  <c r="B75" i="28"/>
  <c r="F75" i="28"/>
  <c r="J75" i="28"/>
  <c r="N75" i="28"/>
  <c r="R75" i="28"/>
  <c r="V75" i="28"/>
  <c r="C75" i="28"/>
  <c r="K75" i="28"/>
  <c r="S75" i="28"/>
  <c r="D75" i="28"/>
  <c r="L75" i="28"/>
  <c r="T75" i="28"/>
  <c r="G75" i="28"/>
  <c r="O75" i="28"/>
  <c r="W75" i="28"/>
  <c r="H75" i="28"/>
  <c r="P75" i="28"/>
  <c r="X75" i="28"/>
  <c r="D145" i="19"/>
  <c r="H145" i="19"/>
  <c r="L145" i="19"/>
  <c r="P145" i="19"/>
  <c r="T145" i="19"/>
  <c r="X145" i="19"/>
  <c r="E145" i="19"/>
  <c r="J145" i="19"/>
  <c r="O145" i="19"/>
  <c r="U145" i="19"/>
  <c r="F145" i="19"/>
  <c r="K145" i="19"/>
  <c r="Q145" i="19"/>
  <c r="V145" i="19"/>
  <c r="B145" i="19"/>
  <c r="G145" i="19"/>
  <c r="M145" i="19"/>
  <c r="R145" i="19"/>
  <c r="W145" i="19"/>
  <c r="S145" i="19"/>
  <c r="C145" i="19"/>
  <c r="Y145" i="19"/>
  <c r="I145" i="19"/>
  <c r="N145" i="19"/>
  <c r="Y282" i="28"/>
  <c r="U282" i="28"/>
  <c r="Q282" i="28"/>
  <c r="M282" i="28"/>
  <c r="I282" i="28"/>
  <c r="E282" i="28"/>
  <c r="A283" i="28"/>
  <c r="T282" i="28"/>
  <c r="O282" i="28"/>
  <c r="J282" i="28"/>
  <c r="D282" i="28"/>
  <c r="X282" i="28"/>
  <c r="R282" i="28"/>
  <c r="K282" i="28"/>
  <c r="C282" i="28"/>
  <c r="W282" i="28"/>
  <c r="N282" i="28"/>
  <c r="F282" i="28"/>
  <c r="V282" i="28"/>
  <c r="L282" i="28"/>
  <c r="B282" i="28"/>
  <c r="S282" i="28"/>
  <c r="P282" i="28"/>
  <c r="H282" i="28"/>
  <c r="G282" i="28"/>
  <c r="A111" i="28"/>
  <c r="W351" i="28"/>
  <c r="S351" i="28"/>
  <c r="O351" i="28"/>
  <c r="K351" i="28"/>
  <c r="G351" i="28"/>
  <c r="C351" i="28"/>
  <c r="X351" i="28"/>
  <c r="R351" i="28"/>
  <c r="M351" i="28"/>
  <c r="H351" i="28"/>
  <c r="B351" i="28"/>
  <c r="A352" i="28"/>
  <c r="T351" i="28"/>
  <c r="L351" i="28"/>
  <c r="E351" i="28"/>
  <c r="V351" i="28"/>
  <c r="N351" i="28"/>
  <c r="D351" i="28"/>
  <c r="Q351" i="28"/>
  <c r="I351" i="28"/>
  <c r="P351" i="28"/>
  <c r="Y351" i="28"/>
  <c r="F351" i="28"/>
  <c r="U351" i="28"/>
  <c r="J351" i="28"/>
  <c r="A41" i="28"/>
  <c r="A146" i="28"/>
  <c r="A386" i="28"/>
  <c r="V385" i="28"/>
  <c r="R385" i="28"/>
  <c r="N385" i="28"/>
  <c r="J385" i="28"/>
  <c r="F385" i="28"/>
  <c r="B385" i="28"/>
  <c r="Y385" i="28"/>
  <c r="T385" i="28"/>
  <c r="O385" i="28"/>
  <c r="I385" i="28"/>
  <c r="D385" i="28"/>
  <c r="W385" i="28"/>
  <c r="P385" i="28"/>
  <c r="H385" i="28"/>
  <c r="X385" i="28"/>
  <c r="M385" i="28"/>
  <c r="E385" i="28"/>
  <c r="S385" i="28"/>
  <c r="G385" i="28"/>
  <c r="Q385" i="28"/>
  <c r="K385" i="28"/>
  <c r="C385" i="28"/>
  <c r="U385" i="28"/>
  <c r="L385" i="28"/>
  <c r="A76" i="28"/>
  <c r="W419" i="28"/>
  <c r="S419" i="28"/>
  <c r="O419" i="28"/>
  <c r="K419" i="28"/>
  <c r="A420" i="28"/>
  <c r="U419" i="28"/>
  <c r="P419" i="28"/>
  <c r="J419" i="28"/>
  <c r="F419" i="28"/>
  <c r="B419" i="28"/>
  <c r="Y419" i="28"/>
  <c r="R419" i="28"/>
  <c r="L419" i="28"/>
  <c r="E419" i="28"/>
  <c r="V419" i="28"/>
  <c r="M419" i="28"/>
  <c r="D419" i="28"/>
  <c r="N419" i="28"/>
  <c r="C419" i="28"/>
  <c r="X419" i="28"/>
  <c r="H419" i="28"/>
  <c r="T419" i="28"/>
  <c r="G419" i="28"/>
  <c r="I419" i="28"/>
  <c r="Q419" i="28"/>
  <c r="Y214" i="28"/>
  <c r="U214" i="28"/>
  <c r="Q214" i="28"/>
  <c r="M214" i="28"/>
  <c r="I214" i="28"/>
  <c r="E214" i="28"/>
  <c r="V214" i="28"/>
  <c r="P214" i="28"/>
  <c r="K214" i="28"/>
  <c r="F214" i="28"/>
  <c r="A215" i="28"/>
  <c r="S214" i="28"/>
  <c r="L214" i="28"/>
  <c r="D214" i="28"/>
  <c r="X214" i="28"/>
  <c r="R214" i="28"/>
  <c r="J214" i="28"/>
  <c r="C214" i="28"/>
  <c r="W214" i="28"/>
  <c r="H214" i="28"/>
  <c r="T214" i="28"/>
  <c r="G214" i="28"/>
  <c r="O214" i="28"/>
  <c r="B214" i="28"/>
  <c r="N214" i="28"/>
  <c r="Y317" i="28"/>
  <c r="U317" i="28"/>
  <c r="Q317" i="28"/>
  <c r="M317" i="28"/>
  <c r="I317" i="28"/>
  <c r="E317" i="28"/>
  <c r="V317" i="28"/>
  <c r="P317" i="28"/>
  <c r="K317" i="28"/>
  <c r="F317" i="28"/>
  <c r="W317" i="28"/>
  <c r="O317" i="28"/>
  <c r="H317" i="28"/>
  <c r="B317" i="28"/>
  <c r="S317" i="28"/>
  <c r="J317" i="28"/>
  <c r="X317" i="28"/>
  <c r="L317" i="28"/>
  <c r="R317" i="28"/>
  <c r="D317" i="28"/>
  <c r="N317" i="28"/>
  <c r="G317" i="28"/>
  <c r="C317" i="28"/>
  <c r="A318" i="28"/>
  <c r="T317" i="28"/>
  <c r="W248" i="28"/>
  <c r="S248" i="28"/>
  <c r="O248" i="28"/>
  <c r="K248" i="28"/>
  <c r="G248" i="28"/>
  <c r="C248" i="28"/>
  <c r="X248" i="28"/>
  <c r="R248" i="28"/>
  <c r="M248" i="28"/>
  <c r="H248" i="28"/>
  <c r="B248" i="28"/>
  <c r="V248" i="28"/>
  <c r="P248" i="28"/>
  <c r="I248" i="28"/>
  <c r="U248" i="28"/>
  <c r="N248" i="28"/>
  <c r="F248" i="28"/>
  <c r="A249" i="28"/>
  <c r="L248" i="28"/>
  <c r="Y248" i="28"/>
  <c r="J248" i="28"/>
  <c r="E248" i="28"/>
  <c r="T248" i="28"/>
  <c r="Q248" i="28"/>
  <c r="D248" i="28"/>
  <c r="W180" i="28"/>
  <c r="S180" i="28"/>
  <c r="O180" i="28"/>
  <c r="K180" i="28"/>
  <c r="G180" i="28"/>
  <c r="C180" i="28"/>
  <c r="Y180" i="28"/>
  <c r="T180" i="28"/>
  <c r="N180" i="28"/>
  <c r="I180" i="28"/>
  <c r="D180" i="28"/>
  <c r="U180" i="28"/>
  <c r="M180" i="28"/>
  <c r="F180" i="28"/>
  <c r="X180" i="28"/>
  <c r="P180" i="28"/>
  <c r="E180" i="28"/>
  <c r="V180" i="28"/>
  <c r="L180" i="28"/>
  <c r="B180" i="28"/>
  <c r="R180" i="28"/>
  <c r="J180" i="28"/>
  <c r="A181" i="28"/>
  <c r="Q180" i="28"/>
  <c r="H180" i="28"/>
  <c r="D421" i="21"/>
  <c r="H421" i="21"/>
  <c r="L421" i="21"/>
  <c r="P421" i="21"/>
  <c r="T421" i="21"/>
  <c r="X421" i="21"/>
  <c r="E421" i="21"/>
  <c r="I421" i="21"/>
  <c r="M421" i="21"/>
  <c r="Q421" i="21"/>
  <c r="U421" i="21"/>
  <c r="Y421" i="21"/>
  <c r="G421" i="21"/>
  <c r="O421" i="21"/>
  <c r="W421" i="21"/>
  <c r="B421" i="21"/>
  <c r="J421" i="21"/>
  <c r="R421" i="21"/>
  <c r="C421" i="21"/>
  <c r="K421" i="21"/>
  <c r="S421" i="21"/>
  <c r="V421" i="21"/>
  <c r="F421" i="21"/>
  <c r="N421" i="21"/>
  <c r="A422" i="21"/>
  <c r="K387" i="21"/>
  <c r="E387" i="21"/>
  <c r="B387" i="21"/>
  <c r="D387" i="21"/>
  <c r="F387" i="21"/>
  <c r="N387" i="21"/>
  <c r="O387" i="21"/>
  <c r="J387" i="21"/>
  <c r="I387" i="21"/>
  <c r="L387" i="21"/>
  <c r="M387" i="21"/>
  <c r="V387" i="21"/>
  <c r="C387" i="21"/>
  <c r="S387" i="21"/>
  <c r="P387" i="21"/>
  <c r="Q387" i="21"/>
  <c r="R387" i="21"/>
  <c r="T387" i="21"/>
  <c r="A388" i="21"/>
  <c r="G387" i="21"/>
  <c r="W387" i="21"/>
  <c r="U387" i="21"/>
  <c r="X387" i="21"/>
  <c r="Y387" i="21"/>
  <c r="H387" i="21"/>
  <c r="K353" i="21"/>
  <c r="B353" i="21"/>
  <c r="X353" i="21"/>
  <c r="T353" i="21"/>
  <c r="P353" i="21"/>
  <c r="L353" i="21"/>
  <c r="O353" i="21"/>
  <c r="H353" i="21"/>
  <c r="D353" i="21"/>
  <c r="Y353" i="21"/>
  <c r="U353" i="21"/>
  <c r="Q353" i="21"/>
  <c r="C353" i="21"/>
  <c r="S353" i="21"/>
  <c r="M353" i="21"/>
  <c r="I353" i="21"/>
  <c r="E353" i="21"/>
  <c r="V353" i="21"/>
  <c r="G353" i="21"/>
  <c r="W353" i="21"/>
  <c r="R353" i="21"/>
  <c r="N353" i="21"/>
  <c r="J353" i="21"/>
  <c r="F353" i="21"/>
  <c r="A354" i="21"/>
  <c r="B318" i="21"/>
  <c r="D318" i="21"/>
  <c r="H318" i="21"/>
  <c r="L318" i="21"/>
  <c r="P318" i="21"/>
  <c r="T318" i="21"/>
  <c r="X318" i="21"/>
  <c r="C318" i="21"/>
  <c r="I318" i="21"/>
  <c r="N318" i="21"/>
  <c r="S318" i="21"/>
  <c r="Y318" i="21"/>
  <c r="E318" i="21"/>
  <c r="J318" i="21"/>
  <c r="O318" i="21"/>
  <c r="U318" i="21"/>
  <c r="F318" i="21"/>
  <c r="Q318" i="21"/>
  <c r="V318" i="21"/>
  <c r="W318" i="21"/>
  <c r="G318" i="21"/>
  <c r="R318" i="21"/>
  <c r="K318" i="21"/>
  <c r="M318" i="21"/>
  <c r="B281" i="21"/>
  <c r="F281" i="21"/>
  <c r="J281" i="21"/>
  <c r="N281" i="21"/>
  <c r="R281" i="21"/>
  <c r="V281" i="21"/>
  <c r="D281" i="21"/>
  <c r="I281" i="21"/>
  <c r="O281" i="21"/>
  <c r="T281" i="21"/>
  <c r="Y281" i="21"/>
  <c r="G281" i="21"/>
  <c r="M281" i="21"/>
  <c r="U281" i="21"/>
  <c r="H281" i="21"/>
  <c r="P281" i="21"/>
  <c r="W281" i="21"/>
  <c r="C281" i="21"/>
  <c r="K281" i="21"/>
  <c r="Q281" i="21"/>
  <c r="X281" i="21"/>
  <c r="E281" i="21"/>
  <c r="S281" i="21"/>
  <c r="L281" i="21"/>
  <c r="A282" i="21"/>
  <c r="E247" i="21"/>
  <c r="I247" i="21"/>
  <c r="M247" i="21"/>
  <c r="Q247" i="21"/>
  <c r="U247" i="21"/>
  <c r="Y247" i="21"/>
  <c r="D247" i="21"/>
  <c r="J247" i="21"/>
  <c r="O247" i="21"/>
  <c r="T247" i="21"/>
  <c r="F247" i="21"/>
  <c r="K247" i="21"/>
  <c r="P247" i="21"/>
  <c r="V247" i="21"/>
  <c r="C247" i="21"/>
  <c r="N247" i="21"/>
  <c r="X247" i="21"/>
  <c r="S247" i="21"/>
  <c r="G247" i="21"/>
  <c r="R247" i="21"/>
  <c r="H247" i="21"/>
  <c r="B247" i="21"/>
  <c r="L247" i="21"/>
  <c r="W247" i="21"/>
  <c r="A248" i="21"/>
  <c r="C143" i="21"/>
  <c r="G143" i="21"/>
  <c r="K143" i="21"/>
  <c r="O143" i="21"/>
  <c r="S143" i="21"/>
  <c r="W143" i="21"/>
  <c r="B143" i="21"/>
  <c r="H143" i="21"/>
  <c r="M143" i="21"/>
  <c r="R143" i="21"/>
  <c r="X143" i="21"/>
  <c r="D143" i="21"/>
  <c r="I143" i="21"/>
  <c r="N143" i="21"/>
  <c r="T143" i="21"/>
  <c r="Y143" i="21"/>
  <c r="L143" i="21"/>
  <c r="V143" i="21"/>
  <c r="F143" i="21"/>
  <c r="U143" i="21"/>
  <c r="J143" i="21"/>
  <c r="P143" i="21"/>
  <c r="Q143" i="21"/>
  <c r="E143" i="21"/>
  <c r="E73" i="21"/>
  <c r="I73" i="21"/>
  <c r="M73" i="21"/>
  <c r="Q73" i="21"/>
  <c r="U73" i="21"/>
  <c r="Y73" i="21"/>
  <c r="B73" i="21"/>
  <c r="F73" i="21"/>
  <c r="J73" i="21"/>
  <c r="N73" i="21"/>
  <c r="R73" i="21"/>
  <c r="V73" i="21"/>
  <c r="H73" i="21"/>
  <c r="P73" i="21"/>
  <c r="X73" i="21"/>
  <c r="K73" i="21"/>
  <c r="T73" i="21"/>
  <c r="O73" i="21"/>
  <c r="S73" i="21"/>
  <c r="C73" i="21"/>
  <c r="L73" i="21"/>
  <c r="W73" i="21"/>
  <c r="D73" i="21"/>
  <c r="G73" i="21"/>
  <c r="C108" i="21"/>
  <c r="G108" i="21"/>
  <c r="K108" i="21"/>
  <c r="O108" i="21"/>
  <c r="S108" i="21"/>
  <c r="W108" i="21"/>
  <c r="B108" i="21"/>
  <c r="H108" i="21"/>
  <c r="M108" i="21"/>
  <c r="R108" i="21"/>
  <c r="X108" i="21"/>
  <c r="D108" i="21"/>
  <c r="I108" i="21"/>
  <c r="N108" i="21"/>
  <c r="T108" i="21"/>
  <c r="Y108" i="21"/>
  <c r="J108" i="21"/>
  <c r="U108" i="21"/>
  <c r="L108" i="21"/>
  <c r="V108" i="21"/>
  <c r="P108" i="21"/>
  <c r="E108" i="21"/>
  <c r="Q108" i="21"/>
  <c r="F108" i="21"/>
  <c r="B178" i="21"/>
  <c r="F178" i="21"/>
  <c r="J178" i="21"/>
  <c r="N178" i="21"/>
  <c r="R178" i="21"/>
  <c r="V178" i="21"/>
  <c r="C178" i="21"/>
  <c r="H178" i="21"/>
  <c r="M178" i="21"/>
  <c r="S178" i="21"/>
  <c r="X178" i="21"/>
  <c r="G178" i="21"/>
  <c r="O178" i="21"/>
  <c r="U178" i="21"/>
  <c r="I178" i="21"/>
  <c r="P178" i="21"/>
  <c r="W178" i="21"/>
  <c r="D178" i="21"/>
  <c r="K178" i="21"/>
  <c r="Q178" i="21"/>
  <c r="Y178" i="21"/>
  <c r="E178" i="21"/>
  <c r="L178" i="21"/>
  <c r="T178" i="21"/>
  <c r="C212" i="21"/>
  <c r="G212" i="21"/>
  <c r="K212" i="21"/>
  <c r="O212" i="21"/>
  <c r="S212" i="21"/>
  <c r="W212" i="21"/>
  <c r="B212" i="21"/>
  <c r="H212" i="21"/>
  <c r="M212" i="21"/>
  <c r="R212" i="21"/>
  <c r="X212" i="21"/>
  <c r="F212" i="21"/>
  <c r="N212" i="21"/>
  <c r="U212" i="21"/>
  <c r="I212" i="21"/>
  <c r="Q212" i="21"/>
  <c r="J212" i="21"/>
  <c r="T212" i="21"/>
  <c r="D212" i="21"/>
  <c r="L212" i="21"/>
  <c r="V212" i="21"/>
  <c r="Y212" i="21"/>
  <c r="E212" i="21"/>
  <c r="P212" i="21"/>
  <c r="A213" i="21"/>
  <c r="B40" i="21"/>
  <c r="F40" i="21"/>
  <c r="J40" i="21"/>
  <c r="N40" i="21"/>
  <c r="R40" i="21"/>
  <c r="V40" i="21"/>
  <c r="E40" i="21"/>
  <c r="K40" i="21"/>
  <c r="P40" i="21"/>
  <c r="U40" i="21"/>
  <c r="G40" i="21"/>
  <c r="L40" i="21"/>
  <c r="Q40" i="21"/>
  <c r="W40" i="21"/>
  <c r="C40" i="21"/>
  <c r="M40" i="21"/>
  <c r="X40" i="21"/>
  <c r="D40" i="21"/>
  <c r="O40" i="21"/>
  <c r="Y40" i="21"/>
  <c r="H40" i="21"/>
  <c r="S40" i="21"/>
  <c r="I40" i="21"/>
  <c r="T40" i="21"/>
  <c r="D110" i="25"/>
  <c r="H110" i="25"/>
  <c r="L110" i="25"/>
  <c r="P110" i="25"/>
  <c r="T110" i="25"/>
  <c r="X110" i="25"/>
  <c r="B110" i="25"/>
  <c r="F110" i="25"/>
  <c r="J110" i="25"/>
  <c r="N110" i="25"/>
  <c r="R110" i="25"/>
  <c r="V110" i="25"/>
  <c r="G110" i="25"/>
  <c r="O110" i="25"/>
  <c r="W110" i="25"/>
  <c r="I110" i="25"/>
  <c r="Q110" i="25"/>
  <c r="Y110" i="25"/>
  <c r="E110" i="25"/>
  <c r="M110" i="25"/>
  <c r="U110" i="25"/>
  <c r="C110" i="25"/>
  <c r="K110" i="25"/>
  <c r="S110" i="25"/>
  <c r="D74" i="25"/>
  <c r="H74" i="25"/>
  <c r="L74" i="25"/>
  <c r="P74" i="25"/>
  <c r="T74" i="25"/>
  <c r="X74" i="25"/>
  <c r="F74" i="25"/>
  <c r="N74" i="25"/>
  <c r="V74" i="25"/>
  <c r="E74" i="25"/>
  <c r="I74" i="25"/>
  <c r="M74" i="25"/>
  <c r="Q74" i="25"/>
  <c r="U74" i="25"/>
  <c r="Y74" i="25"/>
  <c r="B74" i="25"/>
  <c r="J74" i="25"/>
  <c r="R74" i="25"/>
  <c r="C74" i="25"/>
  <c r="S74" i="25"/>
  <c r="O74" i="25"/>
  <c r="G74" i="25"/>
  <c r="W74" i="25"/>
  <c r="K74" i="25"/>
  <c r="C38" i="25"/>
  <c r="G38" i="25"/>
  <c r="K38" i="25"/>
  <c r="O38" i="25"/>
  <c r="S38" i="25"/>
  <c r="W38" i="25"/>
  <c r="E38" i="25"/>
  <c r="J38" i="25"/>
  <c r="P38" i="25"/>
  <c r="U38" i="25"/>
  <c r="B38" i="25"/>
  <c r="H38" i="25"/>
  <c r="M38" i="25"/>
  <c r="R38" i="25"/>
  <c r="X38" i="25"/>
  <c r="D38" i="25"/>
  <c r="I38" i="25"/>
  <c r="N38" i="25"/>
  <c r="T38" i="25"/>
  <c r="Y38" i="25"/>
  <c r="V38" i="25"/>
  <c r="F38" i="25"/>
  <c r="L38" i="25"/>
  <c r="Q38" i="25"/>
  <c r="O111" i="19"/>
  <c r="H111" i="19"/>
  <c r="E111" i="19"/>
  <c r="F111" i="19"/>
  <c r="N111" i="19"/>
  <c r="I111" i="19"/>
  <c r="C111" i="19"/>
  <c r="S111" i="19"/>
  <c r="M111" i="19"/>
  <c r="J111" i="19"/>
  <c r="L111" i="19"/>
  <c r="T111" i="19"/>
  <c r="G111" i="19"/>
  <c r="W111" i="19"/>
  <c r="R111" i="19"/>
  <c r="P111" i="19"/>
  <c r="Q111" i="19"/>
  <c r="D111" i="19"/>
  <c r="A112" i="19"/>
  <c r="K111" i="19"/>
  <c r="B111" i="19"/>
  <c r="X111" i="19"/>
  <c r="U111" i="19"/>
  <c r="V111" i="19"/>
  <c r="Y111" i="19"/>
  <c r="B75" i="19"/>
  <c r="F75" i="19"/>
  <c r="J75" i="19"/>
  <c r="N75" i="19"/>
  <c r="R75" i="19"/>
  <c r="V75" i="19"/>
  <c r="D75" i="19"/>
  <c r="H75" i="19"/>
  <c r="L75" i="19"/>
  <c r="P75" i="19"/>
  <c r="T75" i="19"/>
  <c r="X75" i="19"/>
  <c r="E75" i="19"/>
  <c r="M75" i="19"/>
  <c r="U75" i="19"/>
  <c r="G75" i="19"/>
  <c r="O75" i="19"/>
  <c r="W75" i="19"/>
  <c r="I75" i="19"/>
  <c r="Q75" i="19"/>
  <c r="Y75" i="19"/>
  <c r="C75" i="19"/>
  <c r="K75" i="19"/>
  <c r="S75" i="19"/>
  <c r="A76" i="19"/>
  <c r="E39" i="19"/>
  <c r="I39" i="19"/>
  <c r="M39" i="19"/>
  <c r="Q39" i="19"/>
  <c r="U39" i="19"/>
  <c r="Y39" i="19"/>
  <c r="B39" i="19"/>
  <c r="G39" i="19"/>
  <c r="L39" i="19"/>
  <c r="R39" i="19"/>
  <c r="W39" i="19"/>
  <c r="C39" i="19"/>
  <c r="H39" i="19"/>
  <c r="N39" i="19"/>
  <c r="S39" i="19"/>
  <c r="X39" i="19"/>
  <c r="D39" i="19"/>
  <c r="O39" i="19"/>
  <c r="J39" i="19"/>
  <c r="T39" i="19"/>
  <c r="F39" i="19"/>
  <c r="P39" i="19"/>
  <c r="K39" i="19"/>
  <c r="V39" i="19"/>
  <c r="A74" i="21"/>
  <c r="A109" i="21"/>
  <c r="A40" i="19"/>
  <c r="A144" i="21"/>
  <c r="A39" i="25"/>
  <c r="A319" i="21"/>
  <c r="A111" i="25"/>
  <c r="A146" i="19"/>
  <c r="A41" i="21"/>
  <c r="A148" i="25"/>
  <c r="A179" i="21"/>
  <c r="A75" i="25"/>
  <c r="B148" i="25" l="1"/>
  <c r="F148" i="25"/>
  <c r="J148" i="25"/>
  <c r="N148" i="25"/>
  <c r="R148" i="25"/>
  <c r="V148" i="25"/>
  <c r="C148" i="25"/>
  <c r="G148" i="25"/>
  <c r="K148" i="25"/>
  <c r="O148" i="25"/>
  <c r="S148" i="25"/>
  <c r="W148" i="25"/>
  <c r="I148" i="25"/>
  <c r="Q148" i="25"/>
  <c r="Y148" i="25"/>
  <c r="D148" i="25"/>
  <c r="L148" i="25"/>
  <c r="T148" i="25"/>
  <c r="E148" i="25"/>
  <c r="M148" i="25"/>
  <c r="U148" i="25"/>
  <c r="H148" i="25"/>
  <c r="P148" i="25"/>
  <c r="X148" i="25"/>
  <c r="E76" i="28"/>
  <c r="I76" i="28"/>
  <c r="M76" i="28"/>
  <c r="Q76" i="28"/>
  <c r="U76" i="28"/>
  <c r="Y76" i="28"/>
  <c r="B76" i="28"/>
  <c r="F76" i="28"/>
  <c r="J76" i="28"/>
  <c r="N76" i="28"/>
  <c r="R76" i="28"/>
  <c r="V76" i="28"/>
  <c r="C76" i="28"/>
  <c r="K76" i="28"/>
  <c r="S76" i="28"/>
  <c r="D76" i="28"/>
  <c r="L76" i="28"/>
  <c r="T76" i="28"/>
  <c r="G76" i="28"/>
  <c r="O76" i="28"/>
  <c r="W76" i="28"/>
  <c r="P76" i="28"/>
  <c r="H76" i="28"/>
  <c r="X76" i="28"/>
  <c r="D146" i="28"/>
  <c r="H146" i="28"/>
  <c r="L146" i="28"/>
  <c r="P146" i="28"/>
  <c r="T146" i="28"/>
  <c r="X146" i="28"/>
  <c r="E146" i="28"/>
  <c r="I146" i="28"/>
  <c r="M146" i="28"/>
  <c r="Q146" i="28"/>
  <c r="U146" i="28"/>
  <c r="Y146" i="28"/>
  <c r="F146" i="28"/>
  <c r="N146" i="28"/>
  <c r="V146" i="28"/>
  <c r="G146" i="28"/>
  <c r="O146" i="28"/>
  <c r="W146" i="28"/>
  <c r="J146" i="28"/>
  <c r="B146" i="28"/>
  <c r="R146" i="28"/>
  <c r="K146" i="28"/>
  <c r="C146" i="28"/>
  <c r="S146" i="28"/>
  <c r="C41" i="28"/>
  <c r="G41" i="28"/>
  <c r="K41" i="28"/>
  <c r="O41" i="28"/>
  <c r="S41" i="28"/>
  <c r="W41" i="28"/>
  <c r="H41" i="28"/>
  <c r="P41" i="28"/>
  <c r="X41" i="28"/>
  <c r="D41" i="28"/>
  <c r="L41" i="28"/>
  <c r="T41" i="28"/>
  <c r="E41" i="28"/>
  <c r="I41" i="28"/>
  <c r="M41" i="28"/>
  <c r="Q41" i="28"/>
  <c r="U41" i="28"/>
  <c r="Y41" i="28"/>
  <c r="B41" i="28"/>
  <c r="R41" i="28"/>
  <c r="N41" i="28"/>
  <c r="F41" i="28"/>
  <c r="V41" i="28"/>
  <c r="J41" i="28"/>
  <c r="D111" i="28"/>
  <c r="H111" i="28"/>
  <c r="L111" i="28"/>
  <c r="P111" i="28"/>
  <c r="T111" i="28"/>
  <c r="X111" i="28"/>
  <c r="B111" i="28"/>
  <c r="F111" i="28"/>
  <c r="J111" i="28"/>
  <c r="N111" i="28"/>
  <c r="R111" i="28"/>
  <c r="V111" i="28"/>
  <c r="E111" i="28"/>
  <c r="M111" i="28"/>
  <c r="U111" i="28"/>
  <c r="G111" i="28"/>
  <c r="O111" i="28"/>
  <c r="W111" i="28"/>
  <c r="Q111" i="28"/>
  <c r="C111" i="28"/>
  <c r="S111" i="28"/>
  <c r="I111" i="28"/>
  <c r="Y111" i="28"/>
  <c r="K111" i="28"/>
  <c r="D146" i="19"/>
  <c r="H146" i="19"/>
  <c r="L146" i="19"/>
  <c r="P146" i="19"/>
  <c r="T146" i="19"/>
  <c r="X146" i="19"/>
  <c r="B146" i="19"/>
  <c r="G146" i="19"/>
  <c r="M146" i="19"/>
  <c r="R146" i="19"/>
  <c r="W146" i="19"/>
  <c r="C146" i="19"/>
  <c r="I146" i="19"/>
  <c r="N146" i="19"/>
  <c r="S146" i="19"/>
  <c r="Y146" i="19"/>
  <c r="E146" i="19"/>
  <c r="K146" i="19"/>
  <c r="V146" i="19"/>
  <c r="O146" i="19"/>
  <c r="F146" i="19"/>
  <c r="Q146" i="19"/>
  <c r="J146" i="19"/>
  <c r="U146" i="19"/>
  <c r="A250" i="28"/>
  <c r="V249" i="28"/>
  <c r="R249" i="28"/>
  <c r="N249" i="28"/>
  <c r="J249" i="28"/>
  <c r="F249" i="28"/>
  <c r="B249" i="28"/>
  <c r="Y249" i="28"/>
  <c r="T249" i="28"/>
  <c r="O249" i="28"/>
  <c r="I249" i="28"/>
  <c r="D249" i="28"/>
  <c r="S249" i="28"/>
  <c r="L249" i="28"/>
  <c r="E249" i="28"/>
  <c r="X249" i="28"/>
  <c r="Q249" i="28"/>
  <c r="K249" i="28"/>
  <c r="C249" i="28"/>
  <c r="P249" i="28"/>
  <c r="M249" i="28"/>
  <c r="H249" i="28"/>
  <c r="W249" i="28"/>
  <c r="U249" i="28"/>
  <c r="G249" i="28"/>
  <c r="A421" i="28"/>
  <c r="V420" i="28"/>
  <c r="R420" i="28"/>
  <c r="N420" i="28"/>
  <c r="J420" i="28"/>
  <c r="F420" i="28"/>
  <c r="B420" i="28"/>
  <c r="W420" i="28"/>
  <c r="Q420" i="28"/>
  <c r="L420" i="28"/>
  <c r="G420" i="28"/>
  <c r="U420" i="28"/>
  <c r="O420" i="28"/>
  <c r="H420" i="28"/>
  <c r="Y420" i="28"/>
  <c r="P420" i="28"/>
  <c r="E420" i="28"/>
  <c r="M420" i="28"/>
  <c r="C420" i="28"/>
  <c r="S420" i="28"/>
  <c r="K420" i="28"/>
  <c r="D420" i="28"/>
  <c r="T420" i="28"/>
  <c r="I420" i="28"/>
  <c r="X420" i="28"/>
  <c r="A42" i="28"/>
  <c r="X215" i="28"/>
  <c r="T215" i="28"/>
  <c r="P215" i="28"/>
  <c r="L215" i="28"/>
  <c r="H215" i="28"/>
  <c r="D215" i="28"/>
  <c r="W215" i="28"/>
  <c r="R215" i="28"/>
  <c r="M215" i="28"/>
  <c r="G215" i="28"/>
  <c r="B215" i="28"/>
  <c r="V215" i="28"/>
  <c r="O215" i="28"/>
  <c r="I215" i="28"/>
  <c r="U215" i="28"/>
  <c r="N215" i="28"/>
  <c r="F215" i="28"/>
  <c r="A216" i="28"/>
  <c r="K215" i="28"/>
  <c r="Y215" i="28"/>
  <c r="J215" i="28"/>
  <c r="S215" i="28"/>
  <c r="E215" i="28"/>
  <c r="Q215" i="28"/>
  <c r="C215" i="28"/>
  <c r="A147" i="28"/>
  <c r="A284" i="28"/>
  <c r="V283" i="28"/>
  <c r="R283" i="28"/>
  <c r="N283" i="28"/>
  <c r="J283" i="28"/>
  <c r="F283" i="28"/>
  <c r="B283" i="28"/>
  <c r="U283" i="28"/>
  <c r="P283" i="28"/>
  <c r="K283" i="28"/>
  <c r="E283" i="28"/>
  <c r="W283" i="28"/>
  <c r="O283" i="28"/>
  <c r="H283" i="28"/>
  <c r="X283" i="28"/>
  <c r="S283" i="28"/>
  <c r="I283" i="28"/>
  <c r="Y283" i="28"/>
  <c r="L283" i="28"/>
  <c r="T283" i="28"/>
  <c r="G283" i="28"/>
  <c r="Q283" i="28"/>
  <c r="M283" i="28"/>
  <c r="D283" i="28"/>
  <c r="C283" i="28"/>
  <c r="A182" i="28"/>
  <c r="V181" i="28"/>
  <c r="R181" i="28"/>
  <c r="N181" i="28"/>
  <c r="J181" i="28"/>
  <c r="F181" i="28"/>
  <c r="B181" i="28"/>
  <c r="U181" i="28"/>
  <c r="P181" i="28"/>
  <c r="K181" i="28"/>
  <c r="E181" i="28"/>
  <c r="X181" i="28"/>
  <c r="Q181" i="28"/>
  <c r="I181" i="28"/>
  <c r="C181" i="28"/>
  <c r="S181" i="28"/>
  <c r="H181" i="28"/>
  <c r="Y181" i="28"/>
  <c r="O181" i="28"/>
  <c r="G181" i="28"/>
  <c r="M181" i="28"/>
  <c r="W181" i="28"/>
  <c r="D181" i="28"/>
  <c r="T181" i="28"/>
  <c r="L181" i="28"/>
  <c r="Y386" i="28"/>
  <c r="U386" i="28"/>
  <c r="Q386" i="28"/>
  <c r="M386" i="28"/>
  <c r="I386" i="28"/>
  <c r="E386" i="28"/>
  <c r="V386" i="28"/>
  <c r="P386" i="28"/>
  <c r="K386" i="28"/>
  <c r="F386" i="28"/>
  <c r="A387" i="28"/>
  <c r="S386" i="28"/>
  <c r="L386" i="28"/>
  <c r="D386" i="28"/>
  <c r="T386" i="28"/>
  <c r="R386" i="28"/>
  <c r="H386" i="28"/>
  <c r="W386" i="28"/>
  <c r="G386" i="28"/>
  <c r="J386" i="28"/>
  <c r="O386" i="28"/>
  <c r="B386" i="28"/>
  <c r="N386" i="28"/>
  <c r="X386" i="28"/>
  <c r="C386" i="28"/>
  <c r="A353" i="28"/>
  <c r="V352" i="28"/>
  <c r="R352" i="28"/>
  <c r="N352" i="28"/>
  <c r="J352" i="28"/>
  <c r="F352" i="28"/>
  <c r="B352" i="28"/>
  <c r="Y352" i="28"/>
  <c r="T352" i="28"/>
  <c r="O352" i="28"/>
  <c r="I352" i="28"/>
  <c r="D352" i="28"/>
  <c r="W352" i="28"/>
  <c r="P352" i="28"/>
  <c r="H352" i="28"/>
  <c r="Q352" i="28"/>
  <c r="G352" i="28"/>
  <c r="U352" i="28"/>
  <c r="L352" i="28"/>
  <c r="C352" i="28"/>
  <c r="K352" i="28"/>
  <c r="S352" i="28"/>
  <c r="M352" i="28"/>
  <c r="E352" i="28"/>
  <c r="X352" i="28"/>
  <c r="A112" i="28"/>
  <c r="X318" i="28"/>
  <c r="T318" i="28"/>
  <c r="P318" i="28"/>
  <c r="L318" i="28"/>
  <c r="H318" i="28"/>
  <c r="D318" i="28"/>
  <c r="W318" i="28"/>
  <c r="R318" i="28"/>
  <c r="M318" i="28"/>
  <c r="G318" i="28"/>
  <c r="B318" i="28"/>
  <c r="A319" i="28"/>
  <c r="S318" i="28"/>
  <c r="K318" i="28"/>
  <c r="E318" i="28"/>
  <c r="V318" i="28"/>
  <c r="N318" i="28"/>
  <c r="C318" i="28"/>
  <c r="Y318" i="28"/>
  <c r="J318" i="28"/>
  <c r="Q318" i="28"/>
  <c r="F318" i="28"/>
  <c r="O318" i="28"/>
  <c r="I318" i="28"/>
  <c r="U318" i="28"/>
  <c r="A77" i="28"/>
  <c r="D422" i="21"/>
  <c r="H422" i="21"/>
  <c r="L422" i="21"/>
  <c r="P422" i="21"/>
  <c r="T422" i="21"/>
  <c r="X422" i="21"/>
  <c r="E422" i="21"/>
  <c r="I422" i="21"/>
  <c r="M422" i="21"/>
  <c r="Q422" i="21"/>
  <c r="U422" i="21"/>
  <c r="Y422" i="21"/>
  <c r="G422" i="21"/>
  <c r="O422" i="21"/>
  <c r="W422" i="21"/>
  <c r="B422" i="21"/>
  <c r="J422" i="21"/>
  <c r="R422" i="21"/>
  <c r="C422" i="21"/>
  <c r="K422" i="21"/>
  <c r="S422" i="21"/>
  <c r="F422" i="21"/>
  <c r="N422" i="21"/>
  <c r="V422" i="21"/>
  <c r="A423" i="21"/>
  <c r="K354" i="21"/>
  <c r="E354" i="21"/>
  <c r="F354" i="21"/>
  <c r="B354" i="21"/>
  <c r="X354" i="21"/>
  <c r="I354" i="21"/>
  <c r="O354" i="21"/>
  <c r="J354" i="21"/>
  <c r="L354" i="21"/>
  <c r="H354" i="21"/>
  <c r="T354" i="21"/>
  <c r="N354" i="21"/>
  <c r="C354" i="21"/>
  <c r="S354" i="21"/>
  <c r="P354" i="21"/>
  <c r="Q354" i="21"/>
  <c r="M354" i="21"/>
  <c r="D354" i="21"/>
  <c r="G354" i="21"/>
  <c r="W354" i="21"/>
  <c r="U354" i="21"/>
  <c r="V354" i="21"/>
  <c r="R354" i="21"/>
  <c r="Y354" i="21"/>
  <c r="A355" i="21"/>
  <c r="K388" i="21"/>
  <c r="B388" i="21"/>
  <c r="X388" i="21"/>
  <c r="I388" i="21"/>
  <c r="J388" i="21"/>
  <c r="L388" i="21"/>
  <c r="O388" i="21"/>
  <c r="H388" i="21"/>
  <c r="F388" i="21"/>
  <c r="P388" i="21"/>
  <c r="Q388" i="21"/>
  <c r="T388" i="21"/>
  <c r="C388" i="21"/>
  <c r="S388" i="21"/>
  <c r="M388" i="21"/>
  <c r="N388" i="21"/>
  <c r="V388" i="21"/>
  <c r="Y388" i="21"/>
  <c r="A389" i="21"/>
  <c r="G388" i="21"/>
  <c r="W388" i="21"/>
  <c r="R388" i="21"/>
  <c r="U388" i="21"/>
  <c r="D388" i="21"/>
  <c r="E388" i="21"/>
  <c r="D319" i="21"/>
  <c r="H319" i="21"/>
  <c r="L319" i="21"/>
  <c r="P319" i="21"/>
  <c r="T319" i="21"/>
  <c r="X319" i="21"/>
  <c r="F319" i="21"/>
  <c r="K319" i="21"/>
  <c r="Q319" i="21"/>
  <c r="V319" i="21"/>
  <c r="B319" i="21"/>
  <c r="G319" i="21"/>
  <c r="M319" i="21"/>
  <c r="R319" i="21"/>
  <c r="W319" i="21"/>
  <c r="C319" i="21"/>
  <c r="N319" i="21"/>
  <c r="Y319" i="21"/>
  <c r="S319" i="21"/>
  <c r="U319" i="21"/>
  <c r="E319" i="21"/>
  <c r="O319" i="21"/>
  <c r="I319" i="21"/>
  <c r="J319" i="21"/>
  <c r="E248" i="21"/>
  <c r="I248" i="21"/>
  <c r="M248" i="21"/>
  <c r="Q248" i="21"/>
  <c r="U248" i="21"/>
  <c r="Y248" i="21"/>
  <c r="B248" i="21"/>
  <c r="G248" i="21"/>
  <c r="L248" i="21"/>
  <c r="R248" i="21"/>
  <c r="W248" i="21"/>
  <c r="C248" i="21"/>
  <c r="H248" i="21"/>
  <c r="N248" i="21"/>
  <c r="S248" i="21"/>
  <c r="X248" i="21"/>
  <c r="K248" i="21"/>
  <c r="V248" i="21"/>
  <c r="P248" i="21"/>
  <c r="D248" i="21"/>
  <c r="O248" i="21"/>
  <c r="F248" i="21"/>
  <c r="J248" i="21"/>
  <c r="T248" i="21"/>
  <c r="A249" i="21"/>
  <c r="B282" i="21"/>
  <c r="F282" i="21"/>
  <c r="J282" i="21"/>
  <c r="N282" i="21"/>
  <c r="R282" i="21"/>
  <c r="V282" i="21"/>
  <c r="G282" i="21"/>
  <c r="L282" i="21"/>
  <c r="Q282" i="21"/>
  <c r="W282" i="21"/>
  <c r="D282" i="21"/>
  <c r="K282" i="21"/>
  <c r="S282" i="21"/>
  <c r="Y282" i="21"/>
  <c r="E282" i="21"/>
  <c r="M282" i="21"/>
  <c r="T282" i="21"/>
  <c r="H282" i="21"/>
  <c r="O282" i="21"/>
  <c r="U282" i="21"/>
  <c r="I282" i="21"/>
  <c r="P282" i="21"/>
  <c r="X282" i="21"/>
  <c r="C282" i="21"/>
  <c r="A283" i="21"/>
  <c r="E74" i="21"/>
  <c r="I74" i="21"/>
  <c r="M74" i="21"/>
  <c r="Q74" i="21"/>
  <c r="U74" i="21"/>
  <c r="Y74" i="21"/>
  <c r="B74" i="21"/>
  <c r="F74" i="21"/>
  <c r="J74" i="21"/>
  <c r="N74" i="21"/>
  <c r="R74" i="21"/>
  <c r="V74" i="21"/>
  <c r="H74" i="21"/>
  <c r="P74" i="21"/>
  <c r="X74" i="21"/>
  <c r="G74" i="21"/>
  <c r="S74" i="21"/>
  <c r="L74" i="21"/>
  <c r="O74" i="21"/>
  <c r="K74" i="21"/>
  <c r="T74" i="21"/>
  <c r="C74" i="21"/>
  <c r="W74" i="21"/>
  <c r="D74" i="21"/>
  <c r="C144" i="21"/>
  <c r="G144" i="21"/>
  <c r="K144" i="21"/>
  <c r="O144" i="21"/>
  <c r="S144" i="21"/>
  <c r="W144" i="21"/>
  <c r="E144" i="21"/>
  <c r="J144" i="21"/>
  <c r="P144" i="21"/>
  <c r="U144" i="21"/>
  <c r="F144" i="21"/>
  <c r="L144" i="21"/>
  <c r="Q144" i="21"/>
  <c r="V144" i="21"/>
  <c r="I144" i="21"/>
  <c r="T144" i="21"/>
  <c r="M144" i="21"/>
  <c r="Y144" i="21"/>
  <c r="B144" i="21"/>
  <c r="N144" i="21"/>
  <c r="R144" i="21"/>
  <c r="D144" i="21"/>
  <c r="H144" i="21"/>
  <c r="X144" i="21"/>
  <c r="B179" i="21"/>
  <c r="F179" i="21"/>
  <c r="J179" i="21"/>
  <c r="N179" i="21"/>
  <c r="R179" i="21"/>
  <c r="V179" i="21"/>
  <c r="E179" i="21"/>
  <c r="K179" i="21"/>
  <c r="P179" i="21"/>
  <c r="U179" i="21"/>
  <c r="D179" i="21"/>
  <c r="L179" i="21"/>
  <c r="S179" i="21"/>
  <c r="Y179" i="21"/>
  <c r="G179" i="21"/>
  <c r="M179" i="21"/>
  <c r="T179" i="21"/>
  <c r="H179" i="21"/>
  <c r="W179" i="21"/>
  <c r="I179" i="21"/>
  <c r="X179" i="21"/>
  <c r="O179" i="21"/>
  <c r="Q179" i="21"/>
  <c r="C179" i="21"/>
  <c r="C109" i="21"/>
  <c r="G109" i="21"/>
  <c r="K109" i="21"/>
  <c r="O109" i="21"/>
  <c r="S109" i="21"/>
  <c r="W109" i="21"/>
  <c r="E109" i="21"/>
  <c r="J109" i="21"/>
  <c r="P109" i="21"/>
  <c r="U109" i="21"/>
  <c r="F109" i="21"/>
  <c r="L109" i="21"/>
  <c r="Q109" i="21"/>
  <c r="V109" i="21"/>
  <c r="H109" i="21"/>
  <c r="R109" i="21"/>
  <c r="I109" i="21"/>
  <c r="T109" i="21"/>
  <c r="M109" i="21"/>
  <c r="X109" i="21"/>
  <c r="D109" i="21"/>
  <c r="N109" i="21"/>
  <c r="B109" i="21"/>
  <c r="Y109" i="21"/>
  <c r="C213" i="21"/>
  <c r="G213" i="21"/>
  <c r="K213" i="21"/>
  <c r="O213" i="21"/>
  <c r="S213" i="21"/>
  <c r="W213" i="21"/>
  <c r="E213" i="21"/>
  <c r="J213" i="21"/>
  <c r="P213" i="21"/>
  <c r="U213" i="21"/>
  <c r="D213" i="21"/>
  <c r="L213" i="21"/>
  <c r="R213" i="21"/>
  <c r="Y213" i="21"/>
  <c r="B213" i="21"/>
  <c r="M213" i="21"/>
  <c r="V213" i="21"/>
  <c r="F213" i="21"/>
  <c r="N213" i="21"/>
  <c r="X213" i="21"/>
  <c r="H213" i="21"/>
  <c r="Q213" i="21"/>
  <c r="I213" i="21"/>
  <c r="T213" i="21"/>
  <c r="A214" i="21"/>
  <c r="B41" i="21"/>
  <c r="F41" i="21"/>
  <c r="J41" i="21"/>
  <c r="N41" i="21"/>
  <c r="R41" i="21"/>
  <c r="V41" i="21"/>
  <c r="C41" i="21"/>
  <c r="H41" i="21"/>
  <c r="M41" i="21"/>
  <c r="S41" i="21"/>
  <c r="X41" i="21"/>
  <c r="D41" i="21"/>
  <c r="I41" i="21"/>
  <c r="O41" i="21"/>
  <c r="T41" i="21"/>
  <c r="Y41" i="21"/>
  <c r="K41" i="21"/>
  <c r="U41" i="21"/>
  <c r="L41" i="21"/>
  <c r="W41" i="21"/>
  <c r="E41" i="21"/>
  <c r="P41" i="21"/>
  <c r="G41" i="21"/>
  <c r="Q41" i="21"/>
  <c r="D111" i="25"/>
  <c r="H111" i="25"/>
  <c r="L111" i="25"/>
  <c r="P111" i="25"/>
  <c r="T111" i="25"/>
  <c r="X111" i="25"/>
  <c r="B111" i="25"/>
  <c r="F111" i="25"/>
  <c r="J111" i="25"/>
  <c r="N111" i="25"/>
  <c r="R111" i="25"/>
  <c r="V111" i="25"/>
  <c r="G111" i="25"/>
  <c r="O111" i="25"/>
  <c r="W111" i="25"/>
  <c r="I111" i="25"/>
  <c r="Q111" i="25"/>
  <c r="Y111" i="25"/>
  <c r="E111" i="25"/>
  <c r="M111" i="25"/>
  <c r="U111" i="25"/>
  <c r="C111" i="25"/>
  <c r="K111" i="25"/>
  <c r="S111" i="25"/>
  <c r="D75" i="25"/>
  <c r="H75" i="25"/>
  <c r="L75" i="25"/>
  <c r="P75" i="25"/>
  <c r="T75" i="25"/>
  <c r="X75" i="25"/>
  <c r="F75" i="25"/>
  <c r="N75" i="25"/>
  <c r="V75" i="25"/>
  <c r="E75" i="25"/>
  <c r="I75" i="25"/>
  <c r="M75" i="25"/>
  <c r="Q75" i="25"/>
  <c r="U75" i="25"/>
  <c r="Y75" i="25"/>
  <c r="B75" i="25"/>
  <c r="J75" i="25"/>
  <c r="R75" i="25"/>
  <c r="K75" i="25"/>
  <c r="W75" i="25"/>
  <c r="O75" i="25"/>
  <c r="C75" i="25"/>
  <c r="S75" i="25"/>
  <c r="G75" i="25"/>
  <c r="C39" i="25"/>
  <c r="G39" i="25"/>
  <c r="K39" i="25"/>
  <c r="O39" i="25"/>
  <c r="S39" i="25"/>
  <c r="W39" i="25"/>
  <c r="B39" i="25"/>
  <c r="H39" i="25"/>
  <c r="M39" i="25"/>
  <c r="R39" i="25"/>
  <c r="X39" i="25"/>
  <c r="E39" i="25"/>
  <c r="J39" i="25"/>
  <c r="P39" i="25"/>
  <c r="U39" i="25"/>
  <c r="F39" i="25"/>
  <c r="L39" i="25"/>
  <c r="Q39" i="25"/>
  <c r="V39" i="25"/>
  <c r="T39" i="25"/>
  <c r="D39" i="25"/>
  <c r="Y39" i="25"/>
  <c r="I39" i="25"/>
  <c r="N39" i="25"/>
  <c r="E112" i="19"/>
  <c r="W112" i="19"/>
  <c r="Q112" i="19"/>
  <c r="I112" i="19"/>
  <c r="N112" i="19"/>
  <c r="X112" i="19"/>
  <c r="C112" i="19"/>
  <c r="J112" i="19"/>
  <c r="B112" i="19"/>
  <c r="U112" i="19"/>
  <c r="R112" i="19"/>
  <c r="V112" i="19"/>
  <c r="G112" i="19"/>
  <c r="O112" i="19"/>
  <c r="H112" i="19"/>
  <c r="Y112" i="19"/>
  <c r="L112" i="19"/>
  <c r="F112" i="19"/>
  <c r="A113" i="19"/>
  <c r="K112" i="19"/>
  <c r="S112" i="19"/>
  <c r="M112" i="19"/>
  <c r="D112" i="19"/>
  <c r="T112" i="19"/>
  <c r="P112" i="19"/>
  <c r="B76" i="19"/>
  <c r="F76" i="19"/>
  <c r="J76" i="19"/>
  <c r="N76" i="19"/>
  <c r="R76" i="19"/>
  <c r="V76" i="19"/>
  <c r="D76" i="19"/>
  <c r="H76" i="19"/>
  <c r="L76" i="19"/>
  <c r="P76" i="19"/>
  <c r="T76" i="19"/>
  <c r="X76" i="19"/>
  <c r="E76" i="19"/>
  <c r="M76" i="19"/>
  <c r="U76" i="19"/>
  <c r="G76" i="19"/>
  <c r="O76" i="19"/>
  <c r="W76" i="19"/>
  <c r="I76" i="19"/>
  <c r="Q76" i="19"/>
  <c r="Y76" i="19"/>
  <c r="C76" i="19"/>
  <c r="K76" i="19"/>
  <c r="S76" i="19"/>
  <c r="A77" i="19"/>
  <c r="E40" i="19"/>
  <c r="I40" i="19"/>
  <c r="M40" i="19"/>
  <c r="Q40" i="19"/>
  <c r="U40" i="19"/>
  <c r="Y40" i="19"/>
  <c r="D40" i="19"/>
  <c r="J40" i="19"/>
  <c r="O40" i="19"/>
  <c r="T40" i="19"/>
  <c r="F40" i="19"/>
  <c r="K40" i="19"/>
  <c r="P40" i="19"/>
  <c r="V40" i="19"/>
  <c r="B40" i="19"/>
  <c r="L40" i="19"/>
  <c r="W40" i="19"/>
  <c r="G40" i="19"/>
  <c r="R40" i="19"/>
  <c r="C40" i="19"/>
  <c r="N40" i="19"/>
  <c r="X40" i="19"/>
  <c r="H40" i="19"/>
  <c r="S40" i="19"/>
  <c r="A147" i="19"/>
  <c r="A110" i="21"/>
  <c r="A149" i="25"/>
  <c r="A145" i="21"/>
  <c r="A42" i="21"/>
  <c r="A112" i="25"/>
  <c r="A76" i="25"/>
  <c r="A180" i="21"/>
  <c r="A320" i="21"/>
  <c r="A40" i="25"/>
  <c r="A41" i="19"/>
  <c r="A75" i="21"/>
  <c r="B149" i="25" l="1"/>
  <c r="F149" i="25"/>
  <c r="J149" i="25"/>
  <c r="N149" i="25"/>
  <c r="R149" i="25"/>
  <c r="V149" i="25"/>
  <c r="C149" i="25"/>
  <c r="G149" i="25"/>
  <c r="K149" i="25"/>
  <c r="O149" i="25"/>
  <c r="S149" i="25"/>
  <c r="W149" i="25"/>
  <c r="I149" i="25"/>
  <c r="Q149" i="25"/>
  <c r="Y149" i="25"/>
  <c r="D149" i="25"/>
  <c r="L149" i="25"/>
  <c r="T149" i="25"/>
  <c r="E149" i="25"/>
  <c r="M149" i="25"/>
  <c r="U149" i="25"/>
  <c r="H149" i="25"/>
  <c r="P149" i="25"/>
  <c r="X149" i="25"/>
  <c r="E77" i="28"/>
  <c r="I77" i="28"/>
  <c r="M77" i="28"/>
  <c r="Q77" i="28"/>
  <c r="U77" i="28"/>
  <c r="Y77" i="28"/>
  <c r="B77" i="28"/>
  <c r="F77" i="28"/>
  <c r="J77" i="28"/>
  <c r="N77" i="28"/>
  <c r="R77" i="28"/>
  <c r="V77" i="28"/>
  <c r="C77" i="28"/>
  <c r="K77" i="28"/>
  <c r="S77" i="28"/>
  <c r="D77" i="28"/>
  <c r="L77" i="28"/>
  <c r="T77" i="28"/>
  <c r="G77" i="28"/>
  <c r="O77" i="28"/>
  <c r="W77" i="28"/>
  <c r="X77" i="28"/>
  <c r="P77" i="28"/>
  <c r="H77" i="28"/>
  <c r="D112" i="28"/>
  <c r="H112" i="28"/>
  <c r="L112" i="28"/>
  <c r="P112" i="28"/>
  <c r="T112" i="28"/>
  <c r="X112" i="28"/>
  <c r="B112" i="28"/>
  <c r="F112" i="28"/>
  <c r="J112" i="28"/>
  <c r="N112" i="28"/>
  <c r="R112" i="28"/>
  <c r="V112" i="28"/>
  <c r="E112" i="28"/>
  <c r="M112" i="28"/>
  <c r="U112" i="28"/>
  <c r="G112" i="28"/>
  <c r="O112" i="28"/>
  <c r="W112" i="28"/>
  <c r="I112" i="28"/>
  <c r="Y112" i="28"/>
  <c r="K112" i="28"/>
  <c r="Q112" i="28"/>
  <c r="C112" i="28"/>
  <c r="S112" i="28"/>
  <c r="D147" i="28"/>
  <c r="H147" i="28"/>
  <c r="L147" i="28"/>
  <c r="P147" i="28"/>
  <c r="T147" i="28"/>
  <c r="X147" i="28"/>
  <c r="E147" i="28"/>
  <c r="I147" i="28"/>
  <c r="M147" i="28"/>
  <c r="Q147" i="28"/>
  <c r="U147" i="28"/>
  <c r="Y147" i="28"/>
  <c r="F147" i="28"/>
  <c r="N147" i="28"/>
  <c r="V147" i="28"/>
  <c r="G147" i="28"/>
  <c r="O147" i="28"/>
  <c r="W147" i="28"/>
  <c r="B147" i="28"/>
  <c r="R147" i="28"/>
  <c r="J147" i="28"/>
  <c r="C147" i="28"/>
  <c r="S147" i="28"/>
  <c r="K147" i="28"/>
  <c r="C42" i="28"/>
  <c r="G42" i="28"/>
  <c r="K42" i="28"/>
  <c r="O42" i="28"/>
  <c r="S42" i="28"/>
  <c r="W42" i="28"/>
  <c r="H42" i="28"/>
  <c r="P42" i="28"/>
  <c r="X42" i="28"/>
  <c r="D42" i="28"/>
  <c r="L42" i="28"/>
  <c r="T42" i="28"/>
  <c r="E42" i="28"/>
  <c r="I42" i="28"/>
  <c r="M42" i="28"/>
  <c r="Q42" i="28"/>
  <c r="U42" i="28"/>
  <c r="Y42" i="28"/>
  <c r="J42" i="28"/>
  <c r="F42" i="28"/>
  <c r="V42" i="28"/>
  <c r="N42" i="28"/>
  <c r="B42" i="28"/>
  <c r="R42" i="28"/>
  <c r="D147" i="19"/>
  <c r="H147" i="19"/>
  <c r="L147" i="19"/>
  <c r="P147" i="19"/>
  <c r="T147" i="19"/>
  <c r="X147" i="19"/>
  <c r="E147" i="19"/>
  <c r="J147" i="19"/>
  <c r="O147" i="19"/>
  <c r="U147" i="19"/>
  <c r="F147" i="19"/>
  <c r="K147" i="19"/>
  <c r="Q147" i="19"/>
  <c r="V147" i="19"/>
  <c r="I147" i="19"/>
  <c r="S147" i="19"/>
  <c r="B147" i="19"/>
  <c r="M147" i="19"/>
  <c r="W147" i="19"/>
  <c r="C147" i="19"/>
  <c r="N147" i="19"/>
  <c r="Y147" i="19"/>
  <c r="G147" i="19"/>
  <c r="R147" i="19"/>
  <c r="Y182" i="28"/>
  <c r="U182" i="28"/>
  <c r="Q182" i="28"/>
  <c r="M182" i="28"/>
  <c r="I182" i="28"/>
  <c r="E182" i="28"/>
  <c r="W182" i="28"/>
  <c r="R182" i="28"/>
  <c r="L182" i="28"/>
  <c r="G182" i="28"/>
  <c r="B182" i="28"/>
  <c r="T182" i="28"/>
  <c r="N182" i="28"/>
  <c r="F182" i="28"/>
  <c r="V182" i="28"/>
  <c r="K182" i="28"/>
  <c r="C182" i="28"/>
  <c r="S182" i="28"/>
  <c r="J182" i="28"/>
  <c r="A183" i="28"/>
  <c r="H182" i="28"/>
  <c r="P182" i="28"/>
  <c r="O182" i="28"/>
  <c r="X182" i="28"/>
  <c r="D182" i="28"/>
  <c r="A78" i="28"/>
  <c r="W319" i="28"/>
  <c r="S319" i="28"/>
  <c r="O319" i="28"/>
  <c r="K319" i="28"/>
  <c r="G319" i="28"/>
  <c r="C319" i="28"/>
  <c r="Y319" i="28"/>
  <c r="T319" i="28"/>
  <c r="N319" i="28"/>
  <c r="I319" i="28"/>
  <c r="D319" i="28"/>
  <c r="V319" i="28"/>
  <c r="P319" i="28"/>
  <c r="H319" i="28"/>
  <c r="A320" i="28"/>
  <c r="Q319" i="28"/>
  <c r="F319" i="28"/>
  <c r="X319" i="28"/>
  <c r="L319" i="28"/>
  <c r="R319" i="28"/>
  <c r="E319" i="28"/>
  <c r="M319" i="28"/>
  <c r="J319" i="28"/>
  <c r="B319" i="28"/>
  <c r="U319" i="28"/>
  <c r="X387" i="28"/>
  <c r="T387" i="28"/>
  <c r="P387" i="28"/>
  <c r="L387" i="28"/>
  <c r="H387" i="28"/>
  <c r="D387" i="28"/>
  <c r="W387" i="28"/>
  <c r="R387" i="28"/>
  <c r="M387" i="28"/>
  <c r="G387" i="28"/>
  <c r="B387" i="28"/>
  <c r="V387" i="28"/>
  <c r="O387" i="28"/>
  <c r="I387" i="28"/>
  <c r="Y387" i="28"/>
  <c r="N387" i="28"/>
  <c r="E387" i="28"/>
  <c r="U387" i="28"/>
  <c r="K387" i="28"/>
  <c r="C387" i="28"/>
  <c r="Q387" i="28"/>
  <c r="F387" i="28"/>
  <c r="S387" i="28"/>
  <c r="J387" i="28"/>
  <c r="A388" i="28"/>
  <c r="Y284" i="28"/>
  <c r="U284" i="28"/>
  <c r="Q284" i="28"/>
  <c r="M284" i="28"/>
  <c r="I284" i="28"/>
  <c r="E284" i="28"/>
  <c r="W284" i="28"/>
  <c r="R284" i="28"/>
  <c r="L284" i="28"/>
  <c r="G284" i="28"/>
  <c r="B284" i="28"/>
  <c r="A285" i="28"/>
  <c r="S284" i="28"/>
  <c r="K284" i="28"/>
  <c r="D284" i="28"/>
  <c r="P284" i="28"/>
  <c r="H284" i="28"/>
  <c r="V284" i="28"/>
  <c r="N284" i="28"/>
  <c r="C284" i="28"/>
  <c r="T284" i="28"/>
  <c r="O284" i="28"/>
  <c r="X284" i="28"/>
  <c r="J284" i="28"/>
  <c r="F284" i="28"/>
  <c r="Y421" i="28"/>
  <c r="U421" i="28"/>
  <c r="Q421" i="28"/>
  <c r="M421" i="28"/>
  <c r="I421" i="28"/>
  <c r="E421" i="28"/>
  <c r="X421" i="28"/>
  <c r="S421" i="28"/>
  <c r="N421" i="28"/>
  <c r="H421" i="28"/>
  <c r="C421" i="28"/>
  <c r="A422" i="28"/>
  <c r="R421" i="28"/>
  <c r="K421" i="28"/>
  <c r="D421" i="28"/>
  <c r="T421" i="28"/>
  <c r="J421" i="28"/>
  <c r="O421" i="28"/>
  <c r="B421" i="28"/>
  <c r="W421" i="28"/>
  <c r="G421" i="28"/>
  <c r="V421" i="28"/>
  <c r="F421" i="28"/>
  <c r="L421" i="28"/>
  <c r="P421" i="28"/>
  <c r="A113" i="28"/>
  <c r="Y353" i="28"/>
  <c r="U353" i="28"/>
  <c r="Q353" i="28"/>
  <c r="M353" i="28"/>
  <c r="I353" i="28"/>
  <c r="E353" i="28"/>
  <c r="V353" i="28"/>
  <c r="P353" i="28"/>
  <c r="K353" i="28"/>
  <c r="F353" i="28"/>
  <c r="A354" i="28"/>
  <c r="S353" i="28"/>
  <c r="L353" i="28"/>
  <c r="D353" i="28"/>
  <c r="T353" i="28"/>
  <c r="J353" i="28"/>
  <c r="B353" i="28"/>
  <c r="X353" i="28"/>
  <c r="O353" i="28"/>
  <c r="G353" i="28"/>
  <c r="W353" i="28"/>
  <c r="C353" i="28"/>
  <c r="N353" i="28"/>
  <c r="R353" i="28"/>
  <c r="H353" i="28"/>
  <c r="A148" i="28"/>
  <c r="W216" i="28"/>
  <c r="S216" i="28"/>
  <c r="O216" i="28"/>
  <c r="K216" i="28"/>
  <c r="G216" i="28"/>
  <c r="C216" i="28"/>
  <c r="Y216" i="28"/>
  <c r="T216" i="28"/>
  <c r="N216" i="28"/>
  <c r="I216" i="28"/>
  <c r="D216" i="28"/>
  <c r="A217" i="28"/>
  <c r="R216" i="28"/>
  <c r="L216" i="28"/>
  <c r="E216" i="28"/>
  <c r="X216" i="28"/>
  <c r="Q216" i="28"/>
  <c r="J216" i="28"/>
  <c r="B216" i="28"/>
  <c r="P216" i="28"/>
  <c r="M216" i="28"/>
  <c r="V216" i="28"/>
  <c r="H216" i="28"/>
  <c r="F216" i="28"/>
  <c r="U216" i="28"/>
  <c r="Y250" i="28"/>
  <c r="U250" i="28"/>
  <c r="Q250" i="28"/>
  <c r="M250" i="28"/>
  <c r="I250" i="28"/>
  <c r="E250" i="28"/>
  <c r="V250" i="28"/>
  <c r="P250" i="28"/>
  <c r="K250" i="28"/>
  <c r="F250" i="28"/>
  <c r="W250" i="28"/>
  <c r="O250" i="28"/>
  <c r="H250" i="28"/>
  <c r="B250" i="28"/>
  <c r="T250" i="28"/>
  <c r="N250" i="28"/>
  <c r="G250" i="28"/>
  <c r="S250" i="28"/>
  <c r="D250" i="28"/>
  <c r="R250" i="28"/>
  <c r="C250" i="28"/>
  <c r="L250" i="28"/>
  <c r="A251" i="28"/>
  <c r="X250" i="28"/>
  <c r="J250" i="28"/>
  <c r="D423" i="21"/>
  <c r="H423" i="21"/>
  <c r="L423" i="21"/>
  <c r="P423" i="21"/>
  <c r="T423" i="21"/>
  <c r="X423" i="21"/>
  <c r="E423" i="21"/>
  <c r="I423" i="21"/>
  <c r="M423" i="21"/>
  <c r="Q423" i="21"/>
  <c r="U423" i="21"/>
  <c r="Y423" i="21"/>
  <c r="G423" i="21"/>
  <c r="O423" i="21"/>
  <c r="W423" i="21"/>
  <c r="B423" i="21"/>
  <c r="J423" i="21"/>
  <c r="R423" i="21"/>
  <c r="C423" i="21"/>
  <c r="K423" i="21"/>
  <c r="S423" i="21"/>
  <c r="F423" i="21"/>
  <c r="N423" i="21"/>
  <c r="V423" i="21"/>
  <c r="A424" i="21"/>
  <c r="G355" i="21"/>
  <c r="W355" i="21"/>
  <c r="R355" i="21"/>
  <c r="N355" i="21"/>
  <c r="J355" i="21"/>
  <c r="V355" i="21"/>
  <c r="A356" i="21"/>
  <c r="K355" i="21"/>
  <c r="B355" i="21"/>
  <c r="X355" i="21"/>
  <c r="T355" i="21"/>
  <c r="P355" i="21"/>
  <c r="F355" i="21"/>
  <c r="O355" i="21"/>
  <c r="H355" i="21"/>
  <c r="D355" i="21"/>
  <c r="Y355" i="21"/>
  <c r="U355" i="21"/>
  <c r="L355" i="21"/>
  <c r="C355" i="21"/>
  <c r="S355" i="21"/>
  <c r="M355" i="21"/>
  <c r="I355" i="21"/>
  <c r="E355" i="21"/>
  <c r="Q355" i="21"/>
  <c r="K389" i="21"/>
  <c r="E389" i="21"/>
  <c r="D389" i="21"/>
  <c r="F389" i="21"/>
  <c r="N389" i="21"/>
  <c r="Q389" i="21"/>
  <c r="O389" i="21"/>
  <c r="J389" i="21"/>
  <c r="L389" i="21"/>
  <c r="M389" i="21"/>
  <c r="V389" i="21"/>
  <c r="X389" i="21"/>
  <c r="C389" i="21"/>
  <c r="S389" i="21"/>
  <c r="P389" i="21"/>
  <c r="R389" i="21"/>
  <c r="T389" i="21"/>
  <c r="B389" i="21"/>
  <c r="A390" i="21"/>
  <c r="G389" i="21"/>
  <c r="W389" i="21"/>
  <c r="U389" i="21"/>
  <c r="Y389" i="21"/>
  <c r="H389" i="21"/>
  <c r="I389" i="21"/>
  <c r="D320" i="21"/>
  <c r="H320" i="21"/>
  <c r="L320" i="21"/>
  <c r="P320" i="21"/>
  <c r="T320" i="21"/>
  <c r="X320" i="21"/>
  <c r="C320" i="21"/>
  <c r="I320" i="21"/>
  <c r="N320" i="21"/>
  <c r="S320" i="21"/>
  <c r="Y320" i="21"/>
  <c r="E320" i="21"/>
  <c r="J320" i="21"/>
  <c r="O320" i="21"/>
  <c r="U320" i="21"/>
  <c r="K320" i="21"/>
  <c r="V320" i="21"/>
  <c r="F320" i="21"/>
  <c r="G320" i="21"/>
  <c r="B320" i="21"/>
  <c r="M320" i="21"/>
  <c r="W320" i="21"/>
  <c r="Q320" i="21"/>
  <c r="R320" i="21"/>
  <c r="B283" i="21"/>
  <c r="F283" i="21"/>
  <c r="J283" i="21"/>
  <c r="N283" i="21"/>
  <c r="R283" i="21"/>
  <c r="V283" i="21"/>
  <c r="D283" i="21"/>
  <c r="I283" i="21"/>
  <c r="O283" i="21"/>
  <c r="T283" i="21"/>
  <c r="Y283" i="21"/>
  <c r="H283" i="21"/>
  <c r="P283" i="21"/>
  <c r="W283" i="21"/>
  <c r="C283" i="21"/>
  <c r="K283" i="21"/>
  <c r="Q283" i="21"/>
  <c r="X283" i="21"/>
  <c r="E283" i="21"/>
  <c r="L283" i="21"/>
  <c r="S283" i="21"/>
  <c r="M283" i="21"/>
  <c r="G283" i="21"/>
  <c r="U283" i="21"/>
  <c r="A284" i="21"/>
  <c r="E249" i="21"/>
  <c r="I249" i="21"/>
  <c r="M249" i="21"/>
  <c r="Q249" i="21"/>
  <c r="U249" i="21"/>
  <c r="Y249" i="21"/>
  <c r="D249" i="21"/>
  <c r="J249" i="21"/>
  <c r="O249" i="21"/>
  <c r="T249" i="21"/>
  <c r="F249" i="21"/>
  <c r="K249" i="21"/>
  <c r="P249" i="21"/>
  <c r="V249" i="21"/>
  <c r="H249" i="21"/>
  <c r="S249" i="21"/>
  <c r="N249" i="21"/>
  <c r="B249" i="21"/>
  <c r="L249" i="21"/>
  <c r="W249" i="21"/>
  <c r="C249" i="21"/>
  <c r="X249" i="21"/>
  <c r="G249" i="21"/>
  <c r="R249" i="21"/>
  <c r="A250" i="21"/>
  <c r="B180" i="21"/>
  <c r="F180" i="21"/>
  <c r="J180" i="21"/>
  <c r="N180" i="21"/>
  <c r="R180" i="21"/>
  <c r="V180" i="21"/>
  <c r="C180" i="21"/>
  <c r="H180" i="21"/>
  <c r="M180" i="21"/>
  <c r="S180" i="21"/>
  <c r="X180" i="21"/>
  <c r="I180" i="21"/>
  <c r="P180" i="21"/>
  <c r="W180" i="21"/>
  <c r="D180" i="21"/>
  <c r="K180" i="21"/>
  <c r="Q180" i="21"/>
  <c r="Y180" i="21"/>
  <c r="L180" i="21"/>
  <c r="O180" i="21"/>
  <c r="T180" i="21"/>
  <c r="U180" i="21"/>
  <c r="E180" i="21"/>
  <c r="G180" i="21"/>
  <c r="C110" i="21"/>
  <c r="G110" i="21"/>
  <c r="K110" i="21"/>
  <c r="O110" i="21"/>
  <c r="S110" i="21"/>
  <c r="W110" i="21"/>
  <c r="B110" i="21"/>
  <c r="H110" i="21"/>
  <c r="M110" i="21"/>
  <c r="R110" i="21"/>
  <c r="X110" i="21"/>
  <c r="D110" i="21"/>
  <c r="I110" i="21"/>
  <c r="N110" i="21"/>
  <c r="T110" i="21"/>
  <c r="Y110" i="21"/>
  <c r="E110" i="21"/>
  <c r="P110" i="21"/>
  <c r="F110" i="21"/>
  <c r="Q110" i="21"/>
  <c r="J110" i="21"/>
  <c r="V110" i="21"/>
  <c r="L110" i="21"/>
  <c r="U110" i="21"/>
  <c r="E75" i="21"/>
  <c r="I75" i="21"/>
  <c r="M75" i="21"/>
  <c r="Q75" i="21"/>
  <c r="U75" i="21"/>
  <c r="Y75" i="21"/>
  <c r="B75" i="21"/>
  <c r="F75" i="21"/>
  <c r="J75" i="21"/>
  <c r="N75" i="21"/>
  <c r="R75" i="21"/>
  <c r="V75" i="21"/>
  <c r="H75" i="21"/>
  <c r="P75" i="21"/>
  <c r="X75" i="21"/>
  <c r="D75" i="21"/>
  <c r="O75" i="21"/>
  <c r="K75" i="21"/>
  <c r="L75" i="21"/>
  <c r="G75" i="21"/>
  <c r="S75" i="21"/>
  <c r="T75" i="21"/>
  <c r="C75" i="21"/>
  <c r="W75" i="21"/>
  <c r="C145" i="21"/>
  <c r="G145" i="21"/>
  <c r="K145" i="21"/>
  <c r="O145" i="21"/>
  <c r="S145" i="21"/>
  <c r="W145" i="21"/>
  <c r="B145" i="21"/>
  <c r="H145" i="21"/>
  <c r="M145" i="21"/>
  <c r="R145" i="21"/>
  <c r="X145" i="21"/>
  <c r="D145" i="21"/>
  <c r="I145" i="21"/>
  <c r="N145" i="21"/>
  <c r="T145" i="21"/>
  <c r="Y145" i="21"/>
  <c r="F145" i="21"/>
  <c r="Q145" i="21"/>
  <c r="P145" i="21"/>
  <c r="E145" i="21"/>
  <c r="U145" i="21"/>
  <c r="V145" i="21"/>
  <c r="J145" i="21"/>
  <c r="L145" i="21"/>
  <c r="C214" i="21"/>
  <c r="G214" i="21"/>
  <c r="K214" i="21"/>
  <c r="O214" i="21"/>
  <c r="S214" i="21"/>
  <c r="W214" i="21"/>
  <c r="B214" i="21"/>
  <c r="H214" i="21"/>
  <c r="M214" i="21"/>
  <c r="R214" i="21"/>
  <c r="X214" i="21"/>
  <c r="I214" i="21"/>
  <c r="P214" i="21"/>
  <c r="V214" i="21"/>
  <c r="F214" i="21"/>
  <c r="Q214" i="21"/>
  <c r="J214" i="21"/>
  <c r="T214" i="21"/>
  <c r="D214" i="21"/>
  <c r="L214" i="21"/>
  <c r="U214" i="21"/>
  <c r="N214" i="21"/>
  <c r="Y214" i="21"/>
  <c r="E214" i="21"/>
  <c r="A215" i="21"/>
  <c r="Y42" i="21"/>
  <c r="B42" i="21"/>
  <c r="F42" i="21"/>
  <c r="J42" i="21"/>
  <c r="N42" i="21"/>
  <c r="R42" i="21"/>
  <c r="V42" i="21"/>
  <c r="E42" i="21"/>
  <c r="K42" i="21"/>
  <c r="P42" i="21"/>
  <c r="U42" i="21"/>
  <c r="G42" i="21"/>
  <c r="L42" i="21"/>
  <c r="Q42" i="21"/>
  <c r="W42" i="21"/>
  <c r="H42" i="21"/>
  <c r="S42" i="21"/>
  <c r="I42" i="21"/>
  <c r="T42" i="21"/>
  <c r="C42" i="21"/>
  <c r="M42" i="21"/>
  <c r="X42" i="21"/>
  <c r="D42" i="21"/>
  <c r="O42" i="21"/>
  <c r="D112" i="25"/>
  <c r="H112" i="25"/>
  <c r="L112" i="25"/>
  <c r="P112" i="25"/>
  <c r="T112" i="25"/>
  <c r="X112" i="25"/>
  <c r="B112" i="25"/>
  <c r="F112" i="25"/>
  <c r="J112" i="25"/>
  <c r="N112" i="25"/>
  <c r="R112" i="25"/>
  <c r="V112" i="25"/>
  <c r="G112" i="25"/>
  <c r="O112" i="25"/>
  <c r="W112" i="25"/>
  <c r="I112" i="25"/>
  <c r="Q112" i="25"/>
  <c r="Y112" i="25"/>
  <c r="E112" i="25"/>
  <c r="M112" i="25"/>
  <c r="U112" i="25"/>
  <c r="C112" i="25"/>
  <c r="K112" i="25"/>
  <c r="S112" i="25"/>
  <c r="D76" i="25"/>
  <c r="H76" i="25"/>
  <c r="L76" i="25"/>
  <c r="P76" i="25"/>
  <c r="T76" i="25"/>
  <c r="X76" i="25"/>
  <c r="F76" i="25"/>
  <c r="N76" i="25"/>
  <c r="V76" i="25"/>
  <c r="E76" i="25"/>
  <c r="I76" i="25"/>
  <c r="M76" i="25"/>
  <c r="Q76" i="25"/>
  <c r="U76" i="25"/>
  <c r="Y76" i="25"/>
  <c r="B76" i="25"/>
  <c r="J76" i="25"/>
  <c r="R76" i="25"/>
  <c r="C76" i="25"/>
  <c r="S76" i="25"/>
  <c r="G76" i="25"/>
  <c r="W76" i="25"/>
  <c r="K76" i="25"/>
  <c r="O76" i="25"/>
  <c r="C40" i="25"/>
  <c r="G40" i="25"/>
  <c r="K40" i="25"/>
  <c r="O40" i="25"/>
  <c r="E40" i="25"/>
  <c r="J40" i="25"/>
  <c r="P40" i="25"/>
  <c r="T40" i="25"/>
  <c r="X40" i="25"/>
  <c r="B40" i="25"/>
  <c r="H40" i="25"/>
  <c r="M40" i="25"/>
  <c r="R40" i="25"/>
  <c r="V40" i="25"/>
  <c r="D40" i="25"/>
  <c r="L40" i="25"/>
  <c r="U40" i="25"/>
  <c r="N40" i="25"/>
  <c r="W40" i="25"/>
  <c r="F40" i="25"/>
  <c r="Q40" i="25"/>
  <c r="Y40" i="25"/>
  <c r="I40" i="25"/>
  <c r="S40" i="25"/>
  <c r="O113" i="19"/>
  <c r="I113" i="19"/>
  <c r="Y113" i="19"/>
  <c r="D113" i="19"/>
  <c r="N113" i="19"/>
  <c r="X113" i="19"/>
  <c r="A114" i="19"/>
  <c r="C113" i="19"/>
  <c r="S113" i="19"/>
  <c r="M113" i="19"/>
  <c r="B113" i="19"/>
  <c r="L113" i="19"/>
  <c r="V113" i="19"/>
  <c r="G113" i="19"/>
  <c r="W113" i="19"/>
  <c r="Q113" i="19"/>
  <c r="J113" i="19"/>
  <c r="T113" i="19"/>
  <c r="H113" i="19"/>
  <c r="K113" i="19"/>
  <c r="E113" i="19"/>
  <c r="U113" i="19"/>
  <c r="R113" i="19"/>
  <c r="F113" i="19"/>
  <c r="P113" i="19"/>
  <c r="B77" i="19"/>
  <c r="F77" i="19"/>
  <c r="J77" i="19"/>
  <c r="N77" i="19"/>
  <c r="R77" i="19"/>
  <c r="V77" i="19"/>
  <c r="D77" i="19"/>
  <c r="H77" i="19"/>
  <c r="L77" i="19"/>
  <c r="P77" i="19"/>
  <c r="T77" i="19"/>
  <c r="X77" i="19"/>
  <c r="E77" i="19"/>
  <c r="M77" i="19"/>
  <c r="U77" i="19"/>
  <c r="G77" i="19"/>
  <c r="O77" i="19"/>
  <c r="W77" i="19"/>
  <c r="I77" i="19"/>
  <c r="Q77" i="19"/>
  <c r="Y77" i="19"/>
  <c r="C77" i="19"/>
  <c r="K77" i="19"/>
  <c r="S77" i="19"/>
  <c r="A78" i="19"/>
  <c r="E41" i="19"/>
  <c r="I41" i="19"/>
  <c r="M41" i="19"/>
  <c r="Q41" i="19"/>
  <c r="U41" i="19"/>
  <c r="Y41" i="19"/>
  <c r="B41" i="19"/>
  <c r="G41" i="19"/>
  <c r="L41" i="19"/>
  <c r="R41" i="19"/>
  <c r="W41" i="19"/>
  <c r="C41" i="19"/>
  <c r="H41" i="19"/>
  <c r="N41" i="19"/>
  <c r="S41" i="19"/>
  <c r="X41" i="19"/>
  <c r="J41" i="19"/>
  <c r="T41" i="19"/>
  <c r="D41" i="19"/>
  <c r="O41" i="19"/>
  <c r="K41" i="19"/>
  <c r="V41" i="19"/>
  <c r="F41" i="19"/>
  <c r="P41" i="19"/>
  <c r="A42" i="19"/>
  <c r="A181" i="21"/>
  <c r="A113" i="25"/>
  <c r="A111" i="21"/>
  <c r="A41" i="25"/>
  <c r="A321" i="21"/>
  <c r="A150" i="25"/>
  <c r="A76" i="21"/>
  <c r="A77" i="25"/>
  <c r="A146" i="21"/>
  <c r="A148" i="19"/>
  <c r="B150" i="25" l="1"/>
  <c r="G150" i="25"/>
  <c r="K150" i="25"/>
  <c r="O150" i="25"/>
  <c r="S150" i="25"/>
  <c r="W150" i="25"/>
  <c r="C150" i="25"/>
  <c r="H150" i="25"/>
  <c r="L150" i="25"/>
  <c r="P150" i="25"/>
  <c r="T150" i="25"/>
  <c r="X150" i="25"/>
  <c r="F150" i="25"/>
  <c r="J150" i="25"/>
  <c r="R150" i="25"/>
  <c r="D150" i="25"/>
  <c r="M150" i="25"/>
  <c r="U150" i="25"/>
  <c r="E150" i="25"/>
  <c r="N150" i="25"/>
  <c r="V150" i="25"/>
  <c r="I150" i="25"/>
  <c r="Q150" i="25"/>
  <c r="Y150" i="25"/>
  <c r="D148" i="28"/>
  <c r="H148" i="28"/>
  <c r="L148" i="28"/>
  <c r="P148" i="28"/>
  <c r="T148" i="28"/>
  <c r="X148" i="28"/>
  <c r="E148" i="28"/>
  <c r="I148" i="28"/>
  <c r="M148" i="28"/>
  <c r="Q148" i="28"/>
  <c r="U148" i="28"/>
  <c r="Y148" i="28"/>
  <c r="F148" i="28"/>
  <c r="N148" i="28"/>
  <c r="V148" i="28"/>
  <c r="G148" i="28"/>
  <c r="O148" i="28"/>
  <c r="W148" i="28"/>
  <c r="J148" i="28"/>
  <c r="B148" i="28"/>
  <c r="R148" i="28"/>
  <c r="K148" i="28"/>
  <c r="C148" i="28"/>
  <c r="S148" i="28"/>
  <c r="D113" i="28"/>
  <c r="H113" i="28"/>
  <c r="L113" i="28"/>
  <c r="P113" i="28"/>
  <c r="T113" i="28"/>
  <c r="X113" i="28"/>
  <c r="B113" i="28"/>
  <c r="F113" i="28"/>
  <c r="J113" i="28"/>
  <c r="N113" i="28"/>
  <c r="R113" i="28"/>
  <c r="V113" i="28"/>
  <c r="E113" i="28"/>
  <c r="M113" i="28"/>
  <c r="U113" i="28"/>
  <c r="G113" i="28"/>
  <c r="O113" i="28"/>
  <c r="W113" i="28"/>
  <c r="Q113" i="28"/>
  <c r="C113" i="28"/>
  <c r="S113" i="28"/>
  <c r="I113" i="28"/>
  <c r="Y113" i="28"/>
  <c r="K113" i="28"/>
  <c r="E78" i="28"/>
  <c r="I78" i="28"/>
  <c r="M78" i="28"/>
  <c r="Q78" i="28"/>
  <c r="U78" i="28"/>
  <c r="Y78" i="28"/>
  <c r="B78" i="28"/>
  <c r="F78" i="28"/>
  <c r="J78" i="28"/>
  <c r="N78" i="28"/>
  <c r="R78" i="28"/>
  <c r="V78" i="28"/>
  <c r="C78" i="28"/>
  <c r="K78" i="28"/>
  <c r="S78" i="28"/>
  <c r="D78" i="28"/>
  <c r="L78" i="28"/>
  <c r="T78" i="28"/>
  <c r="G78" i="28"/>
  <c r="O78" i="28"/>
  <c r="W78" i="28"/>
  <c r="X78" i="28"/>
  <c r="H78" i="28"/>
  <c r="P78" i="28"/>
  <c r="D148" i="19"/>
  <c r="H148" i="19"/>
  <c r="L148" i="19"/>
  <c r="P148" i="19"/>
  <c r="T148" i="19"/>
  <c r="X148" i="19"/>
  <c r="B148" i="19"/>
  <c r="G148" i="19"/>
  <c r="M148" i="19"/>
  <c r="R148" i="19"/>
  <c r="W148" i="19"/>
  <c r="C148" i="19"/>
  <c r="I148" i="19"/>
  <c r="N148" i="19"/>
  <c r="S148" i="19"/>
  <c r="Y148" i="19"/>
  <c r="F148" i="19"/>
  <c r="Q148" i="19"/>
  <c r="J148" i="19"/>
  <c r="U148" i="19"/>
  <c r="K148" i="19"/>
  <c r="V148" i="19"/>
  <c r="E148" i="19"/>
  <c r="O148" i="19"/>
  <c r="X285" i="28"/>
  <c r="T285" i="28"/>
  <c r="P285" i="28"/>
  <c r="L285" i="28"/>
  <c r="H285" i="28"/>
  <c r="D285" i="28"/>
  <c r="Y285" i="28"/>
  <c r="S285" i="28"/>
  <c r="N285" i="28"/>
  <c r="I285" i="28"/>
  <c r="C285" i="28"/>
  <c r="V285" i="28"/>
  <c r="O285" i="28"/>
  <c r="G285" i="28"/>
  <c r="U285" i="28"/>
  <c r="K285" i="28"/>
  <c r="B285" i="28"/>
  <c r="A286" i="28"/>
  <c r="Q285" i="28"/>
  <c r="F285" i="28"/>
  <c r="M285" i="28"/>
  <c r="J285" i="28"/>
  <c r="E285" i="28"/>
  <c r="W285" i="28"/>
  <c r="R285" i="28"/>
  <c r="W388" i="28"/>
  <c r="S388" i="28"/>
  <c r="O388" i="28"/>
  <c r="K388" i="28"/>
  <c r="G388" i="28"/>
  <c r="C388" i="28"/>
  <c r="Y388" i="28"/>
  <c r="T388" i="28"/>
  <c r="N388" i="28"/>
  <c r="I388" i="28"/>
  <c r="D388" i="28"/>
  <c r="A389" i="28"/>
  <c r="R388" i="28"/>
  <c r="L388" i="28"/>
  <c r="E388" i="28"/>
  <c r="Q388" i="28"/>
  <c r="H388" i="28"/>
  <c r="X388" i="28"/>
  <c r="P388" i="28"/>
  <c r="F388" i="28"/>
  <c r="U388" i="28"/>
  <c r="J388" i="28"/>
  <c r="B388" i="28"/>
  <c r="V388" i="28"/>
  <c r="M388" i="28"/>
  <c r="X183" i="28"/>
  <c r="T183" i="28"/>
  <c r="P183" i="28"/>
  <c r="L183" i="28"/>
  <c r="H183" i="28"/>
  <c r="D183" i="28"/>
  <c r="Y183" i="28"/>
  <c r="S183" i="28"/>
  <c r="N183" i="28"/>
  <c r="I183" i="28"/>
  <c r="C183" i="28"/>
  <c r="W183" i="28"/>
  <c r="Q183" i="28"/>
  <c r="J183" i="28"/>
  <c r="B183" i="28"/>
  <c r="A184" i="28"/>
  <c r="O183" i="28"/>
  <c r="F183" i="28"/>
  <c r="V183" i="28"/>
  <c r="M183" i="28"/>
  <c r="E183" i="28"/>
  <c r="U183" i="28"/>
  <c r="K183" i="28"/>
  <c r="R183" i="28"/>
  <c r="G183" i="28"/>
  <c r="A149" i="28"/>
  <c r="X354" i="28"/>
  <c r="T354" i="28"/>
  <c r="P354" i="28"/>
  <c r="L354" i="28"/>
  <c r="H354" i="28"/>
  <c r="D354" i="28"/>
  <c r="W354" i="28"/>
  <c r="R354" i="28"/>
  <c r="M354" i="28"/>
  <c r="G354" i="28"/>
  <c r="B354" i="28"/>
  <c r="V354" i="28"/>
  <c r="O354" i="28"/>
  <c r="I354" i="28"/>
  <c r="Y354" i="28"/>
  <c r="N354" i="28"/>
  <c r="E354" i="28"/>
  <c r="S354" i="28"/>
  <c r="J354" i="28"/>
  <c r="Q354" i="28"/>
  <c r="A355" i="28"/>
  <c r="F354" i="28"/>
  <c r="C354" i="28"/>
  <c r="U354" i="28"/>
  <c r="K354" i="28"/>
  <c r="X251" i="28"/>
  <c r="T251" i="28"/>
  <c r="P251" i="28"/>
  <c r="L251" i="28"/>
  <c r="H251" i="28"/>
  <c r="D251" i="28"/>
  <c r="W251" i="28"/>
  <c r="R251" i="28"/>
  <c r="M251" i="28"/>
  <c r="G251" i="28"/>
  <c r="B251" i="28"/>
  <c r="Y251" i="28"/>
  <c r="Q251" i="28"/>
  <c r="J251" i="28"/>
  <c r="C251" i="28"/>
  <c r="A252" i="28"/>
  <c r="O251" i="28"/>
  <c r="F251" i="28"/>
  <c r="V251" i="28"/>
  <c r="N251" i="28"/>
  <c r="E251" i="28"/>
  <c r="K251" i="28"/>
  <c r="I251" i="28"/>
  <c r="U251" i="28"/>
  <c r="S251" i="28"/>
  <c r="A218" i="28"/>
  <c r="V217" i="28"/>
  <c r="R217" i="28"/>
  <c r="N217" i="28"/>
  <c r="J217" i="28"/>
  <c r="F217" i="28"/>
  <c r="B217" i="28"/>
  <c r="U217" i="28"/>
  <c r="P217" i="28"/>
  <c r="K217" i="28"/>
  <c r="E217" i="28"/>
  <c r="W217" i="28"/>
  <c r="O217" i="28"/>
  <c r="H217" i="28"/>
  <c r="T217" i="28"/>
  <c r="M217" i="28"/>
  <c r="G217" i="28"/>
  <c r="S217" i="28"/>
  <c r="D217" i="28"/>
  <c r="Q217" i="28"/>
  <c r="C217" i="28"/>
  <c r="Y217" i="28"/>
  <c r="L217" i="28"/>
  <c r="X217" i="28"/>
  <c r="I217" i="28"/>
  <c r="A114" i="28"/>
  <c r="X422" i="28"/>
  <c r="T422" i="28"/>
  <c r="P422" i="28"/>
  <c r="L422" i="28"/>
  <c r="H422" i="28"/>
  <c r="D422" i="28"/>
  <c r="A423" i="28"/>
  <c r="U422" i="28"/>
  <c r="O422" i="28"/>
  <c r="J422" i="28"/>
  <c r="E422" i="28"/>
  <c r="V422" i="28"/>
  <c r="N422" i="28"/>
  <c r="G422" i="28"/>
  <c r="W422" i="28"/>
  <c r="M422" i="28"/>
  <c r="C422" i="28"/>
  <c r="Q422" i="28"/>
  <c r="B422" i="28"/>
  <c r="R422" i="28"/>
  <c r="K422" i="28"/>
  <c r="S422" i="28"/>
  <c r="F422" i="28"/>
  <c r="Y422" i="28"/>
  <c r="I422" i="28"/>
  <c r="A321" i="28"/>
  <c r="V320" i="28"/>
  <c r="R320" i="28"/>
  <c r="N320" i="28"/>
  <c r="J320" i="28"/>
  <c r="F320" i="28"/>
  <c r="B320" i="28"/>
  <c r="U320" i="28"/>
  <c r="P320" i="28"/>
  <c r="K320" i="28"/>
  <c r="E320" i="28"/>
  <c r="Y320" i="28"/>
  <c r="S320" i="28"/>
  <c r="L320" i="28"/>
  <c r="D320" i="28"/>
  <c r="T320" i="28"/>
  <c r="I320" i="28"/>
  <c r="X320" i="28"/>
  <c r="M320" i="28"/>
  <c r="Q320" i="28"/>
  <c r="G320" i="28"/>
  <c r="O320" i="28"/>
  <c r="H320" i="28"/>
  <c r="W320" i="28"/>
  <c r="C320" i="28"/>
  <c r="D424" i="21"/>
  <c r="H424" i="21"/>
  <c r="L424" i="21"/>
  <c r="P424" i="21"/>
  <c r="T424" i="21"/>
  <c r="X424" i="21"/>
  <c r="E424" i="21"/>
  <c r="I424" i="21"/>
  <c r="M424" i="21"/>
  <c r="Q424" i="21"/>
  <c r="U424" i="21"/>
  <c r="Y424" i="21"/>
  <c r="G424" i="21"/>
  <c r="O424" i="21"/>
  <c r="W424" i="21"/>
  <c r="B424" i="21"/>
  <c r="J424" i="21"/>
  <c r="R424" i="21"/>
  <c r="C424" i="21"/>
  <c r="K424" i="21"/>
  <c r="S424" i="21"/>
  <c r="N424" i="21"/>
  <c r="V424" i="21"/>
  <c r="F424" i="21"/>
  <c r="A425" i="21"/>
  <c r="G390" i="21"/>
  <c r="W390" i="21"/>
  <c r="R390" i="21"/>
  <c r="V390" i="21"/>
  <c r="Y390" i="21"/>
  <c r="F390" i="21"/>
  <c r="K390" i="21"/>
  <c r="B390" i="21"/>
  <c r="X390" i="21"/>
  <c r="D390" i="21"/>
  <c r="E390" i="21"/>
  <c r="N390" i="21"/>
  <c r="O390" i="21"/>
  <c r="H390" i="21"/>
  <c r="I390" i="21"/>
  <c r="J390" i="21"/>
  <c r="L390" i="21"/>
  <c r="U390" i="21"/>
  <c r="C390" i="21"/>
  <c r="S390" i="21"/>
  <c r="M390" i="21"/>
  <c r="P390" i="21"/>
  <c r="Q390" i="21"/>
  <c r="T390" i="21"/>
  <c r="A391" i="21"/>
  <c r="G356" i="21"/>
  <c r="W356" i="21"/>
  <c r="U356" i="21"/>
  <c r="V356" i="21"/>
  <c r="R356" i="21"/>
  <c r="Y356" i="21"/>
  <c r="A357" i="21"/>
  <c r="K356" i="21"/>
  <c r="E356" i="21"/>
  <c r="F356" i="21"/>
  <c r="B356" i="21"/>
  <c r="X356" i="21"/>
  <c r="I356" i="21"/>
  <c r="O356" i="21"/>
  <c r="J356" i="21"/>
  <c r="L356" i="21"/>
  <c r="H356" i="21"/>
  <c r="T356" i="21"/>
  <c r="N356" i="21"/>
  <c r="C356" i="21"/>
  <c r="S356" i="21"/>
  <c r="P356" i="21"/>
  <c r="Q356" i="21"/>
  <c r="M356" i="21"/>
  <c r="D356" i="21"/>
  <c r="D321" i="21"/>
  <c r="H321" i="21"/>
  <c r="L321" i="21"/>
  <c r="P321" i="21"/>
  <c r="T321" i="21"/>
  <c r="X321" i="21"/>
  <c r="F321" i="21"/>
  <c r="K321" i="21"/>
  <c r="Q321" i="21"/>
  <c r="V321" i="21"/>
  <c r="B321" i="21"/>
  <c r="G321" i="21"/>
  <c r="M321" i="21"/>
  <c r="R321" i="21"/>
  <c r="W321" i="21"/>
  <c r="I321" i="21"/>
  <c r="S321" i="21"/>
  <c r="C321" i="21"/>
  <c r="Y321" i="21"/>
  <c r="E321" i="21"/>
  <c r="J321" i="21"/>
  <c r="U321" i="21"/>
  <c r="N321" i="21"/>
  <c r="O321" i="21"/>
  <c r="E250" i="21"/>
  <c r="I250" i="21"/>
  <c r="M250" i="21"/>
  <c r="Q250" i="21"/>
  <c r="U250" i="21"/>
  <c r="Y250" i="21"/>
  <c r="B250" i="21"/>
  <c r="G250" i="21"/>
  <c r="L250" i="21"/>
  <c r="R250" i="21"/>
  <c r="W250" i="21"/>
  <c r="C250" i="21"/>
  <c r="H250" i="21"/>
  <c r="N250" i="21"/>
  <c r="S250" i="21"/>
  <c r="X250" i="21"/>
  <c r="F250" i="21"/>
  <c r="P250" i="21"/>
  <c r="K250" i="21"/>
  <c r="J250" i="21"/>
  <c r="T250" i="21"/>
  <c r="V250" i="21"/>
  <c r="D250" i="21"/>
  <c r="O250" i="21"/>
  <c r="A251" i="21"/>
  <c r="B284" i="21"/>
  <c r="F284" i="21"/>
  <c r="J284" i="21"/>
  <c r="N284" i="21"/>
  <c r="R284" i="21"/>
  <c r="V284" i="21"/>
  <c r="G284" i="21"/>
  <c r="L284" i="21"/>
  <c r="Q284" i="21"/>
  <c r="W284" i="21"/>
  <c r="E284" i="21"/>
  <c r="M284" i="21"/>
  <c r="T284" i="21"/>
  <c r="H284" i="21"/>
  <c r="O284" i="21"/>
  <c r="U284" i="21"/>
  <c r="C284" i="21"/>
  <c r="I284" i="21"/>
  <c r="P284" i="21"/>
  <c r="X284" i="21"/>
  <c r="S284" i="21"/>
  <c r="D284" i="21"/>
  <c r="Y284" i="21"/>
  <c r="K284" i="21"/>
  <c r="A285" i="21"/>
  <c r="C146" i="21"/>
  <c r="G146" i="21"/>
  <c r="K146" i="21"/>
  <c r="O146" i="21"/>
  <c r="S146" i="21"/>
  <c r="W146" i="21"/>
  <c r="E146" i="21"/>
  <c r="J146" i="21"/>
  <c r="P146" i="21"/>
  <c r="U146" i="21"/>
  <c r="F146" i="21"/>
  <c r="L146" i="21"/>
  <c r="Q146" i="21"/>
  <c r="V146" i="21"/>
  <c r="D146" i="21"/>
  <c r="N146" i="21"/>
  <c r="Y146" i="21"/>
  <c r="H146" i="21"/>
  <c r="T146" i="21"/>
  <c r="I146" i="21"/>
  <c r="X146" i="21"/>
  <c r="R146" i="21"/>
  <c r="B146" i="21"/>
  <c r="M146" i="21"/>
  <c r="E76" i="21"/>
  <c r="I76" i="21"/>
  <c r="M76" i="21"/>
  <c r="Q76" i="21"/>
  <c r="U76" i="21"/>
  <c r="Y76" i="21"/>
  <c r="B76" i="21"/>
  <c r="F76" i="21"/>
  <c r="J76" i="21"/>
  <c r="N76" i="21"/>
  <c r="R76" i="21"/>
  <c r="V76" i="21"/>
  <c r="H76" i="21"/>
  <c r="P76" i="21"/>
  <c r="X76" i="21"/>
  <c r="C76" i="21"/>
  <c r="L76" i="21"/>
  <c r="W76" i="21"/>
  <c r="G76" i="21"/>
  <c r="K76" i="21"/>
  <c r="D76" i="21"/>
  <c r="O76" i="21"/>
  <c r="S76" i="21"/>
  <c r="T76" i="21"/>
  <c r="C111" i="21"/>
  <c r="G111" i="21"/>
  <c r="K111" i="21"/>
  <c r="O111" i="21"/>
  <c r="S111" i="21"/>
  <c r="W111" i="21"/>
  <c r="E111" i="21"/>
  <c r="J111" i="21"/>
  <c r="P111" i="21"/>
  <c r="U111" i="21"/>
  <c r="F111" i="21"/>
  <c r="L111" i="21"/>
  <c r="Q111" i="21"/>
  <c r="V111" i="21"/>
  <c r="B111" i="21"/>
  <c r="M111" i="21"/>
  <c r="X111" i="21"/>
  <c r="D111" i="21"/>
  <c r="N111" i="21"/>
  <c r="Y111" i="21"/>
  <c r="H111" i="21"/>
  <c r="R111" i="21"/>
  <c r="I111" i="21"/>
  <c r="T111" i="21"/>
  <c r="B181" i="21"/>
  <c r="F181" i="21"/>
  <c r="J181" i="21"/>
  <c r="N181" i="21"/>
  <c r="R181" i="21"/>
  <c r="V181" i="21"/>
  <c r="E181" i="21"/>
  <c r="K181" i="21"/>
  <c r="P181" i="21"/>
  <c r="U181" i="21"/>
  <c r="G181" i="21"/>
  <c r="M181" i="21"/>
  <c r="T181" i="21"/>
  <c r="H181" i="21"/>
  <c r="O181" i="21"/>
  <c r="W181" i="21"/>
  <c r="C181" i="21"/>
  <c r="Q181" i="21"/>
  <c r="D181" i="21"/>
  <c r="S181" i="21"/>
  <c r="X181" i="21"/>
  <c r="Y181" i="21"/>
  <c r="I181" i="21"/>
  <c r="L181" i="21"/>
  <c r="C215" i="21"/>
  <c r="G215" i="21"/>
  <c r="K215" i="21"/>
  <c r="O215" i="21"/>
  <c r="S215" i="21"/>
  <c r="W215" i="21"/>
  <c r="E215" i="21"/>
  <c r="J215" i="21"/>
  <c r="P215" i="21"/>
  <c r="U215" i="21"/>
  <c r="F215" i="21"/>
  <c r="M215" i="21"/>
  <c r="T215" i="21"/>
  <c r="B215" i="21"/>
  <c r="L215" i="21"/>
  <c r="V215" i="21"/>
  <c r="D215" i="21"/>
  <c r="N215" i="21"/>
  <c r="X215" i="21"/>
  <c r="H215" i="21"/>
  <c r="Q215" i="21"/>
  <c r="Y215" i="21"/>
  <c r="I215" i="21"/>
  <c r="R215" i="21"/>
  <c r="A216" i="21"/>
  <c r="D113" i="25"/>
  <c r="H113" i="25"/>
  <c r="L113" i="25"/>
  <c r="P113" i="25"/>
  <c r="T113" i="25"/>
  <c r="X113" i="25"/>
  <c r="B113" i="25"/>
  <c r="F113" i="25"/>
  <c r="J113" i="25"/>
  <c r="N113" i="25"/>
  <c r="R113" i="25"/>
  <c r="V113" i="25"/>
  <c r="G113" i="25"/>
  <c r="O113" i="25"/>
  <c r="W113" i="25"/>
  <c r="I113" i="25"/>
  <c r="Q113" i="25"/>
  <c r="Y113" i="25"/>
  <c r="E113" i="25"/>
  <c r="M113" i="25"/>
  <c r="U113" i="25"/>
  <c r="C113" i="25"/>
  <c r="K113" i="25"/>
  <c r="S113" i="25"/>
  <c r="D77" i="25"/>
  <c r="H77" i="25"/>
  <c r="L77" i="25"/>
  <c r="P77" i="25"/>
  <c r="T77" i="25"/>
  <c r="X77" i="25"/>
  <c r="F77" i="25"/>
  <c r="N77" i="25"/>
  <c r="V77" i="25"/>
  <c r="E77" i="25"/>
  <c r="I77" i="25"/>
  <c r="M77" i="25"/>
  <c r="Q77" i="25"/>
  <c r="U77" i="25"/>
  <c r="Y77" i="25"/>
  <c r="B77" i="25"/>
  <c r="J77" i="25"/>
  <c r="R77" i="25"/>
  <c r="K77" i="25"/>
  <c r="S77" i="25"/>
  <c r="G77" i="25"/>
  <c r="O77" i="25"/>
  <c r="C77" i="25"/>
  <c r="W77" i="25"/>
  <c r="D41" i="25"/>
  <c r="H41" i="25"/>
  <c r="L41" i="25"/>
  <c r="P41" i="25"/>
  <c r="T41" i="25"/>
  <c r="X41" i="25"/>
  <c r="B41" i="25"/>
  <c r="F41" i="25"/>
  <c r="J41" i="25"/>
  <c r="N41" i="25"/>
  <c r="R41" i="25"/>
  <c r="V41" i="25"/>
  <c r="E41" i="25"/>
  <c r="M41" i="25"/>
  <c r="U41" i="25"/>
  <c r="G41" i="25"/>
  <c r="O41" i="25"/>
  <c r="W41" i="25"/>
  <c r="I41" i="25"/>
  <c r="Q41" i="25"/>
  <c r="Y41" i="25"/>
  <c r="C41" i="25"/>
  <c r="K41" i="25"/>
  <c r="S41" i="25"/>
  <c r="L114" i="19"/>
  <c r="F114" i="19"/>
  <c r="V114" i="19"/>
  <c r="D114" i="19"/>
  <c r="O114" i="19"/>
  <c r="Y114" i="19"/>
  <c r="E114" i="19"/>
  <c r="P114" i="19"/>
  <c r="J114" i="19"/>
  <c r="B114" i="19"/>
  <c r="M114" i="19"/>
  <c r="W114" i="19"/>
  <c r="C114" i="19"/>
  <c r="T114" i="19"/>
  <c r="N114" i="19"/>
  <c r="K114" i="19"/>
  <c r="U114" i="19"/>
  <c r="I114" i="19"/>
  <c r="H114" i="19"/>
  <c r="X114" i="19"/>
  <c r="R114" i="19"/>
  <c r="S114" i="19"/>
  <c r="G114" i="19"/>
  <c r="Q114" i="19"/>
  <c r="B78" i="19"/>
  <c r="F78" i="19"/>
  <c r="J78" i="19"/>
  <c r="N78" i="19"/>
  <c r="R78" i="19"/>
  <c r="V78" i="19"/>
  <c r="D78" i="19"/>
  <c r="H78" i="19"/>
  <c r="L78" i="19"/>
  <c r="P78" i="19"/>
  <c r="T78" i="19"/>
  <c r="X78" i="19"/>
  <c r="E78" i="19"/>
  <c r="M78" i="19"/>
  <c r="U78" i="19"/>
  <c r="G78" i="19"/>
  <c r="O78" i="19"/>
  <c r="W78" i="19"/>
  <c r="I78" i="19"/>
  <c r="Q78" i="19"/>
  <c r="Y78" i="19"/>
  <c r="C78" i="19"/>
  <c r="K78" i="19"/>
  <c r="S78" i="19"/>
  <c r="Y42" i="19"/>
  <c r="B42" i="19"/>
  <c r="F42" i="19"/>
  <c r="J42" i="19"/>
  <c r="N42" i="19"/>
  <c r="R42" i="19"/>
  <c r="V42" i="19"/>
  <c r="E42" i="19"/>
  <c r="K42" i="19"/>
  <c r="P42" i="19"/>
  <c r="U42" i="19"/>
  <c r="G42" i="19"/>
  <c r="L42" i="19"/>
  <c r="Q42" i="19"/>
  <c r="W42" i="19"/>
  <c r="H42" i="19"/>
  <c r="S42" i="19"/>
  <c r="C42" i="19"/>
  <c r="M42" i="19"/>
  <c r="X42" i="19"/>
  <c r="I42" i="19"/>
  <c r="T42" i="19"/>
  <c r="D42" i="19"/>
  <c r="O42" i="19"/>
  <c r="A149" i="19"/>
  <c r="A147" i="21"/>
  <c r="A77" i="21"/>
  <c r="A114" i="25"/>
  <c r="A112" i="21"/>
  <c r="A42" i="25"/>
  <c r="A78" i="25"/>
  <c r="A322" i="21"/>
  <c r="A182" i="21"/>
  <c r="D114" i="28" l="1"/>
  <c r="H114" i="28"/>
  <c r="L114" i="28"/>
  <c r="P114" i="28"/>
  <c r="T114" i="28"/>
  <c r="X114" i="28"/>
  <c r="B114" i="28"/>
  <c r="F114" i="28"/>
  <c r="J114" i="28"/>
  <c r="N114" i="28"/>
  <c r="R114" i="28"/>
  <c r="V114" i="28"/>
  <c r="E114" i="28"/>
  <c r="M114" i="28"/>
  <c r="U114" i="28"/>
  <c r="G114" i="28"/>
  <c r="O114" i="28"/>
  <c r="W114" i="28"/>
  <c r="I114" i="28"/>
  <c r="Y114" i="28"/>
  <c r="K114" i="28"/>
  <c r="Q114" i="28"/>
  <c r="C114" i="28"/>
  <c r="S114" i="28"/>
  <c r="D149" i="28"/>
  <c r="H149" i="28"/>
  <c r="L149" i="28"/>
  <c r="P149" i="28"/>
  <c r="T149" i="28"/>
  <c r="X149" i="28"/>
  <c r="E149" i="28"/>
  <c r="I149" i="28"/>
  <c r="M149" i="28"/>
  <c r="Q149" i="28"/>
  <c r="U149" i="28"/>
  <c r="Y149" i="28"/>
  <c r="F149" i="28"/>
  <c r="N149" i="28"/>
  <c r="V149" i="28"/>
  <c r="G149" i="28"/>
  <c r="O149" i="28"/>
  <c r="W149" i="28"/>
  <c r="B149" i="28"/>
  <c r="R149" i="28"/>
  <c r="J149" i="28"/>
  <c r="S149" i="28"/>
  <c r="C149" i="28"/>
  <c r="K149" i="28"/>
  <c r="D149" i="19"/>
  <c r="H149" i="19"/>
  <c r="L149" i="19"/>
  <c r="P149" i="19"/>
  <c r="T149" i="19"/>
  <c r="X149" i="19"/>
  <c r="E149" i="19"/>
  <c r="J149" i="19"/>
  <c r="O149" i="19"/>
  <c r="U149" i="19"/>
  <c r="F149" i="19"/>
  <c r="K149" i="19"/>
  <c r="Q149" i="19"/>
  <c r="V149" i="19"/>
  <c r="C149" i="19"/>
  <c r="N149" i="19"/>
  <c r="Y149" i="19"/>
  <c r="G149" i="19"/>
  <c r="R149" i="19"/>
  <c r="I149" i="19"/>
  <c r="S149" i="19"/>
  <c r="B149" i="19"/>
  <c r="M149" i="19"/>
  <c r="W149" i="19"/>
  <c r="A150" i="28"/>
  <c r="W423" i="28"/>
  <c r="S423" i="28"/>
  <c r="O423" i="28"/>
  <c r="K423" i="28"/>
  <c r="G423" i="28"/>
  <c r="C423" i="28"/>
  <c r="V423" i="28"/>
  <c r="Q423" i="28"/>
  <c r="L423" i="28"/>
  <c r="F423" i="28"/>
  <c r="Y423" i="28"/>
  <c r="R423" i="28"/>
  <c r="J423" i="28"/>
  <c r="D423" i="28"/>
  <c r="A424" i="28"/>
  <c r="P423" i="28"/>
  <c r="H423" i="28"/>
  <c r="N423" i="28"/>
  <c r="B423" i="28"/>
  <c r="X423" i="28"/>
  <c r="I423" i="28"/>
  <c r="U423" i="28"/>
  <c r="E423" i="28"/>
  <c r="M423" i="28"/>
  <c r="T423" i="28"/>
  <c r="Y218" i="28"/>
  <c r="U218" i="28"/>
  <c r="Q218" i="28"/>
  <c r="M218" i="28"/>
  <c r="I218" i="28"/>
  <c r="E218" i="28"/>
  <c r="W218" i="28"/>
  <c r="R218" i="28"/>
  <c r="L218" i="28"/>
  <c r="G218" i="28"/>
  <c r="B218" i="28"/>
  <c r="A219" i="28"/>
  <c r="S218" i="28"/>
  <c r="K218" i="28"/>
  <c r="D218" i="28"/>
  <c r="X218" i="28"/>
  <c r="P218" i="28"/>
  <c r="J218" i="28"/>
  <c r="C218" i="28"/>
  <c r="V218" i="28"/>
  <c r="H218" i="28"/>
  <c r="T218" i="28"/>
  <c r="F218" i="28"/>
  <c r="O218" i="28"/>
  <c r="N218" i="28"/>
  <c r="Y321" i="28"/>
  <c r="U321" i="28"/>
  <c r="Q321" i="28"/>
  <c r="M321" i="28"/>
  <c r="I321" i="28"/>
  <c r="E321" i="28"/>
  <c r="W321" i="28"/>
  <c r="R321" i="28"/>
  <c r="L321" i="28"/>
  <c r="G321" i="28"/>
  <c r="B321" i="28"/>
  <c r="V321" i="28"/>
  <c r="O321" i="28"/>
  <c r="H321" i="28"/>
  <c r="X321" i="28"/>
  <c r="N321" i="28"/>
  <c r="D321" i="28"/>
  <c r="A322" i="28"/>
  <c r="K321" i="28"/>
  <c r="S321" i="28"/>
  <c r="F321" i="28"/>
  <c r="P321" i="28"/>
  <c r="J321" i="28"/>
  <c r="C321" i="28"/>
  <c r="T321" i="28"/>
  <c r="W184" i="28"/>
  <c r="S184" i="28"/>
  <c r="O184" i="28"/>
  <c r="K184" i="28"/>
  <c r="G184" i="28"/>
  <c r="C184" i="28"/>
  <c r="A185" i="28"/>
  <c r="U184" i="28"/>
  <c r="P184" i="28"/>
  <c r="J184" i="28"/>
  <c r="E184" i="28"/>
  <c r="T184" i="28"/>
  <c r="M184" i="28"/>
  <c r="F184" i="28"/>
  <c r="R184" i="28"/>
  <c r="I184" i="28"/>
  <c r="Y184" i="28"/>
  <c r="Q184" i="28"/>
  <c r="H184" i="28"/>
  <c r="N184" i="28"/>
  <c r="X184" i="28"/>
  <c r="D184" i="28"/>
  <c r="B184" i="28"/>
  <c r="V184" i="28"/>
  <c r="L184" i="28"/>
  <c r="W286" i="28"/>
  <c r="S286" i="28"/>
  <c r="O286" i="28"/>
  <c r="K286" i="28"/>
  <c r="G286" i="28"/>
  <c r="C286" i="28"/>
  <c r="A287" i="28"/>
  <c r="U286" i="28"/>
  <c r="P286" i="28"/>
  <c r="J286" i="28"/>
  <c r="E286" i="28"/>
  <c r="Y286" i="28"/>
  <c r="R286" i="28"/>
  <c r="L286" i="28"/>
  <c r="D286" i="28"/>
  <c r="X286" i="28"/>
  <c r="N286" i="28"/>
  <c r="F286" i="28"/>
  <c r="T286" i="28"/>
  <c r="I286" i="28"/>
  <c r="H286" i="28"/>
  <c r="V286" i="28"/>
  <c r="B286" i="28"/>
  <c r="Q286" i="28"/>
  <c r="M286" i="28"/>
  <c r="W252" i="28"/>
  <c r="S252" i="28"/>
  <c r="O252" i="28"/>
  <c r="K252" i="28"/>
  <c r="G252" i="28"/>
  <c r="C252" i="28"/>
  <c r="Y252" i="28"/>
  <c r="T252" i="28"/>
  <c r="N252" i="28"/>
  <c r="I252" i="28"/>
  <c r="D252" i="28"/>
  <c r="U252" i="28"/>
  <c r="M252" i="28"/>
  <c r="F252" i="28"/>
  <c r="R252" i="28"/>
  <c r="J252" i="28"/>
  <c r="A253" i="28"/>
  <c r="Q252" i="28"/>
  <c r="H252" i="28"/>
  <c r="X252" i="28"/>
  <c r="E252" i="28"/>
  <c r="V252" i="28"/>
  <c r="B252" i="28"/>
  <c r="P252" i="28"/>
  <c r="L252" i="28"/>
  <c r="W355" i="28"/>
  <c r="S355" i="28"/>
  <c r="O355" i="28"/>
  <c r="K355" i="28"/>
  <c r="G355" i="28"/>
  <c r="C355" i="28"/>
  <c r="Y355" i="28"/>
  <c r="T355" i="28"/>
  <c r="N355" i="28"/>
  <c r="I355" i="28"/>
  <c r="D355" i="28"/>
  <c r="A356" i="28"/>
  <c r="R355" i="28"/>
  <c r="L355" i="28"/>
  <c r="E355" i="28"/>
  <c r="Q355" i="28"/>
  <c r="H355" i="28"/>
  <c r="V355" i="28"/>
  <c r="M355" i="28"/>
  <c r="B355" i="28"/>
  <c r="J355" i="28"/>
  <c r="U355" i="28"/>
  <c r="P355" i="28"/>
  <c r="F355" i="28"/>
  <c r="X355" i="28"/>
  <c r="A390" i="28"/>
  <c r="V389" i="28"/>
  <c r="R389" i="28"/>
  <c r="N389" i="28"/>
  <c r="J389" i="28"/>
  <c r="F389" i="28"/>
  <c r="B389" i="28"/>
  <c r="U389" i="28"/>
  <c r="P389" i="28"/>
  <c r="K389" i="28"/>
  <c r="E389" i="28"/>
  <c r="W389" i="28"/>
  <c r="O389" i="28"/>
  <c r="H389" i="28"/>
  <c r="T389" i="28"/>
  <c r="L389" i="28"/>
  <c r="C389" i="28"/>
  <c r="S389" i="28"/>
  <c r="I389" i="28"/>
  <c r="M389" i="28"/>
  <c r="X389" i="28"/>
  <c r="D389" i="28"/>
  <c r="Q389" i="28"/>
  <c r="Y389" i="28"/>
  <c r="G389" i="28"/>
  <c r="D425" i="21"/>
  <c r="H425" i="21"/>
  <c r="L425" i="21"/>
  <c r="P425" i="21"/>
  <c r="T425" i="21"/>
  <c r="X425" i="21"/>
  <c r="E425" i="21"/>
  <c r="I425" i="21"/>
  <c r="M425" i="21"/>
  <c r="Q425" i="21"/>
  <c r="U425" i="21"/>
  <c r="Y425" i="21"/>
  <c r="G425" i="21"/>
  <c r="O425" i="21"/>
  <c r="W425" i="21"/>
  <c r="B425" i="21"/>
  <c r="J425" i="21"/>
  <c r="R425" i="21"/>
  <c r="C425" i="21"/>
  <c r="K425" i="21"/>
  <c r="S425" i="21"/>
  <c r="V425" i="21"/>
  <c r="F425" i="21"/>
  <c r="N425" i="21"/>
  <c r="A426" i="21"/>
  <c r="G357" i="21"/>
  <c r="W357" i="21"/>
  <c r="R357" i="21"/>
  <c r="N357" i="21"/>
  <c r="J357" i="21"/>
  <c r="Q357" i="21"/>
  <c r="A358" i="21"/>
  <c r="K357" i="21"/>
  <c r="B357" i="21"/>
  <c r="X357" i="21"/>
  <c r="T357" i="21"/>
  <c r="P357" i="21"/>
  <c r="V357" i="21"/>
  <c r="O357" i="21"/>
  <c r="H357" i="21"/>
  <c r="D357" i="21"/>
  <c r="Y357" i="21"/>
  <c r="U357" i="21"/>
  <c r="F357" i="21"/>
  <c r="C357" i="21"/>
  <c r="S357" i="21"/>
  <c r="M357" i="21"/>
  <c r="I357" i="21"/>
  <c r="E357" i="21"/>
  <c r="L357" i="21"/>
  <c r="G391" i="21"/>
  <c r="W391" i="21"/>
  <c r="U391" i="21"/>
  <c r="H391" i="21"/>
  <c r="I391" i="21"/>
  <c r="L391" i="21"/>
  <c r="K391" i="21"/>
  <c r="E391" i="21"/>
  <c r="F391" i="21"/>
  <c r="N391" i="21"/>
  <c r="Q391" i="21"/>
  <c r="R391" i="21"/>
  <c r="O391" i="21"/>
  <c r="J391" i="21"/>
  <c r="M391" i="21"/>
  <c r="V391" i="21"/>
  <c r="X391" i="21"/>
  <c r="Y391" i="21"/>
  <c r="C391" i="21"/>
  <c r="S391" i="21"/>
  <c r="P391" i="21"/>
  <c r="T391" i="21"/>
  <c r="B391" i="21"/>
  <c r="D391" i="21"/>
  <c r="A392" i="21"/>
  <c r="D322" i="21"/>
  <c r="H322" i="21"/>
  <c r="L322" i="21"/>
  <c r="P322" i="21"/>
  <c r="T322" i="21"/>
  <c r="X322" i="21"/>
  <c r="C322" i="21"/>
  <c r="I322" i="21"/>
  <c r="N322" i="21"/>
  <c r="S322" i="21"/>
  <c r="Y322" i="21"/>
  <c r="E322" i="21"/>
  <c r="J322" i="21"/>
  <c r="O322" i="21"/>
  <c r="U322" i="21"/>
  <c r="F322" i="21"/>
  <c r="Q322" i="21"/>
  <c r="V322" i="21"/>
  <c r="B322" i="21"/>
  <c r="M322" i="21"/>
  <c r="G322" i="21"/>
  <c r="R322" i="21"/>
  <c r="K322" i="21"/>
  <c r="W322" i="21"/>
  <c r="B285" i="21"/>
  <c r="F285" i="21"/>
  <c r="J285" i="21"/>
  <c r="N285" i="21"/>
  <c r="R285" i="21"/>
  <c r="V285" i="21"/>
  <c r="D285" i="21"/>
  <c r="I285" i="21"/>
  <c r="O285" i="21"/>
  <c r="T285" i="21"/>
  <c r="Y285" i="21"/>
  <c r="C285" i="21"/>
  <c r="K285" i="21"/>
  <c r="Q285" i="21"/>
  <c r="X285" i="21"/>
  <c r="E285" i="21"/>
  <c r="L285" i="21"/>
  <c r="S285" i="21"/>
  <c r="G285" i="21"/>
  <c r="M285" i="21"/>
  <c r="U285" i="21"/>
  <c r="W285" i="21"/>
  <c r="H285" i="21"/>
  <c r="P285" i="21"/>
  <c r="A286" i="21"/>
  <c r="E251" i="21"/>
  <c r="I251" i="21"/>
  <c r="M251" i="21"/>
  <c r="Q251" i="21"/>
  <c r="U251" i="21"/>
  <c r="Y251" i="21"/>
  <c r="D251" i="21"/>
  <c r="J251" i="21"/>
  <c r="O251" i="21"/>
  <c r="T251" i="21"/>
  <c r="F251" i="21"/>
  <c r="K251" i="21"/>
  <c r="P251" i="21"/>
  <c r="V251" i="21"/>
  <c r="C251" i="21"/>
  <c r="N251" i="21"/>
  <c r="X251" i="21"/>
  <c r="H251" i="21"/>
  <c r="G251" i="21"/>
  <c r="R251" i="21"/>
  <c r="S251" i="21"/>
  <c r="W251" i="21"/>
  <c r="L251" i="21"/>
  <c r="B251" i="21"/>
  <c r="A252" i="21"/>
  <c r="C112" i="21"/>
  <c r="G112" i="21"/>
  <c r="K112" i="21"/>
  <c r="O112" i="21"/>
  <c r="S112" i="21"/>
  <c r="W112" i="21"/>
  <c r="B112" i="21"/>
  <c r="H112" i="21"/>
  <c r="M112" i="21"/>
  <c r="R112" i="21"/>
  <c r="X112" i="21"/>
  <c r="D112" i="21"/>
  <c r="I112" i="21"/>
  <c r="N112" i="21"/>
  <c r="T112" i="21"/>
  <c r="Y112" i="21"/>
  <c r="J112" i="21"/>
  <c r="U112" i="21"/>
  <c r="L112" i="21"/>
  <c r="V112" i="21"/>
  <c r="E112" i="21"/>
  <c r="Q112" i="21"/>
  <c r="F112" i="21"/>
  <c r="P112" i="21"/>
  <c r="C147" i="21"/>
  <c r="G147" i="21"/>
  <c r="K147" i="21"/>
  <c r="O147" i="21"/>
  <c r="S147" i="21"/>
  <c r="W147" i="21"/>
  <c r="B147" i="21"/>
  <c r="H147" i="21"/>
  <c r="M147" i="21"/>
  <c r="R147" i="21"/>
  <c r="X147" i="21"/>
  <c r="D147" i="21"/>
  <c r="I147" i="21"/>
  <c r="N147" i="21"/>
  <c r="T147" i="21"/>
  <c r="Y147" i="21"/>
  <c r="L147" i="21"/>
  <c r="V147" i="21"/>
  <c r="J147" i="21"/>
  <c r="P147" i="21"/>
  <c r="E147" i="21"/>
  <c r="Q147" i="21"/>
  <c r="F147" i="21"/>
  <c r="U147" i="21"/>
  <c r="B182" i="21"/>
  <c r="F182" i="21"/>
  <c r="J182" i="21"/>
  <c r="N182" i="21"/>
  <c r="R182" i="21"/>
  <c r="V182" i="21"/>
  <c r="C182" i="21"/>
  <c r="H182" i="21"/>
  <c r="M182" i="21"/>
  <c r="S182" i="21"/>
  <c r="X182" i="21"/>
  <c r="D182" i="21"/>
  <c r="K182" i="21"/>
  <c r="Q182" i="21"/>
  <c r="Y182" i="21"/>
  <c r="E182" i="21"/>
  <c r="L182" i="21"/>
  <c r="T182" i="21"/>
  <c r="G182" i="21"/>
  <c r="U182" i="21"/>
  <c r="I182" i="21"/>
  <c r="W182" i="21"/>
  <c r="O182" i="21"/>
  <c r="P182" i="21"/>
  <c r="E77" i="21"/>
  <c r="I77" i="21"/>
  <c r="M77" i="21"/>
  <c r="Q77" i="21"/>
  <c r="U77" i="21"/>
  <c r="Y77" i="21"/>
  <c r="B77" i="21"/>
  <c r="F77" i="21"/>
  <c r="J77" i="21"/>
  <c r="N77" i="21"/>
  <c r="R77" i="21"/>
  <c r="V77" i="21"/>
  <c r="H77" i="21"/>
  <c r="P77" i="21"/>
  <c r="X77" i="21"/>
  <c r="K77" i="21"/>
  <c r="T77" i="21"/>
  <c r="D77" i="21"/>
  <c r="S77" i="21"/>
  <c r="C77" i="21"/>
  <c r="L77" i="21"/>
  <c r="W77" i="21"/>
  <c r="O77" i="21"/>
  <c r="G77" i="21"/>
  <c r="C216" i="21"/>
  <c r="G216" i="21"/>
  <c r="K216" i="21"/>
  <c r="O216" i="21"/>
  <c r="S216" i="21"/>
  <c r="W216" i="21"/>
  <c r="B216" i="21"/>
  <c r="H216" i="21"/>
  <c r="M216" i="21"/>
  <c r="R216" i="21"/>
  <c r="X216" i="21"/>
  <c r="D216" i="21"/>
  <c r="J216" i="21"/>
  <c r="Q216" i="21"/>
  <c r="Y216" i="21"/>
  <c r="F216" i="21"/>
  <c r="P216" i="21"/>
  <c r="I216" i="21"/>
  <c r="T216" i="21"/>
  <c r="L216" i="21"/>
  <c r="U216" i="21"/>
  <c r="E216" i="21"/>
  <c r="N216" i="21"/>
  <c r="V216" i="21"/>
  <c r="A217" i="21"/>
  <c r="D114" i="25"/>
  <c r="H114" i="25"/>
  <c r="L114" i="25"/>
  <c r="P114" i="25"/>
  <c r="T114" i="25"/>
  <c r="X114" i="25"/>
  <c r="B114" i="25"/>
  <c r="F114" i="25"/>
  <c r="J114" i="25"/>
  <c r="N114" i="25"/>
  <c r="R114" i="25"/>
  <c r="V114" i="25"/>
  <c r="G114" i="25"/>
  <c r="O114" i="25"/>
  <c r="W114" i="25"/>
  <c r="I114" i="25"/>
  <c r="Q114" i="25"/>
  <c r="Y114" i="25"/>
  <c r="E114" i="25"/>
  <c r="M114" i="25"/>
  <c r="U114" i="25"/>
  <c r="C114" i="25"/>
  <c r="K114" i="25"/>
  <c r="S114" i="25"/>
  <c r="D78" i="25"/>
  <c r="H78" i="25"/>
  <c r="L78" i="25"/>
  <c r="P78" i="25"/>
  <c r="T78" i="25"/>
  <c r="X78" i="25"/>
  <c r="F78" i="25"/>
  <c r="N78" i="25"/>
  <c r="V78" i="25"/>
  <c r="E78" i="25"/>
  <c r="I78" i="25"/>
  <c r="M78" i="25"/>
  <c r="Q78" i="25"/>
  <c r="U78" i="25"/>
  <c r="Y78" i="25"/>
  <c r="B78" i="25"/>
  <c r="J78" i="25"/>
  <c r="R78" i="25"/>
  <c r="C78" i="25"/>
  <c r="S78" i="25"/>
  <c r="O78" i="25"/>
  <c r="G78" i="25"/>
  <c r="W78" i="25"/>
  <c r="K78" i="25"/>
  <c r="B42" i="25"/>
  <c r="E42" i="25"/>
  <c r="I42" i="25"/>
  <c r="M42" i="25"/>
  <c r="Q42" i="25"/>
  <c r="U42" i="25"/>
  <c r="Y42" i="25"/>
  <c r="C42" i="25"/>
  <c r="G42" i="25"/>
  <c r="K42" i="25"/>
  <c r="O42" i="25"/>
  <c r="S42" i="25"/>
  <c r="W42" i="25"/>
  <c r="F42" i="25"/>
  <c r="N42" i="25"/>
  <c r="V42" i="25"/>
  <c r="H42" i="25"/>
  <c r="P42" i="25"/>
  <c r="X42" i="25"/>
  <c r="J42" i="25"/>
  <c r="R42" i="25"/>
  <c r="D42" i="25"/>
  <c r="L42" i="25"/>
  <c r="T42" i="25"/>
  <c r="A183" i="21"/>
  <c r="A78" i="21"/>
  <c r="A323" i="21"/>
  <c r="A148" i="21"/>
  <c r="A113" i="21"/>
  <c r="A150" i="19"/>
  <c r="D150" i="28" l="1"/>
  <c r="H150" i="28"/>
  <c r="L150" i="28"/>
  <c r="P150" i="28"/>
  <c r="T150" i="28"/>
  <c r="X150" i="28"/>
  <c r="E150" i="28"/>
  <c r="I150" i="28"/>
  <c r="M150" i="28"/>
  <c r="Q150" i="28"/>
  <c r="U150" i="28"/>
  <c r="Y150" i="28"/>
  <c r="F150" i="28"/>
  <c r="N150" i="28"/>
  <c r="V150" i="28"/>
  <c r="G150" i="28"/>
  <c r="O150" i="28"/>
  <c r="W150" i="28"/>
  <c r="J150" i="28"/>
  <c r="B150" i="28"/>
  <c r="R150" i="28"/>
  <c r="K150" i="28"/>
  <c r="C150" i="28"/>
  <c r="S150" i="28"/>
  <c r="D150" i="19"/>
  <c r="H150" i="19"/>
  <c r="L150" i="19"/>
  <c r="P150" i="19"/>
  <c r="T150" i="19"/>
  <c r="X150" i="19"/>
  <c r="B150" i="19"/>
  <c r="G150" i="19"/>
  <c r="M150" i="19"/>
  <c r="R150" i="19"/>
  <c r="W150" i="19"/>
  <c r="C150" i="19"/>
  <c r="I150" i="19"/>
  <c r="N150" i="19"/>
  <c r="S150" i="19"/>
  <c r="Y150" i="19"/>
  <c r="K150" i="19"/>
  <c r="V150" i="19"/>
  <c r="E150" i="19"/>
  <c r="O150" i="19"/>
  <c r="F150" i="19"/>
  <c r="Q150" i="19"/>
  <c r="J150" i="19"/>
  <c r="U150" i="19"/>
  <c r="A288" i="28"/>
  <c r="V287" i="28"/>
  <c r="R287" i="28"/>
  <c r="N287" i="28"/>
  <c r="J287" i="28"/>
  <c r="F287" i="28"/>
  <c r="B287" i="28"/>
  <c r="W287" i="28"/>
  <c r="Q287" i="28"/>
  <c r="L287" i="28"/>
  <c r="G287" i="28"/>
  <c r="U287" i="28"/>
  <c r="O287" i="28"/>
  <c r="H287" i="28"/>
  <c r="S287" i="28"/>
  <c r="I287" i="28"/>
  <c r="X287" i="28"/>
  <c r="M287" i="28"/>
  <c r="D287" i="28"/>
  <c r="T287" i="28"/>
  <c r="C287" i="28"/>
  <c r="P287" i="28"/>
  <c r="Y287" i="28"/>
  <c r="K287" i="28"/>
  <c r="E287" i="28"/>
  <c r="A425" i="28"/>
  <c r="V424" i="28"/>
  <c r="R424" i="28"/>
  <c r="N424" i="28"/>
  <c r="J424" i="28"/>
  <c r="F424" i="28"/>
  <c r="B424" i="28"/>
  <c r="X424" i="28"/>
  <c r="S424" i="28"/>
  <c r="M424" i="28"/>
  <c r="H424" i="28"/>
  <c r="C424" i="28"/>
  <c r="U424" i="28"/>
  <c r="O424" i="28"/>
  <c r="G424" i="28"/>
  <c r="T424" i="28"/>
  <c r="K424" i="28"/>
  <c r="P424" i="28"/>
  <c r="D424" i="28"/>
  <c r="Q424" i="28"/>
  <c r="L424" i="28"/>
  <c r="E424" i="28"/>
  <c r="W424" i="28"/>
  <c r="I424" i="28"/>
  <c r="Y424" i="28"/>
  <c r="A357" i="28"/>
  <c r="V356" i="28"/>
  <c r="R356" i="28"/>
  <c r="N356" i="28"/>
  <c r="J356" i="28"/>
  <c r="F356" i="28"/>
  <c r="B356" i="28"/>
  <c r="U356" i="28"/>
  <c r="P356" i="28"/>
  <c r="K356" i="28"/>
  <c r="E356" i="28"/>
  <c r="W356" i="28"/>
  <c r="O356" i="28"/>
  <c r="H356" i="28"/>
  <c r="T356" i="28"/>
  <c r="L356" i="28"/>
  <c r="C356" i="28"/>
  <c r="Y356" i="28"/>
  <c r="Q356" i="28"/>
  <c r="G356" i="28"/>
  <c r="X356" i="28"/>
  <c r="D356" i="28"/>
  <c r="M356" i="28"/>
  <c r="S356" i="28"/>
  <c r="I356" i="28"/>
  <c r="A254" i="28"/>
  <c r="V253" i="28"/>
  <c r="R253" i="28"/>
  <c r="N253" i="28"/>
  <c r="J253" i="28"/>
  <c r="F253" i="28"/>
  <c r="B253" i="28"/>
  <c r="U253" i="28"/>
  <c r="P253" i="28"/>
  <c r="K253" i="28"/>
  <c r="E253" i="28"/>
  <c r="X253" i="28"/>
  <c r="Q253" i="28"/>
  <c r="I253" i="28"/>
  <c r="C253" i="28"/>
  <c r="W253" i="28"/>
  <c r="M253" i="28"/>
  <c r="D253" i="28"/>
  <c r="T253" i="28"/>
  <c r="L253" i="28"/>
  <c r="S253" i="28"/>
  <c r="O253" i="28"/>
  <c r="H253" i="28"/>
  <c r="Y253" i="28"/>
  <c r="G253" i="28"/>
  <c r="A186" i="28"/>
  <c r="V185" i="28"/>
  <c r="R185" i="28"/>
  <c r="N185" i="28"/>
  <c r="J185" i="28"/>
  <c r="F185" i="28"/>
  <c r="B185" i="28"/>
  <c r="W185" i="28"/>
  <c r="Q185" i="28"/>
  <c r="L185" i="28"/>
  <c r="G185" i="28"/>
  <c r="X185" i="28"/>
  <c r="P185" i="28"/>
  <c r="I185" i="28"/>
  <c r="C185" i="28"/>
  <c r="U185" i="28"/>
  <c r="M185" i="28"/>
  <c r="D185" i="28"/>
  <c r="T185" i="28"/>
  <c r="K185" i="28"/>
  <c r="H185" i="28"/>
  <c r="S185" i="28"/>
  <c r="O185" i="28"/>
  <c r="Y185" i="28"/>
  <c r="E185" i="28"/>
  <c r="X219" i="28"/>
  <c r="T219" i="28"/>
  <c r="P219" i="28"/>
  <c r="L219" i="28"/>
  <c r="H219" i="28"/>
  <c r="D219" i="28"/>
  <c r="Y219" i="28"/>
  <c r="S219" i="28"/>
  <c r="N219" i="28"/>
  <c r="I219" i="28"/>
  <c r="C219" i="28"/>
  <c r="V219" i="28"/>
  <c r="O219" i="28"/>
  <c r="G219" i="28"/>
  <c r="U219" i="28"/>
  <c r="M219" i="28"/>
  <c r="F219" i="28"/>
  <c r="A220" i="28"/>
  <c r="K219" i="28"/>
  <c r="W219" i="28"/>
  <c r="J219" i="28"/>
  <c r="E219" i="28"/>
  <c r="R219" i="28"/>
  <c r="Q219" i="28"/>
  <c r="B219" i="28"/>
  <c r="Y390" i="28"/>
  <c r="U390" i="28"/>
  <c r="Q390" i="28"/>
  <c r="M390" i="28"/>
  <c r="I390" i="28"/>
  <c r="E390" i="28"/>
  <c r="W390" i="28"/>
  <c r="R390" i="28"/>
  <c r="L390" i="28"/>
  <c r="G390" i="28"/>
  <c r="B390" i="28"/>
  <c r="A391" i="28"/>
  <c r="S390" i="28"/>
  <c r="K390" i="28"/>
  <c r="D390" i="28"/>
  <c r="X390" i="28"/>
  <c r="O390" i="28"/>
  <c r="F390" i="28"/>
  <c r="V390" i="28"/>
  <c r="N390" i="28"/>
  <c r="C390" i="28"/>
  <c r="H390" i="28"/>
  <c r="P390" i="28"/>
  <c r="J390" i="28"/>
  <c r="T390" i="28"/>
  <c r="X322" i="28"/>
  <c r="T322" i="28"/>
  <c r="P322" i="28"/>
  <c r="L322" i="28"/>
  <c r="H322" i="28"/>
  <c r="D322" i="28"/>
  <c r="Y322" i="28"/>
  <c r="S322" i="28"/>
  <c r="N322" i="28"/>
  <c r="I322" i="28"/>
  <c r="C322" i="28"/>
  <c r="A323" i="28"/>
  <c r="R322" i="28"/>
  <c r="K322" i="28"/>
  <c r="E322" i="28"/>
  <c r="Q322" i="28"/>
  <c r="G322" i="28"/>
  <c r="W322" i="28"/>
  <c r="M322" i="28"/>
  <c r="U322" i="28"/>
  <c r="F322" i="28"/>
  <c r="O322" i="28"/>
  <c r="J322" i="28"/>
  <c r="V322" i="28"/>
  <c r="B322" i="28"/>
  <c r="D426" i="21"/>
  <c r="H426" i="21"/>
  <c r="L426" i="21"/>
  <c r="P426" i="21"/>
  <c r="T426" i="21"/>
  <c r="X426" i="21"/>
  <c r="E426" i="21"/>
  <c r="I426" i="21"/>
  <c r="M426" i="21"/>
  <c r="Q426" i="21"/>
  <c r="U426" i="21"/>
  <c r="Y426" i="21"/>
  <c r="G426" i="21"/>
  <c r="O426" i="21"/>
  <c r="W426" i="21"/>
  <c r="B426" i="21"/>
  <c r="J426" i="21"/>
  <c r="R426" i="21"/>
  <c r="C426" i="21"/>
  <c r="K426" i="21"/>
  <c r="S426" i="21"/>
  <c r="F426" i="21"/>
  <c r="N426" i="21"/>
  <c r="V426" i="21"/>
  <c r="A427" i="21"/>
  <c r="G358" i="21"/>
  <c r="W358" i="21"/>
  <c r="U358" i="21"/>
  <c r="V358" i="21"/>
  <c r="R358" i="21"/>
  <c r="T358" i="21"/>
  <c r="A359" i="21"/>
  <c r="K358" i="21"/>
  <c r="E358" i="21"/>
  <c r="F358" i="21"/>
  <c r="B358" i="21"/>
  <c r="X358" i="21"/>
  <c r="D358" i="21"/>
  <c r="O358" i="21"/>
  <c r="J358" i="21"/>
  <c r="L358" i="21"/>
  <c r="H358" i="21"/>
  <c r="I358" i="21"/>
  <c r="Y358" i="21"/>
  <c r="C358" i="21"/>
  <c r="S358" i="21"/>
  <c r="P358" i="21"/>
  <c r="Q358" i="21"/>
  <c r="M358" i="21"/>
  <c r="N358" i="21"/>
  <c r="G392" i="21"/>
  <c r="W392" i="21"/>
  <c r="R392" i="21"/>
  <c r="Q392" i="21"/>
  <c r="T392" i="21"/>
  <c r="I392" i="21"/>
  <c r="K392" i="21"/>
  <c r="B392" i="21"/>
  <c r="X392" i="21"/>
  <c r="Y392" i="21"/>
  <c r="F392" i="21"/>
  <c r="P392" i="21"/>
  <c r="O392" i="21"/>
  <c r="H392" i="21"/>
  <c r="D392" i="21"/>
  <c r="E392" i="21"/>
  <c r="N392" i="21"/>
  <c r="V392" i="21"/>
  <c r="C392" i="21"/>
  <c r="S392" i="21"/>
  <c r="M392" i="21"/>
  <c r="J392" i="21"/>
  <c r="L392" i="21"/>
  <c r="U392" i="21"/>
  <c r="A393" i="21"/>
  <c r="D323" i="21"/>
  <c r="H323" i="21"/>
  <c r="L323" i="21"/>
  <c r="P323" i="21"/>
  <c r="T323" i="21"/>
  <c r="X323" i="21"/>
  <c r="F323" i="21"/>
  <c r="K323" i="21"/>
  <c r="Q323" i="21"/>
  <c r="V323" i="21"/>
  <c r="B323" i="21"/>
  <c r="G323" i="21"/>
  <c r="M323" i="21"/>
  <c r="R323" i="21"/>
  <c r="W323" i="21"/>
  <c r="C323" i="21"/>
  <c r="N323" i="21"/>
  <c r="Y323" i="21"/>
  <c r="I323" i="21"/>
  <c r="J323" i="21"/>
  <c r="E323" i="21"/>
  <c r="O323" i="21"/>
  <c r="S323" i="21"/>
  <c r="U323" i="21"/>
  <c r="E252" i="21"/>
  <c r="I252" i="21"/>
  <c r="M252" i="21"/>
  <c r="Q252" i="21"/>
  <c r="U252" i="21"/>
  <c r="Y252" i="21"/>
  <c r="B252" i="21"/>
  <c r="G252" i="21"/>
  <c r="L252" i="21"/>
  <c r="R252" i="21"/>
  <c r="W252" i="21"/>
  <c r="C252" i="21"/>
  <c r="H252" i="21"/>
  <c r="N252" i="21"/>
  <c r="S252" i="21"/>
  <c r="X252" i="21"/>
  <c r="K252" i="21"/>
  <c r="V252" i="21"/>
  <c r="F252" i="21"/>
  <c r="D252" i="21"/>
  <c r="O252" i="21"/>
  <c r="P252" i="21"/>
  <c r="T252" i="21"/>
  <c r="J252" i="21"/>
  <c r="A253" i="21"/>
  <c r="B286" i="21"/>
  <c r="F286" i="21"/>
  <c r="J286" i="21"/>
  <c r="N286" i="21"/>
  <c r="R286" i="21"/>
  <c r="V286" i="21"/>
  <c r="G286" i="21"/>
  <c r="L286" i="21"/>
  <c r="Q286" i="21"/>
  <c r="W286" i="21"/>
  <c r="H286" i="21"/>
  <c r="O286" i="21"/>
  <c r="U286" i="21"/>
  <c r="C286" i="21"/>
  <c r="I286" i="21"/>
  <c r="P286" i="21"/>
  <c r="X286" i="21"/>
  <c r="D286" i="21"/>
  <c r="K286" i="21"/>
  <c r="S286" i="21"/>
  <c r="Y286" i="21"/>
  <c r="M286" i="21"/>
  <c r="T286" i="21"/>
  <c r="E286" i="21"/>
  <c r="A287" i="21"/>
  <c r="C113" i="21"/>
  <c r="G113" i="21"/>
  <c r="K113" i="21"/>
  <c r="O113" i="21"/>
  <c r="S113" i="21"/>
  <c r="W113" i="21"/>
  <c r="E113" i="21"/>
  <c r="J113" i="21"/>
  <c r="P113" i="21"/>
  <c r="U113" i="21"/>
  <c r="F113" i="21"/>
  <c r="L113" i="21"/>
  <c r="Q113" i="21"/>
  <c r="V113" i="21"/>
  <c r="H113" i="21"/>
  <c r="R113" i="21"/>
  <c r="I113" i="21"/>
  <c r="T113" i="21"/>
  <c r="B113" i="21"/>
  <c r="X113" i="21"/>
  <c r="M113" i="21"/>
  <c r="D113" i="21"/>
  <c r="Y113" i="21"/>
  <c r="N113" i="21"/>
  <c r="C148" i="21"/>
  <c r="G148" i="21"/>
  <c r="K148" i="21"/>
  <c r="O148" i="21"/>
  <c r="S148" i="21"/>
  <c r="W148" i="21"/>
  <c r="E148" i="21"/>
  <c r="J148" i="21"/>
  <c r="P148" i="21"/>
  <c r="U148" i="21"/>
  <c r="F148" i="21"/>
  <c r="L148" i="21"/>
  <c r="Q148" i="21"/>
  <c r="V148" i="21"/>
  <c r="I148" i="21"/>
  <c r="T148" i="21"/>
  <c r="B148" i="21"/>
  <c r="N148" i="21"/>
  <c r="D148" i="21"/>
  <c r="R148" i="21"/>
  <c r="H148" i="21"/>
  <c r="Y148" i="21"/>
  <c r="M148" i="21"/>
  <c r="X148" i="21"/>
  <c r="B183" i="21"/>
  <c r="F183" i="21"/>
  <c r="J183" i="21"/>
  <c r="N183" i="21"/>
  <c r="R183" i="21"/>
  <c r="V183" i="21"/>
  <c r="E183" i="21"/>
  <c r="K183" i="21"/>
  <c r="P183" i="21"/>
  <c r="U183" i="21"/>
  <c r="H183" i="21"/>
  <c r="O183" i="21"/>
  <c r="W183" i="21"/>
  <c r="C183" i="21"/>
  <c r="I183" i="21"/>
  <c r="Q183" i="21"/>
  <c r="X183" i="21"/>
  <c r="L183" i="21"/>
  <c r="Y183" i="21"/>
  <c r="M183" i="21"/>
  <c r="D183" i="21"/>
  <c r="G183" i="21"/>
  <c r="S183" i="21"/>
  <c r="T183" i="21"/>
  <c r="C217" i="21"/>
  <c r="G217" i="21"/>
  <c r="K217" i="21"/>
  <c r="O217" i="21"/>
  <c r="S217" i="21"/>
  <c r="W217" i="21"/>
  <c r="E217" i="21"/>
  <c r="J217" i="21"/>
  <c r="P217" i="21"/>
  <c r="U217" i="21"/>
  <c r="H217" i="21"/>
  <c r="N217" i="21"/>
  <c r="V217" i="21"/>
  <c r="B217" i="21"/>
  <c r="L217" i="21"/>
  <c r="T217" i="21"/>
  <c r="D217" i="21"/>
  <c r="M217" i="21"/>
  <c r="X217" i="21"/>
  <c r="F217" i="21"/>
  <c r="Q217" i="21"/>
  <c r="Y217" i="21"/>
  <c r="R217" i="21"/>
  <c r="I217" i="21"/>
  <c r="A218" i="21"/>
  <c r="E78" i="21"/>
  <c r="I78" i="21"/>
  <c r="M78" i="21"/>
  <c r="Q78" i="21"/>
  <c r="U78" i="21"/>
  <c r="Y78" i="21"/>
  <c r="B78" i="21"/>
  <c r="F78" i="21"/>
  <c r="J78" i="21"/>
  <c r="N78" i="21"/>
  <c r="R78" i="21"/>
  <c r="V78" i="21"/>
  <c r="H78" i="21"/>
  <c r="P78" i="21"/>
  <c r="X78" i="21"/>
  <c r="G78" i="21"/>
  <c r="S78" i="21"/>
  <c r="C78" i="21"/>
  <c r="W78" i="21"/>
  <c r="O78" i="21"/>
  <c r="K78" i="21"/>
  <c r="T78" i="21"/>
  <c r="L78" i="21"/>
  <c r="D78" i="21"/>
  <c r="A149" i="21"/>
  <c r="A184" i="21"/>
  <c r="A324" i="21"/>
  <c r="A114" i="21"/>
  <c r="Y254" i="28" l="1"/>
  <c r="U254" i="28"/>
  <c r="Q254" i="28"/>
  <c r="M254" i="28"/>
  <c r="I254" i="28"/>
  <c r="E254" i="28"/>
  <c r="W254" i="28"/>
  <c r="R254" i="28"/>
  <c r="L254" i="28"/>
  <c r="G254" i="28"/>
  <c r="B254" i="28"/>
  <c r="T254" i="28"/>
  <c r="N254" i="28"/>
  <c r="F254" i="28"/>
  <c r="A255" i="28"/>
  <c r="P254" i="28"/>
  <c r="H254" i="28"/>
  <c r="X254" i="28"/>
  <c r="O254" i="28"/>
  <c r="D254" i="28"/>
  <c r="K254" i="28"/>
  <c r="J254" i="28"/>
  <c r="V254" i="28"/>
  <c r="C254" i="28"/>
  <c r="S254" i="28"/>
  <c r="W323" i="28"/>
  <c r="S323" i="28"/>
  <c r="O323" i="28"/>
  <c r="K323" i="28"/>
  <c r="G323" i="28"/>
  <c r="C323" i="28"/>
  <c r="A324" i="28"/>
  <c r="U323" i="28"/>
  <c r="P323" i="28"/>
  <c r="J323" i="28"/>
  <c r="E323" i="28"/>
  <c r="V323" i="28"/>
  <c r="N323" i="28"/>
  <c r="H323" i="28"/>
  <c r="T323" i="28"/>
  <c r="L323" i="28"/>
  <c r="B323" i="28"/>
  <c r="Y323" i="28"/>
  <c r="M323" i="28"/>
  <c r="R323" i="28"/>
  <c r="F323" i="28"/>
  <c r="Q323" i="28"/>
  <c r="I323" i="28"/>
  <c r="D323" i="28"/>
  <c r="X323" i="28"/>
  <c r="W220" i="28"/>
  <c r="S220" i="28"/>
  <c r="O220" i="28"/>
  <c r="K220" i="28"/>
  <c r="G220" i="28"/>
  <c r="C220" i="28"/>
  <c r="A221" i="28"/>
  <c r="U220" i="28"/>
  <c r="P220" i="28"/>
  <c r="J220" i="28"/>
  <c r="E220" i="28"/>
  <c r="Y220" i="28"/>
  <c r="R220" i="28"/>
  <c r="L220" i="28"/>
  <c r="D220" i="28"/>
  <c r="X220" i="28"/>
  <c r="Q220" i="28"/>
  <c r="I220" i="28"/>
  <c r="B220" i="28"/>
  <c r="N220" i="28"/>
  <c r="M220" i="28"/>
  <c r="H220" i="28"/>
  <c r="V220" i="28"/>
  <c r="T220" i="28"/>
  <c r="F220" i="28"/>
  <c r="Y357" i="28"/>
  <c r="U357" i="28"/>
  <c r="Q357" i="28"/>
  <c r="M357" i="28"/>
  <c r="I357" i="28"/>
  <c r="E357" i="28"/>
  <c r="W357" i="28"/>
  <c r="R357" i="28"/>
  <c r="L357" i="28"/>
  <c r="G357" i="28"/>
  <c r="B357" i="28"/>
  <c r="A358" i="28"/>
  <c r="S357" i="28"/>
  <c r="K357" i="28"/>
  <c r="D357" i="28"/>
  <c r="X357" i="28"/>
  <c r="O357" i="28"/>
  <c r="F357" i="28"/>
  <c r="T357" i="28"/>
  <c r="J357" i="28"/>
  <c r="P357" i="28"/>
  <c r="H357" i="28"/>
  <c r="C357" i="28"/>
  <c r="V357" i="28"/>
  <c r="N357" i="28"/>
  <c r="X391" i="28"/>
  <c r="T391" i="28"/>
  <c r="P391" i="28"/>
  <c r="L391" i="28"/>
  <c r="H391" i="28"/>
  <c r="D391" i="28"/>
  <c r="Y391" i="28"/>
  <c r="S391" i="28"/>
  <c r="N391" i="28"/>
  <c r="I391" i="28"/>
  <c r="C391" i="28"/>
  <c r="V391" i="28"/>
  <c r="O391" i="28"/>
  <c r="G391" i="28"/>
  <c r="R391" i="28"/>
  <c r="J391" i="28"/>
  <c r="A392" i="28"/>
  <c r="Q391" i="28"/>
  <c r="F391" i="28"/>
  <c r="U391" i="28"/>
  <c r="B391" i="28"/>
  <c r="K391" i="28"/>
  <c r="E391" i="28"/>
  <c r="W391" i="28"/>
  <c r="M391" i="28"/>
  <c r="Y425" i="28"/>
  <c r="U425" i="28"/>
  <c r="Q425" i="28"/>
  <c r="M425" i="28"/>
  <c r="I425" i="28"/>
  <c r="E425" i="28"/>
  <c r="A426" i="28"/>
  <c r="T425" i="28"/>
  <c r="O425" i="28"/>
  <c r="J425" i="28"/>
  <c r="D425" i="28"/>
  <c r="X425" i="28"/>
  <c r="R425" i="28"/>
  <c r="K425" i="28"/>
  <c r="C425" i="28"/>
  <c r="W425" i="28"/>
  <c r="N425" i="28"/>
  <c r="F425" i="28"/>
  <c r="P425" i="28"/>
  <c r="B425" i="28"/>
  <c r="H425" i="28"/>
  <c r="V425" i="28"/>
  <c r="G425" i="28"/>
  <c r="L425" i="28"/>
  <c r="S425" i="28"/>
  <c r="Y186" i="28"/>
  <c r="U186" i="28"/>
  <c r="Q186" i="28"/>
  <c r="M186" i="28"/>
  <c r="I186" i="28"/>
  <c r="E186" i="28"/>
  <c r="X186" i="28"/>
  <c r="S186" i="28"/>
  <c r="N186" i="28"/>
  <c r="H186" i="28"/>
  <c r="C186" i="28"/>
  <c r="T186" i="28"/>
  <c r="L186" i="28"/>
  <c r="F186" i="28"/>
  <c r="P186" i="28"/>
  <c r="G186" i="28"/>
  <c r="W186" i="28"/>
  <c r="O186" i="28"/>
  <c r="D186" i="28"/>
  <c r="V186" i="28"/>
  <c r="B186" i="28"/>
  <c r="K186" i="28"/>
  <c r="R186" i="28"/>
  <c r="J186" i="28"/>
  <c r="Y288" i="28"/>
  <c r="U288" i="28"/>
  <c r="Q288" i="28"/>
  <c r="M288" i="28"/>
  <c r="I288" i="28"/>
  <c r="E288" i="28"/>
  <c r="X288" i="28"/>
  <c r="S288" i="28"/>
  <c r="N288" i="28"/>
  <c r="H288" i="28"/>
  <c r="C288" i="28"/>
  <c r="A289" i="28"/>
  <c r="R288" i="28"/>
  <c r="K288" i="28"/>
  <c r="D288" i="28"/>
  <c r="V288" i="28"/>
  <c r="L288" i="28"/>
  <c r="B288" i="28"/>
  <c r="P288" i="28"/>
  <c r="G288" i="28"/>
  <c r="O288" i="28"/>
  <c r="J288" i="28"/>
  <c r="F288" i="28"/>
  <c r="W288" i="28"/>
  <c r="T288" i="28"/>
  <c r="D427" i="21"/>
  <c r="H427" i="21"/>
  <c r="L427" i="21"/>
  <c r="P427" i="21"/>
  <c r="T427" i="21"/>
  <c r="X427" i="21"/>
  <c r="E427" i="21"/>
  <c r="I427" i="21"/>
  <c r="M427" i="21"/>
  <c r="Q427" i="21"/>
  <c r="U427" i="21"/>
  <c r="Y427" i="21"/>
  <c r="G427" i="21"/>
  <c r="O427" i="21"/>
  <c r="W427" i="21"/>
  <c r="B427" i="21"/>
  <c r="J427" i="21"/>
  <c r="R427" i="21"/>
  <c r="C427" i="21"/>
  <c r="K427" i="21"/>
  <c r="S427" i="21"/>
  <c r="F427" i="21"/>
  <c r="N427" i="21"/>
  <c r="V427" i="21"/>
  <c r="A428" i="21"/>
  <c r="G359" i="21"/>
  <c r="W359" i="21"/>
  <c r="R359" i="21"/>
  <c r="N359" i="21"/>
  <c r="J359" i="21"/>
  <c r="L359" i="21"/>
  <c r="A360" i="21"/>
  <c r="K359" i="21"/>
  <c r="B359" i="21"/>
  <c r="X359" i="21"/>
  <c r="T359" i="21"/>
  <c r="P359" i="21"/>
  <c r="Q359" i="21"/>
  <c r="O359" i="21"/>
  <c r="H359" i="21"/>
  <c r="D359" i="21"/>
  <c r="Y359" i="21"/>
  <c r="U359" i="21"/>
  <c r="V359" i="21"/>
  <c r="C359" i="21"/>
  <c r="S359" i="21"/>
  <c r="M359" i="21"/>
  <c r="I359" i="21"/>
  <c r="E359" i="21"/>
  <c r="F359" i="21"/>
  <c r="G393" i="21"/>
  <c r="W393" i="21"/>
  <c r="U393" i="21"/>
  <c r="B393" i="21"/>
  <c r="D393" i="21"/>
  <c r="F393" i="21"/>
  <c r="K393" i="21"/>
  <c r="E393" i="21"/>
  <c r="H393" i="21"/>
  <c r="I393" i="21"/>
  <c r="L393" i="21"/>
  <c r="M393" i="21"/>
  <c r="O393" i="21"/>
  <c r="J393" i="21"/>
  <c r="N393" i="21"/>
  <c r="Q393" i="21"/>
  <c r="R393" i="21"/>
  <c r="T393" i="21"/>
  <c r="C393" i="21"/>
  <c r="S393" i="21"/>
  <c r="P393" i="21"/>
  <c r="V393" i="21"/>
  <c r="X393" i="21"/>
  <c r="Y393" i="21"/>
  <c r="A394" i="21"/>
  <c r="D324" i="21"/>
  <c r="H324" i="21"/>
  <c r="L324" i="21"/>
  <c r="P324" i="21"/>
  <c r="T324" i="21"/>
  <c r="X324" i="21"/>
  <c r="C324" i="21"/>
  <c r="I324" i="21"/>
  <c r="N324" i="21"/>
  <c r="S324" i="21"/>
  <c r="Y324" i="21"/>
  <c r="E324" i="21"/>
  <c r="J324" i="21"/>
  <c r="O324" i="21"/>
  <c r="U324" i="21"/>
  <c r="K324" i="21"/>
  <c r="V324" i="21"/>
  <c r="F324" i="21"/>
  <c r="Q324" i="21"/>
  <c r="G324" i="21"/>
  <c r="R324" i="21"/>
  <c r="B324" i="21"/>
  <c r="M324" i="21"/>
  <c r="W324" i="21"/>
  <c r="B287" i="21"/>
  <c r="F287" i="21"/>
  <c r="J287" i="21"/>
  <c r="N287" i="21"/>
  <c r="R287" i="21"/>
  <c r="V287" i="21"/>
  <c r="D287" i="21"/>
  <c r="I287" i="21"/>
  <c r="O287" i="21"/>
  <c r="T287" i="21"/>
  <c r="Y287" i="21"/>
  <c r="E287" i="21"/>
  <c r="L287" i="21"/>
  <c r="S287" i="21"/>
  <c r="G287" i="21"/>
  <c r="M287" i="21"/>
  <c r="U287" i="21"/>
  <c r="H287" i="21"/>
  <c r="P287" i="21"/>
  <c r="W287" i="21"/>
  <c r="C287" i="21"/>
  <c r="K287" i="21"/>
  <c r="Q287" i="21"/>
  <c r="X287" i="21"/>
  <c r="A288" i="21"/>
  <c r="E253" i="21"/>
  <c r="I253" i="21"/>
  <c r="M253" i="21"/>
  <c r="Q253" i="21"/>
  <c r="U253" i="21"/>
  <c r="Y253" i="21"/>
  <c r="D253" i="21"/>
  <c r="J253" i="21"/>
  <c r="O253" i="21"/>
  <c r="T253" i="21"/>
  <c r="F253" i="21"/>
  <c r="K253" i="21"/>
  <c r="P253" i="21"/>
  <c r="V253" i="21"/>
  <c r="H253" i="21"/>
  <c r="S253" i="21"/>
  <c r="C253" i="21"/>
  <c r="X253" i="21"/>
  <c r="B253" i="21"/>
  <c r="L253" i="21"/>
  <c r="W253" i="21"/>
  <c r="N253" i="21"/>
  <c r="R253" i="21"/>
  <c r="G253" i="21"/>
  <c r="A254" i="21"/>
  <c r="B184" i="21"/>
  <c r="F184" i="21"/>
  <c r="J184" i="21"/>
  <c r="N184" i="21"/>
  <c r="R184" i="21"/>
  <c r="V184" i="21"/>
  <c r="C184" i="21"/>
  <c r="H184" i="21"/>
  <c r="M184" i="21"/>
  <c r="S184" i="21"/>
  <c r="X184" i="21"/>
  <c r="E184" i="21"/>
  <c r="L184" i="21"/>
  <c r="T184" i="21"/>
  <c r="G184" i="21"/>
  <c r="O184" i="21"/>
  <c r="U184" i="21"/>
  <c r="P184" i="21"/>
  <c r="D184" i="21"/>
  <c r="Q184" i="21"/>
  <c r="I184" i="21"/>
  <c r="K184" i="21"/>
  <c r="W184" i="21"/>
  <c r="Y184" i="21"/>
  <c r="C149" i="21"/>
  <c r="G149" i="21"/>
  <c r="K149" i="21"/>
  <c r="O149" i="21"/>
  <c r="S149" i="21"/>
  <c r="W149" i="21"/>
  <c r="B149" i="21"/>
  <c r="H149" i="21"/>
  <c r="M149" i="21"/>
  <c r="R149" i="21"/>
  <c r="X149" i="21"/>
  <c r="D149" i="21"/>
  <c r="I149" i="21"/>
  <c r="N149" i="21"/>
  <c r="T149" i="21"/>
  <c r="Y149" i="21"/>
  <c r="F149" i="21"/>
  <c r="Q149" i="21"/>
  <c r="E149" i="21"/>
  <c r="U149" i="21"/>
  <c r="J149" i="21"/>
  <c r="V149" i="21"/>
  <c r="L149" i="21"/>
  <c r="P149" i="21"/>
  <c r="C114" i="21"/>
  <c r="G114" i="21"/>
  <c r="K114" i="21"/>
  <c r="O114" i="21"/>
  <c r="S114" i="21"/>
  <c r="W114" i="21"/>
  <c r="B114" i="21"/>
  <c r="H114" i="21"/>
  <c r="M114" i="21"/>
  <c r="R114" i="21"/>
  <c r="X114" i="21"/>
  <c r="D114" i="21"/>
  <c r="I114" i="21"/>
  <c r="N114" i="21"/>
  <c r="T114" i="21"/>
  <c r="Y114" i="21"/>
  <c r="E114" i="21"/>
  <c r="P114" i="21"/>
  <c r="F114" i="21"/>
  <c r="Q114" i="21"/>
  <c r="U114" i="21"/>
  <c r="L114" i="21"/>
  <c r="V114" i="21"/>
  <c r="J114" i="21"/>
  <c r="C218" i="21"/>
  <c r="G218" i="21"/>
  <c r="K218" i="21"/>
  <c r="O218" i="21"/>
  <c r="S218" i="21"/>
  <c r="W218" i="21"/>
  <c r="B218" i="21"/>
  <c r="H218" i="21"/>
  <c r="M218" i="21"/>
  <c r="R218" i="21"/>
  <c r="X218" i="21"/>
  <c r="E218" i="21"/>
  <c r="L218" i="21"/>
  <c r="T218" i="21"/>
  <c r="F218" i="21"/>
  <c r="P218" i="21"/>
  <c r="Y218" i="21"/>
  <c r="I218" i="21"/>
  <c r="Q218" i="21"/>
  <c r="J218" i="21"/>
  <c r="U218" i="21"/>
  <c r="D218" i="21"/>
  <c r="N218" i="21"/>
  <c r="V218" i="21"/>
  <c r="A219" i="21"/>
  <c r="A150" i="21"/>
  <c r="A185" i="21"/>
  <c r="A325" i="21"/>
  <c r="X426" i="28" l="1"/>
  <c r="T426" i="28"/>
  <c r="P426" i="28"/>
  <c r="L426" i="28"/>
  <c r="H426" i="28"/>
  <c r="D426" i="28"/>
  <c r="V426" i="28"/>
  <c r="Q426" i="28"/>
  <c r="K426" i="28"/>
  <c r="F426" i="28"/>
  <c r="U426" i="28"/>
  <c r="N426" i="28"/>
  <c r="G426" i="28"/>
  <c r="A427" i="28"/>
  <c r="R426" i="28"/>
  <c r="I426" i="28"/>
  <c r="O426" i="28"/>
  <c r="C426" i="28"/>
  <c r="S426" i="28"/>
  <c r="B426" i="28"/>
  <c r="M426" i="28"/>
  <c r="W426" i="28"/>
  <c r="E426" i="28"/>
  <c r="Y426" i="28"/>
  <c r="J426" i="28"/>
  <c r="A325" i="28"/>
  <c r="V324" i="28"/>
  <c r="R324" i="28"/>
  <c r="N324" i="28"/>
  <c r="J324" i="28"/>
  <c r="F324" i="28"/>
  <c r="B324" i="28"/>
  <c r="W324" i="28"/>
  <c r="Q324" i="28"/>
  <c r="L324" i="28"/>
  <c r="G324" i="28"/>
  <c r="Y324" i="28"/>
  <c r="S324" i="28"/>
  <c r="K324" i="28"/>
  <c r="D324" i="28"/>
  <c r="X324" i="28"/>
  <c r="O324" i="28"/>
  <c r="E324" i="28"/>
  <c r="M324" i="28"/>
  <c r="T324" i="28"/>
  <c r="H324" i="28"/>
  <c r="P324" i="28"/>
  <c r="I324" i="28"/>
  <c r="U324" i="28"/>
  <c r="C324" i="28"/>
  <c r="X358" i="28"/>
  <c r="T358" i="28"/>
  <c r="P358" i="28"/>
  <c r="L358" i="28"/>
  <c r="H358" i="28"/>
  <c r="D358" i="28"/>
  <c r="Y358" i="28"/>
  <c r="S358" i="28"/>
  <c r="N358" i="28"/>
  <c r="I358" i="28"/>
  <c r="C358" i="28"/>
  <c r="V358" i="28"/>
  <c r="O358" i="28"/>
  <c r="G358" i="28"/>
  <c r="R358" i="28"/>
  <c r="J358" i="28"/>
  <c r="W358" i="28"/>
  <c r="M358" i="28"/>
  <c r="E358" i="28"/>
  <c r="K358" i="28"/>
  <c r="U358" i="28"/>
  <c r="B358" i="28"/>
  <c r="Q358" i="28"/>
  <c r="F358" i="28"/>
  <c r="A359" i="28"/>
  <c r="X255" i="28"/>
  <c r="T255" i="28"/>
  <c r="P255" i="28"/>
  <c r="L255" i="28"/>
  <c r="H255" i="28"/>
  <c r="D255" i="28"/>
  <c r="Y255" i="28"/>
  <c r="S255" i="28"/>
  <c r="N255" i="28"/>
  <c r="I255" i="28"/>
  <c r="C255" i="28"/>
  <c r="W255" i="28"/>
  <c r="Q255" i="28"/>
  <c r="J255" i="28"/>
  <c r="B255" i="28"/>
  <c r="U255" i="28"/>
  <c r="K255" i="28"/>
  <c r="R255" i="28"/>
  <c r="G255" i="28"/>
  <c r="A256" i="28"/>
  <c r="F255" i="28"/>
  <c r="V255" i="28"/>
  <c r="E255" i="28"/>
  <c r="O255" i="28"/>
  <c r="M255" i="28"/>
  <c r="X289" i="28"/>
  <c r="T289" i="28"/>
  <c r="P289" i="28"/>
  <c r="L289" i="28"/>
  <c r="H289" i="28"/>
  <c r="D289" i="28"/>
  <c r="A290" i="28"/>
  <c r="U289" i="28"/>
  <c r="O289" i="28"/>
  <c r="J289" i="28"/>
  <c r="E289" i="28"/>
  <c r="V289" i="28"/>
  <c r="N289" i="28"/>
  <c r="G289" i="28"/>
  <c r="Y289" i="28"/>
  <c r="Q289" i="28"/>
  <c r="F289" i="28"/>
  <c r="S289" i="28"/>
  <c r="K289" i="28"/>
  <c r="B289" i="28"/>
  <c r="I289" i="28"/>
  <c r="W289" i="28"/>
  <c r="C289" i="28"/>
  <c r="R289" i="28"/>
  <c r="M289" i="28"/>
  <c r="W392" i="28"/>
  <c r="S392" i="28"/>
  <c r="O392" i="28"/>
  <c r="K392" i="28"/>
  <c r="G392" i="28"/>
  <c r="C392" i="28"/>
  <c r="A393" i="28"/>
  <c r="U392" i="28"/>
  <c r="P392" i="28"/>
  <c r="J392" i="28"/>
  <c r="E392" i="28"/>
  <c r="Y392" i="28"/>
  <c r="R392" i="28"/>
  <c r="L392" i="28"/>
  <c r="D392" i="28"/>
  <c r="V392" i="28"/>
  <c r="M392" i="28"/>
  <c r="B392" i="28"/>
  <c r="T392" i="28"/>
  <c r="I392" i="28"/>
  <c r="N392" i="28"/>
  <c r="X392" i="28"/>
  <c r="F392" i="28"/>
  <c r="Q392" i="28"/>
  <c r="H392" i="28"/>
  <c r="V221" i="28"/>
  <c r="R221" i="28"/>
  <c r="N221" i="28"/>
  <c r="J221" i="28"/>
  <c r="F221" i="28"/>
  <c r="B221" i="28"/>
  <c r="W221" i="28"/>
  <c r="Q221" i="28"/>
  <c r="L221" i="28"/>
  <c r="G221" i="28"/>
  <c r="U221" i="28"/>
  <c r="O221" i="28"/>
  <c r="H221" i="28"/>
  <c r="T221" i="28"/>
  <c r="M221" i="28"/>
  <c r="E221" i="28"/>
  <c r="S221" i="28"/>
  <c r="D221" i="28"/>
  <c r="P221" i="28"/>
  <c r="C221" i="28"/>
  <c r="K221" i="28"/>
  <c r="Y221" i="28"/>
  <c r="X221" i="28"/>
  <c r="I221" i="28"/>
  <c r="D428" i="21"/>
  <c r="H428" i="21"/>
  <c r="L428" i="21"/>
  <c r="P428" i="21"/>
  <c r="T428" i="21"/>
  <c r="X428" i="21"/>
  <c r="E428" i="21"/>
  <c r="I428" i="21"/>
  <c r="M428" i="21"/>
  <c r="Q428" i="21"/>
  <c r="U428" i="21"/>
  <c r="Y428" i="21"/>
  <c r="G428" i="21"/>
  <c r="O428" i="21"/>
  <c r="W428" i="21"/>
  <c r="B428" i="21"/>
  <c r="J428" i="21"/>
  <c r="R428" i="21"/>
  <c r="C428" i="21"/>
  <c r="K428" i="21"/>
  <c r="S428" i="21"/>
  <c r="N428" i="21"/>
  <c r="V428" i="21"/>
  <c r="F428" i="21"/>
  <c r="A429" i="21"/>
  <c r="K360" i="21"/>
  <c r="E360" i="21"/>
  <c r="F360" i="21"/>
  <c r="B360" i="21"/>
  <c r="X360" i="21"/>
  <c r="N360" i="21"/>
  <c r="O360" i="21"/>
  <c r="J360" i="21"/>
  <c r="L360" i="21"/>
  <c r="H360" i="21"/>
  <c r="D360" i="21"/>
  <c r="T360" i="21"/>
  <c r="C360" i="21"/>
  <c r="S360" i="21"/>
  <c r="P360" i="21"/>
  <c r="Q360" i="21"/>
  <c r="M360" i="21"/>
  <c r="Y360" i="21"/>
  <c r="G360" i="21"/>
  <c r="W360" i="21"/>
  <c r="U360" i="21"/>
  <c r="V360" i="21"/>
  <c r="R360" i="21"/>
  <c r="I360" i="21"/>
  <c r="A361" i="21"/>
  <c r="G394" i="21"/>
  <c r="W394" i="21"/>
  <c r="R394" i="21"/>
  <c r="T394" i="21"/>
  <c r="I394" i="21"/>
  <c r="J394" i="21"/>
  <c r="K394" i="21"/>
  <c r="B394" i="21"/>
  <c r="X394" i="21"/>
  <c r="F394" i="21"/>
  <c r="P394" i="21"/>
  <c r="Q394" i="21"/>
  <c r="O394" i="21"/>
  <c r="H394" i="21"/>
  <c r="E394" i="21"/>
  <c r="N394" i="21"/>
  <c r="V394" i="21"/>
  <c r="Y394" i="21"/>
  <c r="C394" i="21"/>
  <c r="S394" i="21"/>
  <c r="M394" i="21"/>
  <c r="L394" i="21"/>
  <c r="U394" i="21"/>
  <c r="D394" i="21"/>
  <c r="A395" i="21"/>
  <c r="D325" i="21"/>
  <c r="H325" i="21"/>
  <c r="L325" i="21"/>
  <c r="P325" i="21"/>
  <c r="T325" i="21"/>
  <c r="X325" i="21"/>
  <c r="F325" i="21"/>
  <c r="K325" i="21"/>
  <c r="Q325" i="21"/>
  <c r="V325" i="21"/>
  <c r="B325" i="21"/>
  <c r="G325" i="21"/>
  <c r="M325" i="21"/>
  <c r="R325" i="21"/>
  <c r="W325" i="21"/>
  <c r="I325" i="21"/>
  <c r="S325" i="21"/>
  <c r="N325" i="21"/>
  <c r="O325" i="21"/>
  <c r="J325" i="21"/>
  <c r="U325" i="21"/>
  <c r="C325" i="21"/>
  <c r="Y325" i="21"/>
  <c r="E325" i="21"/>
  <c r="E254" i="21"/>
  <c r="I254" i="21"/>
  <c r="M254" i="21"/>
  <c r="Q254" i="21"/>
  <c r="U254" i="21"/>
  <c r="Y254" i="21"/>
  <c r="B254" i="21"/>
  <c r="G254" i="21"/>
  <c r="L254" i="21"/>
  <c r="R254" i="21"/>
  <c r="W254" i="21"/>
  <c r="C254" i="21"/>
  <c r="H254" i="21"/>
  <c r="N254" i="21"/>
  <c r="S254" i="21"/>
  <c r="X254" i="21"/>
  <c r="F254" i="21"/>
  <c r="P254" i="21"/>
  <c r="V254" i="21"/>
  <c r="J254" i="21"/>
  <c r="T254" i="21"/>
  <c r="K254" i="21"/>
  <c r="D254" i="21"/>
  <c r="O254" i="21"/>
  <c r="A255" i="21"/>
  <c r="B288" i="21"/>
  <c r="F288" i="21"/>
  <c r="J288" i="21"/>
  <c r="N288" i="21"/>
  <c r="R288" i="21"/>
  <c r="V288" i="21"/>
  <c r="G288" i="21"/>
  <c r="L288" i="21"/>
  <c r="Q288" i="21"/>
  <c r="W288" i="21"/>
  <c r="C288" i="21"/>
  <c r="I288" i="21"/>
  <c r="P288" i="21"/>
  <c r="X288" i="21"/>
  <c r="D288" i="21"/>
  <c r="K288" i="21"/>
  <c r="S288" i="21"/>
  <c r="Y288" i="21"/>
  <c r="E288" i="21"/>
  <c r="M288" i="21"/>
  <c r="T288" i="21"/>
  <c r="H288" i="21"/>
  <c r="U288" i="21"/>
  <c r="O288" i="21"/>
  <c r="A289" i="21"/>
  <c r="C219" i="21"/>
  <c r="G219" i="21"/>
  <c r="K219" i="21"/>
  <c r="O219" i="21"/>
  <c r="S219" i="21"/>
  <c r="W219" i="21"/>
  <c r="E219" i="21"/>
  <c r="J219" i="21"/>
  <c r="P219" i="21"/>
  <c r="U219" i="21"/>
  <c r="B219" i="21"/>
  <c r="I219" i="21"/>
  <c r="Q219" i="21"/>
  <c r="X219" i="21"/>
  <c r="L219" i="21"/>
  <c r="T219" i="21"/>
  <c r="D219" i="21"/>
  <c r="M219" i="21"/>
  <c r="V219" i="21"/>
  <c r="F219" i="21"/>
  <c r="N219" i="21"/>
  <c r="Y219" i="21"/>
  <c r="H219" i="21"/>
  <c r="R219" i="21"/>
  <c r="A220" i="21"/>
  <c r="B185" i="21"/>
  <c r="F185" i="21"/>
  <c r="J185" i="21"/>
  <c r="N185" i="21"/>
  <c r="R185" i="21"/>
  <c r="V185" i="21"/>
  <c r="E185" i="21"/>
  <c r="K185" i="21"/>
  <c r="P185" i="21"/>
  <c r="U185" i="21"/>
  <c r="C185" i="21"/>
  <c r="I185" i="21"/>
  <c r="Q185" i="21"/>
  <c r="X185" i="21"/>
  <c r="D185" i="21"/>
  <c r="L185" i="21"/>
  <c r="S185" i="21"/>
  <c r="Y185" i="21"/>
  <c r="G185" i="21"/>
  <c r="T185" i="21"/>
  <c r="H185" i="21"/>
  <c r="W185" i="21"/>
  <c r="M185" i="21"/>
  <c r="O185" i="21"/>
  <c r="C150" i="21"/>
  <c r="G150" i="21"/>
  <c r="K150" i="21"/>
  <c r="O150" i="21"/>
  <c r="S150" i="21"/>
  <c r="W150" i="21"/>
  <c r="E150" i="21"/>
  <c r="J150" i="21"/>
  <c r="P150" i="21"/>
  <c r="U150" i="21"/>
  <c r="F150" i="21"/>
  <c r="L150" i="21"/>
  <c r="Q150" i="21"/>
  <c r="V150" i="21"/>
  <c r="D150" i="21"/>
  <c r="N150" i="21"/>
  <c r="Y150" i="21"/>
  <c r="I150" i="21"/>
  <c r="X150" i="21"/>
  <c r="M150" i="21"/>
  <c r="R150" i="21"/>
  <c r="B150" i="21"/>
  <c r="T150" i="21"/>
  <c r="H150" i="21"/>
  <c r="A326" i="21"/>
  <c r="A186" i="21"/>
  <c r="A394" i="28" l="1"/>
  <c r="V393" i="28"/>
  <c r="R393" i="28"/>
  <c r="N393" i="28"/>
  <c r="J393" i="28"/>
  <c r="F393" i="28"/>
  <c r="B393" i="28"/>
  <c r="W393" i="28"/>
  <c r="Q393" i="28"/>
  <c r="L393" i="28"/>
  <c r="G393" i="28"/>
  <c r="U393" i="28"/>
  <c r="O393" i="28"/>
  <c r="H393" i="28"/>
  <c r="Y393" i="28"/>
  <c r="P393" i="28"/>
  <c r="E393" i="28"/>
  <c r="X393" i="28"/>
  <c r="M393" i="28"/>
  <c r="D393" i="28"/>
  <c r="I393" i="28"/>
  <c r="S393" i="28"/>
  <c r="K393" i="28"/>
  <c r="C393" i="28"/>
  <c r="T393" i="28"/>
  <c r="W290" i="28"/>
  <c r="S290" i="28"/>
  <c r="O290" i="28"/>
  <c r="K290" i="28"/>
  <c r="G290" i="28"/>
  <c r="C290" i="28"/>
  <c r="V290" i="28"/>
  <c r="Q290" i="28"/>
  <c r="L290" i="28"/>
  <c r="F290" i="28"/>
  <c r="Y290" i="28"/>
  <c r="R290" i="28"/>
  <c r="J290" i="28"/>
  <c r="D290" i="28"/>
  <c r="T290" i="28"/>
  <c r="I290" i="28"/>
  <c r="X290" i="28"/>
  <c r="N290" i="28"/>
  <c r="E290" i="28"/>
  <c r="U290" i="28"/>
  <c r="B290" i="28"/>
  <c r="P290" i="28"/>
  <c r="A291" i="28"/>
  <c r="M290" i="28"/>
  <c r="H290" i="28"/>
  <c r="W256" i="28"/>
  <c r="S256" i="28"/>
  <c r="O256" i="28"/>
  <c r="K256" i="28"/>
  <c r="G256" i="28"/>
  <c r="C256" i="28"/>
  <c r="U256" i="28"/>
  <c r="P256" i="28"/>
  <c r="J256" i="28"/>
  <c r="E256" i="28"/>
  <c r="T256" i="28"/>
  <c r="M256" i="28"/>
  <c r="F256" i="28"/>
  <c r="X256" i="28"/>
  <c r="N256" i="28"/>
  <c r="D256" i="28"/>
  <c r="V256" i="28"/>
  <c r="L256" i="28"/>
  <c r="B256" i="28"/>
  <c r="R256" i="28"/>
  <c r="Q256" i="28"/>
  <c r="I256" i="28"/>
  <c r="Y256" i="28"/>
  <c r="H256" i="28"/>
  <c r="W359" i="28"/>
  <c r="S359" i="28"/>
  <c r="O359" i="28"/>
  <c r="K359" i="28"/>
  <c r="G359" i="28"/>
  <c r="C359" i="28"/>
  <c r="A360" i="28"/>
  <c r="U359" i="28"/>
  <c r="P359" i="28"/>
  <c r="J359" i="28"/>
  <c r="E359" i="28"/>
  <c r="Y359" i="28"/>
  <c r="R359" i="28"/>
  <c r="L359" i="28"/>
  <c r="D359" i="28"/>
  <c r="V359" i="28"/>
  <c r="M359" i="28"/>
  <c r="B359" i="28"/>
  <c r="Q359" i="28"/>
  <c r="H359" i="28"/>
  <c r="X359" i="28"/>
  <c r="F359" i="28"/>
  <c r="N359" i="28"/>
  <c r="T359" i="28"/>
  <c r="I359" i="28"/>
  <c r="Y325" i="28"/>
  <c r="U325" i="28"/>
  <c r="Q325" i="28"/>
  <c r="M325" i="28"/>
  <c r="I325" i="28"/>
  <c r="E325" i="28"/>
  <c r="X325" i="28"/>
  <c r="S325" i="28"/>
  <c r="N325" i="28"/>
  <c r="H325" i="28"/>
  <c r="C325" i="28"/>
  <c r="V325" i="28"/>
  <c r="O325" i="28"/>
  <c r="G325" i="28"/>
  <c r="R325" i="28"/>
  <c r="J325" i="28"/>
  <c r="A326" i="28"/>
  <c r="L325" i="28"/>
  <c r="B325" i="28"/>
  <c r="T325" i="28"/>
  <c r="F325" i="28"/>
  <c r="P325" i="28"/>
  <c r="K325" i="28"/>
  <c r="D325" i="28"/>
  <c r="W325" i="28"/>
  <c r="W427" i="28"/>
  <c r="S427" i="28"/>
  <c r="O427" i="28"/>
  <c r="K427" i="28"/>
  <c r="G427" i="28"/>
  <c r="C427" i="28"/>
  <c r="X427" i="28"/>
  <c r="R427" i="28"/>
  <c r="M427" i="28"/>
  <c r="H427" i="28"/>
  <c r="B427" i="28"/>
  <c r="Y427" i="28"/>
  <c r="Q427" i="28"/>
  <c r="J427" i="28"/>
  <c r="D427" i="28"/>
  <c r="U427" i="28"/>
  <c r="L427" i="28"/>
  <c r="P427" i="28"/>
  <c r="E427" i="28"/>
  <c r="A428" i="28"/>
  <c r="I427" i="28"/>
  <c r="V427" i="28"/>
  <c r="F427" i="28"/>
  <c r="N427" i="28"/>
  <c r="T427" i="28"/>
  <c r="D429" i="21"/>
  <c r="H429" i="21"/>
  <c r="L429" i="21"/>
  <c r="P429" i="21"/>
  <c r="T429" i="21"/>
  <c r="X429" i="21"/>
  <c r="E429" i="21"/>
  <c r="I429" i="21"/>
  <c r="M429" i="21"/>
  <c r="Q429" i="21"/>
  <c r="U429" i="21"/>
  <c r="Y429" i="21"/>
  <c r="G429" i="21"/>
  <c r="O429" i="21"/>
  <c r="W429" i="21"/>
  <c r="B429" i="21"/>
  <c r="C429" i="21"/>
  <c r="K429" i="21"/>
  <c r="S429" i="21"/>
  <c r="N429" i="21"/>
  <c r="R429" i="21"/>
  <c r="F429" i="21"/>
  <c r="V429" i="21"/>
  <c r="J429" i="21"/>
  <c r="A430" i="21"/>
  <c r="K395" i="21"/>
  <c r="E395" i="21"/>
  <c r="B395" i="21"/>
  <c r="D395" i="21"/>
  <c r="F395" i="21"/>
  <c r="N395" i="21"/>
  <c r="O395" i="21"/>
  <c r="J395" i="21"/>
  <c r="I395" i="21"/>
  <c r="L395" i="21"/>
  <c r="M395" i="21"/>
  <c r="V395" i="21"/>
  <c r="C395" i="21"/>
  <c r="S395" i="21"/>
  <c r="P395" i="21"/>
  <c r="Q395" i="21"/>
  <c r="R395" i="21"/>
  <c r="T395" i="21"/>
  <c r="A396" i="21"/>
  <c r="G395" i="21"/>
  <c r="W395" i="21"/>
  <c r="U395" i="21"/>
  <c r="X395" i="21"/>
  <c r="Y395" i="21"/>
  <c r="H395" i="21"/>
  <c r="K361" i="21"/>
  <c r="B361" i="21"/>
  <c r="X361" i="21"/>
  <c r="T361" i="21"/>
  <c r="P361" i="21"/>
  <c r="L361" i="21"/>
  <c r="O361" i="21"/>
  <c r="H361" i="21"/>
  <c r="D361" i="21"/>
  <c r="Y361" i="21"/>
  <c r="U361" i="21"/>
  <c r="Q361" i="21"/>
  <c r="C361" i="21"/>
  <c r="S361" i="21"/>
  <c r="M361" i="21"/>
  <c r="I361" i="21"/>
  <c r="E361" i="21"/>
  <c r="V361" i="21"/>
  <c r="G361" i="21"/>
  <c r="W361" i="21"/>
  <c r="R361" i="21"/>
  <c r="N361" i="21"/>
  <c r="J361" i="21"/>
  <c r="F361" i="21"/>
  <c r="A362" i="21"/>
  <c r="D326" i="21"/>
  <c r="C326" i="21"/>
  <c r="H326" i="21"/>
  <c r="L326" i="21"/>
  <c r="P326" i="21"/>
  <c r="T326" i="21"/>
  <c r="X326" i="21"/>
  <c r="E326" i="21"/>
  <c r="I326" i="21"/>
  <c r="M326" i="21"/>
  <c r="Q326" i="21"/>
  <c r="U326" i="21"/>
  <c r="Y326" i="21"/>
  <c r="F326" i="21"/>
  <c r="N326" i="21"/>
  <c r="V326" i="21"/>
  <c r="J326" i="21"/>
  <c r="R326" i="21"/>
  <c r="K326" i="21"/>
  <c r="S326" i="21"/>
  <c r="G326" i="21"/>
  <c r="O326" i="21"/>
  <c r="W326" i="21"/>
  <c r="B326" i="21"/>
  <c r="B289" i="21"/>
  <c r="F289" i="21"/>
  <c r="J289" i="21"/>
  <c r="N289" i="21"/>
  <c r="R289" i="21"/>
  <c r="V289" i="21"/>
  <c r="D289" i="21"/>
  <c r="I289" i="21"/>
  <c r="O289" i="21"/>
  <c r="T289" i="21"/>
  <c r="Y289" i="21"/>
  <c r="G289" i="21"/>
  <c r="M289" i="21"/>
  <c r="U289" i="21"/>
  <c r="H289" i="21"/>
  <c r="P289" i="21"/>
  <c r="W289" i="21"/>
  <c r="C289" i="21"/>
  <c r="K289" i="21"/>
  <c r="Q289" i="21"/>
  <c r="X289" i="21"/>
  <c r="L289" i="21"/>
  <c r="E289" i="21"/>
  <c r="S289" i="21"/>
  <c r="A290" i="21"/>
  <c r="E255" i="21"/>
  <c r="J255" i="21"/>
  <c r="N255" i="21"/>
  <c r="R255" i="21"/>
  <c r="V255" i="21"/>
  <c r="D255" i="21"/>
  <c r="K255" i="21"/>
  <c r="P255" i="21"/>
  <c r="U255" i="21"/>
  <c r="F255" i="21"/>
  <c r="L255" i="21"/>
  <c r="Q255" i="21"/>
  <c r="W255" i="21"/>
  <c r="G255" i="21"/>
  <c r="C255" i="21"/>
  <c r="O255" i="21"/>
  <c r="Y255" i="21"/>
  <c r="T255" i="21"/>
  <c r="H255" i="21"/>
  <c r="S255" i="21"/>
  <c r="I255" i="21"/>
  <c r="M255" i="21"/>
  <c r="B255" i="21"/>
  <c r="X255" i="21"/>
  <c r="A256" i="21"/>
  <c r="B186" i="21"/>
  <c r="F186" i="21"/>
  <c r="J186" i="21"/>
  <c r="N186" i="21"/>
  <c r="R186" i="21"/>
  <c r="V186" i="21"/>
  <c r="C186" i="21"/>
  <c r="H186" i="21"/>
  <c r="M186" i="21"/>
  <c r="S186" i="21"/>
  <c r="X186" i="21"/>
  <c r="G186" i="21"/>
  <c r="O186" i="21"/>
  <c r="U186" i="21"/>
  <c r="I186" i="21"/>
  <c r="P186" i="21"/>
  <c r="W186" i="21"/>
  <c r="K186" i="21"/>
  <c r="Y186" i="21"/>
  <c r="L186" i="21"/>
  <c r="Q186" i="21"/>
  <c r="T186" i="21"/>
  <c r="D186" i="21"/>
  <c r="E186" i="21"/>
  <c r="C220" i="21"/>
  <c r="G220" i="21"/>
  <c r="K220" i="21"/>
  <c r="O220" i="21"/>
  <c r="S220" i="21"/>
  <c r="W220" i="21"/>
  <c r="B220" i="21"/>
  <c r="H220" i="21"/>
  <c r="M220" i="21"/>
  <c r="R220" i="21"/>
  <c r="X220" i="21"/>
  <c r="F220" i="21"/>
  <c r="N220" i="21"/>
  <c r="U220" i="21"/>
  <c r="E220" i="21"/>
  <c r="P220" i="21"/>
  <c r="Y220" i="21"/>
  <c r="I220" i="21"/>
  <c r="Q220" i="21"/>
  <c r="J220" i="21"/>
  <c r="T220" i="21"/>
  <c r="V220" i="21"/>
  <c r="D220" i="21"/>
  <c r="L220" i="21"/>
  <c r="A221" i="21"/>
  <c r="A327" i="21"/>
  <c r="A429" i="28" l="1"/>
  <c r="V428" i="28"/>
  <c r="R428" i="28"/>
  <c r="N428" i="28"/>
  <c r="J428" i="28"/>
  <c r="F428" i="28"/>
  <c r="B428" i="28"/>
  <c r="Y428" i="28"/>
  <c r="T428" i="28"/>
  <c r="O428" i="28"/>
  <c r="I428" i="28"/>
  <c r="D428" i="28"/>
  <c r="U428" i="28"/>
  <c r="M428" i="28"/>
  <c r="G428" i="28"/>
  <c r="X428" i="28"/>
  <c r="P428" i="28"/>
  <c r="E428" i="28"/>
  <c r="Q428" i="28"/>
  <c r="C428" i="28"/>
  <c r="S428" i="28"/>
  <c r="L428" i="28"/>
  <c r="H428" i="28"/>
  <c r="W428" i="28"/>
  <c r="K428" i="28"/>
  <c r="X326" i="28"/>
  <c r="T326" i="28"/>
  <c r="P326" i="28"/>
  <c r="L326" i="28"/>
  <c r="H326" i="28"/>
  <c r="D326" i="28"/>
  <c r="A327" i="28"/>
  <c r="U326" i="28"/>
  <c r="O326" i="28"/>
  <c r="J326" i="28"/>
  <c r="E326" i="28"/>
  <c r="Y326" i="28"/>
  <c r="R326" i="28"/>
  <c r="K326" i="28"/>
  <c r="C326" i="28"/>
  <c r="V326" i="28"/>
  <c r="M326" i="28"/>
  <c r="B326" i="28"/>
  <c r="N326" i="28"/>
  <c r="S326" i="28"/>
  <c r="G326" i="28"/>
  <c r="Q326" i="28"/>
  <c r="I326" i="28"/>
  <c r="W326" i="28"/>
  <c r="F326" i="28"/>
  <c r="V291" i="28"/>
  <c r="R291" i="28"/>
  <c r="N291" i="28"/>
  <c r="J291" i="28"/>
  <c r="F291" i="28"/>
  <c r="B291" i="28"/>
  <c r="X291" i="28"/>
  <c r="S291" i="28"/>
  <c r="M291" i="28"/>
  <c r="H291" i="28"/>
  <c r="C291" i="28"/>
  <c r="U291" i="28"/>
  <c r="O291" i="28"/>
  <c r="G291" i="28"/>
  <c r="W291" i="28"/>
  <c r="L291" i="28"/>
  <c r="D291" i="28"/>
  <c r="Q291" i="28"/>
  <c r="I291" i="28"/>
  <c r="P291" i="28"/>
  <c r="K291" i="28"/>
  <c r="E291" i="28"/>
  <c r="Y291" i="28"/>
  <c r="T291" i="28"/>
  <c r="W360" i="28"/>
  <c r="S360" i="28"/>
  <c r="O360" i="28"/>
  <c r="K360" i="28"/>
  <c r="G360" i="28"/>
  <c r="V360" i="28"/>
  <c r="Q360" i="28"/>
  <c r="L360" i="28"/>
  <c r="F360" i="28"/>
  <c r="B360" i="28"/>
  <c r="U360" i="28"/>
  <c r="N360" i="28"/>
  <c r="H360" i="28"/>
  <c r="A361" i="28"/>
  <c r="R360" i="28"/>
  <c r="I360" i="28"/>
  <c r="Y360" i="28"/>
  <c r="T360" i="28"/>
  <c r="E360" i="28"/>
  <c r="M360" i="28"/>
  <c r="C360" i="28"/>
  <c r="X360" i="28"/>
  <c r="J360" i="28"/>
  <c r="D360" i="28"/>
  <c r="P360" i="28"/>
  <c r="Y394" i="28"/>
  <c r="U394" i="28"/>
  <c r="Q394" i="28"/>
  <c r="M394" i="28"/>
  <c r="I394" i="28"/>
  <c r="E394" i="28"/>
  <c r="X394" i="28"/>
  <c r="S394" i="28"/>
  <c r="N394" i="28"/>
  <c r="H394" i="28"/>
  <c r="C394" i="28"/>
  <c r="A395" i="28"/>
  <c r="R394" i="28"/>
  <c r="K394" i="28"/>
  <c r="D394" i="28"/>
  <c r="T394" i="28"/>
  <c r="J394" i="28"/>
  <c r="P394" i="28"/>
  <c r="G394" i="28"/>
  <c r="V394" i="28"/>
  <c r="B394" i="28"/>
  <c r="L394" i="28"/>
  <c r="F394" i="28"/>
  <c r="W394" i="28"/>
  <c r="O394" i="28"/>
  <c r="D430" i="21"/>
  <c r="H430" i="21"/>
  <c r="L430" i="21"/>
  <c r="P430" i="21"/>
  <c r="T430" i="21"/>
  <c r="X430" i="21"/>
  <c r="E430" i="21"/>
  <c r="I430" i="21"/>
  <c r="M430" i="21"/>
  <c r="Q430" i="21"/>
  <c r="U430" i="21"/>
  <c r="Y430" i="21"/>
  <c r="G430" i="21"/>
  <c r="O430" i="21"/>
  <c r="W430" i="21"/>
  <c r="C430" i="21"/>
  <c r="K430" i="21"/>
  <c r="S430" i="21"/>
  <c r="F430" i="21"/>
  <c r="V430" i="21"/>
  <c r="J430" i="21"/>
  <c r="N430" i="21"/>
  <c r="B430" i="21"/>
  <c r="R430" i="21"/>
  <c r="A431" i="21"/>
  <c r="K396" i="21"/>
  <c r="B396" i="21"/>
  <c r="X396" i="21"/>
  <c r="I396" i="21"/>
  <c r="J396" i="21"/>
  <c r="L396" i="21"/>
  <c r="O396" i="21"/>
  <c r="H396" i="21"/>
  <c r="F396" i="21"/>
  <c r="P396" i="21"/>
  <c r="Q396" i="21"/>
  <c r="T396" i="21"/>
  <c r="C396" i="21"/>
  <c r="S396" i="21"/>
  <c r="M396" i="21"/>
  <c r="N396" i="21"/>
  <c r="V396" i="21"/>
  <c r="Y396" i="21"/>
  <c r="A397" i="21"/>
  <c r="G396" i="21"/>
  <c r="W396" i="21"/>
  <c r="R396" i="21"/>
  <c r="U396" i="21"/>
  <c r="D396" i="21"/>
  <c r="E396" i="21"/>
  <c r="H362" i="21"/>
  <c r="X362" i="21"/>
  <c r="V362" i="21"/>
  <c r="W362" i="21"/>
  <c r="S362" i="21"/>
  <c r="O362" i="21"/>
  <c r="L362" i="21"/>
  <c r="F362" i="21"/>
  <c r="G362" i="21"/>
  <c r="C362" i="21"/>
  <c r="Y362" i="21"/>
  <c r="U362" i="21"/>
  <c r="B362" i="21"/>
  <c r="P362" i="21"/>
  <c r="K362" i="21"/>
  <c r="M362" i="21"/>
  <c r="I362" i="21"/>
  <c r="E362" i="21"/>
  <c r="D362" i="21"/>
  <c r="T362" i="21"/>
  <c r="Q362" i="21"/>
  <c r="R362" i="21"/>
  <c r="N362" i="21"/>
  <c r="J362" i="21"/>
  <c r="D327" i="21"/>
  <c r="H327" i="21"/>
  <c r="L327" i="21"/>
  <c r="P327" i="21"/>
  <c r="T327" i="21"/>
  <c r="X327" i="21"/>
  <c r="E327" i="21"/>
  <c r="F327" i="21"/>
  <c r="K327" i="21"/>
  <c r="Q327" i="21"/>
  <c r="V327" i="21"/>
  <c r="I327" i="21"/>
  <c r="N327" i="21"/>
  <c r="Y327" i="21"/>
  <c r="J327" i="21"/>
  <c r="O327" i="21"/>
  <c r="G327" i="21"/>
  <c r="M327" i="21"/>
  <c r="R327" i="21"/>
  <c r="W327" i="21"/>
  <c r="B327" i="21"/>
  <c r="S327" i="21"/>
  <c r="C327" i="21"/>
  <c r="U327" i="21"/>
  <c r="B256" i="21"/>
  <c r="F256" i="21"/>
  <c r="J256" i="21"/>
  <c r="N256" i="21"/>
  <c r="R256" i="21"/>
  <c r="V256" i="21"/>
  <c r="C256" i="21"/>
  <c r="H256" i="21"/>
  <c r="M256" i="21"/>
  <c r="S256" i="21"/>
  <c r="X256" i="21"/>
  <c r="D256" i="21"/>
  <c r="I256" i="21"/>
  <c r="O256" i="21"/>
  <c r="T256" i="21"/>
  <c r="Y256" i="21"/>
  <c r="L256" i="21"/>
  <c r="W256" i="21"/>
  <c r="Q256" i="21"/>
  <c r="E256" i="21"/>
  <c r="P256" i="21"/>
  <c r="G256" i="21"/>
  <c r="K256" i="21"/>
  <c r="U256" i="21"/>
  <c r="B290" i="21"/>
  <c r="F290" i="21"/>
  <c r="J290" i="21"/>
  <c r="N290" i="21"/>
  <c r="R290" i="21"/>
  <c r="V290" i="21"/>
  <c r="G290" i="21"/>
  <c r="L290" i="21"/>
  <c r="Q290" i="21"/>
  <c r="W290" i="21"/>
  <c r="D290" i="21"/>
  <c r="K290" i="21"/>
  <c r="S290" i="21"/>
  <c r="Y290" i="21"/>
  <c r="E290" i="21"/>
  <c r="M290" i="21"/>
  <c r="T290" i="21"/>
  <c r="H290" i="21"/>
  <c r="O290" i="21"/>
  <c r="U290" i="21"/>
  <c r="P290" i="21"/>
  <c r="X290" i="21"/>
  <c r="C290" i="21"/>
  <c r="I290" i="21"/>
  <c r="A291" i="21"/>
  <c r="C221" i="21"/>
  <c r="G221" i="21"/>
  <c r="K221" i="21"/>
  <c r="O221" i="21"/>
  <c r="S221" i="21"/>
  <c r="W221" i="21"/>
  <c r="E221" i="21"/>
  <c r="J221" i="21"/>
  <c r="P221" i="21"/>
  <c r="U221" i="21"/>
  <c r="D221" i="21"/>
  <c r="L221" i="21"/>
  <c r="R221" i="21"/>
  <c r="I221" i="21"/>
  <c r="T221" i="21"/>
  <c r="B221" i="21"/>
  <c r="M221" i="21"/>
  <c r="V221" i="21"/>
  <c r="F221" i="21"/>
  <c r="N221" i="21"/>
  <c r="X221" i="21"/>
  <c r="Y221" i="21"/>
  <c r="H221" i="21"/>
  <c r="Q221" i="21"/>
  <c r="A362" i="28" l="1"/>
  <c r="V361" i="28"/>
  <c r="R361" i="28"/>
  <c r="N361" i="28"/>
  <c r="J361" i="28"/>
  <c r="F361" i="28"/>
  <c r="B361" i="28"/>
  <c r="X361" i="28"/>
  <c r="S361" i="28"/>
  <c r="M361" i="28"/>
  <c r="H361" i="28"/>
  <c r="C361" i="28"/>
  <c r="Y361" i="28"/>
  <c r="Q361" i="28"/>
  <c r="K361" i="28"/>
  <c r="D361" i="28"/>
  <c r="U361" i="28"/>
  <c r="L361" i="28"/>
  <c r="O361" i="28"/>
  <c r="I361" i="28"/>
  <c r="T361" i="28"/>
  <c r="E361" i="28"/>
  <c r="P361" i="28"/>
  <c r="W361" i="28"/>
  <c r="G361" i="28"/>
  <c r="W327" i="28"/>
  <c r="S327" i="28"/>
  <c r="O327" i="28"/>
  <c r="K327" i="28"/>
  <c r="G327" i="28"/>
  <c r="C327" i="28"/>
  <c r="V327" i="28"/>
  <c r="Q327" i="28"/>
  <c r="L327" i="28"/>
  <c r="F327" i="28"/>
  <c r="U327" i="28"/>
  <c r="N327" i="28"/>
  <c r="H327" i="28"/>
  <c r="Y327" i="28"/>
  <c r="P327" i="28"/>
  <c r="E327" i="28"/>
  <c r="M327" i="28"/>
  <c r="B327" i="28"/>
  <c r="T327" i="28"/>
  <c r="I327" i="28"/>
  <c r="R327" i="28"/>
  <c r="J327" i="28"/>
  <c r="D327" i="28"/>
  <c r="X327" i="28"/>
  <c r="X395" i="28"/>
  <c r="T395" i="28"/>
  <c r="P395" i="28"/>
  <c r="L395" i="28"/>
  <c r="H395" i="28"/>
  <c r="D395" i="28"/>
  <c r="A396" i="28"/>
  <c r="U395" i="28"/>
  <c r="O395" i="28"/>
  <c r="J395" i="28"/>
  <c r="E395" i="28"/>
  <c r="V395" i="28"/>
  <c r="N395" i="28"/>
  <c r="G395" i="28"/>
  <c r="W395" i="28"/>
  <c r="M395" i="28"/>
  <c r="C395" i="28"/>
  <c r="S395" i="28"/>
  <c r="K395" i="28"/>
  <c r="B395" i="28"/>
  <c r="Q395" i="28"/>
  <c r="Y395" i="28"/>
  <c r="F395" i="28"/>
  <c r="R395" i="28"/>
  <c r="I395" i="28"/>
  <c r="Y429" i="28"/>
  <c r="U429" i="28"/>
  <c r="Q429" i="28"/>
  <c r="M429" i="28"/>
  <c r="I429" i="28"/>
  <c r="E429" i="28"/>
  <c r="V429" i="28"/>
  <c r="P429" i="28"/>
  <c r="K429" i="28"/>
  <c r="F429" i="28"/>
  <c r="X429" i="28"/>
  <c r="R429" i="28"/>
  <c r="J429" i="28"/>
  <c r="C429" i="28"/>
  <c r="S429" i="28"/>
  <c r="H429" i="28"/>
  <c r="O429" i="28"/>
  <c r="D429" i="28"/>
  <c r="A430" i="28"/>
  <c r="L429" i="28"/>
  <c r="W429" i="28"/>
  <c r="G429" i="28"/>
  <c r="N429" i="28"/>
  <c r="T429" i="28"/>
  <c r="B429" i="28"/>
  <c r="D431" i="21"/>
  <c r="H431" i="21"/>
  <c r="L431" i="21"/>
  <c r="P431" i="21"/>
  <c r="T431" i="21"/>
  <c r="X431" i="21"/>
  <c r="E431" i="21"/>
  <c r="I431" i="21"/>
  <c r="M431" i="21"/>
  <c r="Q431" i="21"/>
  <c r="U431" i="21"/>
  <c r="Y431" i="21"/>
  <c r="G431" i="21"/>
  <c r="O431" i="21"/>
  <c r="W431" i="21"/>
  <c r="C431" i="21"/>
  <c r="K431" i="21"/>
  <c r="S431" i="21"/>
  <c r="N431" i="21"/>
  <c r="B431" i="21"/>
  <c r="R431" i="21"/>
  <c r="F431" i="21"/>
  <c r="V431" i="21"/>
  <c r="J431" i="21"/>
  <c r="A432" i="21"/>
  <c r="K397" i="21"/>
  <c r="E397" i="21"/>
  <c r="D397" i="21"/>
  <c r="F397" i="21"/>
  <c r="N397" i="21"/>
  <c r="Q397" i="21"/>
  <c r="O397" i="21"/>
  <c r="J397" i="21"/>
  <c r="L397" i="21"/>
  <c r="M397" i="21"/>
  <c r="V397" i="21"/>
  <c r="X397" i="21"/>
  <c r="C397" i="21"/>
  <c r="S397" i="21"/>
  <c r="P397" i="21"/>
  <c r="R397" i="21"/>
  <c r="T397" i="21"/>
  <c r="B397" i="21"/>
  <c r="G397" i="21"/>
  <c r="W397" i="21"/>
  <c r="U397" i="21"/>
  <c r="Y397" i="21"/>
  <c r="H397" i="21"/>
  <c r="I397" i="21"/>
  <c r="B291" i="21"/>
  <c r="C291" i="21"/>
  <c r="G291" i="21"/>
  <c r="K291" i="21"/>
  <c r="O291" i="21"/>
  <c r="S291" i="21"/>
  <c r="W291" i="21"/>
  <c r="E291" i="21"/>
  <c r="J291" i="21"/>
  <c r="P291" i="21"/>
  <c r="U291" i="21"/>
  <c r="I291" i="21"/>
  <c r="Q291" i="21"/>
  <c r="X291" i="21"/>
  <c r="D291" i="21"/>
  <c r="L291" i="21"/>
  <c r="R291" i="21"/>
  <c r="Y291" i="21"/>
  <c r="F291" i="21"/>
  <c r="M291" i="21"/>
  <c r="T291" i="21"/>
  <c r="V291" i="21"/>
  <c r="H291" i="21"/>
  <c r="N291" i="21"/>
  <c r="W396" i="28" l="1"/>
  <c r="S396" i="28"/>
  <c r="O396" i="28"/>
  <c r="K396" i="28"/>
  <c r="G396" i="28"/>
  <c r="C396" i="28"/>
  <c r="V396" i="28"/>
  <c r="Q396" i="28"/>
  <c r="L396" i="28"/>
  <c r="F396" i="28"/>
  <c r="Y396" i="28"/>
  <c r="R396" i="28"/>
  <c r="J396" i="28"/>
  <c r="D396" i="28"/>
  <c r="A397" i="28"/>
  <c r="P396" i="28"/>
  <c r="H396" i="28"/>
  <c r="X396" i="28"/>
  <c r="N396" i="28"/>
  <c r="E396" i="28"/>
  <c r="I396" i="28"/>
  <c r="T396" i="28"/>
  <c r="M396" i="28"/>
  <c r="B396" i="28"/>
  <c r="U396" i="28"/>
  <c r="X430" i="28"/>
  <c r="T430" i="28"/>
  <c r="P430" i="28"/>
  <c r="L430" i="28"/>
  <c r="H430" i="28"/>
  <c r="D430" i="28"/>
  <c r="W430" i="28"/>
  <c r="R430" i="28"/>
  <c r="M430" i="28"/>
  <c r="G430" i="28"/>
  <c r="B430" i="28"/>
  <c r="U430" i="28"/>
  <c r="N430" i="28"/>
  <c r="F430" i="28"/>
  <c r="V430" i="28"/>
  <c r="K430" i="28"/>
  <c r="C430" i="28"/>
  <c r="Q430" i="28"/>
  <c r="E430" i="28"/>
  <c r="S430" i="28"/>
  <c r="O430" i="28"/>
  <c r="A431" i="28"/>
  <c r="J430" i="28"/>
  <c r="I430" i="28"/>
  <c r="Y430" i="28"/>
  <c r="Y362" i="28"/>
  <c r="U362" i="28"/>
  <c r="Q362" i="28"/>
  <c r="M362" i="28"/>
  <c r="I362" i="28"/>
  <c r="E362" i="28"/>
  <c r="T362" i="28"/>
  <c r="O362" i="28"/>
  <c r="J362" i="28"/>
  <c r="D362" i="28"/>
  <c r="V362" i="28"/>
  <c r="N362" i="28"/>
  <c r="G362" i="28"/>
  <c r="X362" i="28"/>
  <c r="P362" i="28"/>
  <c r="F362" i="28"/>
  <c r="L362" i="28"/>
  <c r="B362" i="28"/>
  <c r="S362" i="28"/>
  <c r="C362" i="28"/>
  <c r="K362" i="28"/>
  <c r="H362" i="28"/>
  <c r="W362" i="28"/>
  <c r="R362" i="28"/>
  <c r="D432" i="21"/>
  <c r="H432" i="21"/>
  <c r="L432" i="21"/>
  <c r="P432" i="21"/>
  <c r="T432" i="21"/>
  <c r="X432" i="21"/>
  <c r="E432" i="21"/>
  <c r="I432" i="21"/>
  <c r="M432" i="21"/>
  <c r="Q432" i="21"/>
  <c r="U432" i="21"/>
  <c r="Y432" i="21"/>
  <c r="G432" i="21"/>
  <c r="O432" i="21"/>
  <c r="W432" i="21"/>
  <c r="C432" i="21"/>
  <c r="K432" i="21"/>
  <c r="S432" i="21"/>
  <c r="F432" i="21"/>
  <c r="V432" i="21"/>
  <c r="J432" i="21"/>
  <c r="N432" i="21"/>
  <c r="B432" i="21"/>
  <c r="R432" i="21"/>
  <c r="W431" i="28" l="1"/>
  <c r="S431" i="28"/>
  <c r="O431" i="28"/>
  <c r="K431" i="28"/>
  <c r="G431" i="28"/>
  <c r="C431" i="28"/>
  <c r="Y431" i="28"/>
  <c r="T431" i="28"/>
  <c r="N431" i="28"/>
  <c r="I431" i="28"/>
  <c r="D431" i="28"/>
  <c r="X431" i="28"/>
  <c r="Q431" i="28"/>
  <c r="J431" i="28"/>
  <c r="B431" i="28"/>
  <c r="A432" i="28"/>
  <c r="P431" i="28"/>
  <c r="F431" i="28"/>
  <c r="R431" i="28"/>
  <c r="E431" i="28"/>
  <c r="L431" i="28"/>
  <c r="V431" i="28"/>
  <c r="H431" i="28"/>
  <c r="U431" i="28"/>
  <c r="M431" i="28"/>
  <c r="V397" i="28"/>
  <c r="R397" i="28"/>
  <c r="N397" i="28"/>
  <c r="J397" i="28"/>
  <c r="F397" i="28"/>
  <c r="B397" i="28"/>
  <c r="X397" i="28"/>
  <c r="S397" i="28"/>
  <c r="M397" i="28"/>
  <c r="H397" i="28"/>
  <c r="C397" i="28"/>
  <c r="U397" i="28"/>
  <c r="O397" i="28"/>
  <c r="G397" i="28"/>
  <c r="T397" i="28"/>
  <c r="K397" i="28"/>
  <c r="Q397" i="28"/>
  <c r="I397" i="28"/>
  <c r="W397" i="28"/>
  <c r="D397" i="28"/>
  <c r="L397" i="28"/>
  <c r="E397" i="28"/>
  <c r="Y397" i="28"/>
  <c r="P397" i="28"/>
  <c r="V432" i="28" l="1"/>
  <c r="R432" i="28"/>
  <c r="N432" i="28"/>
  <c r="J432" i="28"/>
  <c r="F432" i="28"/>
  <c r="B432" i="28"/>
  <c r="U432" i="28"/>
  <c r="P432" i="28"/>
  <c r="K432" i="28"/>
  <c r="E432" i="28"/>
  <c r="T432" i="28"/>
  <c r="M432" i="28"/>
  <c r="G432" i="28"/>
  <c r="S432" i="28"/>
  <c r="I432" i="28"/>
  <c r="Q432" i="28"/>
  <c r="D432" i="28"/>
  <c r="W432" i="28"/>
  <c r="C432" i="28"/>
  <c r="O432" i="28"/>
  <c r="Y432" i="28"/>
  <c r="L432" i="28"/>
  <c r="X432" i="28"/>
  <c r="H432" i="28"/>
</calcChain>
</file>

<file path=xl/sharedStrings.xml><?xml version="1.0" encoding="utf-8"?>
<sst xmlns="http://schemas.openxmlformats.org/spreadsheetml/2006/main" count="1026" uniqueCount="174">
  <si>
    <t>ВН</t>
  </si>
  <si>
    <t>СН1</t>
  </si>
  <si>
    <t>СН2</t>
  </si>
  <si>
    <t>НН</t>
  </si>
  <si>
    <t>Единица измерения</t>
  </si>
  <si>
    <t>Наименование</t>
  </si>
  <si>
    <t>МВт</t>
  </si>
  <si>
    <t>Дата</t>
  </si>
  <si>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</si>
  <si>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</si>
  <si>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</si>
  <si>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Еденица измерения</t>
  </si>
  <si>
    <t>Количество</t>
  </si>
  <si>
    <t>II.  Вторая ценовая категория</t>
  </si>
  <si>
    <t>(для объемов покупки электрической энергии (мощности), учет которых осуществляется по зонам суток расчетного периода)</t>
  </si>
  <si>
    <t>Наименование тарифа</t>
  </si>
  <si>
    <t>Государственный орган утвердивший документ, номер и дата документа</t>
  </si>
  <si>
    <t>Дата начало действия тарифа</t>
  </si>
  <si>
    <t>Дата окончания действия  тарифа</t>
  </si>
  <si>
    <t>Значение тарифа по уровням напряжения</t>
  </si>
  <si>
    <t>руб./МВтч</t>
  </si>
  <si>
    <t>руб./МВт* месяц</t>
  </si>
  <si>
    <t>руб./МВтч без НДС</t>
  </si>
  <si>
    <t>руб./МВт* месяц без НДС</t>
  </si>
  <si>
    <t>Коэффициент</t>
  </si>
  <si>
    <t>МВт.</t>
  </si>
  <si>
    <t>Объем потребления мощности населением и приравненными к нему категориями потребителей</t>
  </si>
  <si>
    <t>МВт.ч</t>
  </si>
  <si>
    <t>Мвтч</t>
  </si>
  <si>
    <t>Уровень напряжения</t>
  </si>
  <si>
    <t>I. Первая ценовая категория</t>
  </si>
  <si>
    <t>(для объемов покупки электрической энергии (мощности), учет которых осуществляется в целом за расчетный период)</t>
  </si>
  <si>
    <t>СН I</t>
  </si>
  <si>
    <t>СН II</t>
  </si>
  <si>
    <t>Ночная</t>
  </si>
  <si>
    <t>Полупиковая</t>
  </si>
  <si>
    <t>Пиковая</t>
  </si>
  <si>
    <t>Дневная</t>
  </si>
  <si>
    <t>III. Третья ценовая категория</t>
  </si>
  <si>
    <t>IV. Четвертая ценовая категория</t>
  </si>
  <si>
    <t>V. Пятая ценовая категория</t>
  </si>
  <si>
    <t xml:space="preserve"> </t>
  </si>
  <si>
    <t>VI. Шестая ценовая категория</t>
  </si>
  <si>
    <t>Действующие тарифы, утвержденные соответствующими регулирующими органами на отчетный период</t>
  </si>
  <si>
    <t>Одноставочные единые (котловые) тарифы на услуги по передаче электрической энергии на территории Республики Саха (Якутия) (тарифы указываются без НДС)</t>
  </si>
  <si>
    <t>Двухставочные единые (котловые) тарифы на услуги по передаче электрической энергии на территории Республики Саха (Якутия) - ставка на оплату технологического расхода (потерь) в электрических сетях (тарифы указываются без НДС)</t>
  </si>
  <si>
    <t>Двухставочные единые (котловые) тарифы на услуги по передаче электрической энергии на территории Республики Саха (Якутия) - ставка за содержание электрических сетей (тарифы указываются без НДС)</t>
  </si>
  <si>
    <t>Конечная ргулируемая цена, рублей/МВт·ч без НДС</t>
  </si>
  <si>
    <t>1. Конечная регулируемая цена</t>
  </si>
  <si>
    <t xml:space="preserve">2. 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и составляющие расчета средневзвешенной регулируемой цены </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</si>
  <si>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t>
  </si>
  <si>
    <t>Средневзвешенная регулируемая цена на электрическую энергию на оптовом рынке</t>
  </si>
  <si>
    <t>Средневзвешенная регулируемая цена на мощность на оптовом рынке</t>
  </si>
  <si>
    <t>Коэффициент оплаты мощности потребителями (покупателями), осуществляющими расчеты по первой ценовой категории</t>
  </si>
  <si>
    <t>1/час</t>
  </si>
  <si>
    <t>Объем фактического пикового потребления энергосбытовой организации на оптовом рынке</t>
  </si>
  <si>
    <t>сумма величин мощности, оплачиваемой на розничном рынке потребителями (покупателями), осуществляющими расчеты по второй - шестой ценовым категориям</t>
  </si>
  <si>
    <t>в том числе:</t>
  </si>
  <si>
    <t>по второй ценовой категории</t>
  </si>
  <si>
    <t>по третьей ценовой категории</t>
  </si>
  <si>
    <t>по четвертой ценовой категории</t>
  </si>
  <si>
    <t>по пятой ценовой категории</t>
  </si>
  <si>
    <t>по шестой ценовой категории</t>
  </si>
  <si>
    <t>Фактический объем потребления электрической энергии энеросбытовой организации на оптовом рынке</t>
  </si>
  <si>
    <t>МВтч</t>
  </si>
  <si>
    <t>Сумма объемов потребления электрической энергии потребителями (покупателями), осуществляющими расчеты по второй - шестой ценовым категориям</t>
  </si>
  <si>
    <t>Объем потребления электрической энергии населением и приравненными к нему категориями потребителей</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</si>
  <si>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t>
  </si>
  <si>
    <t>*В случае если величина изменения средневзвешенной регулируемой цены на электрическую энергию (мощность) не равна нулю, энергосбытовая организация публикует также средневзвешенную регулируемую цену на электрическую энергию (мощность), используемую для расчета конечных регулируемых цен для первой ценовой категории, и составляющие расчета указанной средневзвешенной 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регулируемой цены на электрическую энергию (мощность), по сравнению с данными, используемыми для расчета в этих периодах.</t>
  </si>
  <si>
    <t>1. Предельный уровень регулируемых цен для трех зон суток, руб./МВтч без НДС</t>
  </si>
  <si>
    <t>Зоны суток</t>
  </si>
  <si>
    <t>2. Предельный уровень регулируемых цен для двух зон суток, руб./МВтч без НДС</t>
  </si>
  <si>
    <r>
      <t xml:space="preserve">Ставка для фактических почасовых объемов покупки электрической энергии, отпущенных на уровне напряжения </t>
    </r>
    <r>
      <rPr>
        <u/>
        <sz val="12"/>
        <rFont val="Times New Roman"/>
        <family val="1"/>
        <charset val="204"/>
      </rPr>
      <t>ВН</t>
    </r>
  </si>
  <si>
    <t>1. Ставка за электрическую энергию конечных регулируемых цен, рублей/МВт·ч без НДС:</t>
  </si>
  <si>
    <r>
      <t xml:space="preserve">Ставка для фактических почасовых объемов покупки электрической энергии, отпущенных на уровне напряжения </t>
    </r>
    <r>
      <rPr>
        <u/>
        <sz val="12"/>
        <rFont val="Times New Roman"/>
        <family val="1"/>
        <charset val="204"/>
      </rPr>
      <t>СН I</t>
    </r>
  </si>
  <si>
    <r>
      <t xml:space="preserve">Ставка для фактических почасовых объемов покупки электрической энергии, отпущенных на уровне напряжения </t>
    </r>
    <r>
      <rPr>
        <u/>
        <sz val="12"/>
        <rFont val="Times New Roman"/>
        <family val="1"/>
        <charset val="204"/>
      </rPr>
      <t>СН II</t>
    </r>
  </si>
  <si>
    <r>
      <t xml:space="preserve">Ставка для фактических почасовых объемов покупки электрической энергии, отпущенных на уровне напряжения </t>
    </r>
    <r>
      <rPr>
        <u/>
        <sz val="12"/>
        <rFont val="Times New Roman"/>
        <family val="1"/>
        <charset val="204"/>
      </rPr>
      <t>НН</t>
    </r>
  </si>
  <si>
    <t>2. Ставка за мощность, приобретаемую потребителем (покупателем), конечной регулируемой цены, рублей/МВт в месяц без НДС</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</si>
  <si>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</si>
  <si>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Удельная величина расходов на реализацию (сбыт) электрической энергии (Ц_СН_Э1)</t>
  </si>
  <si>
    <t>Удельная величина расходов на реализацию (сбыт) электрической энергии (Ц_СН_Э2)</t>
  </si>
  <si>
    <t>Удельная величина расходов на реализацию (сбыт) электрической энергии (Ц_СН_Э3)</t>
  </si>
  <si>
    <t>Удельная величина расходов на реализацию (сбыт) электрической энергии (Ц_СН_Э4)</t>
  </si>
  <si>
    <t>Удельная величина расходов на реализацию (сбыт) электрической энергии (Ц_СН_М)</t>
  </si>
  <si>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</si>
  <si>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</si>
  <si>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</si>
  <si>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</si>
  <si>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ООО "МЕЧЕЛ-ЭНЕРГО"</t>
  </si>
  <si>
    <t>Код участника</t>
  </si>
  <si>
    <t>MECHELEN</t>
  </si>
  <si>
    <t>код(-ы) ГТП</t>
  </si>
  <si>
    <t>PMECHE15</t>
  </si>
  <si>
    <t>Расчетный период</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</si>
  <si>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</si>
  <si>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</si>
  <si>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</si>
  <si>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</si>
  <si>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</si>
  <si>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</si>
  <si>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</si>
  <si>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</si>
  <si>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</si>
  <si>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</si>
  <si>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</si>
  <si>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</si>
  <si>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</si>
  <si>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</si>
  <si>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</si>
  <si>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</si>
  <si>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</si>
  <si>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</si>
  <si>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</si>
  <si>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</si>
  <si>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</si>
  <si>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</si>
  <si>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</si>
  <si>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</si>
  <si>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</si>
  <si>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</si>
  <si>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</si>
  <si>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</si>
  <si>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</si>
  <si>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</si>
  <si>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</si>
  <si>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Удельная величина расходов на реализацию (сбыт) электрической энергии (Ц_СН_ЭМ)</t>
  </si>
  <si>
    <t>Удельная величина расходов на реализацию (сбыт) электрической энергии (Ц_СН_Э)</t>
  </si>
  <si>
    <t>руб./МВт</t>
  </si>
  <si>
    <t>Ставка для превышения фактического почасового объема покупки электрической энергии над соответствующим плановым почасовым объемом (k_повыш = 1), руб./МВтч без НДС</t>
  </si>
  <si>
    <t>Ставка для превышения фактического почасового объема покупки электрической энергии над соответствующим плановым почасовым объемом (k_повыш = 1,1), руб./МВтч без НДС</t>
  </si>
  <si>
    <t>Ставка для превышения фактического почасового объема покупки электрической энергии над соответствующим плановым почасовым объемом (k_повыш = 1,25), руб./МВтч без НДС</t>
  </si>
  <si>
    <t>Ставка для превышения фактического почасового объема покупки электрической энергии над соответствующим плановым почасовым объемом (k_повыш = 1,5), руб./МВтч без НДС</t>
  </si>
  <si>
    <t>Ставка для превышения планового  почасового объема покупки электрической энергии над соответствующим фактическим почасовым объемом (k_пониж = 1), руб./МВтч без НДС</t>
  </si>
  <si>
    <t>Ставка для превышения планового  почасового объема покупки электрической энергии над соответствующим фактическим почасовым объемом (k_пониж = 0,45), руб./МВтч без НДС</t>
  </si>
  <si>
    <t>Ставка для превышения планового  почасового объема покупки электрической энергии над соответствующим фактическим почасовым объемом (k_пониж = 0,35), руб./МВтч без НДС</t>
  </si>
  <si>
    <t>Ставка для превышения планового  почасового объема покупки электрической энергии над соответствующим фактическим почасовым объемом (k_пониж = 0,25), руб./МВтч без НДС</t>
  </si>
  <si>
    <t>Ставка для суммы приходящейся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рублей/МВт·ч без НДС</t>
  </si>
  <si>
    <t>Государсвенный комитет по ценовой политике - Региональная энергетическая комиссия Республики Саха (Якутия), №336 от 30.12.2015</t>
  </si>
  <si>
    <t>Государсвенный комитет по ценовой политике - Региональная энергетическая комиссия Республики Саха (Якутия), №102 от 30.06.2016</t>
  </si>
  <si>
    <t>Государсвенный комитет по ценовой политике - Региональная энергетическая комиссия Республики Саха (Якутия), №102 от 30.06.2017</t>
  </si>
  <si>
    <t>Государсвенный комитет по ценовой политике - Региональная энергетическая комиссия Республики Саха (Якутия), №102 от 30.06.2018</t>
  </si>
  <si>
    <t>август 2016 года</t>
  </si>
  <si>
    <t>01.08.2016</t>
  </si>
  <si>
    <t>02.08.2016</t>
  </si>
  <si>
    <t>03.08.2016</t>
  </si>
  <si>
    <t>04.08.2016</t>
  </si>
  <si>
    <t>05.08.2016</t>
  </si>
  <si>
    <t>06.08.2016</t>
  </si>
  <si>
    <t>07.08.2016</t>
  </si>
  <si>
    <t>08.08.2016</t>
  </si>
  <si>
    <t>09.08.2016</t>
  </si>
  <si>
    <t>10.08.2016</t>
  </si>
  <si>
    <t>11.08.2016</t>
  </si>
  <si>
    <t>12.08.2016</t>
  </si>
  <si>
    <t>13.08.2016</t>
  </si>
  <si>
    <t>14.08.2016</t>
  </si>
  <si>
    <t>15.08.2016</t>
  </si>
  <si>
    <t>16.08.2016</t>
  </si>
  <si>
    <t>17.08.2016</t>
  </si>
  <si>
    <t>18.08.2016</t>
  </si>
  <si>
    <t>19.08.2016</t>
  </si>
  <si>
    <t>20.08.2016</t>
  </si>
  <si>
    <t>21.08.2016</t>
  </si>
  <si>
    <t>22.08.2016</t>
  </si>
  <si>
    <t>23.08.2016</t>
  </si>
  <si>
    <t>24.08.2016</t>
  </si>
  <si>
    <t>25.08.2016</t>
  </si>
  <si>
    <t>26.08.2016</t>
  </si>
  <si>
    <t>27.08.2016</t>
  </si>
  <si>
    <t>28.08.2016</t>
  </si>
  <si>
    <t>29.08.2016</t>
  </si>
  <si>
    <t>30.08.2016</t>
  </si>
  <si>
    <t>31.08.2016</t>
  </si>
  <si>
    <t>Предельные уровни регулируемых цен на электрическую энергию (мощность), поставляемую потребителям (покупателям) ООО "МЕЧЕЛ-ЭНЕРГО" в августе 2016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</si>
</sst>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р_._-;\-* #,##0.00_р_._-;_-* &quot;-&quot;??_р_._-;_-@_-"/>
    <numFmt numFmtId="164" formatCode="0.0000"/>
    <numFmt numFmtId="165" formatCode="#,##0.00_ ;\-#,##0.00\ "/>
    <numFmt numFmtId="166" formatCode="#,##0_ ;\-#,##0\ "/>
    <numFmt numFmtId="167" formatCode="#,##0.000000_ ;\-#,##0.000000\ "/>
    <numFmt numFmtId="168" formatCode="#,##0.00000000000_ ;\-#,##0.00000000000\ "/>
    <numFmt numFmtId="169" formatCode="dd/mm/yy\ h:mm;@"/>
    <numFmt numFmtId="170" formatCode="#,##0.000_ ;\-#,##0.000\ "/>
    <numFmt numFmtId="171" formatCode="_-* #,##0.0_р_._-;\-* #,##0.0_р_._-;_-* &quot;-&quot;??_р_._-;_-@_-"/>
    <numFmt numFmtId="172" formatCode="_-* #,##0_р_._-;\-* #,##0_р_._-;_-* &quot;-&quot;??_р_._-;_-@_-"/>
    <numFmt numFmtId="173" formatCode="#,##0.00000000"/>
    <numFmt numFmtId="174" formatCode="#,##0.00000000000"/>
    <numFmt numFmtId="175" formatCode="#,##0.000"/>
    <numFmt numFmtId="176" formatCode="#,##0.00000000000000000"/>
  </numFmts>
  <fonts count="41" x14ac:knownFonts="1">
    <font>
      <sz val="12"/>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10"/>
      <name val="Calibri"/>
      <family val="2"/>
      <charset val="204"/>
    </font>
    <font>
      <b/>
      <sz val="11"/>
      <color indexed="8"/>
      <name val="Calibri"/>
      <family val="2"/>
      <charset val="204"/>
    </font>
    <font>
      <sz val="10"/>
      <name val="Arial Cyr"/>
      <charset val="204"/>
    </font>
    <font>
      <b/>
      <sz val="13"/>
      <color indexed="56"/>
      <name val="Calibri"/>
      <family val="2"/>
      <charset val="204"/>
    </font>
    <font>
      <b/>
      <sz val="11"/>
      <color indexed="63"/>
      <name val="Calibri"/>
      <family val="2"/>
      <charset val="204"/>
    </font>
    <font>
      <sz val="11"/>
      <color indexed="52"/>
      <name val="Calibri"/>
      <family val="2"/>
      <charset val="204"/>
    </font>
    <font>
      <b/>
      <sz val="11"/>
      <color indexed="9"/>
      <name val="Calibri"/>
      <family val="2"/>
      <charset val="204"/>
    </font>
    <font>
      <i/>
      <sz val="11"/>
      <color indexed="23"/>
      <name val="Calibri"/>
      <family val="2"/>
      <charset val="204"/>
    </font>
    <font>
      <sz val="11"/>
      <color indexed="9"/>
      <name val="Calibri"/>
      <family val="2"/>
      <charset val="204"/>
    </font>
    <font>
      <sz val="10"/>
      <name val="Tahoma"/>
      <family val="2"/>
      <charset val="204"/>
    </font>
    <font>
      <sz val="10"/>
      <name val="Arial"/>
      <family val="2"/>
      <charset val="204"/>
    </font>
    <font>
      <sz val="10"/>
      <color indexed="9"/>
      <name val="Arial Cyr"/>
      <family val="2"/>
      <charset val="204"/>
    </font>
    <font>
      <b/>
      <sz val="11"/>
      <color indexed="52"/>
      <name val="Calibri"/>
      <family val="2"/>
      <charset val="204"/>
    </font>
    <font>
      <b/>
      <sz val="15"/>
      <color indexed="56"/>
      <name val="Calibri"/>
      <family val="2"/>
      <charset val="204"/>
    </font>
    <font>
      <b/>
      <sz val="11"/>
      <color indexed="56"/>
      <name val="Calibri"/>
      <family val="2"/>
      <charset val="204"/>
    </font>
    <font>
      <sz val="11"/>
      <name val="Calibri"/>
      <family val="2"/>
      <charset val="204"/>
    </font>
    <font>
      <b/>
      <sz val="12"/>
      <name val="Times New Roman"/>
      <family val="1"/>
      <charset val="204"/>
    </font>
    <font>
      <sz val="11"/>
      <name val="Times New Roman"/>
      <family val="1"/>
      <charset val="204"/>
    </font>
    <font>
      <sz val="12"/>
      <name val="Times New Roman"/>
      <family val="1"/>
      <charset val="204"/>
    </font>
    <font>
      <b/>
      <sz val="14"/>
      <name val="Times New Roman"/>
      <family val="1"/>
      <charset val="204"/>
    </font>
    <font>
      <u/>
      <sz val="12"/>
      <name val="Times New Roman"/>
      <family val="1"/>
      <charset val="204"/>
    </font>
    <font>
      <sz val="10"/>
      <name val="Times New Roman"/>
      <family val="1"/>
      <charset val="204"/>
    </font>
    <font>
      <b/>
      <sz val="11"/>
      <name val="Times New Roman"/>
      <family val="1"/>
      <charset val="204"/>
    </font>
    <font>
      <sz val="12"/>
      <color indexed="8"/>
      <name val="Times New Roman"/>
      <family val="1"/>
      <charset val="204"/>
    </font>
    <font>
      <sz val="12"/>
      <color theme="1"/>
      <name val="Calibri"/>
      <family val="2"/>
      <charset val="204"/>
      <scheme val="minor"/>
    </font>
    <font>
      <sz val="11"/>
      <color theme="1"/>
      <name val="Calibri"/>
      <family val="2"/>
      <charset val="204"/>
      <scheme val="minor"/>
    </font>
    <font>
      <sz val="11"/>
      <name val="Calibri"/>
      <family val="2"/>
      <charset val="204"/>
      <scheme val="minor"/>
    </font>
    <font>
      <sz val="12"/>
      <color theme="1"/>
      <name val="Times New Roman"/>
      <family val="1"/>
      <charset val="204"/>
    </font>
    <font>
      <i/>
      <sz val="12"/>
      <color theme="1"/>
      <name val="Times New Roman"/>
      <family val="1"/>
      <charset val="204"/>
    </font>
    <font>
      <b/>
      <sz val="12"/>
      <color theme="1"/>
      <name val="Times New Roman"/>
      <family val="1"/>
      <charset val="204"/>
    </font>
    <font>
      <b/>
      <sz val="14"/>
      <color theme="1"/>
      <name val="Times New Roman"/>
      <family val="1"/>
      <charset val="204"/>
    </font>
    <font>
      <b/>
      <sz val="13"/>
      <color theme="1"/>
      <name val="Times New Roman"/>
      <family val="1"/>
      <charset val="204"/>
    </font>
    <font>
      <b/>
      <sz val="10"/>
      <color indexed="8"/>
      <name val="Arial"/>
      <family val="2"/>
      <charset val="204"/>
    </font>
    <font>
      <sz val="10"/>
      <color indexed="8"/>
      <name val="Arial"/>
      <family val="2"/>
      <charset val="204"/>
    </font>
    <font>
      <b/>
      <sz val="10"/>
      <name val="Arial"/>
      <family val="2"/>
      <charset val="204"/>
    </font>
    <font>
      <i/>
      <sz val="10"/>
      <color indexed="8"/>
      <name val="Arial"/>
      <family val="2"/>
      <charset val="204"/>
    </font>
    <font>
      <i/>
      <vertAlign val="superscript"/>
      <sz val="10"/>
      <color indexed="8"/>
      <name val="Arial"/>
      <family val="2"/>
      <charset val="204"/>
    </font>
  </fonts>
  <fills count="10">
    <fill>
      <patternFill patternType="none"/>
    </fill>
    <fill>
      <patternFill patternType="gray125"/>
    </fill>
    <fill>
      <patternFill patternType="solid">
        <fgColor indexed="27"/>
      </patternFill>
    </fill>
    <fill>
      <patternFill patternType="solid">
        <fgColor indexed="52"/>
      </patternFill>
    </fill>
    <fill>
      <patternFill patternType="solid">
        <fgColor indexed="57"/>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55">
    <xf numFmtId="0" fontId="0" fillId="0" borderId="0"/>
    <xf numFmtId="0" fontId="14" fillId="0" borderId="0"/>
    <xf numFmtId="0" fontId="14" fillId="0" borderId="0"/>
    <xf numFmtId="0" fontId="14" fillId="0" borderId="0"/>
    <xf numFmtId="0" fontId="6" fillId="0" borderId="0"/>
    <xf numFmtId="0" fontId="29" fillId="0" borderId="0"/>
    <xf numFmtId="0" fontId="14" fillId="0" borderId="0"/>
    <xf numFmtId="0" fontId="13"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0"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0" fontId="14" fillId="0" borderId="0"/>
    <xf numFmtId="0" fontId="14" fillId="0" borderId="0"/>
    <xf numFmtId="0" fontId="5" fillId="0" borderId="6" applyNumberFormat="0" applyFill="0" applyAlignment="0" applyProtection="0"/>
    <xf numFmtId="0" fontId="8" fillId="5" borderId="2" applyNumberFormat="0" applyAlignment="0" applyProtection="0"/>
    <xf numFmtId="0" fontId="16" fillId="5" borderId="1" applyNumberFormat="0" applyAlignment="0" applyProtection="0"/>
    <xf numFmtId="0" fontId="3" fillId="7" borderId="8" applyNumberFormat="0" applyFont="0" applyAlignment="0" applyProtection="0"/>
    <xf numFmtId="0" fontId="2" fillId="7" borderId="8" applyNumberFormat="0" applyFont="0" applyAlignment="0" applyProtection="0"/>
    <xf numFmtId="0" fontId="3" fillId="0" borderId="0"/>
    <xf numFmtId="0" fontId="17" fillId="0" borderId="3" applyNumberFormat="0" applyFill="0" applyAlignment="0" applyProtection="0"/>
    <xf numFmtId="0" fontId="18" fillId="0" borderId="5" applyNumberFormat="0" applyFill="0" applyAlignment="0" applyProtection="0"/>
    <xf numFmtId="0" fontId="6" fillId="0" borderId="0"/>
    <xf numFmtId="0" fontId="2" fillId="0" borderId="0"/>
    <xf numFmtId="0" fontId="12" fillId="4" borderId="0" applyNumberFormat="0" applyBorder="0" applyAlignment="0" applyProtection="0"/>
    <xf numFmtId="0" fontId="15" fillId="3" borderId="0" applyNumberFormat="0" applyBorder="0" applyAlignment="0" applyProtection="0"/>
    <xf numFmtId="0" fontId="11" fillId="0" borderId="0" applyNumberFormat="0" applyFill="0" applyBorder="0" applyAlignment="0" applyProtection="0"/>
    <xf numFmtId="0" fontId="3" fillId="7" borderId="8" applyNumberFormat="0" applyFont="0" applyAlignment="0" applyProtection="0"/>
    <xf numFmtId="0" fontId="2" fillId="7" borderId="8" applyNumberFormat="0" applyFont="0" applyAlignment="0" applyProtection="0"/>
    <xf numFmtId="0" fontId="7" fillId="0" borderId="4" applyNumberFormat="0" applyFill="0" applyAlignment="0" applyProtection="0"/>
    <xf numFmtId="9" fontId="6" fillId="0" borderId="0" applyFont="0" applyFill="0" applyBorder="0" applyAlignment="0" applyProtection="0"/>
    <xf numFmtId="0" fontId="3" fillId="2" borderId="0" applyNumberFormat="0" applyBorder="0" applyAlignment="0" applyProtection="0"/>
    <xf numFmtId="0" fontId="2" fillId="2" borderId="0" applyNumberFormat="0" applyBorder="0" applyAlignment="0" applyProtection="0"/>
    <xf numFmtId="43" fontId="6" fillId="0" borderId="0" applyFont="0" applyFill="0" applyBorder="0" applyAlignment="0" applyProtection="0"/>
    <xf numFmtId="0" fontId="9" fillId="0" borderId="9" applyNumberFormat="0" applyFill="0" applyAlignment="0" applyProtection="0"/>
    <xf numFmtId="0" fontId="10" fillId="6" borderId="7" applyNumberFormat="0" applyAlignment="0" applyProtection="0"/>
    <xf numFmtId="0" fontId="4" fillId="0" borderId="0" applyNumberFormat="0" applyFill="0" applyBorder="0" applyAlignment="0" applyProtection="0"/>
    <xf numFmtId="0" fontId="3" fillId="0" borderId="0"/>
    <xf numFmtId="0" fontId="2" fillId="0" borderId="0"/>
    <xf numFmtId="0" fontId="37" fillId="0" borderId="0"/>
    <xf numFmtId="0" fontId="1" fillId="0" borderId="0"/>
  </cellStyleXfs>
  <cellXfs count="177">
    <xf numFmtId="0" fontId="0" fillId="0" borderId="0" xfId="0"/>
    <xf numFmtId="0" fontId="37" fillId="8" borderId="0" xfId="5" applyFont="1" applyFill="1"/>
    <xf numFmtId="0" fontId="31" fillId="8" borderId="0" xfId="0" applyFont="1" applyFill="1" applyAlignment="1" applyProtection="1">
      <alignment vertical="center"/>
      <protection hidden="1"/>
    </xf>
    <xf numFmtId="0" fontId="31" fillId="8" borderId="0" xfId="0" applyFont="1" applyFill="1" applyProtection="1">
      <protection hidden="1"/>
    </xf>
    <xf numFmtId="164" fontId="22" fillId="8" borderId="10" xfId="4" applyNumberFormat="1" applyFont="1" applyFill="1" applyBorder="1" applyAlignment="1" applyProtection="1">
      <alignment horizontal="center" vertical="center"/>
      <protection hidden="1"/>
    </xf>
    <xf numFmtId="43" fontId="22" fillId="8" borderId="10" xfId="21" applyNumberFormat="1" applyFont="1" applyFill="1" applyBorder="1" applyProtection="1">
      <protection hidden="1"/>
    </xf>
    <xf numFmtId="43" fontId="32" fillId="8" borderId="0" xfId="15" applyFont="1" applyFill="1" applyProtection="1">
      <protection hidden="1"/>
    </xf>
    <xf numFmtId="0" fontId="32" fillId="8" borderId="0" xfId="0" applyFont="1" applyFill="1" applyProtection="1">
      <protection hidden="1"/>
    </xf>
    <xf numFmtId="0" fontId="31" fillId="8" borderId="0" xfId="0" applyFont="1" applyFill="1" applyAlignment="1" applyProtection="1">
      <alignment wrapText="1"/>
      <protection hidden="1"/>
    </xf>
    <xf numFmtId="43" fontId="31" fillId="8" borderId="0" xfId="15" applyFont="1" applyFill="1" applyProtection="1">
      <protection hidden="1"/>
    </xf>
    <xf numFmtId="0" fontId="31" fillId="8" borderId="10" xfId="0" applyFont="1" applyFill="1" applyBorder="1" applyAlignment="1" applyProtection="1">
      <alignment vertical="center"/>
      <protection hidden="1"/>
    </xf>
    <xf numFmtId="0" fontId="31" fillId="8" borderId="10" xfId="0" applyFont="1" applyFill="1" applyBorder="1" applyAlignment="1" applyProtection="1">
      <alignment horizontal="center" vertical="center" wrapText="1"/>
      <protection hidden="1"/>
    </xf>
    <xf numFmtId="165" fontId="31" fillId="8" borderId="10" xfId="25" applyNumberFormat="1" applyFont="1" applyFill="1" applyBorder="1" applyAlignment="1" applyProtection="1">
      <alignment horizontal="center" vertical="center"/>
      <protection hidden="1"/>
    </xf>
    <xf numFmtId="0" fontId="31" fillId="8" borderId="10" xfId="0" applyFont="1" applyFill="1" applyBorder="1" applyAlignment="1" applyProtection="1">
      <alignment horizontal="center" vertical="center"/>
      <protection hidden="1"/>
    </xf>
    <xf numFmtId="165" fontId="31" fillId="8" borderId="10" xfId="25" applyNumberFormat="1" applyFont="1" applyFill="1" applyBorder="1" applyAlignment="1" applyProtection="1">
      <alignment horizontal="center" vertical="center" wrapText="1"/>
      <protection hidden="1"/>
    </xf>
    <xf numFmtId="167" fontId="31" fillId="8" borderId="10" xfId="25" applyNumberFormat="1" applyFont="1" applyFill="1" applyBorder="1" applyAlignment="1" applyProtection="1">
      <alignment horizontal="center" vertical="center" wrapText="1"/>
      <protection hidden="1"/>
    </xf>
    <xf numFmtId="168" fontId="31" fillId="8" borderId="10" xfId="25" applyNumberFormat="1" applyFont="1" applyFill="1" applyBorder="1" applyAlignment="1" applyProtection="1">
      <alignment horizontal="center" vertical="center"/>
      <protection hidden="1"/>
    </xf>
    <xf numFmtId="170" fontId="31" fillId="8" borderId="10" xfId="25" applyNumberFormat="1" applyFont="1" applyFill="1" applyBorder="1" applyAlignment="1" applyProtection="1">
      <alignment horizontal="center" vertical="center" wrapText="1"/>
      <protection hidden="1"/>
    </xf>
    <xf numFmtId="166" fontId="31" fillId="8" borderId="10" xfId="25" applyNumberFormat="1" applyFont="1" applyFill="1" applyBorder="1" applyAlignment="1" applyProtection="1">
      <alignment horizontal="center" vertical="center" wrapText="1"/>
      <protection hidden="1"/>
    </xf>
    <xf numFmtId="0" fontId="20" fillId="8" borderId="0" xfId="4" applyFont="1" applyFill="1" applyAlignment="1" applyProtection="1">
      <alignment vertical="center" wrapText="1"/>
      <protection hidden="1"/>
    </xf>
    <xf numFmtId="0" fontId="20" fillId="8" borderId="0" xfId="4" applyFont="1" applyFill="1" applyAlignment="1" applyProtection="1">
      <alignment horizontal="center" vertical="center" wrapText="1"/>
      <protection hidden="1"/>
    </xf>
    <xf numFmtId="0" fontId="33" fillId="8" borderId="0" xfId="0" applyFont="1" applyFill="1" applyAlignment="1" applyProtection="1">
      <protection hidden="1"/>
    </xf>
    <xf numFmtId="0" fontId="33" fillId="8" borderId="0" xfId="0" applyFont="1" applyFill="1" applyAlignment="1" applyProtection="1">
      <alignment wrapText="1"/>
      <protection hidden="1"/>
    </xf>
    <xf numFmtId="0" fontId="31" fillId="8" borderId="0" xfId="0" applyFont="1" applyFill="1" applyAlignment="1" applyProtection="1">
      <alignment horizontal="left" vertical="center"/>
      <protection hidden="1"/>
    </xf>
    <xf numFmtId="0" fontId="31" fillId="8" borderId="0" xfId="0" applyFont="1" applyFill="1" applyAlignment="1" applyProtection="1">
      <alignment horizontal="center"/>
      <protection hidden="1"/>
    </xf>
    <xf numFmtId="0" fontId="31" fillId="8" borderId="0" xfId="0" applyFont="1" applyFill="1" applyAlignment="1" applyProtection="1">
      <alignment vertical="top"/>
      <protection hidden="1"/>
    </xf>
    <xf numFmtId="0" fontId="31" fillId="8" borderId="10" xfId="0" applyFont="1" applyFill="1" applyBorder="1" applyAlignment="1" applyProtection="1">
      <alignment horizontal="center"/>
      <protection hidden="1"/>
    </xf>
    <xf numFmtId="0" fontId="33" fillId="8" borderId="13" xfId="0" applyFont="1" applyFill="1" applyBorder="1" applyAlignment="1" applyProtection="1">
      <alignment horizontal="left" indent="1"/>
      <protection hidden="1"/>
    </xf>
    <xf numFmtId="0" fontId="31" fillId="8" borderId="0" xfId="0" applyFont="1" applyFill="1" applyAlignment="1" applyProtection="1">
      <alignment horizontal="left" vertical="top"/>
      <protection hidden="1"/>
    </xf>
    <xf numFmtId="43" fontId="22" fillId="8" borderId="10" xfId="15" applyFont="1" applyFill="1" applyBorder="1" applyAlignment="1" applyProtection="1">
      <alignment horizontal="center"/>
      <protection hidden="1"/>
    </xf>
    <xf numFmtId="0" fontId="31" fillId="8" borderId="0" xfId="0" applyFont="1" applyFill="1" applyAlignment="1" applyProtection="1">
      <alignment horizontal="center" wrapText="1"/>
      <protection hidden="1"/>
    </xf>
    <xf numFmtId="0" fontId="14" fillId="8" borderId="0" xfId="8" applyFill="1" applyProtection="1">
      <protection hidden="1"/>
    </xf>
    <xf numFmtId="0" fontId="34" fillId="8" borderId="0" xfId="5" applyFont="1" applyFill="1" applyAlignment="1" applyProtection="1">
      <alignment horizontal="center" vertical="center" wrapText="1"/>
      <protection hidden="1"/>
    </xf>
    <xf numFmtId="0" fontId="22" fillId="8" borderId="0" xfId="8" applyFont="1" applyFill="1" applyProtection="1">
      <protection hidden="1"/>
    </xf>
    <xf numFmtId="43" fontId="22" fillId="8" borderId="0" xfId="8" applyNumberFormat="1" applyFont="1" applyFill="1" applyProtection="1">
      <protection hidden="1"/>
    </xf>
    <xf numFmtId="172" fontId="22" fillId="8" borderId="10" xfId="25" applyNumberFormat="1" applyFont="1" applyFill="1" applyBorder="1" applyAlignment="1" applyProtection="1">
      <alignment horizontal="center" vertical="center" wrapText="1"/>
      <protection hidden="1"/>
    </xf>
    <xf numFmtId="14" fontId="22" fillId="8" borderId="14" xfId="8" applyNumberFormat="1" applyFont="1" applyFill="1" applyBorder="1" applyAlignment="1" applyProtection="1">
      <alignment horizontal="center" vertical="center"/>
      <protection hidden="1"/>
    </xf>
    <xf numFmtId="43" fontId="22" fillId="8" borderId="14" xfId="25" applyFont="1" applyFill="1" applyBorder="1" applyAlignment="1" applyProtection="1">
      <alignment horizontal="right" vertical="center" wrapText="1"/>
      <protection hidden="1"/>
    </xf>
    <xf numFmtId="169" fontId="14" fillId="8" borderId="0" xfId="8" applyNumberFormat="1" applyFill="1" applyProtection="1">
      <protection hidden="1"/>
    </xf>
    <xf numFmtId="14" fontId="22" fillId="8" borderId="0" xfId="8" applyNumberFormat="1" applyFont="1" applyFill="1" applyBorder="1" applyAlignment="1" applyProtection="1">
      <alignment horizontal="center" vertical="center"/>
      <protection hidden="1"/>
    </xf>
    <xf numFmtId="43" fontId="22" fillId="8" borderId="0" xfId="25" applyFont="1" applyFill="1" applyBorder="1" applyAlignment="1" applyProtection="1">
      <alignment horizontal="right" vertical="center" wrapText="1"/>
      <protection hidden="1"/>
    </xf>
    <xf numFmtId="0" fontId="22" fillId="8" borderId="0" xfId="8" applyFont="1" applyFill="1" applyAlignment="1" applyProtection="1">
      <alignment vertical="top"/>
      <protection hidden="1"/>
    </xf>
    <xf numFmtId="0" fontId="30" fillId="8" borderId="0" xfId="8" applyFont="1" applyFill="1" applyProtection="1">
      <protection hidden="1"/>
    </xf>
    <xf numFmtId="0" fontId="25" fillId="8" borderId="0" xfId="8" applyFont="1" applyFill="1" applyProtection="1">
      <protection hidden="1"/>
    </xf>
    <xf numFmtId="0" fontId="35" fillId="8" borderId="0" xfId="5" applyFont="1" applyFill="1" applyAlignment="1" applyProtection="1">
      <alignment horizontal="center" vertical="center" wrapText="1"/>
      <protection hidden="1"/>
    </xf>
    <xf numFmtId="171" fontId="22" fillId="8" borderId="0" xfId="8" applyNumberFormat="1" applyFont="1" applyFill="1" applyProtection="1">
      <protection hidden="1"/>
    </xf>
    <xf numFmtId="169" fontId="25" fillId="8" borderId="0" xfId="8" applyNumberFormat="1" applyFont="1" applyFill="1" applyProtection="1">
      <protection hidden="1"/>
    </xf>
    <xf numFmtId="0" fontId="25" fillId="8" borderId="0" xfId="8" applyFont="1" applyFill="1" applyAlignment="1" applyProtection="1">
      <alignment horizontal="center"/>
      <protection hidden="1"/>
    </xf>
    <xf numFmtId="0" fontId="22" fillId="8" borderId="0" xfId="25" applyNumberFormat="1" applyFont="1" applyFill="1" applyBorder="1" applyAlignment="1" applyProtection="1">
      <alignment horizontal="center" vertical="center" wrapText="1"/>
      <protection hidden="1"/>
    </xf>
    <xf numFmtId="0" fontId="25" fillId="8" borderId="0" xfId="8" applyFont="1" applyFill="1" applyAlignment="1" applyProtection="1">
      <alignment vertical="center"/>
      <protection hidden="1"/>
    </xf>
    <xf numFmtId="0" fontId="21" fillId="8" borderId="0" xfId="8" applyFont="1" applyFill="1" applyProtection="1">
      <protection hidden="1"/>
    </xf>
    <xf numFmtId="0" fontId="14" fillId="8" borderId="0" xfId="6" applyFill="1" applyProtection="1">
      <protection hidden="1"/>
    </xf>
    <xf numFmtId="43" fontId="21" fillId="8" borderId="0" xfId="25" applyFont="1" applyFill="1" applyProtection="1">
      <protection hidden="1"/>
    </xf>
    <xf numFmtId="43" fontId="21" fillId="8" borderId="10" xfId="25" applyFont="1" applyFill="1" applyBorder="1" applyAlignment="1" applyProtection="1">
      <alignment horizontal="center" vertical="center" wrapText="1"/>
      <protection hidden="1"/>
    </xf>
    <xf numFmtId="165" fontId="21" fillId="8" borderId="10" xfId="25" applyNumberFormat="1" applyFont="1" applyFill="1" applyBorder="1" applyAlignment="1" applyProtection="1">
      <alignment horizontal="left" vertical="center" wrapText="1"/>
      <protection hidden="1"/>
    </xf>
    <xf numFmtId="14" fontId="21" fillId="8" borderId="10" xfId="25" applyNumberFormat="1" applyFont="1" applyFill="1" applyBorder="1" applyAlignment="1" applyProtection="1">
      <alignment horizontal="center" vertical="center"/>
      <protection hidden="1"/>
    </xf>
    <xf numFmtId="43" fontId="30" fillId="8" borderId="0" xfId="25" applyFont="1" applyFill="1" applyProtection="1">
      <protection hidden="1"/>
    </xf>
    <xf numFmtId="0" fontId="31" fillId="8" borderId="10" xfId="0" applyFont="1" applyFill="1" applyBorder="1" applyAlignment="1" applyProtection="1">
      <alignment horizontal="left" vertical="center" wrapText="1" indent="1"/>
      <protection hidden="1"/>
    </xf>
    <xf numFmtId="0" fontId="31" fillId="8" borderId="0" xfId="0" applyFont="1" applyFill="1" applyAlignment="1" applyProtection="1">
      <alignment horizontal="left" wrapText="1"/>
      <protection hidden="1"/>
    </xf>
    <xf numFmtId="2" fontId="31" fillId="8" borderId="0" xfId="0" applyNumberFormat="1" applyFont="1" applyFill="1" applyAlignment="1" applyProtection="1">
      <alignment horizontal="left" vertical="top" wrapText="1"/>
      <protection hidden="1"/>
    </xf>
    <xf numFmtId="0" fontId="31" fillId="8" borderId="13" xfId="0" applyFont="1" applyFill="1" applyBorder="1" applyAlignment="1" applyProtection="1">
      <alignment horizontal="left" vertical="center" wrapText="1"/>
      <protection hidden="1"/>
    </xf>
    <xf numFmtId="0" fontId="31" fillId="8" borderId="17" xfId="0" applyFont="1" applyFill="1" applyBorder="1" applyAlignment="1" applyProtection="1">
      <alignment horizontal="left" vertical="center" wrapText="1"/>
      <protection hidden="1"/>
    </xf>
    <xf numFmtId="0" fontId="31" fillId="8" borderId="11" xfId="0" applyFont="1" applyFill="1" applyBorder="1" applyAlignment="1" applyProtection="1">
      <alignment horizontal="left" vertical="center" wrapText="1"/>
      <protection hidden="1"/>
    </xf>
    <xf numFmtId="0" fontId="35" fillId="8" borderId="0" xfId="0" applyFont="1" applyFill="1" applyAlignment="1" applyProtection="1">
      <alignment horizontal="center" vertical="center" wrapText="1"/>
      <protection hidden="1"/>
    </xf>
    <xf numFmtId="0" fontId="33" fillId="8" borderId="0" xfId="0" applyFont="1" applyFill="1" applyAlignment="1" applyProtection="1">
      <alignment horizontal="center"/>
      <protection hidden="1"/>
    </xf>
    <xf numFmtId="0" fontId="33" fillId="8" borderId="0" xfId="0" applyFont="1" applyFill="1" applyAlignment="1" applyProtection="1">
      <alignment horizontal="center" wrapText="1"/>
      <protection hidden="1"/>
    </xf>
    <xf numFmtId="0" fontId="31" fillId="8" borderId="18" xfId="0" applyFont="1" applyFill="1" applyBorder="1" applyAlignment="1" applyProtection="1">
      <alignment horizontal="left" wrapText="1"/>
      <protection hidden="1"/>
    </xf>
    <xf numFmtId="0" fontId="22" fillId="8" borderId="13" xfId="4" applyFont="1" applyFill="1" applyBorder="1" applyAlignment="1" applyProtection="1">
      <alignment horizontal="left" indent="1"/>
      <protection hidden="1"/>
    </xf>
    <xf numFmtId="0" fontId="22" fillId="8" borderId="11" xfId="4" applyFont="1" applyFill="1" applyBorder="1" applyAlignment="1" applyProtection="1">
      <alignment horizontal="left" indent="1"/>
      <protection hidden="1"/>
    </xf>
    <xf numFmtId="0" fontId="31" fillId="8" borderId="10" xfId="0" applyFont="1" applyFill="1" applyBorder="1" applyAlignment="1" applyProtection="1">
      <alignment horizontal="center" vertical="center" wrapText="1"/>
      <protection hidden="1"/>
    </xf>
    <xf numFmtId="0" fontId="22" fillId="8" borderId="10" xfId="4" applyFont="1" applyFill="1" applyBorder="1" applyAlignment="1" applyProtection="1">
      <alignment horizontal="center" vertical="center" wrapText="1"/>
      <protection hidden="1"/>
    </xf>
    <xf numFmtId="164" fontId="22" fillId="8" borderId="13" xfId="4" applyNumberFormat="1" applyFont="1" applyFill="1" applyBorder="1" applyAlignment="1" applyProtection="1">
      <alignment horizontal="center" vertical="center"/>
      <protection hidden="1"/>
    </xf>
    <xf numFmtId="164" fontId="22" fillId="8" borderId="17" xfId="4" applyNumberFormat="1" applyFont="1" applyFill="1" applyBorder="1" applyAlignment="1" applyProtection="1">
      <alignment horizontal="center" vertical="center"/>
      <protection hidden="1"/>
    </xf>
    <xf numFmtId="164" fontId="22" fillId="8" borderId="11" xfId="4" applyNumberFormat="1" applyFont="1" applyFill="1" applyBorder="1" applyAlignment="1" applyProtection="1">
      <alignment horizontal="center" vertical="center"/>
      <protection hidden="1"/>
    </xf>
    <xf numFmtId="0" fontId="23" fillId="8" borderId="0" xfId="4" applyFont="1" applyFill="1" applyAlignment="1" applyProtection="1">
      <alignment horizontal="center" vertical="center" wrapText="1"/>
      <protection hidden="1"/>
    </xf>
    <xf numFmtId="0" fontId="31" fillId="8" borderId="10" xfId="0" applyFont="1" applyFill="1" applyBorder="1" applyAlignment="1" applyProtection="1">
      <alignment horizontal="center"/>
      <protection hidden="1"/>
    </xf>
    <xf numFmtId="0" fontId="31" fillId="8" borderId="0" xfId="0" applyFont="1" applyFill="1" applyAlignment="1" applyProtection="1">
      <alignment horizontal="left" vertical="top" wrapText="1"/>
      <protection hidden="1"/>
    </xf>
    <xf numFmtId="0" fontId="31" fillId="8" borderId="19" xfId="0" applyFont="1" applyFill="1" applyBorder="1" applyAlignment="1" applyProtection="1">
      <alignment horizontal="center" vertical="center"/>
      <protection hidden="1"/>
    </xf>
    <xf numFmtId="0" fontId="31" fillId="8" borderId="14" xfId="0" applyFont="1" applyFill="1" applyBorder="1" applyAlignment="1" applyProtection="1">
      <alignment horizontal="center" vertical="center"/>
      <protection hidden="1"/>
    </xf>
    <xf numFmtId="43" fontId="22" fillId="8" borderId="13" xfId="8" applyNumberFormat="1" applyFont="1" applyFill="1" applyBorder="1" applyAlignment="1" applyProtection="1">
      <alignment horizontal="center" vertical="center"/>
      <protection hidden="1"/>
    </xf>
    <xf numFmtId="43" fontId="22" fillId="8" borderId="11" xfId="8" applyNumberFormat="1" applyFont="1" applyFill="1" applyBorder="1" applyAlignment="1" applyProtection="1">
      <alignment horizontal="center" vertical="center"/>
      <protection hidden="1"/>
    </xf>
    <xf numFmtId="0" fontId="22" fillId="8" borderId="20" xfId="8" applyFont="1" applyFill="1" applyBorder="1" applyAlignment="1" applyProtection="1">
      <alignment horizontal="center" vertical="center"/>
      <protection hidden="1"/>
    </xf>
    <xf numFmtId="0" fontId="22" fillId="8" borderId="12" xfId="8" applyFont="1" applyFill="1" applyBorder="1" applyAlignment="1" applyProtection="1">
      <alignment horizontal="center" vertical="center"/>
      <protection hidden="1"/>
    </xf>
    <xf numFmtId="0" fontId="22" fillId="8" borderId="21" xfId="8" applyFont="1" applyFill="1" applyBorder="1" applyAlignment="1" applyProtection="1">
      <alignment horizontal="center" vertical="center"/>
      <protection hidden="1"/>
    </xf>
    <xf numFmtId="0" fontId="22" fillId="8" borderId="22" xfId="8" applyFont="1" applyFill="1" applyBorder="1" applyAlignment="1" applyProtection="1">
      <alignment horizontal="center" vertical="center"/>
      <protection hidden="1"/>
    </xf>
    <xf numFmtId="0" fontId="22" fillId="8" borderId="18" xfId="8" applyFont="1" applyFill="1" applyBorder="1" applyAlignment="1" applyProtection="1">
      <alignment horizontal="center" vertical="center"/>
      <protection hidden="1"/>
    </xf>
    <xf numFmtId="0" fontId="22" fillId="8" borderId="23" xfId="8" applyFont="1" applyFill="1" applyBorder="1" applyAlignment="1" applyProtection="1">
      <alignment horizontal="center" vertical="center"/>
      <protection hidden="1"/>
    </xf>
    <xf numFmtId="0" fontId="22" fillId="8" borderId="19" xfId="8" applyFont="1" applyFill="1" applyBorder="1" applyAlignment="1" applyProtection="1">
      <alignment horizontal="center" vertical="center"/>
      <protection hidden="1"/>
    </xf>
    <xf numFmtId="0" fontId="22" fillId="8" borderId="15" xfId="8" applyFont="1" applyFill="1" applyBorder="1" applyAlignment="1" applyProtection="1">
      <alignment horizontal="center" vertical="center"/>
      <protection hidden="1"/>
    </xf>
    <xf numFmtId="0" fontId="22" fillId="8" borderId="14" xfId="8" applyFont="1" applyFill="1" applyBorder="1" applyAlignment="1" applyProtection="1">
      <alignment horizontal="center" vertical="center"/>
      <protection hidden="1"/>
    </xf>
    <xf numFmtId="0" fontId="22" fillId="8" borderId="13" xfId="8" applyFont="1" applyFill="1" applyBorder="1" applyAlignment="1" applyProtection="1">
      <alignment horizontal="left" vertical="center" wrapText="1"/>
      <protection hidden="1"/>
    </xf>
    <xf numFmtId="0" fontId="22" fillId="8" borderId="17" xfId="8" applyFont="1" applyFill="1" applyBorder="1" applyAlignment="1" applyProtection="1">
      <alignment horizontal="left" vertical="center" wrapText="1"/>
      <protection hidden="1"/>
    </xf>
    <xf numFmtId="0" fontId="22" fillId="8" borderId="11" xfId="8" applyFont="1" applyFill="1" applyBorder="1" applyAlignment="1" applyProtection="1">
      <alignment horizontal="left" vertical="center" wrapText="1"/>
      <protection hidden="1"/>
    </xf>
    <xf numFmtId="0" fontId="29" fillId="8" borderId="0" xfId="0" applyFont="1" applyFill="1" applyBorder="1" applyAlignment="1" applyProtection="1">
      <alignment horizontal="center"/>
      <protection hidden="1"/>
    </xf>
    <xf numFmtId="43" fontId="29" fillId="8" borderId="0" xfId="15" applyFont="1" applyFill="1" applyBorder="1" applyAlignment="1" applyProtection="1">
      <alignment horizontal="center"/>
      <protection hidden="1"/>
    </xf>
    <xf numFmtId="43" fontId="29" fillId="8" borderId="0" xfId="0" applyNumberFormat="1" applyFont="1" applyFill="1" applyBorder="1" applyAlignment="1" applyProtection="1">
      <alignment horizontal="center"/>
      <protection hidden="1"/>
    </xf>
    <xf numFmtId="43" fontId="19" fillId="8" borderId="0" xfId="15" applyFont="1" applyFill="1" applyBorder="1" applyAlignment="1" applyProtection="1">
      <alignment horizontal="left" vertical="center" wrapText="1" indent="1"/>
      <protection hidden="1"/>
    </xf>
    <xf numFmtId="0" fontId="35" fillId="8" borderId="0" xfId="5" applyFont="1" applyFill="1" applyAlignment="1" applyProtection="1">
      <alignment horizontal="center" vertical="center" wrapText="1"/>
      <protection hidden="1"/>
    </xf>
    <xf numFmtId="0" fontId="20" fillId="8" borderId="0" xfId="8" applyFont="1" applyFill="1" applyAlignment="1" applyProtection="1">
      <alignment horizontal="center" vertical="center" wrapText="1"/>
      <protection hidden="1"/>
    </xf>
    <xf numFmtId="43" fontId="31" fillId="8" borderId="10" xfId="15" applyFont="1" applyFill="1" applyBorder="1" applyAlignment="1" applyProtection="1">
      <alignment horizontal="center"/>
      <protection hidden="1"/>
    </xf>
    <xf numFmtId="0" fontId="22" fillId="8" borderId="20" xfId="8" applyFont="1" applyFill="1" applyBorder="1" applyAlignment="1" applyProtection="1">
      <alignment horizontal="left" vertical="center" wrapText="1"/>
      <protection hidden="1"/>
    </xf>
    <xf numFmtId="0" fontId="22" fillId="8" borderId="12" xfId="8" applyFont="1" applyFill="1" applyBorder="1" applyAlignment="1" applyProtection="1">
      <alignment horizontal="left" vertical="center" wrapText="1"/>
      <protection hidden="1"/>
    </xf>
    <xf numFmtId="0" fontId="22" fillId="8" borderId="21" xfId="8" applyFont="1" applyFill="1" applyBorder="1" applyAlignment="1" applyProtection="1">
      <alignment horizontal="left" vertical="center" wrapText="1"/>
      <protection hidden="1"/>
    </xf>
    <xf numFmtId="0" fontId="22" fillId="8" borderId="24" xfId="8" applyFont="1" applyFill="1" applyBorder="1" applyAlignment="1" applyProtection="1">
      <alignment horizontal="left" vertical="center" wrapText="1"/>
      <protection hidden="1"/>
    </xf>
    <xf numFmtId="0" fontId="22" fillId="8" borderId="0" xfId="8" applyFont="1" applyFill="1" applyBorder="1" applyAlignment="1" applyProtection="1">
      <alignment horizontal="left" vertical="center" wrapText="1"/>
      <protection hidden="1"/>
    </xf>
    <xf numFmtId="0" fontId="22" fillId="8" borderId="16" xfId="8" applyFont="1" applyFill="1" applyBorder="1" applyAlignment="1" applyProtection="1">
      <alignment horizontal="left" vertical="center" wrapText="1"/>
      <protection hidden="1"/>
    </xf>
    <xf numFmtId="0" fontId="22" fillId="8" borderId="22" xfId="8" applyFont="1" applyFill="1" applyBorder="1" applyAlignment="1" applyProtection="1">
      <alignment horizontal="left" vertical="center" wrapText="1"/>
      <protection hidden="1"/>
    </xf>
    <xf numFmtId="0" fontId="22" fillId="8" borderId="18" xfId="8" applyFont="1" applyFill="1" applyBorder="1" applyAlignment="1" applyProtection="1">
      <alignment horizontal="left" vertical="center" wrapText="1"/>
      <protection hidden="1"/>
    </xf>
    <xf numFmtId="0" fontId="22" fillId="8" borderId="23" xfId="8" applyFont="1" applyFill="1" applyBorder="1" applyAlignment="1" applyProtection="1">
      <alignment horizontal="left" vertical="center" wrapText="1"/>
      <protection hidden="1"/>
    </xf>
    <xf numFmtId="0" fontId="27" fillId="8" borderId="10" xfId="0" applyFont="1" applyFill="1" applyBorder="1" applyAlignment="1" applyProtection="1">
      <alignment horizontal="center" vertical="center"/>
      <protection hidden="1"/>
    </xf>
    <xf numFmtId="0" fontId="31" fillId="8" borderId="10" xfId="0" applyFont="1" applyFill="1" applyBorder="1" applyAlignment="1" applyProtection="1">
      <alignment horizontal="center" vertical="center"/>
      <protection hidden="1"/>
    </xf>
    <xf numFmtId="0" fontId="26" fillId="8" borderId="0" xfId="8" applyFont="1" applyFill="1" applyAlignment="1" applyProtection="1">
      <alignment horizontal="center" vertical="center" wrapText="1"/>
      <protection hidden="1"/>
    </xf>
    <xf numFmtId="165" fontId="22" fillId="8" borderId="10" xfId="25" applyNumberFormat="1" applyFont="1" applyFill="1" applyBorder="1" applyAlignment="1" applyProtection="1">
      <alignment horizontal="left" vertical="center" wrapText="1"/>
      <protection hidden="1"/>
    </xf>
    <xf numFmtId="4" fontId="22" fillId="8" borderId="13" xfId="25" applyNumberFormat="1" applyFont="1" applyFill="1" applyBorder="1" applyAlignment="1" applyProtection="1">
      <alignment horizontal="center" vertical="center" wrapText="1"/>
      <protection hidden="1"/>
    </xf>
    <xf numFmtId="4" fontId="22" fillId="8" borderId="11" xfId="25" applyNumberFormat="1" applyFont="1" applyFill="1" applyBorder="1" applyAlignment="1" applyProtection="1">
      <alignment horizontal="center" vertical="center" wrapText="1"/>
      <protection hidden="1"/>
    </xf>
    <xf numFmtId="43" fontId="21" fillId="8" borderId="13" xfId="25" applyNumberFormat="1" applyFont="1" applyFill="1" applyBorder="1" applyAlignment="1" applyProtection="1">
      <alignment vertical="center" wrapText="1"/>
      <protection hidden="1"/>
    </xf>
    <xf numFmtId="43" fontId="21" fillId="8" borderId="17" xfId="25" applyNumberFormat="1" applyFont="1" applyFill="1" applyBorder="1" applyAlignment="1" applyProtection="1">
      <alignment vertical="center" wrapText="1"/>
      <protection hidden="1"/>
    </xf>
    <xf numFmtId="43" fontId="21" fillId="8" borderId="11" xfId="25" applyNumberFormat="1" applyFont="1" applyFill="1" applyBorder="1" applyAlignment="1" applyProtection="1">
      <alignment vertical="center" wrapText="1"/>
      <protection hidden="1"/>
    </xf>
    <xf numFmtId="43" fontId="20" fillId="8" borderId="0" xfId="25" applyFont="1" applyFill="1" applyAlignment="1" applyProtection="1">
      <alignment horizontal="center"/>
      <protection hidden="1"/>
    </xf>
    <xf numFmtId="43" fontId="21" fillId="8" borderId="10" xfId="25" applyFont="1" applyFill="1" applyBorder="1" applyAlignment="1" applyProtection="1">
      <alignment horizontal="center" vertical="center"/>
      <protection hidden="1"/>
    </xf>
    <xf numFmtId="43" fontId="21" fillId="8" borderId="10" xfId="25" applyFont="1" applyFill="1" applyBorder="1" applyAlignment="1" applyProtection="1">
      <alignment horizontal="center" vertical="center" wrapText="1"/>
      <protection hidden="1"/>
    </xf>
    <xf numFmtId="43" fontId="21" fillId="8" borderId="13" xfId="25" applyFont="1" applyFill="1" applyBorder="1" applyAlignment="1" applyProtection="1">
      <alignment horizontal="center" vertical="center" wrapText="1"/>
      <protection hidden="1"/>
    </xf>
    <xf numFmtId="43" fontId="21" fillId="8" borderId="17" xfId="25" applyFont="1" applyFill="1" applyBorder="1" applyAlignment="1" applyProtection="1">
      <alignment horizontal="center" vertical="center" wrapText="1"/>
      <protection hidden="1"/>
    </xf>
    <xf numFmtId="43" fontId="21" fillId="8" borderId="11" xfId="25" applyFont="1" applyFill="1" applyBorder="1" applyAlignment="1" applyProtection="1">
      <alignment horizontal="center" vertical="center" wrapText="1"/>
      <protection hidden="1"/>
    </xf>
    <xf numFmtId="0" fontId="37" fillId="0" borderId="19" xfId="53" applyFont="1" applyBorder="1" applyAlignment="1">
      <alignment horizontal="center"/>
    </xf>
    <xf numFmtId="0" fontId="1" fillId="0" borderId="0" xfId="54"/>
    <xf numFmtId="0" fontId="37" fillId="0" borderId="0" xfId="54" applyFont="1"/>
    <xf numFmtId="0" fontId="36" fillId="0" borderId="0" xfId="54" applyFont="1"/>
    <xf numFmtId="2" fontId="38" fillId="0" borderId="11" xfId="54" applyNumberFormat="1" applyFont="1" applyBorder="1" applyAlignment="1">
      <alignment horizontal="left" vertical="center" wrapText="1"/>
    </xf>
    <xf numFmtId="2" fontId="38" fillId="0" borderId="11" xfId="54" applyNumberFormat="1" applyFont="1" applyBorder="1" applyAlignment="1">
      <alignment horizontal="left" vertical="center"/>
    </xf>
    <xf numFmtId="2" fontId="38" fillId="9" borderId="11" xfId="54" applyNumberFormat="1" applyFont="1" applyFill="1" applyBorder="1" applyAlignment="1">
      <alignment horizontal="left" vertical="center"/>
    </xf>
    <xf numFmtId="2" fontId="38" fillId="9" borderId="11" xfId="54" applyNumberFormat="1" applyFont="1" applyFill="1" applyBorder="1" applyAlignment="1">
      <alignment horizontal="left" vertical="center" wrapText="1"/>
    </xf>
    <xf numFmtId="0" fontId="36" fillId="9" borderId="13" xfId="54" applyFont="1" applyFill="1" applyBorder="1" applyAlignment="1">
      <alignment vertical="center" wrapText="1"/>
    </xf>
    <xf numFmtId="0" fontId="36" fillId="9" borderId="17" xfId="54" applyFont="1" applyFill="1" applyBorder="1" applyAlignment="1">
      <alignment horizontal="left" vertical="center" wrapText="1"/>
    </xf>
    <xf numFmtId="0" fontId="36" fillId="9" borderId="11" xfId="54" applyFont="1" applyFill="1" applyBorder="1" applyAlignment="1">
      <alignment horizontal="left" vertical="center" wrapText="1"/>
    </xf>
    <xf numFmtId="4" fontId="37" fillId="9" borderId="11" xfId="54" applyNumberFormat="1" applyFont="1" applyFill="1" applyBorder="1" applyAlignment="1">
      <alignment horizontal="right"/>
    </xf>
    <xf numFmtId="0" fontId="36" fillId="9" borderId="17" xfId="54" applyFont="1" applyFill="1" applyBorder="1" applyAlignment="1">
      <alignment horizontal="center" vertical="center" wrapText="1"/>
    </xf>
    <xf numFmtId="49" fontId="38" fillId="0" borderId="10" xfId="54" applyNumberFormat="1" applyFont="1" applyBorder="1" applyAlignment="1">
      <alignment horizontal="right" vertical="center"/>
    </xf>
    <xf numFmtId="49" fontId="38" fillId="9" borderId="10" xfId="54" applyNumberFormat="1" applyFont="1" applyFill="1" applyBorder="1" applyAlignment="1">
      <alignment horizontal="right" vertical="center"/>
    </xf>
    <xf numFmtId="0" fontId="36" fillId="9" borderId="17" xfId="54" applyFont="1" applyFill="1" applyBorder="1" applyAlignment="1">
      <alignment vertical="center" wrapText="1"/>
    </xf>
    <xf numFmtId="2" fontId="38" fillId="9" borderId="17" xfId="54" applyNumberFormat="1" applyFont="1" applyFill="1" applyBorder="1" applyAlignment="1">
      <alignment horizontal="left" vertical="center"/>
    </xf>
    <xf numFmtId="0" fontId="37" fillId="0" borderId="0" xfId="53" applyFont="1"/>
    <xf numFmtId="0" fontId="37" fillId="9" borderId="10" xfId="53" applyFont="1" applyFill="1" applyBorder="1" applyAlignment="1">
      <alignment horizontal="center" vertical="center" wrapText="1"/>
    </xf>
    <xf numFmtId="0" fontId="37" fillId="0" borderId="10" xfId="54" applyFont="1" applyBorder="1"/>
    <xf numFmtId="173" fontId="37" fillId="0" borderId="10" xfId="54" applyNumberFormat="1" applyFont="1" applyBorder="1" applyAlignment="1">
      <alignment horizontal="right" vertical="center"/>
    </xf>
    <xf numFmtId="174" fontId="37" fillId="0" borderId="10" xfId="54" applyNumberFormat="1" applyFont="1" applyBorder="1" applyAlignment="1">
      <alignment horizontal="right" vertical="center"/>
    </xf>
    <xf numFmtId="4" fontId="37" fillId="0" borderId="10" xfId="54" applyNumberFormat="1" applyFont="1" applyBorder="1" applyAlignment="1">
      <alignment horizontal="right"/>
    </xf>
    <xf numFmtId="175" fontId="37" fillId="0" borderId="10" xfId="54" applyNumberFormat="1" applyFont="1" applyBorder="1" applyAlignment="1">
      <alignment horizontal="right" vertical="center"/>
    </xf>
    <xf numFmtId="0" fontId="37" fillId="0" borderId="10" xfId="54" applyFont="1" applyFill="1" applyBorder="1"/>
    <xf numFmtId="2" fontId="38" fillId="0" borderId="22" xfId="53" applyNumberFormat="1" applyFont="1" applyFill="1" applyBorder="1" applyAlignment="1">
      <alignment vertical="top"/>
    </xf>
    <xf numFmtId="2" fontId="38" fillId="0" borderId="18" xfId="53" applyNumberFormat="1" applyFont="1" applyFill="1" applyBorder="1" applyAlignment="1">
      <alignment vertical="top"/>
    </xf>
    <xf numFmtId="2" fontId="38" fillId="0" borderId="0" xfId="53" applyNumberFormat="1" applyFont="1" applyFill="1" applyBorder="1" applyAlignment="1">
      <alignment vertical="top"/>
    </xf>
    <xf numFmtId="2" fontId="37" fillId="0" borderId="0" xfId="53" applyNumberFormat="1" applyFont="1"/>
    <xf numFmtId="0" fontId="39" fillId="0" borderId="10" xfId="54" applyFont="1" applyBorder="1" applyAlignment="1">
      <alignment vertical="center"/>
    </xf>
    <xf numFmtId="0" fontId="37" fillId="0" borderId="10" xfId="54" applyFont="1" applyBorder="1" applyAlignment="1">
      <alignment horizontal="center"/>
    </xf>
    <xf numFmtId="173" fontId="37" fillId="0" borderId="10" xfId="54" applyNumberFormat="1" applyFont="1" applyBorder="1" applyAlignment="1">
      <alignment horizontal="right"/>
    </xf>
    <xf numFmtId="0" fontId="1" fillId="0" borderId="10" xfId="54" applyBorder="1"/>
    <xf numFmtId="176" fontId="37" fillId="0" borderId="10" xfId="54" applyNumberFormat="1" applyFont="1" applyBorder="1" applyAlignment="1">
      <alignment horizontal="right" vertical="center"/>
    </xf>
    <xf numFmtId="0" fontId="37" fillId="0" borderId="14" xfId="54" applyFont="1" applyBorder="1" applyAlignment="1"/>
    <xf numFmtId="0" fontId="37" fillId="0" borderId="19" xfId="53" applyFont="1" applyBorder="1" applyAlignment="1"/>
    <xf numFmtId="0" fontId="37" fillId="0" borderId="13" xfId="53" applyFont="1" applyBorder="1" applyAlignment="1"/>
    <xf numFmtId="0" fontId="37" fillId="0" borderId="17" xfId="53" applyFont="1" applyBorder="1" applyAlignment="1"/>
    <xf numFmtId="0" fontId="37" fillId="0" borderId="11" xfId="53" applyFont="1" applyBorder="1" applyAlignment="1"/>
    <xf numFmtId="0" fontId="37" fillId="9" borderId="19" xfId="53" applyFont="1" applyFill="1" applyBorder="1" applyAlignment="1">
      <alignment horizontal="center" vertical="center"/>
    </xf>
    <xf numFmtId="0" fontId="37" fillId="9" borderId="14" xfId="53" applyFont="1" applyFill="1" applyBorder="1" applyAlignment="1">
      <alignment horizontal="center" vertical="center"/>
    </xf>
    <xf numFmtId="0" fontId="37" fillId="9" borderId="13" xfId="53" applyFont="1" applyFill="1" applyBorder="1" applyAlignment="1">
      <alignment horizontal="center" vertical="center" wrapText="1"/>
    </xf>
    <xf numFmtId="0" fontId="37" fillId="0" borderId="17" xfId="53" applyFont="1" applyBorder="1" applyAlignment="1">
      <alignment horizontal="center" vertical="center" wrapText="1"/>
    </xf>
    <xf numFmtId="0" fontId="37" fillId="0" borderId="11" xfId="53" applyFont="1" applyBorder="1" applyAlignment="1">
      <alignment horizontal="center" vertical="center" wrapText="1"/>
    </xf>
    <xf numFmtId="2" fontId="38" fillId="0" borderId="13" xfId="54" applyNumberFormat="1" applyFont="1" applyBorder="1" applyAlignment="1">
      <alignment horizontal="left" vertical="center" wrapText="1"/>
    </xf>
    <xf numFmtId="2" fontId="38" fillId="0" borderId="17" xfId="54" applyNumberFormat="1" applyFont="1" applyBorder="1" applyAlignment="1">
      <alignment horizontal="left" vertical="center" wrapText="1"/>
    </xf>
    <xf numFmtId="2" fontId="38" fillId="9" borderId="17" xfId="54" applyNumberFormat="1" applyFont="1" applyFill="1" applyBorder="1" applyAlignment="1">
      <alignment horizontal="left" vertical="center"/>
    </xf>
    <xf numFmtId="2" fontId="38" fillId="9" borderId="13" xfId="54" applyNumberFormat="1" applyFont="1" applyFill="1" applyBorder="1" applyAlignment="1">
      <alignment horizontal="left" vertical="center" wrapText="1"/>
    </xf>
    <xf numFmtId="2" fontId="38" fillId="9" borderId="17" xfId="54" applyNumberFormat="1" applyFont="1" applyFill="1" applyBorder="1" applyAlignment="1">
      <alignment horizontal="left" vertical="center" wrapText="1"/>
    </xf>
    <xf numFmtId="0" fontId="37" fillId="0" borderId="13" xfId="54" applyFont="1" applyBorder="1" applyAlignment="1">
      <alignment horizontal="left" vertical="center" wrapText="1"/>
    </xf>
    <xf numFmtId="0" fontId="37" fillId="0" borderId="11" xfId="54" applyFont="1" applyBorder="1" applyAlignment="1">
      <alignment horizontal="left" vertical="center" wrapText="1"/>
    </xf>
    <xf numFmtId="0" fontId="39" fillId="0" borderId="13" xfId="54" applyFont="1" applyBorder="1" applyAlignment="1">
      <alignment horizontal="right" vertical="center" wrapText="1"/>
    </xf>
    <xf numFmtId="0" fontId="39" fillId="0" borderId="11" xfId="54" applyFont="1" applyBorder="1" applyAlignment="1">
      <alignment horizontal="right" vertical="center" wrapText="1"/>
    </xf>
  </cellXfs>
  <cellStyles count="55">
    <cellStyle name="?" xfId="1"/>
    <cellStyle name="? 2" xfId="2"/>
    <cellStyle name="? 3" xfId="3"/>
    <cellStyle name="Обычный" xfId="0" builtinId="0"/>
    <cellStyle name="Обычный 2" xfId="4"/>
    <cellStyle name="Обычный 2 2" xfId="53"/>
    <cellStyle name="Обычный 3" xfId="5"/>
    <cellStyle name="Обычный 3 2" xfId="6"/>
    <cellStyle name="Обычный 4" xfId="7"/>
    <cellStyle name="Обычный 4 2" xfId="8"/>
    <cellStyle name="Обычный 5" xfId="54"/>
    <cellStyle name="Процентный 2" xfId="9"/>
    <cellStyle name="Процентный 2 2" xfId="10"/>
    <cellStyle name="Процентный 2 3" xfId="11"/>
    <cellStyle name="Процентный 2 4" xfId="12"/>
    <cellStyle name="Процентный 2 5" xfId="13"/>
    <cellStyle name="Процентный 3" xfId="14"/>
    <cellStyle name="Финансовый" xfId="15" builtinId="3"/>
    <cellStyle name="Финансовый 2" xfId="16"/>
    <cellStyle name="Финансовый 2 2" xfId="17"/>
    <cellStyle name="Финансовый 2 3" xfId="18"/>
    <cellStyle name="Финансовый 2 4" xfId="19"/>
    <cellStyle name="Финансовый 2 5" xfId="20"/>
    <cellStyle name="Финансовый 3" xfId="21"/>
    <cellStyle name="Финансовый 3 2" xfId="22"/>
    <cellStyle name="Финансовый 4" xfId="23"/>
    <cellStyle name="Финансовый 5" xfId="24"/>
    <cellStyle name="Финансовый 6" xfId="25"/>
    <cellStyle name="㼿" xfId="26"/>
    <cellStyle name="㼿?" xfId="27"/>
    <cellStyle name="㼿㼿" xfId="28"/>
    <cellStyle name="㼿㼿?" xfId="29"/>
    <cellStyle name="㼿㼿? 2" xfId="30"/>
    <cellStyle name="㼿㼿? 3" xfId="31"/>
    <cellStyle name="㼿㼿? 3 2" xfId="32"/>
    <cellStyle name="㼿㼿㼿" xfId="33"/>
    <cellStyle name="㼿㼿㼿 2" xfId="34"/>
    <cellStyle name="㼿㼿㼿 3" xfId="35"/>
    <cellStyle name="㼿㼿㼿 4" xfId="36"/>
    <cellStyle name="㼿㼿㼿 5" xfId="37"/>
    <cellStyle name="㼿㼿㼿?" xfId="38"/>
    <cellStyle name="㼿㼿㼿㼿" xfId="39"/>
    <cellStyle name="㼿㼿㼿㼿?" xfId="40"/>
    <cellStyle name="㼿㼿㼿㼿㼿" xfId="41"/>
    <cellStyle name="㼿㼿㼿㼿㼿 2" xfId="42"/>
    <cellStyle name="㼿㼿㼿㼿㼿?" xfId="43"/>
    <cellStyle name="㼿㼿㼿㼿㼿㼿" xfId="44"/>
    <cellStyle name="㼿㼿㼿㼿㼿㼿?" xfId="45"/>
    <cellStyle name="㼿㼿㼿㼿㼿㼿? 2" xfId="46"/>
    <cellStyle name="㼿㼿㼿㼿㼿㼿㼿" xfId="47"/>
    <cellStyle name="㼿㼿㼿㼿㼿㼿㼿㼿" xfId="48"/>
    <cellStyle name="㼿㼿㼿㼿㼿㼿㼿㼿㼿" xfId="49"/>
    <cellStyle name="㼿㼿㼿㼿㼿㼿㼿㼿㼿㼿" xfId="50"/>
    <cellStyle name="㼿㼿㼿㼿㼿㼿㼿㼿㼿㼿㼿㼿㼿㼿㼿㼿㼿㼿㼿㼿㼿㼿㼿㼿㼿㼿㼿㼿㼿" xfId="51"/>
    <cellStyle name="㼿㼿㼿㼿㼿㼿㼿㼿㼿㼿㼿㼿㼿㼿㼿㼿㼿㼿㼿㼿㼿㼿㼿㼿㼿㼿㼿㼿㼿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17.wmf"/><Relationship Id="rId2" Type="http://schemas.openxmlformats.org/officeDocument/2006/relationships/image" Target="../media/image16.wmf"/><Relationship Id="rId1" Type="http://schemas.openxmlformats.org/officeDocument/2006/relationships/image" Target="../media/image15.wmf"/><Relationship Id="rId6" Type="http://schemas.openxmlformats.org/officeDocument/2006/relationships/image" Target="../media/image20.wmf"/><Relationship Id="rId5" Type="http://schemas.openxmlformats.org/officeDocument/2006/relationships/image" Target="../media/image19.wmf"/><Relationship Id="rId4" Type="http://schemas.openxmlformats.org/officeDocument/2006/relationships/image" Target="../media/image18.w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3" Type="http://schemas.openxmlformats.org/officeDocument/2006/relationships/image" Target="../media/image3.wmf"/><Relationship Id="rId7" Type="http://schemas.openxmlformats.org/officeDocument/2006/relationships/image" Target="../media/image7.emf"/><Relationship Id="rId12" Type="http://schemas.openxmlformats.org/officeDocument/2006/relationships/image" Target="../media/image12.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wmf"/><Relationship Id="rId10" Type="http://schemas.openxmlformats.org/officeDocument/2006/relationships/image" Target="../media/image10.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drawing1.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6" name="Рисунок 6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0</xdr:rowOff>
        </xdr:from>
        <xdr:to>
          <xdr:col>2</xdr:col>
          <xdr:colOff>571500</xdr:colOff>
          <xdr:row>14</xdr:row>
          <xdr:rowOff>9525</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20</xdr:row>
      <xdr:rowOff>104775</xdr:rowOff>
    </xdr:from>
    <xdr:to>
      <xdr:col>2</xdr:col>
      <xdr:colOff>742950</xdr:colOff>
      <xdr:row>20</xdr:row>
      <xdr:rowOff>304800</xdr:rowOff>
    </xdr:to>
    <xdr:pic>
      <xdr:nvPicPr>
        <xdr:cNvPr id="16"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38850" y="5772150"/>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19</xdr:row>
          <xdr:rowOff>190500</xdr:rowOff>
        </xdr:from>
        <xdr:to>
          <xdr:col>2</xdr:col>
          <xdr:colOff>666750</xdr:colOff>
          <xdr:row>19</xdr:row>
          <xdr:rowOff>447675</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30</xdr:row>
          <xdr:rowOff>209550</xdr:rowOff>
        </xdr:from>
        <xdr:to>
          <xdr:col>6</xdr:col>
          <xdr:colOff>314325</xdr:colOff>
          <xdr:row>32</xdr:row>
          <xdr:rowOff>19050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30</xdr:row>
          <xdr:rowOff>200025</xdr:rowOff>
        </xdr:from>
        <xdr:to>
          <xdr:col>10</xdr:col>
          <xdr:colOff>228600</xdr:colOff>
          <xdr:row>32</xdr:row>
          <xdr:rowOff>47625</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22</xdr:row>
          <xdr:rowOff>238125</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22</xdr:row>
          <xdr:rowOff>219075</xdr:rowOff>
        </xdr:from>
        <xdr:to>
          <xdr:col>2</xdr:col>
          <xdr:colOff>533400</xdr:colOff>
          <xdr:row>24</xdr:row>
          <xdr:rowOff>19050</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1036" name="Object 12" hidden="1">
              <a:extLst>
                <a:ext uri="{63B3BB69-23CF-44E3-9099-C40C66FF867C}">
                  <a14:compatExt spid="_x0000_s103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171450</xdr:rowOff>
        </xdr:from>
        <xdr:to>
          <xdr:col>2</xdr:col>
          <xdr:colOff>495300</xdr:colOff>
          <xdr:row>26</xdr:row>
          <xdr:rowOff>28575</xdr:rowOff>
        </xdr:to>
        <xdr:sp macro="" textlink="">
          <xdr:nvSpPr>
            <xdr:cNvPr id="1037" name="Object 13" hidden="1">
              <a:extLst>
                <a:ext uri="{63B3BB69-23CF-44E3-9099-C40C66FF867C}">
                  <a14:compatExt spid="_x0000_s10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552450</xdr:colOff>
          <xdr:row>27</xdr:row>
          <xdr:rowOff>38100</xdr:rowOff>
        </xdr:to>
        <xdr:sp macro="" textlink="">
          <xdr:nvSpPr>
            <xdr:cNvPr id="1038" name="Object 14" hidden="1">
              <a:extLst>
                <a:ext uri="{63B3BB69-23CF-44E3-9099-C40C66FF867C}">
                  <a14:compatExt spid="_x0000_s10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wmf"/><Relationship Id="rId18" Type="http://schemas.openxmlformats.org/officeDocument/2006/relationships/oleObject" Target="../embeddings/oleObject8.bin"/><Relationship Id="rId26" Type="http://schemas.openxmlformats.org/officeDocument/2006/relationships/oleObject" Target="../embeddings/oleObject12.bin"/><Relationship Id="rId3" Type="http://schemas.openxmlformats.org/officeDocument/2006/relationships/vmlDrawing" Target="../drawings/vmlDrawing1.vml"/><Relationship Id="rId21" Type="http://schemas.openxmlformats.org/officeDocument/2006/relationships/image" Target="../media/image9.wmf"/><Relationship Id="rId7" Type="http://schemas.openxmlformats.org/officeDocument/2006/relationships/image" Target="../media/image2.wmf"/><Relationship Id="rId12" Type="http://schemas.openxmlformats.org/officeDocument/2006/relationships/oleObject" Target="../embeddings/oleObject5.bin"/><Relationship Id="rId17" Type="http://schemas.openxmlformats.org/officeDocument/2006/relationships/image" Target="../media/image7.emf"/><Relationship Id="rId25" Type="http://schemas.openxmlformats.org/officeDocument/2006/relationships/image" Target="../media/image11.wmf"/><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wmf"/><Relationship Id="rId1" Type="http://schemas.openxmlformats.org/officeDocument/2006/relationships/printerSettings" Target="../printerSettings/printerSettings8.bin"/><Relationship Id="rId6" Type="http://schemas.openxmlformats.org/officeDocument/2006/relationships/oleObject" Target="../embeddings/oleObject2.bin"/><Relationship Id="rId11" Type="http://schemas.openxmlformats.org/officeDocument/2006/relationships/image" Target="../media/image4.wmf"/><Relationship Id="rId24" Type="http://schemas.openxmlformats.org/officeDocument/2006/relationships/oleObject" Target="../embeddings/oleObject11.bin"/><Relationship Id="rId5" Type="http://schemas.openxmlformats.org/officeDocument/2006/relationships/image" Target="../media/image1.wmf"/><Relationship Id="rId15" Type="http://schemas.openxmlformats.org/officeDocument/2006/relationships/image" Target="../media/image6.emf"/><Relationship Id="rId23" Type="http://schemas.openxmlformats.org/officeDocument/2006/relationships/image" Target="../media/image10.wmf"/><Relationship Id="rId28" Type="http://schemas.openxmlformats.org/officeDocument/2006/relationships/oleObject" Target="../embeddings/oleObject13.bin"/><Relationship Id="rId10" Type="http://schemas.openxmlformats.org/officeDocument/2006/relationships/oleObject" Target="../embeddings/oleObject4.bin"/><Relationship Id="rId19" Type="http://schemas.openxmlformats.org/officeDocument/2006/relationships/image" Target="../media/image8.wmf"/><Relationship Id="rId31" Type="http://schemas.openxmlformats.org/officeDocument/2006/relationships/image" Target="../media/image14.wmf"/><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zoomScale="80" zoomScaleNormal="80" zoomScaleSheetLayoutView="80" workbookViewId="0">
      <selection activeCell="I14" sqref="I14"/>
    </sheetView>
  </sheetViews>
  <sheetFormatPr defaultRowHeight="15.75" x14ac:dyDescent="0.25"/>
  <cols>
    <col min="1" max="1" width="5.625" style="3" customWidth="1"/>
    <col min="2" max="2" width="61" style="8" customWidth="1"/>
    <col min="3" max="6" width="16" style="3" customWidth="1"/>
    <col min="7" max="16384" width="9" style="3"/>
  </cols>
  <sheetData>
    <row r="1" spans="1:8" s="2" customFormat="1" ht="43.5" customHeight="1" x14ac:dyDescent="0.25">
      <c r="A1" s="63" t="s">
        <v>173</v>
      </c>
      <c r="B1" s="63"/>
      <c r="C1" s="63"/>
      <c r="D1" s="63"/>
      <c r="E1" s="63"/>
      <c r="F1" s="63"/>
    </row>
    <row r="2" spans="1:8" s="2" customFormat="1" ht="21.75" customHeight="1" x14ac:dyDescent="0.25">
      <c r="A2" s="64" t="s">
        <v>30</v>
      </c>
      <c r="B2" s="64"/>
      <c r="C2" s="64"/>
      <c r="D2" s="64"/>
      <c r="E2" s="64"/>
      <c r="F2" s="64"/>
      <c r="G2" s="2" t="s">
        <v>41</v>
      </c>
    </row>
    <row r="3" spans="1:8" ht="18" customHeight="1" x14ac:dyDescent="0.25">
      <c r="A3" s="65" t="s">
        <v>31</v>
      </c>
      <c r="B3" s="65"/>
      <c r="C3" s="65"/>
      <c r="D3" s="65"/>
      <c r="E3" s="65"/>
      <c r="F3" s="65"/>
    </row>
    <row r="4" spans="1:8" ht="34.5" customHeight="1" x14ac:dyDescent="0.25">
      <c r="A4" s="66" t="s">
        <v>48</v>
      </c>
      <c r="B4" s="66"/>
      <c r="C4" s="66"/>
      <c r="D4" s="66"/>
      <c r="E4" s="66"/>
      <c r="F4" s="66"/>
    </row>
    <row r="5" spans="1:8" x14ac:dyDescent="0.25">
      <c r="A5" s="70"/>
      <c r="B5" s="70"/>
      <c r="C5" s="71" t="s">
        <v>29</v>
      </c>
      <c r="D5" s="72"/>
      <c r="E5" s="72"/>
      <c r="F5" s="73"/>
    </row>
    <row r="6" spans="1:8" x14ac:dyDescent="0.25">
      <c r="A6" s="70"/>
      <c r="B6" s="70"/>
      <c r="C6" s="4" t="s">
        <v>0</v>
      </c>
      <c r="D6" s="4" t="s">
        <v>1</v>
      </c>
      <c r="E6" s="4" t="s">
        <v>2</v>
      </c>
      <c r="F6" s="4" t="s">
        <v>3</v>
      </c>
    </row>
    <row r="7" spans="1:8" s="7" customFormat="1" x14ac:dyDescent="0.25">
      <c r="A7" s="67" t="s">
        <v>47</v>
      </c>
      <c r="B7" s="68"/>
      <c r="C7" s="5">
        <f>$F$12+'СЕТ СН'!F5+СВЦЭМ!$D$10+'СЕТ СН'!F8</f>
        <v>4353.5310206499998</v>
      </c>
      <c r="D7" s="5">
        <f>$F$12+'СЕТ СН'!G5+СВЦЭМ!$D$10+'СЕТ СН'!G8</f>
        <v>4743.2910206499992</v>
      </c>
      <c r="E7" s="5">
        <f>$F$12+'СЕТ СН'!H5+СВЦЭМ!$D$10+'СЕТ СН'!H8</f>
        <v>5179.8910206499995</v>
      </c>
      <c r="F7" s="5">
        <f>$F$12+'СЕТ СН'!I5+СВЦЭМ!$D$10+'СЕТ СН'!I8</f>
        <v>5285.6310206499993</v>
      </c>
      <c r="G7" s="6"/>
    </row>
    <row r="8" spans="1:8" x14ac:dyDescent="0.25">
      <c r="F8" s="9"/>
    </row>
    <row r="9" spans="1:8" ht="45.75" customHeight="1" x14ac:dyDescent="0.25">
      <c r="A9" s="58" t="s">
        <v>49</v>
      </c>
      <c r="B9" s="58"/>
      <c r="C9" s="58"/>
      <c r="D9" s="58"/>
      <c r="E9" s="58"/>
      <c r="F9" s="58"/>
    </row>
    <row r="10" spans="1:8" x14ac:dyDescent="0.25">
      <c r="B10" s="3"/>
    </row>
    <row r="11" spans="1:8" ht="31.5" x14ac:dyDescent="0.25">
      <c r="A11" s="10"/>
      <c r="B11" s="69" t="s">
        <v>5</v>
      </c>
      <c r="C11" s="69"/>
      <c r="D11" s="69"/>
      <c r="E11" s="11" t="s">
        <v>4</v>
      </c>
      <c r="F11" s="12" t="s">
        <v>12</v>
      </c>
      <c r="G11" s="3" t="s">
        <v>41</v>
      </c>
    </row>
    <row r="12" spans="1:8" ht="31.5" x14ac:dyDescent="0.25">
      <c r="A12" s="13">
        <v>1</v>
      </c>
      <c r="B12" s="57" t="s">
        <v>50</v>
      </c>
      <c r="C12" s="57"/>
      <c r="D12" s="57"/>
      <c r="E12" s="14" t="s">
        <v>22</v>
      </c>
      <c r="F12" s="12">
        <f>ROUND(F13+F14*F15,2)+F34</f>
        <v>671.25</v>
      </c>
      <c r="H12" s="3" t="s">
        <v>41</v>
      </c>
    </row>
    <row r="13" spans="1:8" ht="31.5" x14ac:dyDescent="0.25">
      <c r="A13" s="13">
        <v>2</v>
      </c>
      <c r="B13" s="57" t="s">
        <v>51</v>
      </c>
      <c r="C13" s="57"/>
      <c r="D13" s="57"/>
      <c r="E13" s="14" t="s">
        <v>22</v>
      </c>
      <c r="F13" s="12">
        <f>СВЦЭМ!$D$11</f>
        <v>671.25124277999998</v>
      </c>
    </row>
    <row r="14" spans="1:8" ht="36" customHeight="1" x14ac:dyDescent="0.25">
      <c r="A14" s="13">
        <v>3</v>
      </c>
      <c r="B14" s="57" t="s">
        <v>52</v>
      </c>
      <c r="C14" s="57"/>
      <c r="D14" s="57"/>
      <c r="E14" s="14" t="s">
        <v>23</v>
      </c>
      <c r="F14" s="12">
        <f>СВЦЭМ!$D$12</f>
        <v>235957.79868490578</v>
      </c>
    </row>
    <row r="15" spans="1:8" ht="30.75" customHeight="1" x14ac:dyDescent="0.25">
      <c r="A15" s="13">
        <v>4</v>
      </c>
      <c r="B15" s="57" t="s">
        <v>53</v>
      </c>
      <c r="C15" s="57" t="s">
        <v>24</v>
      </c>
      <c r="D15" s="57" t="s">
        <v>24</v>
      </c>
      <c r="E15" s="15" t="s">
        <v>54</v>
      </c>
      <c r="F15" s="16">
        <f>IF(F25-(F26+F33)&lt;=0,0,MAX(0,(F16-(F17+F24))/(F25-(F26+F33))))</f>
        <v>0</v>
      </c>
    </row>
    <row r="16" spans="1:8" ht="36" customHeight="1" x14ac:dyDescent="0.25">
      <c r="A16" s="13">
        <v>5</v>
      </c>
      <c r="B16" s="57" t="s">
        <v>55</v>
      </c>
      <c r="C16" s="57" t="s">
        <v>25</v>
      </c>
      <c r="D16" s="57" t="s">
        <v>6</v>
      </c>
      <c r="E16" s="14" t="s">
        <v>6</v>
      </c>
      <c r="F16" s="17">
        <f>СВЦЭМ!$D$21</f>
        <v>34.066000000000003</v>
      </c>
    </row>
    <row r="17" spans="1:6" ht="33" customHeight="1" x14ac:dyDescent="0.25">
      <c r="A17" s="13">
        <v>6</v>
      </c>
      <c r="B17" s="57" t="s">
        <v>56</v>
      </c>
      <c r="C17" s="57" t="s">
        <v>25</v>
      </c>
      <c r="D17" s="57" t="s">
        <v>6</v>
      </c>
      <c r="E17" s="14" t="s">
        <v>6</v>
      </c>
      <c r="F17" s="17">
        <f>SUM(F19:F23)</f>
        <v>34.066000000000003</v>
      </c>
    </row>
    <row r="18" spans="1:6" ht="13.5" customHeight="1" x14ac:dyDescent="0.25">
      <c r="A18" s="13"/>
      <c r="B18" s="60" t="s">
        <v>57</v>
      </c>
      <c r="C18" s="61"/>
      <c r="D18" s="61"/>
      <c r="E18" s="61"/>
      <c r="F18" s="62"/>
    </row>
    <row r="19" spans="1:6" x14ac:dyDescent="0.25">
      <c r="A19" s="13">
        <v>6.1</v>
      </c>
      <c r="B19" s="57" t="s">
        <v>58</v>
      </c>
      <c r="C19" s="57"/>
      <c r="D19" s="57"/>
      <c r="E19" s="14" t="s">
        <v>6</v>
      </c>
      <c r="F19" s="17">
        <v>0</v>
      </c>
    </row>
    <row r="20" spans="1:6" x14ac:dyDescent="0.25">
      <c r="A20" s="13">
        <v>6.2</v>
      </c>
      <c r="B20" s="57" t="s">
        <v>59</v>
      </c>
      <c r="C20" s="57"/>
      <c r="D20" s="57"/>
      <c r="E20" s="14" t="s">
        <v>6</v>
      </c>
      <c r="F20" s="17">
        <v>0</v>
      </c>
    </row>
    <row r="21" spans="1:6" x14ac:dyDescent="0.25">
      <c r="A21" s="13">
        <v>6.3</v>
      </c>
      <c r="B21" s="57" t="s">
        <v>60</v>
      </c>
      <c r="C21" s="57"/>
      <c r="D21" s="57"/>
      <c r="E21" s="14" t="s">
        <v>6</v>
      </c>
      <c r="F21" s="17">
        <v>0</v>
      </c>
    </row>
    <row r="22" spans="1:6" x14ac:dyDescent="0.25">
      <c r="A22" s="13">
        <v>6.4</v>
      </c>
      <c r="B22" s="57" t="s">
        <v>61</v>
      </c>
      <c r="C22" s="57"/>
      <c r="D22" s="57"/>
      <c r="E22" s="14" t="s">
        <v>6</v>
      </c>
      <c r="F22" s="17">
        <v>0</v>
      </c>
    </row>
    <row r="23" spans="1:6" x14ac:dyDescent="0.25">
      <c r="A23" s="13">
        <v>6.5</v>
      </c>
      <c r="B23" s="57" t="s">
        <v>62</v>
      </c>
      <c r="C23" s="57"/>
      <c r="D23" s="57"/>
      <c r="E23" s="14" t="s">
        <v>6</v>
      </c>
      <c r="F23" s="17">
        <v>34.066000000000003</v>
      </c>
    </row>
    <row r="24" spans="1:6" ht="31.5" customHeight="1" x14ac:dyDescent="0.25">
      <c r="A24" s="13">
        <v>7</v>
      </c>
      <c r="B24" s="57" t="s">
        <v>26</v>
      </c>
      <c r="C24" s="57" t="s">
        <v>25</v>
      </c>
      <c r="D24" s="57" t="s">
        <v>6</v>
      </c>
      <c r="E24" s="14" t="s">
        <v>6</v>
      </c>
      <c r="F24" s="17">
        <v>0</v>
      </c>
    </row>
    <row r="25" spans="1:6" ht="30" customHeight="1" x14ac:dyDescent="0.25">
      <c r="A25" s="13">
        <v>8</v>
      </c>
      <c r="B25" s="57" t="s">
        <v>63</v>
      </c>
      <c r="C25" s="57" t="s">
        <v>27</v>
      </c>
      <c r="D25" s="57" t="s">
        <v>28</v>
      </c>
      <c r="E25" s="14" t="s">
        <v>64</v>
      </c>
      <c r="F25" s="17">
        <f>СВЦЭМ!$D$20</f>
        <v>23753.718000000001</v>
      </c>
    </row>
    <row r="26" spans="1:6" ht="30.75" customHeight="1" x14ac:dyDescent="0.25">
      <c r="A26" s="13">
        <v>9</v>
      </c>
      <c r="B26" s="57" t="s">
        <v>65</v>
      </c>
      <c r="C26" s="57" t="s">
        <v>27</v>
      </c>
      <c r="D26" s="57" t="s">
        <v>28</v>
      </c>
      <c r="E26" s="14" t="s">
        <v>64</v>
      </c>
      <c r="F26" s="17">
        <f>SUM(F28:F32)</f>
        <v>23753.718000000001</v>
      </c>
    </row>
    <row r="27" spans="1:6" x14ac:dyDescent="0.25">
      <c r="A27" s="13"/>
      <c r="B27" s="60" t="s">
        <v>57</v>
      </c>
      <c r="C27" s="61"/>
      <c r="D27" s="61"/>
      <c r="E27" s="61"/>
      <c r="F27" s="62"/>
    </row>
    <row r="28" spans="1:6" x14ac:dyDescent="0.25">
      <c r="A28" s="13">
        <v>9.1</v>
      </c>
      <c r="B28" s="57" t="s">
        <v>58</v>
      </c>
      <c r="C28" s="57"/>
      <c r="D28" s="57"/>
      <c r="E28" s="14" t="s">
        <v>64</v>
      </c>
      <c r="F28" s="17">
        <v>0</v>
      </c>
    </row>
    <row r="29" spans="1:6" x14ac:dyDescent="0.25">
      <c r="A29" s="13">
        <v>9.1999999999999993</v>
      </c>
      <c r="B29" s="57" t="s">
        <v>59</v>
      </c>
      <c r="C29" s="57"/>
      <c r="D29" s="57"/>
      <c r="E29" s="14" t="s">
        <v>64</v>
      </c>
      <c r="F29" s="17">
        <v>0</v>
      </c>
    </row>
    <row r="30" spans="1:6" x14ac:dyDescent="0.25">
      <c r="A30" s="13">
        <v>9.3000000000000007</v>
      </c>
      <c r="B30" s="57" t="s">
        <v>60</v>
      </c>
      <c r="C30" s="57"/>
      <c r="D30" s="57"/>
      <c r="E30" s="14" t="s">
        <v>64</v>
      </c>
      <c r="F30" s="17">
        <v>0</v>
      </c>
    </row>
    <row r="31" spans="1:6" x14ac:dyDescent="0.25">
      <c r="A31" s="13">
        <v>9.4</v>
      </c>
      <c r="B31" s="57" t="s">
        <v>61</v>
      </c>
      <c r="C31" s="57"/>
      <c r="D31" s="57"/>
      <c r="E31" s="14" t="s">
        <v>64</v>
      </c>
      <c r="F31" s="17">
        <v>0</v>
      </c>
    </row>
    <row r="32" spans="1:6" x14ac:dyDescent="0.25">
      <c r="A32" s="13">
        <v>9.5</v>
      </c>
      <c r="B32" s="57" t="s">
        <v>62</v>
      </c>
      <c r="C32" s="57"/>
      <c r="D32" s="57"/>
      <c r="E32" s="14" t="s">
        <v>64</v>
      </c>
      <c r="F32" s="17">
        <v>23753.718000000001</v>
      </c>
    </row>
    <row r="33" spans="1:6" ht="34.5" customHeight="1" x14ac:dyDescent="0.25">
      <c r="A33" s="13">
        <v>10</v>
      </c>
      <c r="B33" s="57" t="s">
        <v>66</v>
      </c>
      <c r="C33" s="57" t="s">
        <v>27</v>
      </c>
      <c r="D33" s="57" t="s">
        <v>28</v>
      </c>
      <c r="E33" s="14" t="s">
        <v>64</v>
      </c>
      <c r="F33" s="17">
        <v>0</v>
      </c>
    </row>
    <row r="34" spans="1:6" ht="42" customHeight="1" x14ac:dyDescent="0.25">
      <c r="A34" s="13">
        <v>11</v>
      </c>
      <c r="B34" s="57" t="s">
        <v>67</v>
      </c>
      <c r="C34" s="57"/>
      <c r="D34" s="57" t="s">
        <v>22</v>
      </c>
      <c r="E34" s="18" t="s">
        <v>22</v>
      </c>
      <c r="F34" s="12">
        <v>0</v>
      </c>
    </row>
    <row r="36" spans="1:6" ht="15.75" customHeight="1" x14ac:dyDescent="0.25">
      <c r="A36" s="59" t="s">
        <v>68</v>
      </c>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59"/>
      <c r="B39" s="59"/>
      <c r="C39" s="59"/>
      <c r="D39" s="59"/>
      <c r="E39" s="59"/>
      <c r="F39" s="59"/>
    </row>
    <row r="40" spans="1:6" x14ac:dyDescent="0.25">
      <c r="A40" s="59"/>
      <c r="B40" s="59"/>
      <c r="C40" s="59"/>
      <c r="D40" s="59"/>
      <c r="E40" s="59"/>
      <c r="F40" s="59"/>
    </row>
    <row r="41" spans="1:6" x14ac:dyDescent="0.25">
      <c r="A41" s="59"/>
      <c r="B41" s="59"/>
      <c r="C41" s="59"/>
      <c r="D41" s="59"/>
      <c r="E41" s="59"/>
      <c r="F41" s="59"/>
    </row>
  </sheetData>
  <sheetProtection algorithmName="SHA-512" hashValue="klrrlysPz01kpxKXhVUaKCXX6YimJICspg+CSJgvUpZTmtwMBq8HGDpcjVACi4mTSrOhGEyt+2sZl+w/sWv7WA==" saltValue="5DxeH9eYtr8pdq1neJ5WJw==" spinCount="100000" sheet="1" objects="1" scenarios="1" formatCells="0" formatColumns="0" formatRows="0" insertColumns="0" insertRows="0" insertHyperlinks="0" deleteColumns="0" deleteRows="0" sort="0" autoFilter="0" pivotTables="0"/>
  <mergeCells count="33">
    <mergeCell ref="A1:F1"/>
    <mergeCell ref="A2:F2"/>
    <mergeCell ref="A3:F3"/>
    <mergeCell ref="B15:D15"/>
    <mergeCell ref="B18:F18"/>
    <mergeCell ref="A4:F4"/>
    <mergeCell ref="A7:B7"/>
    <mergeCell ref="B12:D12"/>
    <mergeCell ref="B11:D11"/>
    <mergeCell ref="B13:D13"/>
    <mergeCell ref="A5:B6"/>
    <mergeCell ref="C5:F5"/>
    <mergeCell ref="B24:D24"/>
    <mergeCell ref="B19:D19"/>
    <mergeCell ref="B16:D16"/>
    <mergeCell ref="B17:D17"/>
    <mergeCell ref="B14:D14"/>
    <mergeCell ref="B25:D25"/>
    <mergeCell ref="A9:F9"/>
    <mergeCell ref="A36:F41"/>
    <mergeCell ref="B34:D34"/>
    <mergeCell ref="B20:D20"/>
    <mergeCell ref="B21:D21"/>
    <mergeCell ref="B22:D22"/>
    <mergeCell ref="B23:D23"/>
    <mergeCell ref="B28:D28"/>
    <mergeCell ref="B33:D33"/>
    <mergeCell ref="B26:D26"/>
    <mergeCell ref="B29:D29"/>
    <mergeCell ref="B30:D30"/>
    <mergeCell ref="B31:D31"/>
    <mergeCell ref="B27:F27"/>
    <mergeCell ref="B32:D32"/>
  </mergeCells>
  <pageMargins left="0.25" right="0.17" top="0.27" bottom="0.24" header="0.19" footer="0.17"/>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80" zoomScaleNormal="80" zoomScaleSheetLayoutView="80" workbookViewId="0">
      <selection activeCell="C22" sqref="C22"/>
    </sheetView>
  </sheetViews>
  <sheetFormatPr defaultRowHeight="15.75" x14ac:dyDescent="0.25"/>
  <cols>
    <col min="1" max="1" width="80.625" style="3" customWidth="1"/>
    <col min="2" max="2" width="14.875" style="30" customWidth="1"/>
    <col min="3" max="5" width="14.875" style="24" customWidth="1"/>
    <col min="6" max="6" width="12.125" style="3" customWidth="1"/>
    <col min="7" max="16384" width="9" style="3"/>
  </cols>
  <sheetData>
    <row r="1" spans="1:6" ht="39.75" customHeight="1" x14ac:dyDescent="0.25">
      <c r="A1" s="74" t="str">
        <f>'I ЦК'!A1:F1</f>
        <v>Предельные уровни регулируемых цен на электрическую энергию (мощность), поставляемую потребителям (покупателям) ООО "МЕЧЕЛ-ЭНЕРГО" в августе 2016 г.</v>
      </c>
      <c r="B1" s="74"/>
      <c r="C1" s="74"/>
      <c r="D1" s="74"/>
      <c r="E1" s="74"/>
      <c r="F1" s="19"/>
    </row>
    <row r="2" spans="1:6" x14ac:dyDescent="0.25">
      <c r="A2" s="20"/>
      <c r="B2" s="20"/>
      <c r="C2" s="20"/>
      <c r="D2" s="20"/>
      <c r="E2" s="20"/>
      <c r="F2" s="20"/>
    </row>
    <row r="3" spans="1:6" x14ac:dyDescent="0.25">
      <c r="A3" s="64" t="s">
        <v>13</v>
      </c>
      <c r="B3" s="64"/>
      <c r="C3" s="64"/>
      <c r="D3" s="64"/>
      <c r="E3" s="64"/>
      <c r="F3" s="21"/>
    </row>
    <row r="4" spans="1:6" x14ac:dyDescent="0.25">
      <c r="A4" s="65" t="s">
        <v>14</v>
      </c>
      <c r="B4" s="65"/>
      <c r="C4" s="65"/>
      <c r="D4" s="65"/>
      <c r="E4" s="65"/>
      <c r="F4" s="22"/>
    </row>
    <row r="5" spans="1:6" x14ac:dyDescent="0.25">
      <c r="A5" s="20"/>
      <c r="B5" s="20"/>
      <c r="C5" s="20"/>
      <c r="D5" s="20"/>
      <c r="E5" s="20"/>
      <c r="F5" s="20"/>
    </row>
    <row r="6" spans="1:6" x14ac:dyDescent="0.25">
      <c r="A6" s="23" t="s">
        <v>69</v>
      </c>
      <c r="B6" s="24"/>
    </row>
    <row r="7" spans="1:6" x14ac:dyDescent="0.25">
      <c r="A7" s="77" t="s">
        <v>70</v>
      </c>
      <c r="B7" s="75" t="s">
        <v>29</v>
      </c>
      <c r="C7" s="75"/>
      <c r="D7" s="75"/>
      <c r="E7" s="75"/>
      <c r="F7" s="25"/>
    </row>
    <row r="8" spans="1:6" x14ac:dyDescent="0.25">
      <c r="A8" s="78"/>
      <c r="B8" s="26" t="s">
        <v>0</v>
      </c>
      <c r="C8" s="26" t="s">
        <v>32</v>
      </c>
      <c r="D8" s="26" t="s">
        <v>33</v>
      </c>
      <c r="E8" s="26" t="s">
        <v>3</v>
      </c>
    </row>
    <row r="9" spans="1:6" x14ac:dyDescent="0.25">
      <c r="A9" s="27" t="s">
        <v>34</v>
      </c>
      <c r="B9" s="5">
        <f>СВЦЭМ!$D$14+'СЕТ СН'!F5+СВЦЭМ!$D$10+'СЕТ СН'!F8</f>
        <v>4431.4789590600003</v>
      </c>
      <c r="C9" s="5">
        <f>СВЦЭМ!$D$14+'СЕТ СН'!G5+СВЦЭМ!$D$10+'СЕТ СН'!G8</f>
        <v>4821.2389590599996</v>
      </c>
      <c r="D9" s="5">
        <f>СВЦЭМ!$D$14+'СЕТ СН'!H5+СВЦЭМ!$D$10+'СЕТ СН'!H8</f>
        <v>5257.8389590599991</v>
      </c>
      <c r="E9" s="5">
        <f>СВЦЭМ!$D$14+'СЕТ СН'!I5+СВЦЭМ!$D$10+'СЕТ СН'!I8</f>
        <v>5363.5789590599989</v>
      </c>
    </row>
    <row r="10" spans="1:6" x14ac:dyDescent="0.25">
      <c r="A10" s="27" t="s">
        <v>35</v>
      </c>
      <c r="B10" s="5">
        <f>СВЦЭМ!$D$15+'СЕТ СН'!F5+СВЦЭМ!$D$10+'СЕТ СН'!F8</f>
        <v>4653.0351362599995</v>
      </c>
      <c r="C10" s="5">
        <f>СВЦЭМ!$D$15+'СЕТ СН'!G5+СВЦЭМ!$D$10+'СЕТ СН'!G8</f>
        <v>5042.7951362599997</v>
      </c>
      <c r="D10" s="5">
        <f>СВЦЭМ!$D$15+'СЕТ СН'!H5+СВЦЭМ!$D$10+'СЕТ СН'!H8</f>
        <v>5479.3951362599992</v>
      </c>
      <c r="E10" s="5">
        <f>СВЦЭМ!$D$15+'СЕТ СН'!I5+СВЦЭМ!$D$10+'СЕТ СН'!I8</f>
        <v>5585.1351362599989</v>
      </c>
    </row>
    <row r="11" spans="1:6" x14ac:dyDescent="0.25">
      <c r="A11" s="27" t="s">
        <v>36</v>
      </c>
      <c r="B11" s="5">
        <f>СВЦЭМ!$D$16+'СЕТ СН'!F5+СВЦЭМ!$D$10+'СЕТ СН'!F8</f>
        <v>5056.3904543600001</v>
      </c>
      <c r="C11" s="5">
        <f>СВЦЭМ!$D$16+'СЕТ СН'!G5+СВЦЭМ!$D$10+'СЕТ СН'!G8</f>
        <v>5446.1504543599995</v>
      </c>
      <c r="D11" s="5">
        <f>СВЦЭМ!$D$16+'СЕТ СН'!H5+СВЦЭМ!$D$10+'СЕТ СН'!H8</f>
        <v>5882.7504543599998</v>
      </c>
      <c r="E11" s="5">
        <f>СВЦЭМ!$D$16+'СЕТ СН'!I5+СВЦЭМ!$D$10+'СЕТ СН'!I8</f>
        <v>5988.4904543599996</v>
      </c>
    </row>
    <row r="12" spans="1:6" x14ac:dyDescent="0.25">
      <c r="A12" s="76"/>
      <c r="B12" s="76"/>
      <c r="C12" s="76"/>
      <c r="D12" s="76"/>
      <c r="E12" s="76"/>
    </row>
    <row r="13" spans="1:6" x14ac:dyDescent="0.25">
      <c r="A13" s="28" t="s">
        <v>71</v>
      </c>
      <c r="B13" s="24"/>
    </row>
    <row r="14" spans="1:6" x14ac:dyDescent="0.25">
      <c r="A14" s="77" t="s">
        <v>70</v>
      </c>
      <c r="B14" s="75" t="s">
        <v>29</v>
      </c>
      <c r="C14" s="75"/>
      <c r="D14" s="75"/>
      <c r="E14" s="75"/>
    </row>
    <row r="15" spans="1:6" x14ac:dyDescent="0.25">
      <c r="A15" s="78"/>
      <c r="B15" s="26" t="s">
        <v>0</v>
      </c>
      <c r="C15" s="26" t="s">
        <v>32</v>
      </c>
      <c r="D15" s="26" t="s">
        <v>33</v>
      </c>
      <c r="E15" s="26" t="s">
        <v>3</v>
      </c>
    </row>
    <row r="16" spans="1:6" x14ac:dyDescent="0.25">
      <c r="A16" s="27" t="s">
        <v>34</v>
      </c>
      <c r="B16" s="29">
        <f>СВЦЭМ!$D$14+'СЕТ СН'!F5+СВЦЭМ!$D$10+'СЕТ СН'!F8</f>
        <v>4431.4789590600003</v>
      </c>
      <c r="C16" s="29">
        <f>СВЦЭМ!$D$14+'СЕТ СН'!G5+СВЦЭМ!$D$10+'СЕТ СН'!G8</f>
        <v>4821.2389590599996</v>
      </c>
      <c r="D16" s="29">
        <f>СВЦЭМ!$D$14+'СЕТ СН'!H5+СВЦЭМ!$D$10+'СЕТ СН'!H8</f>
        <v>5257.8389590599991</v>
      </c>
      <c r="E16" s="29">
        <f>СВЦЭМ!$D$14+'СЕТ СН'!I5+СВЦЭМ!$D$10+'СЕТ СН'!I8</f>
        <v>5363.5789590599989</v>
      </c>
    </row>
    <row r="17" spans="1:5" x14ac:dyDescent="0.25">
      <c r="A17" s="27" t="s">
        <v>37</v>
      </c>
      <c r="B17" s="29">
        <f>СВЦЭМ!$D$17+'СЕТ СН'!F5+СВЦЭМ!$D$10+'СЕТ СН'!F8</f>
        <v>4830.9972691499997</v>
      </c>
      <c r="C17" s="29">
        <f>СВЦЭМ!$D$17+'СЕТ СН'!G5+СВЦЭМ!$D$10+'СЕТ СН'!G8</f>
        <v>5220.75726915</v>
      </c>
      <c r="D17" s="29">
        <f>СВЦЭМ!$D$17+'СЕТ СН'!H5+СВЦЭМ!$D$10+'СЕТ СН'!H8</f>
        <v>5657.3572691499994</v>
      </c>
      <c r="E17" s="29">
        <f>СВЦЭМ!$D$17+'СЕТ СН'!I5+СВЦЭМ!$D$10+'СЕТ СН'!I8</f>
        <v>5763.0972691499992</v>
      </c>
    </row>
  </sheetData>
  <sheetProtection algorithmName="SHA-512" hashValue="v+buYJn5bSKUVx3xwUiwfw3LZsp1UVQrdmRaCB3ky7ygu92ancrlVguoGyENPc5N5ZN9hQQ+uNVKI1qiHB43Cg==" saltValue="hzTSQOzR0HchrDibz/wX7Q==" spinCount="100000" sheet="1" formatCells="0" formatColumns="0" formatRows="0" insertColumns="0" insertRows="0" insertHyperlinks="0" deleteColumns="0" deleteRows="0" sort="0" autoFilter="0" pivotTables="0"/>
  <mergeCells count="8">
    <mergeCell ref="A1:E1"/>
    <mergeCell ref="B7:E7"/>
    <mergeCell ref="A12:E12"/>
    <mergeCell ref="A14:A15"/>
    <mergeCell ref="B14:E14"/>
    <mergeCell ref="A7:A8"/>
    <mergeCell ref="A4:E4"/>
    <mergeCell ref="A3:E3"/>
  </mergeCells>
  <pageMargins left="0.25" right="0.17" top="0.27" bottom="0.24" header="0.19" footer="0.17"/>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5"/>
  <sheetViews>
    <sheetView topLeftCell="A133" zoomScale="80" zoomScaleNormal="80" zoomScaleSheetLayoutView="80" workbookViewId="0">
      <selection activeCell="N153" sqref="N153:O153"/>
    </sheetView>
  </sheetViews>
  <sheetFormatPr defaultRowHeight="15" x14ac:dyDescent="0.25"/>
  <cols>
    <col min="1" max="1" width="9.5" style="42" customWidth="1"/>
    <col min="2" max="25" width="10.25" style="42" customWidth="1"/>
    <col min="26" max="26" width="9" style="31"/>
    <col min="27" max="27" width="11.25" style="31" customWidth="1"/>
    <col min="28" max="16384" width="9" style="31"/>
  </cols>
  <sheetData>
    <row r="1" spans="1:27" ht="18.75" customHeight="1" x14ac:dyDescent="0.2">
      <c r="A1" s="97" t="str">
        <f>'I ЦК'!A1:F1</f>
        <v>Предельные уровни регулируемых цен на электрическую энергию (мощность), поставляемую потребителям (покупателям) ООО "МЕЧЕЛ-ЭНЕРГО" в августе 2016 г.</v>
      </c>
      <c r="B1" s="97"/>
      <c r="C1" s="97"/>
      <c r="D1" s="97"/>
      <c r="E1" s="97"/>
      <c r="F1" s="97"/>
      <c r="G1" s="97"/>
      <c r="H1" s="97"/>
      <c r="I1" s="97"/>
      <c r="J1" s="97"/>
      <c r="K1" s="97"/>
      <c r="L1" s="97"/>
      <c r="M1" s="97"/>
      <c r="N1" s="97"/>
      <c r="O1" s="97"/>
      <c r="P1" s="97"/>
      <c r="Q1" s="97"/>
      <c r="R1" s="97"/>
      <c r="S1" s="97"/>
      <c r="T1" s="97"/>
      <c r="U1" s="97"/>
      <c r="V1" s="97"/>
      <c r="W1" s="97"/>
      <c r="X1" s="97"/>
      <c r="Y1" s="97"/>
    </row>
    <row r="2" spans="1:27" ht="18.75" customHeight="1" x14ac:dyDescent="0.2">
      <c r="A2" s="32"/>
      <c r="B2" s="32"/>
      <c r="C2" s="32"/>
      <c r="D2" s="32"/>
      <c r="E2" s="32"/>
      <c r="F2" s="32"/>
      <c r="G2" s="32"/>
      <c r="H2" s="32"/>
      <c r="I2" s="32"/>
      <c r="J2" s="32"/>
      <c r="K2" s="32"/>
      <c r="L2" s="32"/>
      <c r="M2" s="32"/>
      <c r="N2" s="32"/>
      <c r="O2" s="32"/>
      <c r="P2" s="32"/>
      <c r="Q2" s="32"/>
      <c r="R2" s="32"/>
      <c r="S2" s="32"/>
      <c r="T2" s="32"/>
      <c r="U2" s="32"/>
      <c r="V2" s="32"/>
      <c r="W2" s="32"/>
      <c r="X2" s="32"/>
      <c r="Y2" s="32"/>
    </row>
    <row r="3" spans="1:27" ht="15.75" x14ac:dyDescent="0.2">
      <c r="A3" s="98" t="s">
        <v>38</v>
      </c>
      <c r="B3" s="98"/>
      <c r="C3" s="98"/>
      <c r="D3" s="98"/>
      <c r="E3" s="98"/>
      <c r="F3" s="98"/>
      <c r="G3" s="98"/>
      <c r="H3" s="98"/>
      <c r="I3" s="98"/>
      <c r="J3" s="98"/>
      <c r="K3" s="98"/>
      <c r="L3" s="98"/>
      <c r="M3" s="98"/>
      <c r="N3" s="98"/>
      <c r="O3" s="98"/>
      <c r="P3" s="98"/>
      <c r="Q3" s="98"/>
      <c r="R3" s="98"/>
      <c r="S3" s="98"/>
      <c r="T3" s="98"/>
      <c r="U3" s="98"/>
      <c r="V3" s="98"/>
      <c r="W3" s="98"/>
      <c r="X3" s="98"/>
      <c r="Y3" s="98"/>
    </row>
    <row r="4" spans="1:27" ht="15.75" x14ac:dyDescent="0.2">
      <c r="A4" s="98" t="s">
        <v>8</v>
      </c>
      <c r="B4" s="98"/>
      <c r="C4" s="98"/>
      <c r="D4" s="98"/>
      <c r="E4" s="98"/>
      <c r="F4" s="98"/>
      <c r="G4" s="98"/>
      <c r="H4" s="98"/>
      <c r="I4" s="98"/>
      <c r="J4" s="98"/>
      <c r="K4" s="98"/>
      <c r="L4" s="98"/>
      <c r="M4" s="98"/>
      <c r="N4" s="98"/>
      <c r="O4" s="98"/>
      <c r="P4" s="98"/>
      <c r="Q4" s="98"/>
      <c r="R4" s="98"/>
      <c r="S4" s="98"/>
      <c r="T4" s="98"/>
      <c r="U4" s="98"/>
      <c r="V4" s="98"/>
      <c r="W4" s="98"/>
      <c r="X4" s="98"/>
      <c r="Y4" s="98"/>
    </row>
    <row r="5" spans="1:27" ht="15.75" x14ac:dyDescent="0.25">
      <c r="A5" s="33"/>
      <c r="B5" s="33"/>
      <c r="C5" s="33"/>
      <c r="D5" s="33"/>
      <c r="E5" s="33"/>
      <c r="F5" s="33"/>
      <c r="G5" s="33"/>
      <c r="H5" s="33"/>
      <c r="I5" s="33"/>
      <c r="J5" s="33"/>
      <c r="K5" s="33"/>
      <c r="L5" s="33"/>
      <c r="M5" s="33"/>
      <c r="N5" s="33"/>
      <c r="O5" s="33"/>
      <c r="P5" s="33"/>
      <c r="Q5" s="33"/>
      <c r="R5" s="33"/>
      <c r="S5" s="33"/>
      <c r="T5" s="33"/>
      <c r="U5" s="33"/>
      <c r="V5" s="33"/>
      <c r="W5" s="33"/>
      <c r="X5" s="33"/>
      <c r="Y5" s="33"/>
    </row>
    <row r="6" spans="1:27" ht="15.75" x14ac:dyDescent="0.25">
      <c r="A6" s="33"/>
      <c r="B6" s="33"/>
      <c r="C6" s="33"/>
      <c r="D6" s="33"/>
      <c r="E6" s="33"/>
      <c r="F6" s="33"/>
      <c r="G6" s="33"/>
      <c r="H6" s="33"/>
      <c r="I6" s="33"/>
      <c r="J6" s="33"/>
      <c r="K6" s="33"/>
      <c r="L6" s="33"/>
      <c r="M6" s="33"/>
      <c r="N6" s="33"/>
      <c r="O6" s="33"/>
      <c r="P6" s="33"/>
      <c r="Q6" s="33"/>
      <c r="R6" s="33"/>
      <c r="S6" s="33"/>
      <c r="T6" s="33"/>
      <c r="U6" s="33"/>
      <c r="V6" s="33"/>
      <c r="W6" s="33"/>
      <c r="X6" s="33"/>
      <c r="Y6" s="33"/>
    </row>
    <row r="7" spans="1:27" ht="15.75" x14ac:dyDescent="0.25">
      <c r="A7" s="33" t="s">
        <v>73</v>
      </c>
      <c r="B7" s="33"/>
      <c r="C7" s="33"/>
      <c r="D7" s="33"/>
      <c r="E7" s="33"/>
      <c r="F7" s="33"/>
      <c r="G7" s="33"/>
      <c r="H7" s="33"/>
      <c r="I7" s="33"/>
      <c r="J7" s="33"/>
      <c r="K7" s="33"/>
      <c r="L7" s="33"/>
      <c r="M7" s="33"/>
      <c r="N7" s="33"/>
      <c r="O7" s="33"/>
      <c r="P7" s="33"/>
      <c r="Q7" s="33"/>
      <c r="R7" s="33"/>
      <c r="S7" s="33"/>
      <c r="T7" s="33"/>
      <c r="U7" s="33"/>
      <c r="V7" s="33"/>
      <c r="W7" s="33"/>
      <c r="X7" s="33"/>
      <c r="Y7" s="33"/>
    </row>
    <row r="8" spans="1:27" ht="15.75" x14ac:dyDescent="0.25">
      <c r="A8" s="33"/>
      <c r="B8" s="34"/>
      <c r="C8" s="33"/>
      <c r="D8" s="33"/>
      <c r="E8" s="33"/>
      <c r="F8" s="33"/>
      <c r="G8" s="33"/>
      <c r="H8" s="33"/>
      <c r="I8" s="33"/>
      <c r="J8" s="33"/>
      <c r="K8" s="33"/>
      <c r="L8" s="33"/>
      <c r="M8" s="33"/>
      <c r="N8" s="33"/>
      <c r="O8" s="33"/>
      <c r="P8" s="33"/>
      <c r="Q8" s="33"/>
      <c r="R8" s="33"/>
      <c r="S8" s="33"/>
      <c r="T8" s="33"/>
      <c r="U8" s="33"/>
      <c r="V8" s="33"/>
      <c r="W8" s="33"/>
      <c r="X8" s="33"/>
      <c r="Y8" s="33"/>
    </row>
    <row r="9" spans="1:27" ht="12.75" x14ac:dyDescent="0.2">
      <c r="A9" s="87" t="s">
        <v>7</v>
      </c>
      <c r="B9" s="81" t="s">
        <v>72</v>
      </c>
      <c r="C9" s="82"/>
      <c r="D9" s="82"/>
      <c r="E9" s="82"/>
      <c r="F9" s="82"/>
      <c r="G9" s="82"/>
      <c r="H9" s="82"/>
      <c r="I9" s="82"/>
      <c r="J9" s="82"/>
      <c r="K9" s="82"/>
      <c r="L9" s="82"/>
      <c r="M9" s="82"/>
      <c r="N9" s="82"/>
      <c r="O9" s="82"/>
      <c r="P9" s="82"/>
      <c r="Q9" s="82"/>
      <c r="R9" s="82"/>
      <c r="S9" s="82"/>
      <c r="T9" s="82"/>
      <c r="U9" s="82"/>
      <c r="V9" s="82"/>
      <c r="W9" s="82"/>
      <c r="X9" s="82"/>
      <c r="Y9" s="83"/>
    </row>
    <row r="10" spans="1:27" ht="12.75" x14ac:dyDescent="0.2">
      <c r="A10" s="88"/>
      <c r="B10" s="84"/>
      <c r="C10" s="85"/>
      <c r="D10" s="85"/>
      <c r="E10" s="85"/>
      <c r="F10" s="85"/>
      <c r="G10" s="85"/>
      <c r="H10" s="85"/>
      <c r="I10" s="85"/>
      <c r="J10" s="85"/>
      <c r="K10" s="85"/>
      <c r="L10" s="85"/>
      <c r="M10" s="85"/>
      <c r="N10" s="85"/>
      <c r="O10" s="85"/>
      <c r="P10" s="85"/>
      <c r="Q10" s="85"/>
      <c r="R10" s="85"/>
      <c r="S10" s="85"/>
      <c r="T10" s="85"/>
      <c r="U10" s="85"/>
      <c r="V10" s="85"/>
      <c r="W10" s="85"/>
      <c r="X10" s="85"/>
      <c r="Y10" s="86"/>
    </row>
    <row r="11" spans="1:27" ht="12.75" customHeight="1" x14ac:dyDescent="0.2">
      <c r="A11" s="89"/>
      <c r="B11" s="35">
        <v>1</v>
      </c>
      <c r="C11" s="35">
        <v>2</v>
      </c>
      <c r="D11" s="35">
        <v>3</v>
      </c>
      <c r="E11" s="35">
        <v>4</v>
      </c>
      <c r="F11" s="35">
        <v>5</v>
      </c>
      <c r="G11" s="35">
        <v>6</v>
      </c>
      <c r="H11" s="35">
        <v>7</v>
      </c>
      <c r="I11" s="35">
        <v>8</v>
      </c>
      <c r="J11" s="35">
        <v>9</v>
      </c>
      <c r="K11" s="35">
        <v>10</v>
      </c>
      <c r="L11" s="35">
        <v>11</v>
      </c>
      <c r="M11" s="35">
        <v>12</v>
      </c>
      <c r="N11" s="35">
        <v>13</v>
      </c>
      <c r="O11" s="35">
        <v>14</v>
      </c>
      <c r="P11" s="35">
        <v>15</v>
      </c>
      <c r="Q11" s="35">
        <v>16</v>
      </c>
      <c r="R11" s="35">
        <v>17</v>
      </c>
      <c r="S11" s="35">
        <v>18</v>
      </c>
      <c r="T11" s="35">
        <v>19</v>
      </c>
      <c r="U11" s="35">
        <v>20</v>
      </c>
      <c r="V11" s="35">
        <v>21</v>
      </c>
      <c r="W11" s="35">
        <v>22</v>
      </c>
      <c r="X11" s="35">
        <v>23</v>
      </c>
      <c r="Y11" s="35">
        <v>24</v>
      </c>
    </row>
    <row r="12" spans="1:27" ht="18.75" customHeight="1" x14ac:dyDescent="0.2">
      <c r="A12" s="36" t="str">
        <f>СВЦЭМ!$A$34</f>
        <v>01.08.2016</v>
      </c>
      <c r="B12" s="37">
        <f>SUMIFS(СВЦЭМ!$C$34:$C$777,СВЦЭМ!$A$34:$A$777,$A12,СВЦЭМ!$B$34:$B$777,B$11)+'СЕТ СН'!$F$9+СВЦЭМ!$D$10+'СЕТ СН'!$F$5</f>
        <v>4291.17250169</v>
      </c>
      <c r="C12" s="37">
        <f>SUMIFS(СВЦЭМ!$C$34:$C$777,СВЦЭМ!$A$34:$A$777,$A12,СВЦЭМ!$B$34:$B$777,C$11)+'СЕТ СН'!$F$9+СВЦЭМ!$D$10+'СЕТ СН'!$F$5</f>
        <v>4362.8213799800005</v>
      </c>
      <c r="D12" s="37">
        <f>SUMIFS(СВЦЭМ!$C$34:$C$777,СВЦЭМ!$A$34:$A$777,$A12,СВЦЭМ!$B$34:$B$777,D$11)+'СЕТ СН'!$F$9+СВЦЭМ!$D$10+'СЕТ СН'!$F$5</f>
        <v>4410.2989083900002</v>
      </c>
      <c r="E12" s="37">
        <f>SUMIFS(СВЦЭМ!$C$34:$C$777,СВЦЭМ!$A$34:$A$777,$A12,СВЦЭМ!$B$34:$B$777,E$11)+'СЕТ СН'!$F$9+СВЦЭМ!$D$10+'СЕТ СН'!$F$5</f>
        <v>4429.2986883499998</v>
      </c>
      <c r="F12" s="37">
        <f>SUMIFS(СВЦЭМ!$C$34:$C$777,СВЦЭМ!$A$34:$A$777,$A12,СВЦЭМ!$B$34:$B$777,F$11)+'СЕТ СН'!$F$9+СВЦЭМ!$D$10+'СЕТ СН'!$F$5</f>
        <v>4431.1629172200001</v>
      </c>
      <c r="G12" s="37">
        <f>SUMIFS(СВЦЭМ!$C$34:$C$777,СВЦЭМ!$A$34:$A$777,$A12,СВЦЭМ!$B$34:$B$777,G$11)+'СЕТ СН'!$F$9+СВЦЭМ!$D$10+'СЕТ СН'!$F$5</f>
        <v>4414.8244241400007</v>
      </c>
      <c r="H12" s="37">
        <f>SUMIFS(СВЦЭМ!$C$34:$C$777,СВЦЭМ!$A$34:$A$777,$A12,СВЦЭМ!$B$34:$B$777,H$11)+'СЕТ СН'!$F$9+СВЦЭМ!$D$10+'СЕТ СН'!$F$5</f>
        <v>4375.5131665999997</v>
      </c>
      <c r="I12" s="37">
        <f>SUMIFS(СВЦЭМ!$C$34:$C$777,СВЦЭМ!$A$34:$A$777,$A12,СВЦЭМ!$B$34:$B$777,I$11)+'СЕТ СН'!$F$9+СВЦЭМ!$D$10+'СЕТ СН'!$F$5</f>
        <v>4337.8364131200005</v>
      </c>
      <c r="J12" s="37">
        <f>SUMIFS(СВЦЭМ!$C$34:$C$777,СВЦЭМ!$A$34:$A$777,$A12,СВЦЭМ!$B$34:$B$777,J$11)+'СЕТ СН'!$F$9+СВЦЭМ!$D$10+'СЕТ СН'!$F$5</f>
        <v>4380.06953256</v>
      </c>
      <c r="K12" s="37">
        <f>SUMIFS(СВЦЭМ!$C$34:$C$777,СВЦЭМ!$A$34:$A$777,$A12,СВЦЭМ!$B$34:$B$777,K$11)+'СЕТ СН'!$F$9+СВЦЭМ!$D$10+'СЕТ СН'!$F$5</f>
        <v>4313.0522701300006</v>
      </c>
      <c r="L12" s="37">
        <f>SUMIFS(СВЦЭМ!$C$34:$C$777,СВЦЭМ!$A$34:$A$777,$A12,СВЦЭМ!$B$34:$B$777,L$11)+'СЕТ СН'!$F$9+СВЦЭМ!$D$10+'СЕТ СН'!$F$5</f>
        <v>4290.0909406700002</v>
      </c>
      <c r="M12" s="37">
        <f>SUMIFS(СВЦЭМ!$C$34:$C$777,СВЦЭМ!$A$34:$A$777,$A12,СВЦЭМ!$B$34:$B$777,M$11)+'СЕТ СН'!$F$9+СВЦЭМ!$D$10+'СЕТ СН'!$F$5</f>
        <v>4331.3104082700002</v>
      </c>
      <c r="N12" s="37">
        <f>SUMIFS(СВЦЭМ!$C$34:$C$777,СВЦЭМ!$A$34:$A$777,$A12,СВЦЭМ!$B$34:$B$777,N$11)+'СЕТ СН'!$F$9+СВЦЭМ!$D$10+'СЕТ СН'!$F$5</f>
        <v>4344.00362305</v>
      </c>
      <c r="O12" s="37">
        <f>SUMIFS(СВЦЭМ!$C$34:$C$777,СВЦЭМ!$A$34:$A$777,$A12,СВЦЭМ!$B$34:$B$777,O$11)+'СЕТ СН'!$F$9+СВЦЭМ!$D$10+'СЕТ СН'!$F$5</f>
        <v>4367.1391222600005</v>
      </c>
      <c r="P12" s="37">
        <f>SUMIFS(СВЦЭМ!$C$34:$C$777,СВЦЭМ!$A$34:$A$777,$A12,СВЦЭМ!$B$34:$B$777,P$11)+'СЕТ СН'!$F$9+СВЦЭМ!$D$10+'СЕТ СН'!$F$5</f>
        <v>4313.37043739</v>
      </c>
      <c r="Q12" s="37">
        <f>SUMIFS(СВЦЭМ!$C$34:$C$777,СВЦЭМ!$A$34:$A$777,$A12,СВЦЭМ!$B$34:$B$777,Q$11)+'СЕТ СН'!$F$9+СВЦЭМ!$D$10+'СЕТ СН'!$F$5</f>
        <v>4309.574267</v>
      </c>
      <c r="R12" s="37">
        <f>SUMIFS(СВЦЭМ!$C$34:$C$777,СВЦЭМ!$A$34:$A$777,$A12,СВЦЭМ!$B$34:$B$777,R$11)+'СЕТ СН'!$F$9+СВЦЭМ!$D$10+'СЕТ СН'!$F$5</f>
        <v>4302.6203638799998</v>
      </c>
      <c r="S12" s="37">
        <f>SUMIFS(СВЦЭМ!$C$34:$C$777,СВЦЭМ!$A$34:$A$777,$A12,СВЦЭМ!$B$34:$B$777,S$11)+'СЕТ СН'!$F$9+СВЦЭМ!$D$10+'СЕТ СН'!$F$5</f>
        <v>4368.1342699300003</v>
      </c>
      <c r="T12" s="37">
        <f>SUMIFS(СВЦЭМ!$C$34:$C$777,СВЦЭМ!$A$34:$A$777,$A12,СВЦЭМ!$B$34:$B$777,T$11)+'СЕТ СН'!$F$9+СВЦЭМ!$D$10+'СЕТ СН'!$F$5</f>
        <v>4334.9278422699999</v>
      </c>
      <c r="U12" s="37">
        <f>SUMIFS(СВЦЭМ!$C$34:$C$777,СВЦЭМ!$A$34:$A$777,$A12,СВЦЭМ!$B$34:$B$777,U$11)+'СЕТ СН'!$F$9+СВЦЭМ!$D$10+'СЕТ СН'!$F$5</f>
        <v>4233.47378458</v>
      </c>
      <c r="V12" s="37">
        <f>SUMIFS(СВЦЭМ!$C$34:$C$777,СВЦЭМ!$A$34:$A$777,$A12,СВЦЭМ!$B$34:$B$777,V$11)+'СЕТ СН'!$F$9+СВЦЭМ!$D$10+'СЕТ СН'!$F$5</f>
        <v>4198.64717569</v>
      </c>
      <c r="W12" s="37">
        <f>SUMIFS(СВЦЭМ!$C$34:$C$777,СВЦЭМ!$A$34:$A$777,$A12,СВЦЭМ!$B$34:$B$777,W$11)+'СЕТ СН'!$F$9+СВЦЭМ!$D$10+'СЕТ СН'!$F$5</f>
        <v>4210.3027043800003</v>
      </c>
      <c r="X12" s="37">
        <f>SUMIFS(СВЦЭМ!$C$34:$C$777,СВЦЭМ!$A$34:$A$777,$A12,СВЦЭМ!$B$34:$B$777,X$11)+'СЕТ СН'!$F$9+СВЦЭМ!$D$10+'СЕТ СН'!$F$5</f>
        <v>4176.4752697599997</v>
      </c>
      <c r="Y12" s="37">
        <f>SUMIFS(СВЦЭМ!$C$34:$C$777,СВЦЭМ!$A$34:$A$777,$A12,СВЦЭМ!$B$34:$B$777,Y$11)+'СЕТ СН'!$F$9+СВЦЭМ!$D$10+'СЕТ СН'!$F$5</f>
        <v>4216.4070822499998</v>
      </c>
      <c r="AA12" s="38"/>
    </row>
    <row r="13" spans="1:27" ht="15.75" x14ac:dyDescent="0.2">
      <c r="A13" s="36">
        <f>A12+1</f>
        <v>42584</v>
      </c>
      <c r="B13" s="37">
        <f>SUMIFS(СВЦЭМ!$C$34:$C$777,СВЦЭМ!$A$34:$A$777,$A13,СВЦЭМ!$B$34:$B$777,B$11)+'СЕТ СН'!$F$9+СВЦЭМ!$D$10+'СЕТ СН'!$F$5</f>
        <v>4243.38451076</v>
      </c>
      <c r="C13" s="37">
        <f>SUMIFS(СВЦЭМ!$C$34:$C$777,СВЦЭМ!$A$34:$A$777,$A13,СВЦЭМ!$B$34:$B$777,C$11)+'СЕТ СН'!$F$9+СВЦЭМ!$D$10+'СЕТ СН'!$F$5</f>
        <v>4349.4873517400001</v>
      </c>
      <c r="D13" s="37">
        <f>SUMIFS(СВЦЭМ!$C$34:$C$777,СВЦЭМ!$A$34:$A$777,$A13,СВЦЭМ!$B$34:$B$777,D$11)+'СЕТ СН'!$F$9+СВЦЭМ!$D$10+'СЕТ СН'!$F$5</f>
        <v>4366.5612086500005</v>
      </c>
      <c r="E13" s="37">
        <f>SUMIFS(СВЦЭМ!$C$34:$C$777,СВЦЭМ!$A$34:$A$777,$A13,СВЦЭМ!$B$34:$B$777,E$11)+'СЕТ СН'!$F$9+СВЦЭМ!$D$10+'СЕТ СН'!$F$5</f>
        <v>4373.9010006099998</v>
      </c>
      <c r="F13" s="37">
        <f>SUMIFS(СВЦЭМ!$C$34:$C$777,СВЦЭМ!$A$34:$A$777,$A13,СВЦЭМ!$B$34:$B$777,F$11)+'СЕТ СН'!$F$9+СВЦЭМ!$D$10+'СЕТ СН'!$F$5</f>
        <v>4390.7652868499999</v>
      </c>
      <c r="G13" s="37">
        <f>SUMIFS(СВЦЭМ!$C$34:$C$777,СВЦЭМ!$A$34:$A$777,$A13,СВЦЭМ!$B$34:$B$777,G$11)+'СЕТ СН'!$F$9+СВЦЭМ!$D$10+'СЕТ СН'!$F$5</f>
        <v>4389.8293798800005</v>
      </c>
      <c r="H13" s="37">
        <f>SUMIFS(СВЦЭМ!$C$34:$C$777,СВЦЭМ!$A$34:$A$777,$A13,СВЦЭМ!$B$34:$B$777,H$11)+'СЕТ СН'!$F$9+СВЦЭМ!$D$10+'СЕТ СН'!$F$5</f>
        <v>4342.0107536400001</v>
      </c>
      <c r="I13" s="37">
        <f>SUMIFS(СВЦЭМ!$C$34:$C$777,СВЦЭМ!$A$34:$A$777,$A13,СВЦЭМ!$B$34:$B$777,I$11)+'СЕТ СН'!$F$9+СВЦЭМ!$D$10+'СЕТ СН'!$F$5</f>
        <v>4324.5639071300002</v>
      </c>
      <c r="J13" s="37">
        <f>SUMIFS(СВЦЭМ!$C$34:$C$777,СВЦЭМ!$A$34:$A$777,$A13,СВЦЭМ!$B$34:$B$777,J$11)+'СЕТ СН'!$F$9+СВЦЭМ!$D$10+'СЕТ СН'!$F$5</f>
        <v>4374.1905049400002</v>
      </c>
      <c r="K13" s="37">
        <f>SUMIFS(СВЦЭМ!$C$34:$C$777,СВЦЭМ!$A$34:$A$777,$A13,СВЦЭМ!$B$34:$B$777,K$11)+'СЕТ СН'!$F$9+СВЦЭМ!$D$10+'СЕТ СН'!$F$5</f>
        <v>4541.4597205600003</v>
      </c>
      <c r="L13" s="37">
        <f>SUMIFS(СВЦЭМ!$C$34:$C$777,СВЦЭМ!$A$34:$A$777,$A13,СВЦЭМ!$B$34:$B$777,L$11)+'СЕТ СН'!$F$9+СВЦЭМ!$D$10+'СЕТ СН'!$F$5</f>
        <v>4919.5597113599997</v>
      </c>
      <c r="M13" s="37">
        <f>SUMIFS(СВЦЭМ!$C$34:$C$777,СВЦЭМ!$A$34:$A$777,$A13,СВЦЭМ!$B$34:$B$777,M$11)+'СЕТ СН'!$F$9+СВЦЭМ!$D$10+'СЕТ СН'!$F$5</f>
        <v>4998.4173264000001</v>
      </c>
      <c r="N13" s="37">
        <f>SUMIFS(СВЦЭМ!$C$34:$C$777,СВЦЭМ!$A$34:$A$777,$A13,СВЦЭМ!$B$34:$B$777,N$11)+'СЕТ СН'!$F$9+СВЦЭМ!$D$10+'СЕТ СН'!$F$5</f>
        <v>4768.3149650699997</v>
      </c>
      <c r="O13" s="37">
        <f>SUMIFS(СВЦЭМ!$C$34:$C$777,СВЦЭМ!$A$34:$A$777,$A13,СВЦЭМ!$B$34:$B$777,O$11)+'СЕТ СН'!$F$9+СВЦЭМ!$D$10+'СЕТ СН'!$F$5</f>
        <v>4486.0158351400005</v>
      </c>
      <c r="P13" s="37">
        <f>SUMIFS(СВЦЭМ!$C$34:$C$777,СВЦЭМ!$A$34:$A$777,$A13,СВЦЭМ!$B$34:$B$777,P$11)+'СЕТ СН'!$F$9+СВЦЭМ!$D$10+'СЕТ СН'!$F$5</f>
        <v>4371.19466517</v>
      </c>
      <c r="Q13" s="37">
        <f>SUMIFS(СВЦЭМ!$C$34:$C$777,СВЦЭМ!$A$34:$A$777,$A13,СВЦЭМ!$B$34:$B$777,Q$11)+'СЕТ СН'!$F$9+СВЦЭМ!$D$10+'СЕТ СН'!$F$5</f>
        <v>4341.5563140700006</v>
      </c>
      <c r="R13" s="37">
        <f>SUMIFS(СВЦЭМ!$C$34:$C$777,СВЦЭМ!$A$34:$A$777,$A13,СВЦЭМ!$B$34:$B$777,R$11)+'СЕТ СН'!$F$9+СВЦЭМ!$D$10+'СЕТ СН'!$F$5</f>
        <v>4379.5227388600006</v>
      </c>
      <c r="S13" s="37">
        <f>SUMIFS(СВЦЭМ!$C$34:$C$777,СВЦЭМ!$A$34:$A$777,$A13,СВЦЭМ!$B$34:$B$777,S$11)+'СЕТ СН'!$F$9+СВЦЭМ!$D$10+'СЕТ СН'!$F$5</f>
        <v>4428.1070520499998</v>
      </c>
      <c r="T13" s="37">
        <f>SUMIFS(СВЦЭМ!$C$34:$C$777,СВЦЭМ!$A$34:$A$777,$A13,СВЦЭМ!$B$34:$B$777,T$11)+'СЕТ СН'!$F$9+СВЦЭМ!$D$10+'СЕТ СН'!$F$5</f>
        <v>4354.1145774900006</v>
      </c>
      <c r="U13" s="37">
        <f>SUMIFS(СВЦЭМ!$C$34:$C$777,СВЦЭМ!$A$34:$A$777,$A13,СВЦЭМ!$B$34:$B$777,U$11)+'СЕТ СН'!$F$9+СВЦЭМ!$D$10+'СЕТ СН'!$F$5</f>
        <v>4294.6941533099998</v>
      </c>
      <c r="V13" s="37">
        <f>SUMIFS(СВЦЭМ!$C$34:$C$777,СВЦЭМ!$A$34:$A$777,$A13,СВЦЭМ!$B$34:$B$777,V$11)+'СЕТ СН'!$F$9+СВЦЭМ!$D$10+'СЕТ СН'!$F$5</f>
        <v>4289.1586694200005</v>
      </c>
      <c r="W13" s="37">
        <f>SUMIFS(СВЦЭМ!$C$34:$C$777,СВЦЭМ!$A$34:$A$777,$A13,СВЦЭМ!$B$34:$B$777,W$11)+'СЕТ СН'!$F$9+СВЦЭМ!$D$10+'СЕТ СН'!$F$5</f>
        <v>4311.2113080600002</v>
      </c>
      <c r="X13" s="37">
        <f>SUMIFS(СВЦЭМ!$C$34:$C$777,СВЦЭМ!$A$34:$A$777,$A13,СВЦЭМ!$B$34:$B$777,X$11)+'СЕТ СН'!$F$9+СВЦЭМ!$D$10+'СЕТ СН'!$F$5</f>
        <v>4267.8376327000005</v>
      </c>
      <c r="Y13" s="37">
        <f>SUMIFS(СВЦЭМ!$C$34:$C$777,СВЦЭМ!$A$34:$A$777,$A13,СВЦЭМ!$B$34:$B$777,Y$11)+'СЕТ СН'!$F$9+СВЦЭМ!$D$10+'СЕТ СН'!$F$5</f>
        <v>4246.8206272900006</v>
      </c>
    </row>
    <row r="14" spans="1:27" ht="15.75" x14ac:dyDescent="0.2">
      <c r="A14" s="36">
        <f t="shared" ref="A14:A42" si="0">A13+1</f>
        <v>42585</v>
      </c>
      <c r="B14" s="37">
        <f>SUMIFS(СВЦЭМ!$C$34:$C$777,СВЦЭМ!$A$34:$A$777,$A14,СВЦЭМ!$B$34:$B$777,B$11)+'СЕТ СН'!$F$9+СВЦЭМ!$D$10+'СЕТ СН'!$F$5</f>
        <v>4284.1275476000001</v>
      </c>
      <c r="C14" s="37">
        <f>SUMIFS(СВЦЭМ!$C$34:$C$777,СВЦЭМ!$A$34:$A$777,$A14,СВЦЭМ!$B$34:$B$777,C$11)+'СЕТ СН'!$F$9+СВЦЭМ!$D$10+'СЕТ СН'!$F$5</f>
        <v>4343.7605178900003</v>
      </c>
      <c r="D14" s="37">
        <f>SUMIFS(СВЦЭМ!$C$34:$C$777,СВЦЭМ!$A$34:$A$777,$A14,СВЦЭМ!$B$34:$B$777,D$11)+'СЕТ СН'!$F$9+СВЦЭМ!$D$10+'СЕТ СН'!$F$5</f>
        <v>4360.6953730900004</v>
      </c>
      <c r="E14" s="37">
        <f>SUMIFS(СВЦЭМ!$C$34:$C$777,СВЦЭМ!$A$34:$A$777,$A14,СВЦЭМ!$B$34:$B$777,E$11)+'СЕТ СН'!$F$9+СВЦЭМ!$D$10+'СЕТ СН'!$F$5</f>
        <v>4394.8649882</v>
      </c>
      <c r="F14" s="37">
        <f>SUMIFS(СВЦЭМ!$C$34:$C$777,СВЦЭМ!$A$34:$A$777,$A14,СВЦЭМ!$B$34:$B$777,F$11)+'СЕТ СН'!$F$9+СВЦЭМ!$D$10+'СЕТ СН'!$F$5</f>
        <v>4398.75734405</v>
      </c>
      <c r="G14" s="37">
        <f>SUMIFS(СВЦЭМ!$C$34:$C$777,СВЦЭМ!$A$34:$A$777,$A14,СВЦЭМ!$B$34:$B$777,G$11)+'СЕТ СН'!$F$9+СВЦЭМ!$D$10+'СЕТ СН'!$F$5</f>
        <v>4386.6723907699998</v>
      </c>
      <c r="H14" s="37">
        <f>SUMIFS(СВЦЭМ!$C$34:$C$777,СВЦЭМ!$A$34:$A$777,$A14,СВЦЭМ!$B$34:$B$777,H$11)+'СЕТ СН'!$F$9+СВЦЭМ!$D$10+'СЕТ СН'!$F$5</f>
        <v>4345.9719100900002</v>
      </c>
      <c r="I14" s="37">
        <f>SUMIFS(СВЦЭМ!$C$34:$C$777,СВЦЭМ!$A$34:$A$777,$A14,СВЦЭМ!$B$34:$B$777,I$11)+'СЕТ СН'!$F$9+СВЦЭМ!$D$10+'СЕТ СН'!$F$5</f>
        <v>4286.6601906800006</v>
      </c>
      <c r="J14" s="37">
        <f>SUMIFS(СВЦЭМ!$C$34:$C$777,СВЦЭМ!$A$34:$A$777,$A14,СВЦЭМ!$B$34:$B$777,J$11)+'СЕТ СН'!$F$9+СВЦЭМ!$D$10+'СЕТ СН'!$F$5</f>
        <v>4304.6551032300003</v>
      </c>
      <c r="K14" s="37">
        <f>SUMIFS(СВЦЭМ!$C$34:$C$777,СВЦЭМ!$A$34:$A$777,$A14,СВЦЭМ!$B$34:$B$777,K$11)+'СЕТ СН'!$F$9+СВЦЭМ!$D$10+'СЕТ СН'!$F$5</f>
        <v>4287.8192185400003</v>
      </c>
      <c r="L14" s="37">
        <f>SUMIFS(СВЦЭМ!$C$34:$C$777,СВЦЭМ!$A$34:$A$777,$A14,СВЦЭМ!$B$34:$B$777,L$11)+'СЕТ СН'!$F$9+СВЦЭМ!$D$10+'СЕТ СН'!$F$5</f>
        <v>4267.4425314800001</v>
      </c>
      <c r="M14" s="37">
        <f>SUMIFS(СВЦЭМ!$C$34:$C$777,СВЦЭМ!$A$34:$A$777,$A14,СВЦЭМ!$B$34:$B$777,M$11)+'СЕТ СН'!$F$9+СВЦЭМ!$D$10+'СЕТ СН'!$F$5</f>
        <v>4298.9782438700004</v>
      </c>
      <c r="N14" s="37">
        <f>SUMIFS(СВЦЭМ!$C$34:$C$777,СВЦЭМ!$A$34:$A$777,$A14,СВЦЭМ!$B$34:$B$777,N$11)+'СЕТ СН'!$F$9+СВЦЭМ!$D$10+'СЕТ СН'!$F$5</f>
        <v>4304.0452218199998</v>
      </c>
      <c r="O14" s="37">
        <f>SUMIFS(СВЦЭМ!$C$34:$C$777,СВЦЭМ!$A$34:$A$777,$A14,СВЦЭМ!$B$34:$B$777,O$11)+'СЕТ СН'!$F$9+СВЦЭМ!$D$10+'СЕТ СН'!$F$5</f>
        <v>4299.9702313799999</v>
      </c>
      <c r="P14" s="37">
        <f>SUMIFS(СВЦЭМ!$C$34:$C$777,СВЦЭМ!$A$34:$A$777,$A14,СВЦЭМ!$B$34:$B$777,P$11)+'СЕТ СН'!$F$9+СВЦЭМ!$D$10+'СЕТ СН'!$F$5</f>
        <v>4255.7084246600007</v>
      </c>
      <c r="Q14" s="37">
        <f>SUMIFS(СВЦЭМ!$C$34:$C$777,СВЦЭМ!$A$34:$A$777,$A14,СВЦЭМ!$B$34:$B$777,Q$11)+'СЕТ СН'!$F$9+СВЦЭМ!$D$10+'СЕТ СН'!$F$5</f>
        <v>4252.4006532399999</v>
      </c>
      <c r="R14" s="37">
        <f>SUMIFS(СВЦЭМ!$C$34:$C$777,СВЦЭМ!$A$34:$A$777,$A14,СВЦЭМ!$B$34:$B$777,R$11)+'СЕТ СН'!$F$9+СВЦЭМ!$D$10+'СЕТ СН'!$F$5</f>
        <v>4243.5822661700004</v>
      </c>
      <c r="S14" s="37">
        <f>SUMIFS(СВЦЭМ!$C$34:$C$777,СВЦЭМ!$A$34:$A$777,$A14,СВЦЭМ!$B$34:$B$777,S$11)+'СЕТ СН'!$F$9+СВЦЭМ!$D$10+'СЕТ СН'!$F$5</f>
        <v>4337.7375830600004</v>
      </c>
      <c r="T14" s="37">
        <f>SUMIFS(СВЦЭМ!$C$34:$C$777,СВЦЭМ!$A$34:$A$777,$A14,СВЦЭМ!$B$34:$B$777,T$11)+'СЕТ СН'!$F$9+СВЦЭМ!$D$10+'СЕТ СН'!$F$5</f>
        <v>4341.0266362000002</v>
      </c>
      <c r="U14" s="37">
        <f>SUMIFS(СВЦЭМ!$C$34:$C$777,СВЦЭМ!$A$34:$A$777,$A14,СВЦЭМ!$B$34:$B$777,U$11)+'СЕТ СН'!$F$9+СВЦЭМ!$D$10+'СЕТ СН'!$F$5</f>
        <v>4297.9180029300005</v>
      </c>
      <c r="V14" s="37">
        <f>SUMIFS(СВЦЭМ!$C$34:$C$777,СВЦЭМ!$A$34:$A$777,$A14,СВЦЭМ!$B$34:$B$777,V$11)+'СЕТ СН'!$F$9+СВЦЭМ!$D$10+'СЕТ СН'!$F$5</f>
        <v>4315.25989923</v>
      </c>
      <c r="W14" s="37">
        <f>SUMIFS(СВЦЭМ!$C$34:$C$777,СВЦЭМ!$A$34:$A$777,$A14,СВЦЭМ!$B$34:$B$777,W$11)+'СЕТ СН'!$F$9+СВЦЭМ!$D$10+'СЕТ СН'!$F$5</f>
        <v>4325.0384585700003</v>
      </c>
      <c r="X14" s="37">
        <f>SUMIFS(СВЦЭМ!$C$34:$C$777,СВЦЭМ!$A$34:$A$777,$A14,СВЦЭМ!$B$34:$B$777,X$11)+'СЕТ СН'!$F$9+СВЦЭМ!$D$10+'СЕТ СН'!$F$5</f>
        <v>4255.6072760400002</v>
      </c>
      <c r="Y14" s="37">
        <f>SUMIFS(СВЦЭМ!$C$34:$C$777,СВЦЭМ!$A$34:$A$777,$A14,СВЦЭМ!$B$34:$B$777,Y$11)+'СЕТ СН'!$F$9+СВЦЭМ!$D$10+'СЕТ СН'!$F$5</f>
        <v>4220.8965693199998</v>
      </c>
    </row>
    <row r="15" spans="1:27" ht="15.75" x14ac:dyDescent="0.2">
      <c r="A15" s="36">
        <f t="shared" si="0"/>
        <v>42586</v>
      </c>
      <c r="B15" s="37">
        <f>SUMIFS(СВЦЭМ!$C$34:$C$777,СВЦЭМ!$A$34:$A$777,$A15,СВЦЭМ!$B$34:$B$777,B$11)+'СЕТ СН'!$F$9+СВЦЭМ!$D$10+'СЕТ СН'!$F$5</f>
        <v>4302.4445234100003</v>
      </c>
      <c r="C15" s="37">
        <f>SUMIFS(СВЦЭМ!$C$34:$C$777,СВЦЭМ!$A$34:$A$777,$A15,СВЦЭМ!$B$34:$B$777,C$11)+'СЕТ СН'!$F$9+СВЦЭМ!$D$10+'СЕТ СН'!$F$5</f>
        <v>4370.9502327400005</v>
      </c>
      <c r="D15" s="37">
        <f>SUMIFS(СВЦЭМ!$C$34:$C$777,СВЦЭМ!$A$34:$A$777,$A15,СВЦЭМ!$B$34:$B$777,D$11)+'СЕТ СН'!$F$9+СВЦЭМ!$D$10+'СЕТ СН'!$F$5</f>
        <v>4419.2133924299997</v>
      </c>
      <c r="E15" s="37">
        <f>SUMIFS(СВЦЭМ!$C$34:$C$777,СВЦЭМ!$A$34:$A$777,$A15,СВЦЭМ!$B$34:$B$777,E$11)+'СЕТ СН'!$F$9+СВЦЭМ!$D$10+'СЕТ СН'!$F$5</f>
        <v>4438.0137707000004</v>
      </c>
      <c r="F15" s="37">
        <f>SUMIFS(СВЦЭМ!$C$34:$C$777,СВЦЭМ!$A$34:$A$777,$A15,СВЦЭМ!$B$34:$B$777,F$11)+'СЕТ СН'!$F$9+СВЦЭМ!$D$10+'СЕТ СН'!$F$5</f>
        <v>4435.74100284</v>
      </c>
      <c r="G15" s="37">
        <f>SUMIFS(СВЦЭМ!$C$34:$C$777,СВЦЭМ!$A$34:$A$777,$A15,СВЦЭМ!$B$34:$B$777,G$11)+'СЕТ СН'!$F$9+СВЦЭМ!$D$10+'СЕТ СН'!$F$5</f>
        <v>4422.3281009900002</v>
      </c>
      <c r="H15" s="37">
        <f>SUMIFS(СВЦЭМ!$C$34:$C$777,СВЦЭМ!$A$34:$A$777,$A15,СВЦЭМ!$B$34:$B$777,H$11)+'СЕТ СН'!$F$9+СВЦЭМ!$D$10+'СЕТ СН'!$F$5</f>
        <v>4374.2623634700003</v>
      </c>
      <c r="I15" s="37">
        <f>SUMIFS(СВЦЭМ!$C$34:$C$777,СВЦЭМ!$A$34:$A$777,$A15,СВЦЭМ!$B$34:$B$777,I$11)+'СЕТ СН'!$F$9+СВЦЭМ!$D$10+'СЕТ СН'!$F$5</f>
        <v>4344.3224997699999</v>
      </c>
      <c r="J15" s="37">
        <f>SUMIFS(СВЦЭМ!$C$34:$C$777,СВЦЭМ!$A$34:$A$777,$A15,СВЦЭМ!$B$34:$B$777,J$11)+'СЕТ СН'!$F$9+СВЦЭМ!$D$10+'СЕТ СН'!$F$5</f>
        <v>4355.0806338000002</v>
      </c>
      <c r="K15" s="37">
        <f>SUMIFS(СВЦЭМ!$C$34:$C$777,СВЦЭМ!$A$34:$A$777,$A15,СВЦЭМ!$B$34:$B$777,K$11)+'СЕТ СН'!$F$9+СВЦЭМ!$D$10+'СЕТ СН'!$F$5</f>
        <v>4315.5257326500005</v>
      </c>
      <c r="L15" s="37">
        <f>SUMIFS(СВЦЭМ!$C$34:$C$777,СВЦЭМ!$A$34:$A$777,$A15,СВЦЭМ!$B$34:$B$777,L$11)+'СЕТ СН'!$F$9+СВЦЭМ!$D$10+'СЕТ СН'!$F$5</f>
        <v>4327.6322617300002</v>
      </c>
      <c r="M15" s="37">
        <f>SUMIFS(СВЦЭМ!$C$34:$C$777,СВЦЭМ!$A$34:$A$777,$A15,СВЦЭМ!$B$34:$B$777,M$11)+'СЕТ СН'!$F$9+СВЦЭМ!$D$10+'СЕТ СН'!$F$5</f>
        <v>4343.5752411000003</v>
      </c>
      <c r="N15" s="37">
        <f>SUMIFS(СВЦЭМ!$C$34:$C$777,СВЦЭМ!$A$34:$A$777,$A15,СВЦЭМ!$B$34:$B$777,N$11)+'СЕТ СН'!$F$9+СВЦЭМ!$D$10+'СЕТ СН'!$F$5</f>
        <v>4352.9468325799999</v>
      </c>
      <c r="O15" s="37">
        <f>SUMIFS(СВЦЭМ!$C$34:$C$777,СВЦЭМ!$A$34:$A$777,$A15,СВЦЭМ!$B$34:$B$777,O$11)+'СЕТ СН'!$F$9+СВЦЭМ!$D$10+'СЕТ СН'!$F$5</f>
        <v>4403.8603151200005</v>
      </c>
      <c r="P15" s="37">
        <f>SUMIFS(СВЦЭМ!$C$34:$C$777,СВЦЭМ!$A$34:$A$777,$A15,СВЦЭМ!$B$34:$B$777,P$11)+'СЕТ СН'!$F$9+СВЦЭМ!$D$10+'СЕТ СН'!$F$5</f>
        <v>4379.67853956</v>
      </c>
      <c r="Q15" s="37">
        <f>SUMIFS(СВЦЭМ!$C$34:$C$777,СВЦЭМ!$A$34:$A$777,$A15,СВЦЭМ!$B$34:$B$777,Q$11)+'СЕТ СН'!$F$9+СВЦЭМ!$D$10+'СЕТ СН'!$F$5</f>
        <v>4281.6285866200005</v>
      </c>
      <c r="R15" s="37">
        <f>SUMIFS(СВЦЭМ!$C$34:$C$777,СВЦЭМ!$A$34:$A$777,$A15,СВЦЭМ!$B$34:$B$777,R$11)+'СЕТ СН'!$F$9+СВЦЭМ!$D$10+'СЕТ СН'!$F$5</f>
        <v>4262.2469326700002</v>
      </c>
      <c r="S15" s="37">
        <f>SUMIFS(СВЦЭМ!$C$34:$C$777,СВЦЭМ!$A$34:$A$777,$A15,СВЦЭМ!$B$34:$B$777,S$11)+'СЕТ СН'!$F$9+СВЦЭМ!$D$10+'СЕТ СН'!$F$5</f>
        <v>4325.1069518200002</v>
      </c>
      <c r="T15" s="37">
        <f>SUMIFS(СВЦЭМ!$C$34:$C$777,СВЦЭМ!$A$34:$A$777,$A15,СВЦЭМ!$B$34:$B$777,T$11)+'СЕТ СН'!$F$9+СВЦЭМ!$D$10+'СЕТ СН'!$F$5</f>
        <v>4294.4390417800005</v>
      </c>
      <c r="U15" s="37">
        <f>SUMIFS(СВЦЭМ!$C$34:$C$777,СВЦЭМ!$A$34:$A$777,$A15,СВЦЭМ!$B$34:$B$777,U$11)+'СЕТ СН'!$F$9+СВЦЭМ!$D$10+'СЕТ СН'!$F$5</f>
        <v>4282.26491566</v>
      </c>
      <c r="V15" s="37">
        <f>SUMIFS(СВЦЭМ!$C$34:$C$777,СВЦЭМ!$A$34:$A$777,$A15,СВЦЭМ!$B$34:$B$777,V$11)+'СЕТ СН'!$F$9+СВЦЭМ!$D$10+'СЕТ СН'!$F$5</f>
        <v>4302.6179466800004</v>
      </c>
      <c r="W15" s="37">
        <f>SUMIFS(СВЦЭМ!$C$34:$C$777,СВЦЭМ!$A$34:$A$777,$A15,СВЦЭМ!$B$34:$B$777,W$11)+'СЕТ СН'!$F$9+СВЦЭМ!$D$10+'СЕТ СН'!$F$5</f>
        <v>4324.3678425300004</v>
      </c>
      <c r="X15" s="37">
        <f>SUMIFS(СВЦЭМ!$C$34:$C$777,СВЦЭМ!$A$34:$A$777,$A15,СВЦЭМ!$B$34:$B$777,X$11)+'СЕТ СН'!$F$9+СВЦЭМ!$D$10+'СЕТ СН'!$F$5</f>
        <v>4298.4310093599997</v>
      </c>
      <c r="Y15" s="37">
        <f>SUMIFS(СВЦЭМ!$C$34:$C$777,СВЦЭМ!$A$34:$A$777,$A15,СВЦЭМ!$B$34:$B$777,Y$11)+'СЕТ СН'!$F$9+СВЦЭМ!$D$10+'СЕТ СН'!$F$5</f>
        <v>4275.9798050500003</v>
      </c>
    </row>
    <row r="16" spans="1:27" ht="15.75" x14ac:dyDescent="0.2">
      <c r="A16" s="36">
        <f t="shared" si="0"/>
        <v>42587</v>
      </c>
      <c r="B16" s="37">
        <f>SUMIFS(СВЦЭМ!$C$34:$C$777,СВЦЭМ!$A$34:$A$777,$A16,СВЦЭМ!$B$34:$B$777,B$11)+'СЕТ СН'!$F$9+СВЦЭМ!$D$10+'СЕТ СН'!$F$5</f>
        <v>4211.1109072899999</v>
      </c>
      <c r="C16" s="37">
        <f>SUMIFS(СВЦЭМ!$C$34:$C$777,СВЦЭМ!$A$34:$A$777,$A16,СВЦЭМ!$B$34:$B$777,C$11)+'СЕТ СН'!$F$9+СВЦЭМ!$D$10+'СЕТ СН'!$F$5</f>
        <v>4302.8672987600003</v>
      </c>
      <c r="D16" s="37">
        <f>SUMIFS(СВЦЭМ!$C$34:$C$777,СВЦЭМ!$A$34:$A$777,$A16,СВЦЭМ!$B$34:$B$777,D$11)+'СЕТ СН'!$F$9+СВЦЭМ!$D$10+'СЕТ СН'!$F$5</f>
        <v>4318.7709310400005</v>
      </c>
      <c r="E16" s="37">
        <f>SUMIFS(СВЦЭМ!$C$34:$C$777,СВЦЭМ!$A$34:$A$777,$A16,СВЦЭМ!$B$34:$B$777,E$11)+'СЕТ СН'!$F$9+СВЦЭМ!$D$10+'СЕТ СН'!$F$5</f>
        <v>4323.47609044</v>
      </c>
      <c r="F16" s="37">
        <f>SUMIFS(СВЦЭМ!$C$34:$C$777,СВЦЭМ!$A$34:$A$777,$A16,СВЦЭМ!$B$34:$B$777,F$11)+'СЕТ СН'!$F$9+СВЦЭМ!$D$10+'СЕТ СН'!$F$5</f>
        <v>4321.55871776</v>
      </c>
      <c r="G16" s="37">
        <f>SUMIFS(СВЦЭМ!$C$34:$C$777,СВЦЭМ!$A$34:$A$777,$A16,СВЦЭМ!$B$34:$B$777,G$11)+'СЕТ СН'!$F$9+СВЦЭМ!$D$10+'СЕТ СН'!$F$5</f>
        <v>4331.2762171300001</v>
      </c>
      <c r="H16" s="37">
        <f>SUMIFS(СВЦЭМ!$C$34:$C$777,СВЦЭМ!$A$34:$A$777,$A16,СВЦЭМ!$B$34:$B$777,H$11)+'СЕТ СН'!$F$9+СВЦЭМ!$D$10+'СЕТ СН'!$F$5</f>
        <v>4311.6835685799997</v>
      </c>
      <c r="I16" s="37">
        <f>SUMIFS(СВЦЭМ!$C$34:$C$777,СВЦЭМ!$A$34:$A$777,$A16,СВЦЭМ!$B$34:$B$777,I$11)+'СЕТ СН'!$F$9+СВЦЭМ!$D$10+'СЕТ СН'!$F$5</f>
        <v>4314.5182300200004</v>
      </c>
      <c r="J16" s="37">
        <f>SUMIFS(СВЦЭМ!$C$34:$C$777,СВЦЭМ!$A$34:$A$777,$A16,СВЦЭМ!$B$34:$B$777,J$11)+'СЕТ СН'!$F$9+СВЦЭМ!$D$10+'СЕТ СН'!$F$5</f>
        <v>4311.95075722</v>
      </c>
      <c r="K16" s="37">
        <f>SUMIFS(СВЦЭМ!$C$34:$C$777,СВЦЭМ!$A$34:$A$777,$A16,СВЦЭМ!$B$34:$B$777,K$11)+'СЕТ СН'!$F$9+СВЦЭМ!$D$10+'СЕТ СН'!$F$5</f>
        <v>4274.9192639900002</v>
      </c>
      <c r="L16" s="37">
        <f>SUMIFS(СВЦЭМ!$C$34:$C$777,СВЦЭМ!$A$34:$A$777,$A16,СВЦЭМ!$B$34:$B$777,L$11)+'СЕТ СН'!$F$9+СВЦЭМ!$D$10+'СЕТ СН'!$F$5</f>
        <v>4271.6746749000004</v>
      </c>
      <c r="M16" s="37">
        <f>SUMIFS(СВЦЭМ!$C$34:$C$777,СВЦЭМ!$A$34:$A$777,$A16,СВЦЭМ!$B$34:$B$777,M$11)+'СЕТ СН'!$F$9+СВЦЭМ!$D$10+'СЕТ СН'!$F$5</f>
        <v>4331.2727200899999</v>
      </c>
      <c r="N16" s="37">
        <f>SUMIFS(СВЦЭМ!$C$34:$C$777,СВЦЭМ!$A$34:$A$777,$A16,СВЦЭМ!$B$34:$B$777,N$11)+'СЕТ СН'!$F$9+СВЦЭМ!$D$10+'СЕТ СН'!$F$5</f>
        <v>4360.0163345400006</v>
      </c>
      <c r="O16" s="37">
        <f>SUMIFS(СВЦЭМ!$C$34:$C$777,СВЦЭМ!$A$34:$A$777,$A16,СВЦЭМ!$B$34:$B$777,O$11)+'СЕТ СН'!$F$9+СВЦЭМ!$D$10+'СЕТ СН'!$F$5</f>
        <v>4799.9255583200002</v>
      </c>
      <c r="P16" s="37">
        <f>SUMIFS(СВЦЭМ!$C$34:$C$777,СВЦЭМ!$A$34:$A$777,$A16,СВЦЭМ!$B$34:$B$777,P$11)+'СЕТ СН'!$F$9+СВЦЭМ!$D$10+'СЕТ СН'!$F$5</f>
        <v>4973.5227317600002</v>
      </c>
      <c r="Q16" s="37">
        <f>SUMIFS(СВЦЭМ!$C$34:$C$777,СВЦЭМ!$A$34:$A$777,$A16,СВЦЭМ!$B$34:$B$777,Q$11)+'СЕТ СН'!$F$9+СВЦЭМ!$D$10+'СЕТ СН'!$F$5</f>
        <v>4689.9245502499998</v>
      </c>
      <c r="R16" s="37">
        <f>SUMIFS(СВЦЭМ!$C$34:$C$777,СВЦЭМ!$A$34:$A$777,$A16,СВЦЭМ!$B$34:$B$777,R$11)+'СЕТ СН'!$F$9+СВЦЭМ!$D$10+'СЕТ СН'!$F$5</f>
        <v>4305.1470505100006</v>
      </c>
      <c r="S16" s="37">
        <f>SUMIFS(СВЦЭМ!$C$34:$C$777,СВЦЭМ!$A$34:$A$777,$A16,СВЦЭМ!$B$34:$B$777,S$11)+'СЕТ СН'!$F$9+СВЦЭМ!$D$10+'СЕТ СН'!$F$5</f>
        <v>4311.5560808500004</v>
      </c>
      <c r="T16" s="37">
        <f>SUMIFS(СВЦЭМ!$C$34:$C$777,СВЦЭМ!$A$34:$A$777,$A16,СВЦЭМ!$B$34:$B$777,T$11)+'СЕТ СН'!$F$9+СВЦЭМ!$D$10+'СЕТ СН'!$F$5</f>
        <v>4258.4855831300001</v>
      </c>
      <c r="U16" s="37">
        <f>SUMIFS(СВЦЭМ!$C$34:$C$777,СВЦЭМ!$A$34:$A$777,$A16,СВЦЭМ!$B$34:$B$777,U$11)+'СЕТ СН'!$F$9+СВЦЭМ!$D$10+'СЕТ СН'!$F$5</f>
        <v>4292.9050307300004</v>
      </c>
      <c r="V16" s="37">
        <f>SUMIFS(СВЦЭМ!$C$34:$C$777,СВЦЭМ!$A$34:$A$777,$A16,СВЦЭМ!$B$34:$B$777,V$11)+'СЕТ СН'!$F$9+СВЦЭМ!$D$10+'СЕТ СН'!$F$5</f>
        <v>4270.4081343200005</v>
      </c>
      <c r="W16" s="37">
        <f>SUMIFS(СВЦЭМ!$C$34:$C$777,СВЦЭМ!$A$34:$A$777,$A16,СВЦЭМ!$B$34:$B$777,W$11)+'СЕТ СН'!$F$9+СВЦЭМ!$D$10+'СЕТ СН'!$F$5</f>
        <v>4304.4642442900004</v>
      </c>
      <c r="X16" s="37">
        <f>SUMIFS(СВЦЭМ!$C$34:$C$777,СВЦЭМ!$A$34:$A$777,$A16,СВЦЭМ!$B$34:$B$777,X$11)+'СЕТ СН'!$F$9+СВЦЭМ!$D$10+'СЕТ СН'!$F$5</f>
        <v>4241.4892484299999</v>
      </c>
      <c r="Y16" s="37">
        <f>SUMIFS(СВЦЭМ!$C$34:$C$777,СВЦЭМ!$A$34:$A$777,$A16,СВЦЭМ!$B$34:$B$777,Y$11)+'СЕТ СН'!$F$9+СВЦЭМ!$D$10+'СЕТ СН'!$F$5</f>
        <v>4258.4707220800001</v>
      </c>
    </row>
    <row r="17" spans="1:25" ht="15.75" x14ac:dyDescent="0.2">
      <c r="A17" s="36">
        <f t="shared" si="0"/>
        <v>42588</v>
      </c>
      <c r="B17" s="37">
        <f>SUMIFS(СВЦЭМ!$C$34:$C$777,СВЦЭМ!$A$34:$A$777,$A17,СВЦЭМ!$B$34:$B$777,B$11)+'СЕТ СН'!$F$9+СВЦЭМ!$D$10+'СЕТ СН'!$F$5</f>
        <v>4372.3950761400001</v>
      </c>
      <c r="C17" s="37">
        <f>SUMIFS(СВЦЭМ!$C$34:$C$777,СВЦЭМ!$A$34:$A$777,$A17,СВЦЭМ!$B$34:$B$777,C$11)+'СЕТ СН'!$F$9+СВЦЭМ!$D$10+'СЕТ СН'!$F$5</f>
        <v>4461.2471505200001</v>
      </c>
      <c r="D17" s="37">
        <f>SUMIFS(СВЦЭМ!$C$34:$C$777,СВЦЭМ!$A$34:$A$777,$A17,СВЦЭМ!$B$34:$B$777,D$11)+'СЕТ СН'!$F$9+СВЦЭМ!$D$10+'СЕТ СН'!$F$5</f>
        <v>4506.3379477799999</v>
      </c>
      <c r="E17" s="37">
        <f>SUMIFS(СВЦЭМ!$C$34:$C$777,СВЦЭМ!$A$34:$A$777,$A17,СВЦЭМ!$B$34:$B$777,E$11)+'СЕТ СН'!$F$9+СВЦЭМ!$D$10+'СЕТ СН'!$F$5</f>
        <v>4541.1830551599996</v>
      </c>
      <c r="F17" s="37">
        <f>SUMIFS(СВЦЭМ!$C$34:$C$777,СВЦЭМ!$A$34:$A$777,$A17,СВЦЭМ!$B$34:$B$777,F$11)+'СЕТ СН'!$F$9+СВЦЭМ!$D$10+'СЕТ СН'!$F$5</f>
        <v>4578.7492803499999</v>
      </c>
      <c r="G17" s="37">
        <f>SUMIFS(СВЦЭМ!$C$34:$C$777,СВЦЭМ!$A$34:$A$777,$A17,СВЦЭМ!$B$34:$B$777,G$11)+'СЕТ СН'!$F$9+СВЦЭМ!$D$10+'СЕТ СН'!$F$5</f>
        <v>4580.1572166900005</v>
      </c>
      <c r="H17" s="37">
        <f>SUMIFS(СВЦЭМ!$C$34:$C$777,СВЦЭМ!$A$34:$A$777,$A17,СВЦЭМ!$B$34:$B$777,H$11)+'СЕТ СН'!$F$9+СВЦЭМ!$D$10+'СЕТ СН'!$F$5</f>
        <v>4542.6282270400006</v>
      </c>
      <c r="I17" s="37">
        <f>SUMIFS(СВЦЭМ!$C$34:$C$777,СВЦЭМ!$A$34:$A$777,$A17,СВЦЭМ!$B$34:$B$777,I$11)+'СЕТ СН'!$F$9+СВЦЭМ!$D$10+'СЕТ СН'!$F$5</f>
        <v>4447.2116243300006</v>
      </c>
      <c r="J17" s="37">
        <f>SUMIFS(СВЦЭМ!$C$34:$C$777,СВЦЭМ!$A$34:$A$777,$A17,СВЦЭМ!$B$34:$B$777,J$11)+'СЕТ СН'!$F$9+СВЦЭМ!$D$10+'СЕТ СН'!$F$5</f>
        <v>4337.6011990400002</v>
      </c>
      <c r="K17" s="37">
        <f>SUMIFS(СВЦЭМ!$C$34:$C$777,СВЦЭМ!$A$34:$A$777,$A17,СВЦЭМ!$B$34:$B$777,K$11)+'СЕТ СН'!$F$9+СВЦЭМ!$D$10+'СЕТ СН'!$F$5</f>
        <v>4326.2823802500006</v>
      </c>
      <c r="L17" s="37">
        <f>SUMIFS(СВЦЭМ!$C$34:$C$777,СВЦЭМ!$A$34:$A$777,$A17,СВЦЭМ!$B$34:$B$777,L$11)+'СЕТ СН'!$F$9+СВЦЭМ!$D$10+'СЕТ СН'!$F$5</f>
        <v>4364.2091454500005</v>
      </c>
      <c r="M17" s="37">
        <f>SUMIFS(СВЦЭМ!$C$34:$C$777,СВЦЭМ!$A$34:$A$777,$A17,СВЦЭМ!$B$34:$B$777,M$11)+'СЕТ СН'!$F$9+СВЦЭМ!$D$10+'СЕТ СН'!$F$5</f>
        <v>4308.2912992199999</v>
      </c>
      <c r="N17" s="37">
        <f>SUMIFS(СВЦЭМ!$C$34:$C$777,СВЦЭМ!$A$34:$A$777,$A17,СВЦЭМ!$B$34:$B$777,N$11)+'СЕТ СН'!$F$9+СВЦЭМ!$D$10+'СЕТ СН'!$F$5</f>
        <v>4286.7068312600004</v>
      </c>
      <c r="O17" s="37">
        <f>SUMIFS(СВЦЭМ!$C$34:$C$777,СВЦЭМ!$A$34:$A$777,$A17,СВЦЭМ!$B$34:$B$777,O$11)+'СЕТ СН'!$F$9+СВЦЭМ!$D$10+'СЕТ СН'!$F$5</f>
        <v>4282.7680215700002</v>
      </c>
      <c r="P17" s="37">
        <f>SUMIFS(СВЦЭМ!$C$34:$C$777,СВЦЭМ!$A$34:$A$777,$A17,СВЦЭМ!$B$34:$B$777,P$11)+'СЕТ СН'!$F$9+СВЦЭМ!$D$10+'СЕТ СН'!$F$5</f>
        <v>4294.8786488700007</v>
      </c>
      <c r="Q17" s="37">
        <f>SUMIFS(СВЦЭМ!$C$34:$C$777,СВЦЭМ!$A$34:$A$777,$A17,СВЦЭМ!$B$34:$B$777,Q$11)+'СЕТ СН'!$F$9+СВЦЭМ!$D$10+'СЕТ СН'!$F$5</f>
        <v>4369.99206426</v>
      </c>
      <c r="R17" s="37">
        <f>SUMIFS(СВЦЭМ!$C$34:$C$777,СВЦЭМ!$A$34:$A$777,$A17,СВЦЭМ!$B$34:$B$777,R$11)+'СЕТ СН'!$F$9+СВЦЭМ!$D$10+'СЕТ СН'!$F$5</f>
        <v>4275.7923004900003</v>
      </c>
      <c r="S17" s="37">
        <f>SUMIFS(СВЦЭМ!$C$34:$C$777,СВЦЭМ!$A$34:$A$777,$A17,СВЦЭМ!$B$34:$B$777,S$11)+'СЕТ СН'!$F$9+СВЦЭМ!$D$10+'СЕТ СН'!$F$5</f>
        <v>4270.6327840600006</v>
      </c>
      <c r="T17" s="37">
        <f>SUMIFS(СВЦЭМ!$C$34:$C$777,СВЦЭМ!$A$34:$A$777,$A17,СВЦЭМ!$B$34:$B$777,T$11)+'СЕТ СН'!$F$9+СВЦЭМ!$D$10+'СЕТ СН'!$F$5</f>
        <v>4279.63729994</v>
      </c>
      <c r="U17" s="37">
        <f>SUMIFS(СВЦЭМ!$C$34:$C$777,СВЦЭМ!$A$34:$A$777,$A17,СВЦЭМ!$B$34:$B$777,U$11)+'СЕТ СН'!$F$9+СВЦЭМ!$D$10+'СЕТ СН'!$F$5</f>
        <v>4266.4260792700006</v>
      </c>
      <c r="V17" s="37">
        <f>SUMIFS(СВЦЭМ!$C$34:$C$777,СВЦЭМ!$A$34:$A$777,$A17,СВЦЭМ!$B$34:$B$777,V$11)+'СЕТ СН'!$F$9+СВЦЭМ!$D$10+'СЕТ СН'!$F$5</f>
        <v>4284.1705699200002</v>
      </c>
      <c r="W17" s="37">
        <f>SUMIFS(СВЦЭМ!$C$34:$C$777,СВЦЭМ!$A$34:$A$777,$A17,СВЦЭМ!$B$34:$B$777,W$11)+'СЕТ СН'!$F$9+СВЦЭМ!$D$10+'СЕТ СН'!$F$5</f>
        <v>4301.0957530800006</v>
      </c>
      <c r="X17" s="37">
        <f>SUMIFS(СВЦЭМ!$C$34:$C$777,СВЦЭМ!$A$34:$A$777,$A17,СВЦЭМ!$B$34:$B$777,X$11)+'СЕТ СН'!$F$9+СВЦЭМ!$D$10+'СЕТ СН'!$F$5</f>
        <v>4253.5796637800004</v>
      </c>
      <c r="Y17" s="37">
        <f>SUMIFS(СВЦЭМ!$C$34:$C$777,СВЦЭМ!$A$34:$A$777,$A17,СВЦЭМ!$B$34:$B$777,Y$11)+'СЕТ СН'!$F$9+СВЦЭМ!$D$10+'СЕТ СН'!$F$5</f>
        <v>4278.7696458600003</v>
      </c>
    </row>
    <row r="18" spans="1:25" ht="15.75" x14ac:dyDescent="0.2">
      <c r="A18" s="36">
        <f t="shared" si="0"/>
        <v>42589</v>
      </c>
      <c r="B18" s="37">
        <f>SUMIFS(СВЦЭМ!$C$34:$C$777,СВЦЭМ!$A$34:$A$777,$A18,СВЦЭМ!$B$34:$B$777,B$11)+'СЕТ СН'!$F$9+СВЦЭМ!$D$10+'СЕТ СН'!$F$5</f>
        <v>4339.4245899699999</v>
      </c>
      <c r="C18" s="37">
        <f>SUMIFS(СВЦЭМ!$C$34:$C$777,СВЦЭМ!$A$34:$A$777,$A18,СВЦЭМ!$B$34:$B$777,C$11)+'СЕТ СН'!$F$9+СВЦЭМ!$D$10+'СЕТ СН'!$F$5</f>
        <v>4434.2267823399998</v>
      </c>
      <c r="D18" s="37">
        <f>SUMIFS(СВЦЭМ!$C$34:$C$777,СВЦЭМ!$A$34:$A$777,$A18,СВЦЭМ!$B$34:$B$777,D$11)+'СЕТ СН'!$F$9+СВЦЭМ!$D$10+'СЕТ СН'!$F$5</f>
        <v>4500.5441312200001</v>
      </c>
      <c r="E18" s="37">
        <f>SUMIFS(СВЦЭМ!$C$34:$C$777,СВЦЭМ!$A$34:$A$777,$A18,СВЦЭМ!$B$34:$B$777,E$11)+'СЕТ СН'!$F$9+СВЦЭМ!$D$10+'СЕТ СН'!$F$5</f>
        <v>4535.3433963799998</v>
      </c>
      <c r="F18" s="37">
        <f>SUMIFS(СВЦЭМ!$C$34:$C$777,СВЦЭМ!$A$34:$A$777,$A18,СВЦЭМ!$B$34:$B$777,F$11)+'СЕТ СН'!$F$9+СВЦЭМ!$D$10+'СЕТ СН'!$F$5</f>
        <v>4545.5926641400001</v>
      </c>
      <c r="G18" s="37">
        <f>SUMIFS(СВЦЭМ!$C$34:$C$777,СВЦЭМ!$A$34:$A$777,$A18,СВЦЭМ!$B$34:$B$777,G$11)+'СЕТ СН'!$F$9+СВЦЭМ!$D$10+'СЕТ СН'!$F$5</f>
        <v>4553.5098198699998</v>
      </c>
      <c r="H18" s="37">
        <f>SUMIFS(СВЦЭМ!$C$34:$C$777,СВЦЭМ!$A$34:$A$777,$A18,СВЦЭМ!$B$34:$B$777,H$11)+'СЕТ СН'!$F$9+СВЦЭМ!$D$10+'СЕТ СН'!$F$5</f>
        <v>4509.6951721599999</v>
      </c>
      <c r="I18" s="37">
        <f>SUMIFS(СВЦЭМ!$C$34:$C$777,СВЦЭМ!$A$34:$A$777,$A18,СВЦЭМ!$B$34:$B$777,I$11)+'СЕТ СН'!$F$9+СВЦЭМ!$D$10+'СЕТ СН'!$F$5</f>
        <v>4469.9663741300001</v>
      </c>
      <c r="J18" s="37">
        <f>SUMIFS(СВЦЭМ!$C$34:$C$777,СВЦЭМ!$A$34:$A$777,$A18,СВЦЭМ!$B$34:$B$777,J$11)+'СЕТ СН'!$F$9+СВЦЭМ!$D$10+'СЕТ СН'!$F$5</f>
        <v>4373.9941324500005</v>
      </c>
      <c r="K18" s="37">
        <f>SUMIFS(СВЦЭМ!$C$34:$C$777,СВЦЭМ!$A$34:$A$777,$A18,СВЦЭМ!$B$34:$B$777,K$11)+'СЕТ СН'!$F$9+СВЦЭМ!$D$10+'СЕТ СН'!$F$5</f>
        <v>4312.3272736099998</v>
      </c>
      <c r="L18" s="37">
        <f>SUMIFS(СВЦЭМ!$C$34:$C$777,СВЦЭМ!$A$34:$A$777,$A18,СВЦЭМ!$B$34:$B$777,L$11)+'СЕТ СН'!$F$9+СВЦЭМ!$D$10+'СЕТ СН'!$F$5</f>
        <v>4348.0094846400007</v>
      </c>
      <c r="M18" s="37">
        <f>SUMIFS(СВЦЭМ!$C$34:$C$777,СВЦЭМ!$A$34:$A$777,$A18,СВЦЭМ!$B$34:$B$777,M$11)+'СЕТ СН'!$F$9+СВЦЭМ!$D$10+'СЕТ СН'!$F$5</f>
        <v>4319.6837290599997</v>
      </c>
      <c r="N18" s="37">
        <f>SUMIFS(СВЦЭМ!$C$34:$C$777,СВЦЭМ!$A$34:$A$777,$A18,СВЦЭМ!$B$34:$B$777,N$11)+'СЕТ СН'!$F$9+СВЦЭМ!$D$10+'СЕТ СН'!$F$5</f>
        <v>4281.5478838700001</v>
      </c>
      <c r="O18" s="37">
        <f>SUMIFS(СВЦЭМ!$C$34:$C$777,СВЦЭМ!$A$34:$A$777,$A18,СВЦЭМ!$B$34:$B$777,O$11)+'СЕТ СН'!$F$9+СВЦЭМ!$D$10+'СЕТ СН'!$F$5</f>
        <v>4287.2826617299997</v>
      </c>
      <c r="P18" s="37">
        <f>SUMIFS(СВЦЭМ!$C$34:$C$777,СВЦЭМ!$A$34:$A$777,$A18,СВЦЭМ!$B$34:$B$777,P$11)+'СЕТ СН'!$F$9+СВЦЭМ!$D$10+'СЕТ СН'!$F$5</f>
        <v>4392.5262696299997</v>
      </c>
      <c r="Q18" s="37">
        <f>SUMIFS(СВЦЭМ!$C$34:$C$777,СВЦЭМ!$A$34:$A$777,$A18,СВЦЭМ!$B$34:$B$777,Q$11)+'СЕТ СН'!$F$9+СВЦЭМ!$D$10+'СЕТ СН'!$F$5</f>
        <v>4311.61226455</v>
      </c>
      <c r="R18" s="37">
        <f>SUMIFS(СВЦЭМ!$C$34:$C$777,СВЦЭМ!$A$34:$A$777,$A18,СВЦЭМ!$B$34:$B$777,R$11)+'СЕТ СН'!$F$9+СВЦЭМ!$D$10+'СЕТ СН'!$F$5</f>
        <v>4308.2462315399998</v>
      </c>
      <c r="S18" s="37">
        <f>SUMIFS(СВЦЭМ!$C$34:$C$777,СВЦЭМ!$A$34:$A$777,$A18,СВЦЭМ!$B$34:$B$777,S$11)+'СЕТ СН'!$F$9+СВЦЭМ!$D$10+'СЕТ СН'!$F$5</f>
        <v>4338.0338090800005</v>
      </c>
      <c r="T18" s="37">
        <f>SUMIFS(СВЦЭМ!$C$34:$C$777,СВЦЭМ!$A$34:$A$777,$A18,СВЦЭМ!$B$34:$B$777,T$11)+'СЕТ СН'!$F$9+СВЦЭМ!$D$10+'СЕТ СН'!$F$5</f>
        <v>4387.6704981100002</v>
      </c>
      <c r="U18" s="37">
        <f>SUMIFS(СВЦЭМ!$C$34:$C$777,СВЦЭМ!$A$34:$A$777,$A18,СВЦЭМ!$B$34:$B$777,U$11)+'СЕТ СН'!$F$9+СВЦЭМ!$D$10+'СЕТ СН'!$F$5</f>
        <v>4311.8995821400003</v>
      </c>
      <c r="V18" s="37">
        <f>SUMIFS(СВЦЭМ!$C$34:$C$777,СВЦЭМ!$A$34:$A$777,$A18,СВЦЭМ!$B$34:$B$777,V$11)+'СЕТ СН'!$F$9+СВЦЭМ!$D$10+'СЕТ СН'!$F$5</f>
        <v>4322.4213587000004</v>
      </c>
      <c r="W18" s="37">
        <f>SUMIFS(СВЦЭМ!$C$34:$C$777,СВЦЭМ!$A$34:$A$777,$A18,СВЦЭМ!$B$34:$B$777,W$11)+'СЕТ СН'!$F$9+СВЦЭМ!$D$10+'СЕТ СН'!$F$5</f>
        <v>4336.2736610100001</v>
      </c>
      <c r="X18" s="37">
        <f>SUMIFS(СВЦЭМ!$C$34:$C$777,СВЦЭМ!$A$34:$A$777,$A18,СВЦЭМ!$B$34:$B$777,X$11)+'СЕТ СН'!$F$9+СВЦЭМ!$D$10+'СЕТ СН'!$F$5</f>
        <v>4309.5969485000005</v>
      </c>
      <c r="Y18" s="37">
        <f>SUMIFS(СВЦЭМ!$C$34:$C$777,СВЦЭМ!$A$34:$A$777,$A18,СВЦЭМ!$B$34:$B$777,Y$11)+'СЕТ СН'!$F$9+СВЦЭМ!$D$10+'СЕТ СН'!$F$5</f>
        <v>4272.7583762900003</v>
      </c>
    </row>
    <row r="19" spans="1:25" ht="15.75" x14ac:dyDescent="0.2">
      <c r="A19" s="36">
        <f t="shared" si="0"/>
        <v>42590</v>
      </c>
      <c r="B19" s="37">
        <f>SUMIFS(СВЦЭМ!$C$34:$C$777,СВЦЭМ!$A$34:$A$777,$A19,СВЦЭМ!$B$34:$B$777,B$11)+'СЕТ СН'!$F$9+СВЦЭМ!$D$10+'СЕТ СН'!$F$5</f>
        <v>4312.29623937</v>
      </c>
      <c r="C19" s="37">
        <f>SUMIFS(СВЦЭМ!$C$34:$C$777,СВЦЭМ!$A$34:$A$777,$A19,СВЦЭМ!$B$34:$B$777,C$11)+'СЕТ СН'!$F$9+СВЦЭМ!$D$10+'СЕТ СН'!$F$5</f>
        <v>4396.0274579699999</v>
      </c>
      <c r="D19" s="37">
        <f>SUMIFS(СВЦЭМ!$C$34:$C$777,СВЦЭМ!$A$34:$A$777,$A19,СВЦЭМ!$B$34:$B$777,D$11)+'СЕТ СН'!$F$9+СВЦЭМ!$D$10+'СЕТ СН'!$F$5</f>
        <v>4455.3914308200001</v>
      </c>
      <c r="E19" s="37">
        <f>SUMIFS(СВЦЭМ!$C$34:$C$777,СВЦЭМ!$A$34:$A$777,$A19,СВЦЭМ!$B$34:$B$777,E$11)+'СЕТ СН'!$F$9+СВЦЭМ!$D$10+'СЕТ СН'!$F$5</f>
        <v>4501.5015145899997</v>
      </c>
      <c r="F19" s="37">
        <f>SUMIFS(СВЦЭМ!$C$34:$C$777,СВЦЭМ!$A$34:$A$777,$A19,СВЦЭМ!$B$34:$B$777,F$11)+'СЕТ СН'!$F$9+СВЦЭМ!$D$10+'СЕТ СН'!$F$5</f>
        <v>4517.1422079100003</v>
      </c>
      <c r="G19" s="37">
        <f>SUMIFS(СВЦЭМ!$C$34:$C$777,СВЦЭМ!$A$34:$A$777,$A19,СВЦЭМ!$B$34:$B$777,G$11)+'СЕТ СН'!$F$9+СВЦЭМ!$D$10+'СЕТ СН'!$F$5</f>
        <v>4488.6860314200003</v>
      </c>
      <c r="H19" s="37">
        <f>SUMIFS(СВЦЭМ!$C$34:$C$777,СВЦЭМ!$A$34:$A$777,$A19,СВЦЭМ!$B$34:$B$777,H$11)+'СЕТ СН'!$F$9+СВЦЭМ!$D$10+'СЕТ СН'!$F$5</f>
        <v>4427.9944076800002</v>
      </c>
      <c r="I19" s="37">
        <f>SUMIFS(СВЦЭМ!$C$34:$C$777,СВЦЭМ!$A$34:$A$777,$A19,СВЦЭМ!$B$34:$B$777,I$11)+'СЕТ СН'!$F$9+СВЦЭМ!$D$10+'СЕТ СН'!$F$5</f>
        <v>4365.1347675400002</v>
      </c>
      <c r="J19" s="37">
        <f>SUMIFS(СВЦЭМ!$C$34:$C$777,СВЦЭМ!$A$34:$A$777,$A19,СВЦЭМ!$B$34:$B$777,J$11)+'СЕТ СН'!$F$9+СВЦЭМ!$D$10+'СЕТ СН'!$F$5</f>
        <v>4404.0177448200002</v>
      </c>
      <c r="K19" s="37">
        <f>SUMIFS(СВЦЭМ!$C$34:$C$777,СВЦЭМ!$A$34:$A$777,$A19,СВЦЭМ!$B$34:$B$777,K$11)+'СЕТ СН'!$F$9+СВЦЭМ!$D$10+'СЕТ СН'!$F$5</f>
        <v>4536.8489644800002</v>
      </c>
      <c r="L19" s="37">
        <f>SUMIFS(СВЦЭМ!$C$34:$C$777,СВЦЭМ!$A$34:$A$777,$A19,СВЦЭМ!$B$34:$B$777,L$11)+'СЕТ СН'!$F$9+СВЦЭМ!$D$10+'СЕТ СН'!$F$5</f>
        <v>4882.72521297</v>
      </c>
      <c r="M19" s="37">
        <f>SUMIFS(СВЦЭМ!$C$34:$C$777,СВЦЭМ!$A$34:$A$777,$A19,СВЦЭМ!$B$34:$B$777,M$11)+'СЕТ СН'!$F$9+СВЦЭМ!$D$10+'СЕТ СН'!$F$5</f>
        <v>4844.9914599100002</v>
      </c>
      <c r="N19" s="37">
        <f>SUMIFS(СВЦЭМ!$C$34:$C$777,СВЦЭМ!$A$34:$A$777,$A19,СВЦЭМ!$B$34:$B$777,N$11)+'СЕТ СН'!$F$9+СВЦЭМ!$D$10+'СЕТ СН'!$F$5</f>
        <v>4438.6884771599998</v>
      </c>
      <c r="O19" s="37">
        <f>SUMIFS(СВЦЭМ!$C$34:$C$777,СВЦЭМ!$A$34:$A$777,$A19,СВЦЭМ!$B$34:$B$777,O$11)+'СЕТ СН'!$F$9+СВЦЭМ!$D$10+'СЕТ СН'!$F$5</f>
        <v>4470.81400364</v>
      </c>
      <c r="P19" s="37">
        <f>SUMIFS(СВЦЭМ!$C$34:$C$777,СВЦЭМ!$A$34:$A$777,$A19,СВЦЭМ!$B$34:$B$777,P$11)+'СЕТ СН'!$F$9+СВЦЭМ!$D$10+'СЕТ СН'!$F$5</f>
        <v>4335.8984212300002</v>
      </c>
      <c r="Q19" s="37">
        <f>SUMIFS(СВЦЭМ!$C$34:$C$777,СВЦЭМ!$A$34:$A$777,$A19,СВЦЭМ!$B$34:$B$777,Q$11)+'СЕТ СН'!$F$9+СВЦЭМ!$D$10+'СЕТ СН'!$F$5</f>
        <v>4329.0365233100001</v>
      </c>
      <c r="R19" s="37">
        <f>SUMIFS(СВЦЭМ!$C$34:$C$777,СВЦЭМ!$A$34:$A$777,$A19,СВЦЭМ!$B$34:$B$777,R$11)+'СЕТ СН'!$F$9+СВЦЭМ!$D$10+'СЕТ СН'!$F$5</f>
        <v>4328.7403215800005</v>
      </c>
      <c r="S19" s="37">
        <f>SUMIFS(СВЦЭМ!$C$34:$C$777,СВЦЭМ!$A$34:$A$777,$A19,СВЦЭМ!$B$34:$B$777,S$11)+'СЕТ СН'!$F$9+СВЦЭМ!$D$10+'СЕТ СН'!$F$5</f>
        <v>4425.5375631999996</v>
      </c>
      <c r="T19" s="37">
        <f>SUMIFS(СВЦЭМ!$C$34:$C$777,СВЦЭМ!$A$34:$A$777,$A19,СВЦЭМ!$B$34:$B$777,T$11)+'СЕТ СН'!$F$9+СВЦЭМ!$D$10+'СЕТ СН'!$F$5</f>
        <v>4395.6432152300004</v>
      </c>
      <c r="U19" s="37">
        <f>SUMIFS(СВЦЭМ!$C$34:$C$777,СВЦЭМ!$A$34:$A$777,$A19,СВЦЭМ!$B$34:$B$777,U$11)+'СЕТ СН'!$F$9+СВЦЭМ!$D$10+'СЕТ СН'!$F$5</f>
        <v>4392.3997250700004</v>
      </c>
      <c r="V19" s="37">
        <f>SUMIFS(СВЦЭМ!$C$34:$C$777,СВЦЭМ!$A$34:$A$777,$A19,СВЦЭМ!$B$34:$B$777,V$11)+'СЕТ СН'!$F$9+СВЦЭМ!$D$10+'СЕТ СН'!$F$5</f>
        <v>4427.7443845400003</v>
      </c>
      <c r="W19" s="37">
        <f>SUMIFS(СВЦЭМ!$C$34:$C$777,СВЦЭМ!$A$34:$A$777,$A19,СВЦЭМ!$B$34:$B$777,W$11)+'СЕТ СН'!$F$9+СВЦЭМ!$D$10+'СЕТ СН'!$F$5</f>
        <v>4447.6644367299996</v>
      </c>
      <c r="X19" s="37">
        <f>SUMIFS(СВЦЭМ!$C$34:$C$777,СВЦЭМ!$A$34:$A$777,$A19,СВЦЭМ!$B$34:$B$777,X$11)+'СЕТ СН'!$F$9+СВЦЭМ!$D$10+'СЕТ СН'!$F$5</f>
        <v>4331.69288899</v>
      </c>
      <c r="Y19" s="37">
        <f>SUMIFS(СВЦЭМ!$C$34:$C$777,СВЦЭМ!$A$34:$A$777,$A19,СВЦЭМ!$B$34:$B$777,Y$11)+'СЕТ СН'!$F$9+СВЦЭМ!$D$10+'СЕТ СН'!$F$5</f>
        <v>4351.4539025600006</v>
      </c>
    </row>
    <row r="20" spans="1:25" ht="15.75" x14ac:dyDescent="0.2">
      <c r="A20" s="36">
        <f t="shared" si="0"/>
        <v>42591</v>
      </c>
      <c r="B20" s="37">
        <f>SUMIFS(СВЦЭМ!$C$34:$C$777,СВЦЭМ!$A$34:$A$777,$A20,СВЦЭМ!$B$34:$B$777,B$11)+'СЕТ СН'!$F$9+СВЦЭМ!$D$10+'СЕТ СН'!$F$5</f>
        <v>4392.71200873</v>
      </c>
      <c r="C20" s="37">
        <f>SUMIFS(СВЦЭМ!$C$34:$C$777,СВЦЭМ!$A$34:$A$777,$A20,СВЦЭМ!$B$34:$B$777,C$11)+'СЕТ СН'!$F$9+СВЦЭМ!$D$10+'СЕТ СН'!$F$5</f>
        <v>4484.5250942700004</v>
      </c>
      <c r="D20" s="37">
        <f>SUMIFS(СВЦЭМ!$C$34:$C$777,СВЦЭМ!$A$34:$A$777,$A20,СВЦЭМ!$B$34:$B$777,D$11)+'СЕТ СН'!$F$9+СВЦЭМ!$D$10+'СЕТ СН'!$F$5</f>
        <v>4519.9392819599998</v>
      </c>
      <c r="E20" s="37">
        <f>SUMIFS(СВЦЭМ!$C$34:$C$777,СВЦЭМ!$A$34:$A$777,$A20,СВЦЭМ!$B$34:$B$777,E$11)+'СЕТ СН'!$F$9+СВЦЭМ!$D$10+'СЕТ СН'!$F$5</f>
        <v>4513.1874199600006</v>
      </c>
      <c r="F20" s="37">
        <f>SUMIFS(СВЦЭМ!$C$34:$C$777,СВЦЭМ!$A$34:$A$777,$A20,СВЦЭМ!$B$34:$B$777,F$11)+'СЕТ СН'!$F$9+СВЦЭМ!$D$10+'СЕТ СН'!$F$5</f>
        <v>4463.0105925300004</v>
      </c>
      <c r="G20" s="37">
        <f>SUMIFS(СВЦЭМ!$C$34:$C$777,СВЦЭМ!$A$34:$A$777,$A20,СВЦЭМ!$B$34:$B$777,G$11)+'СЕТ СН'!$F$9+СВЦЭМ!$D$10+'СЕТ СН'!$F$5</f>
        <v>4511.37422453</v>
      </c>
      <c r="H20" s="37">
        <f>SUMIFS(СВЦЭМ!$C$34:$C$777,СВЦЭМ!$A$34:$A$777,$A20,СВЦЭМ!$B$34:$B$777,H$11)+'СЕТ СН'!$F$9+СВЦЭМ!$D$10+'СЕТ СН'!$F$5</f>
        <v>4386.7734759100003</v>
      </c>
      <c r="I20" s="37">
        <f>SUMIFS(СВЦЭМ!$C$34:$C$777,СВЦЭМ!$A$34:$A$777,$A20,СВЦЭМ!$B$34:$B$777,I$11)+'СЕТ СН'!$F$9+СВЦЭМ!$D$10+'СЕТ СН'!$F$5</f>
        <v>4350.1944980500002</v>
      </c>
      <c r="J20" s="37">
        <f>SUMIFS(СВЦЭМ!$C$34:$C$777,СВЦЭМ!$A$34:$A$777,$A20,СВЦЭМ!$B$34:$B$777,J$11)+'СЕТ СН'!$F$9+СВЦЭМ!$D$10+'СЕТ СН'!$F$5</f>
        <v>4319.7250237799999</v>
      </c>
      <c r="K20" s="37">
        <f>SUMIFS(СВЦЭМ!$C$34:$C$777,СВЦЭМ!$A$34:$A$777,$A20,СВЦЭМ!$B$34:$B$777,K$11)+'СЕТ СН'!$F$9+СВЦЭМ!$D$10+'СЕТ СН'!$F$5</f>
        <v>4354.8411492800005</v>
      </c>
      <c r="L20" s="37">
        <f>SUMIFS(СВЦЭМ!$C$34:$C$777,СВЦЭМ!$A$34:$A$777,$A20,СВЦЭМ!$B$34:$B$777,L$11)+'СЕТ СН'!$F$9+СВЦЭМ!$D$10+'СЕТ СН'!$F$5</f>
        <v>4374.1947292200002</v>
      </c>
      <c r="M20" s="37">
        <f>SUMIFS(СВЦЭМ!$C$34:$C$777,СВЦЭМ!$A$34:$A$777,$A20,СВЦЭМ!$B$34:$B$777,M$11)+'СЕТ СН'!$F$9+СВЦЭМ!$D$10+'СЕТ СН'!$F$5</f>
        <v>4388.8402588900008</v>
      </c>
      <c r="N20" s="37">
        <f>SUMIFS(СВЦЭМ!$C$34:$C$777,СВЦЭМ!$A$34:$A$777,$A20,СВЦЭМ!$B$34:$B$777,N$11)+'СЕТ СН'!$F$9+СВЦЭМ!$D$10+'СЕТ СН'!$F$5</f>
        <v>4416.1589214699998</v>
      </c>
      <c r="O20" s="37">
        <f>SUMIFS(СВЦЭМ!$C$34:$C$777,СВЦЭМ!$A$34:$A$777,$A20,СВЦЭМ!$B$34:$B$777,O$11)+'СЕТ СН'!$F$9+СВЦЭМ!$D$10+'СЕТ СН'!$F$5</f>
        <v>4404.6104954800003</v>
      </c>
      <c r="P20" s="37">
        <f>SUMIFS(СВЦЭМ!$C$34:$C$777,СВЦЭМ!$A$34:$A$777,$A20,СВЦЭМ!$B$34:$B$777,P$11)+'СЕТ СН'!$F$9+СВЦЭМ!$D$10+'СЕТ СН'!$F$5</f>
        <v>4408.5181911</v>
      </c>
      <c r="Q20" s="37">
        <f>SUMIFS(СВЦЭМ!$C$34:$C$777,СВЦЭМ!$A$34:$A$777,$A20,СВЦЭМ!$B$34:$B$777,Q$11)+'СЕТ СН'!$F$9+СВЦЭМ!$D$10+'СЕТ СН'!$F$5</f>
        <v>4380.8314386299999</v>
      </c>
      <c r="R20" s="37">
        <f>SUMIFS(СВЦЭМ!$C$34:$C$777,СВЦЭМ!$A$34:$A$777,$A20,СВЦЭМ!$B$34:$B$777,R$11)+'СЕТ СН'!$F$9+СВЦЭМ!$D$10+'СЕТ СН'!$F$5</f>
        <v>4405.0134171500004</v>
      </c>
      <c r="S20" s="37">
        <f>SUMIFS(СВЦЭМ!$C$34:$C$777,СВЦЭМ!$A$34:$A$777,$A20,СВЦЭМ!$B$34:$B$777,S$11)+'СЕТ СН'!$F$9+СВЦЭМ!$D$10+'СЕТ СН'!$F$5</f>
        <v>4444.0093308699998</v>
      </c>
      <c r="T20" s="37">
        <f>SUMIFS(СВЦЭМ!$C$34:$C$777,СВЦЭМ!$A$34:$A$777,$A20,СВЦЭМ!$B$34:$B$777,T$11)+'СЕТ СН'!$F$9+СВЦЭМ!$D$10+'СЕТ СН'!$F$5</f>
        <v>4437.7780174700001</v>
      </c>
      <c r="U20" s="37">
        <f>SUMIFS(СВЦЭМ!$C$34:$C$777,СВЦЭМ!$A$34:$A$777,$A20,СВЦЭМ!$B$34:$B$777,U$11)+'СЕТ СН'!$F$9+СВЦЭМ!$D$10+'СЕТ СН'!$F$5</f>
        <v>4355.47884626</v>
      </c>
      <c r="V20" s="37">
        <f>SUMIFS(СВЦЭМ!$C$34:$C$777,СВЦЭМ!$A$34:$A$777,$A20,СВЦЭМ!$B$34:$B$777,V$11)+'СЕТ СН'!$F$9+СВЦЭМ!$D$10+'СЕТ СН'!$F$5</f>
        <v>4350.76473412</v>
      </c>
      <c r="W20" s="37">
        <f>SUMIFS(СВЦЭМ!$C$34:$C$777,СВЦЭМ!$A$34:$A$777,$A20,СВЦЭМ!$B$34:$B$777,W$11)+'СЕТ СН'!$F$9+СВЦЭМ!$D$10+'СЕТ СН'!$F$5</f>
        <v>4402.4179630500003</v>
      </c>
      <c r="X20" s="37">
        <f>SUMIFS(СВЦЭМ!$C$34:$C$777,СВЦЭМ!$A$34:$A$777,$A20,СВЦЭМ!$B$34:$B$777,X$11)+'СЕТ СН'!$F$9+СВЦЭМ!$D$10+'СЕТ СН'!$F$5</f>
        <v>4293.1636735600005</v>
      </c>
      <c r="Y20" s="37">
        <f>SUMIFS(СВЦЭМ!$C$34:$C$777,СВЦЭМ!$A$34:$A$777,$A20,СВЦЭМ!$B$34:$B$777,Y$11)+'СЕТ СН'!$F$9+СВЦЭМ!$D$10+'СЕТ СН'!$F$5</f>
        <v>4301.9110477200002</v>
      </c>
    </row>
    <row r="21" spans="1:25" ht="15.75" x14ac:dyDescent="0.2">
      <c r="A21" s="36">
        <f t="shared" si="0"/>
        <v>42592</v>
      </c>
      <c r="B21" s="37">
        <f>SUMIFS(СВЦЭМ!$C$34:$C$777,СВЦЭМ!$A$34:$A$777,$A21,СВЦЭМ!$B$34:$B$777,B$11)+'СЕТ СН'!$F$9+СВЦЭМ!$D$10+'СЕТ СН'!$F$5</f>
        <v>4391.0390571300004</v>
      </c>
      <c r="C21" s="37">
        <f>SUMIFS(СВЦЭМ!$C$34:$C$777,СВЦЭМ!$A$34:$A$777,$A21,СВЦЭМ!$B$34:$B$777,C$11)+'СЕТ СН'!$F$9+СВЦЭМ!$D$10+'СЕТ СН'!$F$5</f>
        <v>4434.4879632400007</v>
      </c>
      <c r="D21" s="37">
        <f>SUMIFS(СВЦЭМ!$C$34:$C$777,СВЦЭМ!$A$34:$A$777,$A21,СВЦЭМ!$B$34:$B$777,D$11)+'СЕТ СН'!$F$9+СВЦЭМ!$D$10+'СЕТ СН'!$F$5</f>
        <v>4460.4477199299999</v>
      </c>
      <c r="E21" s="37">
        <f>SUMIFS(СВЦЭМ!$C$34:$C$777,СВЦЭМ!$A$34:$A$777,$A21,СВЦЭМ!$B$34:$B$777,E$11)+'СЕТ СН'!$F$9+СВЦЭМ!$D$10+'СЕТ СН'!$F$5</f>
        <v>4453.8519358400008</v>
      </c>
      <c r="F21" s="37">
        <f>SUMIFS(СВЦЭМ!$C$34:$C$777,СВЦЭМ!$A$34:$A$777,$A21,СВЦЭМ!$B$34:$B$777,F$11)+'СЕТ СН'!$F$9+СВЦЭМ!$D$10+'СЕТ СН'!$F$5</f>
        <v>4486.9652215000006</v>
      </c>
      <c r="G21" s="37">
        <f>SUMIFS(СВЦЭМ!$C$34:$C$777,СВЦЭМ!$A$34:$A$777,$A21,СВЦЭМ!$B$34:$B$777,G$11)+'СЕТ СН'!$F$9+СВЦЭМ!$D$10+'СЕТ СН'!$F$5</f>
        <v>4464.3177099700006</v>
      </c>
      <c r="H21" s="37">
        <f>SUMIFS(СВЦЭМ!$C$34:$C$777,СВЦЭМ!$A$34:$A$777,$A21,СВЦЭМ!$B$34:$B$777,H$11)+'СЕТ СН'!$F$9+СВЦЭМ!$D$10+'СЕТ СН'!$F$5</f>
        <v>4416.6652213500001</v>
      </c>
      <c r="I21" s="37">
        <f>SUMIFS(СВЦЭМ!$C$34:$C$777,СВЦЭМ!$A$34:$A$777,$A21,СВЦЭМ!$B$34:$B$777,I$11)+'СЕТ СН'!$F$9+СВЦЭМ!$D$10+'СЕТ СН'!$F$5</f>
        <v>4381.5435544900001</v>
      </c>
      <c r="J21" s="37">
        <f>SUMIFS(СВЦЭМ!$C$34:$C$777,СВЦЭМ!$A$34:$A$777,$A21,СВЦЭМ!$B$34:$B$777,J$11)+'СЕТ СН'!$F$9+СВЦЭМ!$D$10+'СЕТ СН'!$F$5</f>
        <v>4297.9105078000002</v>
      </c>
      <c r="K21" s="37">
        <f>SUMIFS(СВЦЭМ!$C$34:$C$777,СВЦЭМ!$A$34:$A$777,$A21,СВЦЭМ!$B$34:$B$777,K$11)+'СЕТ СН'!$F$9+СВЦЭМ!$D$10+'СЕТ СН'!$F$5</f>
        <v>4058.6791588100004</v>
      </c>
      <c r="L21" s="37">
        <f>SUMIFS(СВЦЭМ!$C$34:$C$777,СВЦЭМ!$A$34:$A$777,$A21,СВЦЭМ!$B$34:$B$777,L$11)+'СЕТ СН'!$F$9+СВЦЭМ!$D$10+'СЕТ СН'!$F$5</f>
        <v>4320.8990360799999</v>
      </c>
      <c r="M21" s="37">
        <f>SUMIFS(СВЦЭМ!$C$34:$C$777,СВЦЭМ!$A$34:$A$777,$A21,СВЦЭМ!$B$34:$B$777,M$11)+'СЕТ СН'!$F$9+СВЦЭМ!$D$10+'СЕТ СН'!$F$5</f>
        <v>4401.4751990700006</v>
      </c>
      <c r="N21" s="37">
        <f>SUMIFS(СВЦЭМ!$C$34:$C$777,СВЦЭМ!$A$34:$A$777,$A21,СВЦЭМ!$B$34:$B$777,N$11)+'СЕТ СН'!$F$9+СВЦЭМ!$D$10+'СЕТ СН'!$F$5</f>
        <v>4517.6660503800003</v>
      </c>
      <c r="O21" s="37">
        <f>SUMIFS(СВЦЭМ!$C$34:$C$777,СВЦЭМ!$A$34:$A$777,$A21,СВЦЭМ!$B$34:$B$777,O$11)+'СЕТ СН'!$F$9+СВЦЭМ!$D$10+'СЕТ СН'!$F$5</f>
        <v>4515.1429407100004</v>
      </c>
      <c r="P21" s="37">
        <f>SUMIFS(СВЦЭМ!$C$34:$C$777,СВЦЭМ!$A$34:$A$777,$A21,СВЦЭМ!$B$34:$B$777,P$11)+'СЕТ СН'!$F$9+СВЦЭМ!$D$10+'СЕТ СН'!$F$5</f>
        <v>4567.4427119299999</v>
      </c>
      <c r="Q21" s="37">
        <f>SUMIFS(СВЦЭМ!$C$34:$C$777,СВЦЭМ!$A$34:$A$777,$A21,СВЦЭМ!$B$34:$B$777,Q$11)+'СЕТ СН'!$F$9+СВЦЭМ!$D$10+'СЕТ СН'!$F$5</f>
        <v>4472.5614177799998</v>
      </c>
      <c r="R21" s="37">
        <f>SUMIFS(СВЦЭМ!$C$34:$C$777,СВЦЭМ!$A$34:$A$777,$A21,СВЦЭМ!$B$34:$B$777,R$11)+'СЕТ СН'!$F$9+СВЦЭМ!$D$10+'СЕТ СН'!$F$5</f>
        <v>4386.2999643399999</v>
      </c>
      <c r="S21" s="37">
        <f>SUMIFS(СВЦЭМ!$C$34:$C$777,СВЦЭМ!$A$34:$A$777,$A21,СВЦЭМ!$B$34:$B$777,S$11)+'СЕТ СН'!$F$9+СВЦЭМ!$D$10+'СЕТ СН'!$F$5</f>
        <v>4498.0649834699998</v>
      </c>
      <c r="T21" s="37">
        <f>SUMIFS(СВЦЭМ!$C$34:$C$777,СВЦЭМ!$A$34:$A$777,$A21,СВЦЭМ!$B$34:$B$777,T$11)+'СЕТ СН'!$F$9+СВЦЭМ!$D$10+'СЕТ СН'!$F$5</f>
        <v>4548.4329920600003</v>
      </c>
      <c r="U21" s="37">
        <f>SUMIFS(СВЦЭМ!$C$34:$C$777,СВЦЭМ!$A$34:$A$777,$A21,СВЦЭМ!$B$34:$B$777,U$11)+'СЕТ СН'!$F$9+СВЦЭМ!$D$10+'СЕТ СН'!$F$5</f>
        <v>4551.8825556900001</v>
      </c>
      <c r="V21" s="37">
        <f>SUMIFS(СВЦЭМ!$C$34:$C$777,СВЦЭМ!$A$34:$A$777,$A21,СВЦЭМ!$B$34:$B$777,V$11)+'СЕТ СН'!$F$9+СВЦЭМ!$D$10+'СЕТ СН'!$F$5</f>
        <v>4669.3011503899997</v>
      </c>
      <c r="W21" s="37">
        <f>SUMIFS(СВЦЭМ!$C$34:$C$777,СВЦЭМ!$A$34:$A$777,$A21,СВЦЭМ!$B$34:$B$777,W$11)+'СЕТ СН'!$F$9+СВЦЭМ!$D$10+'СЕТ СН'!$F$5</f>
        <v>4638.6969881900004</v>
      </c>
      <c r="X21" s="37">
        <f>SUMIFS(СВЦЭМ!$C$34:$C$777,СВЦЭМ!$A$34:$A$777,$A21,СВЦЭМ!$B$34:$B$777,X$11)+'СЕТ СН'!$F$9+СВЦЭМ!$D$10+'СЕТ СН'!$F$5</f>
        <v>4475.4803346300005</v>
      </c>
      <c r="Y21" s="37">
        <f>SUMIFS(СВЦЭМ!$C$34:$C$777,СВЦЭМ!$A$34:$A$777,$A21,СВЦЭМ!$B$34:$B$777,Y$11)+'СЕТ СН'!$F$9+СВЦЭМ!$D$10+'СЕТ СН'!$F$5</f>
        <v>4467.0911158199997</v>
      </c>
    </row>
    <row r="22" spans="1:25" ht="15.75" x14ac:dyDescent="0.2">
      <c r="A22" s="36">
        <f t="shared" si="0"/>
        <v>42593</v>
      </c>
      <c r="B22" s="37">
        <f>SUMIFS(СВЦЭМ!$C$34:$C$777,СВЦЭМ!$A$34:$A$777,$A22,СВЦЭМ!$B$34:$B$777,B$11)+'СЕТ СН'!$F$9+СВЦЭМ!$D$10+'СЕТ СН'!$F$5</f>
        <v>4499.1255490200001</v>
      </c>
      <c r="C22" s="37">
        <f>SUMIFS(СВЦЭМ!$C$34:$C$777,СВЦЭМ!$A$34:$A$777,$A22,СВЦЭМ!$B$34:$B$777,C$11)+'СЕТ СН'!$F$9+СВЦЭМ!$D$10+'СЕТ СН'!$F$5</f>
        <v>4588.7225551400006</v>
      </c>
      <c r="D22" s="37">
        <f>SUMIFS(СВЦЭМ!$C$34:$C$777,СВЦЭМ!$A$34:$A$777,$A22,СВЦЭМ!$B$34:$B$777,D$11)+'СЕТ СН'!$F$9+СВЦЭМ!$D$10+'СЕТ СН'!$F$5</f>
        <v>4649.8817447700003</v>
      </c>
      <c r="E22" s="37">
        <f>SUMIFS(СВЦЭМ!$C$34:$C$777,СВЦЭМ!$A$34:$A$777,$A22,СВЦЭМ!$B$34:$B$777,E$11)+'СЕТ СН'!$F$9+СВЦЭМ!$D$10+'СЕТ СН'!$F$5</f>
        <v>4582.8535536700001</v>
      </c>
      <c r="F22" s="37">
        <f>SUMIFS(СВЦЭМ!$C$34:$C$777,СВЦЭМ!$A$34:$A$777,$A22,СВЦЭМ!$B$34:$B$777,F$11)+'СЕТ СН'!$F$9+СВЦЭМ!$D$10+'СЕТ СН'!$F$5</f>
        <v>4587.0004108400008</v>
      </c>
      <c r="G22" s="37">
        <f>SUMIFS(СВЦЭМ!$C$34:$C$777,СВЦЭМ!$A$34:$A$777,$A22,СВЦЭМ!$B$34:$B$777,G$11)+'СЕТ СН'!$F$9+СВЦЭМ!$D$10+'СЕТ СН'!$F$5</f>
        <v>4569.7407529900001</v>
      </c>
      <c r="H22" s="37">
        <f>SUMIFS(СВЦЭМ!$C$34:$C$777,СВЦЭМ!$A$34:$A$777,$A22,СВЦЭМ!$B$34:$B$777,H$11)+'СЕТ СН'!$F$9+СВЦЭМ!$D$10+'СЕТ СН'!$F$5</f>
        <v>4543.9302628000005</v>
      </c>
      <c r="I22" s="37">
        <f>SUMIFS(СВЦЭМ!$C$34:$C$777,СВЦЭМ!$A$34:$A$777,$A22,СВЦЭМ!$B$34:$B$777,I$11)+'СЕТ СН'!$F$9+СВЦЭМ!$D$10+'СЕТ СН'!$F$5</f>
        <v>4553.4441448500002</v>
      </c>
      <c r="J22" s="37">
        <f>SUMIFS(СВЦЭМ!$C$34:$C$777,СВЦЭМ!$A$34:$A$777,$A22,СВЦЭМ!$B$34:$B$777,J$11)+'СЕТ СН'!$F$9+СВЦЭМ!$D$10+'СЕТ СН'!$F$5</f>
        <v>4374.6629076999998</v>
      </c>
      <c r="K22" s="37">
        <f>SUMIFS(СВЦЭМ!$C$34:$C$777,СВЦЭМ!$A$34:$A$777,$A22,СВЦЭМ!$B$34:$B$777,K$11)+'СЕТ СН'!$F$9+СВЦЭМ!$D$10+'СЕТ СН'!$F$5</f>
        <v>4378.5867364900005</v>
      </c>
      <c r="L22" s="37">
        <f>SUMIFS(СВЦЭМ!$C$34:$C$777,СВЦЭМ!$A$34:$A$777,$A22,СВЦЭМ!$B$34:$B$777,L$11)+'СЕТ СН'!$F$9+СВЦЭМ!$D$10+'СЕТ СН'!$F$5</f>
        <v>4378.4771064100005</v>
      </c>
      <c r="M22" s="37">
        <f>SUMIFS(СВЦЭМ!$C$34:$C$777,СВЦЭМ!$A$34:$A$777,$A22,СВЦЭМ!$B$34:$B$777,M$11)+'СЕТ СН'!$F$9+СВЦЭМ!$D$10+'СЕТ СН'!$F$5</f>
        <v>4389.8687380400006</v>
      </c>
      <c r="N22" s="37">
        <f>SUMIFS(СВЦЭМ!$C$34:$C$777,СВЦЭМ!$A$34:$A$777,$A22,СВЦЭМ!$B$34:$B$777,N$11)+'СЕТ СН'!$F$9+СВЦЭМ!$D$10+'СЕТ СН'!$F$5</f>
        <v>4303.2584203400002</v>
      </c>
      <c r="O22" s="37">
        <f>SUMIFS(СВЦЭМ!$C$34:$C$777,СВЦЭМ!$A$34:$A$777,$A22,СВЦЭМ!$B$34:$B$777,O$11)+'СЕТ СН'!$F$9+СВЦЭМ!$D$10+'СЕТ СН'!$F$5</f>
        <v>4319.7744850199997</v>
      </c>
      <c r="P22" s="37">
        <f>SUMIFS(СВЦЭМ!$C$34:$C$777,СВЦЭМ!$A$34:$A$777,$A22,СВЦЭМ!$B$34:$B$777,P$11)+'СЕТ СН'!$F$9+СВЦЭМ!$D$10+'СЕТ СН'!$F$5</f>
        <v>4464.3205487600007</v>
      </c>
      <c r="Q22" s="37">
        <f>SUMIFS(СВЦЭМ!$C$34:$C$777,СВЦЭМ!$A$34:$A$777,$A22,СВЦЭМ!$B$34:$B$777,Q$11)+'СЕТ СН'!$F$9+СВЦЭМ!$D$10+'СЕТ СН'!$F$5</f>
        <v>4418.6574683500003</v>
      </c>
      <c r="R22" s="37">
        <f>SUMIFS(СВЦЭМ!$C$34:$C$777,СВЦЭМ!$A$34:$A$777,$A22,СВЦЭМ!$B$34:$B$777,R$11)+'СЕТ СН'!$F$9+СВЦЭМ!$D$10+'СЕТ СН'!$F$5</f>
        <v>5140.56752366</v>
      </c>
      <c r="S22" s="37">
        <f>SUMIFS(СВЦЭМ!$C$34:$C$777,СВЦЭМ!$A$34:$A$777,$A22,СВЦЭМ!$B$34:$B$777,S$11)+'СЕТ СН'!$F$9+СВЦЭМ!$D$10+'СЕТ СН'!$F$5</f>
        <v>4537.1134845899996</v>
      </c>
      <c r="T22" s="37">
        <f>SUMIFS(СВЦЭМ!$C$34:$C$777,СВЦЭМ!$A$34:$A$777,$A22,СВЦЭМ!$B$34:$B$777,T$11)+'СЕТ СН'!$F$9+СВЦЭМ!$D$10+'СЕТ СН'!$F$5</f>
        <v>4518.00316406</v>
      </c>
      <c r="U22" s="37">
        <f>SUMIFS(СВЦЭМ!$C$34:$C$777,СВЦЭМ!$A$34:$A$777,$A22,СВЦЭМ!$B$34:$B$777,U$11)+'СЕТ СН'!$F$9+СВЦЭМ!$D$10+'СЕТ СН'!$F$5</f>
        <v>4434.05905188</v>
      </c>
      <c r="V22" s="37">
        <f>SUMIFS(СВЦЭМ!$C$34:$C$777,СВЦЭМ!$A$34:$A$777,$A22,СВЦЭМ!$B$34:$B$777,V$11)+'СЕТ СН'!$F$9+СВЦЭМ!$D$10+'СЕТ СН'!$F$5</f>
        <v>4448.9570928499998</v>
      </c>
      <c r="W22" s="37">
        <f>SUMIFS(СВЦЭМ!$C$34:$C$777,СВЦЭМ!$A$34:$A$777,$A22,СВЦЭМ!$B$34:$B$777,W$11)+'СЕТ СН'!$F$9+СВЦЭМ!$D$10+'СЕТ СН'!$F$5</f>
        <v>4447.4384397200001</v>
      </c>
      <c r="X22" s="37">
        <f>SUMIFS(СВЦЭМ!$C$34:$C$777,СВЦЭМ!$A$34:$A$777,$A22,СВЦЭМ!$B$34:$B$777,X$11)+'СЕТ СН'!$F$9+СВЦЭМ!$D$10+'СЕТ СН'!$F$5</f>
        <v>4375.1523296100004</v>
      </c>
      <c r="Y22" s="37">
        <f>SUMIFS(СВЦЭМ!$C$34:$C$777,СВЦЭМ!$A$34:$A$777,$A22,СВЦЭМ!$B$34:$B$777,Y$11)+'СЕТ СН'!$F$9+СВЦЭМ!$D$10+'СЕТ СН'!$F$5</f>
        <v>4432.2399995200003</v>
      </c>
    </row>
    <row r="23" spans="1:25" ht="15.75" x14ac:dyDescent="0.2">
      <c r="A23" s="36">
        <f t="shared" si="0"/>
        <v>42594</v>
      </c>
      <c r="B23" s="37">
        <f>SUMIFS(СВЦЭМ!$C$34:$C$777,СВЦЭМ!$A$34:$A$777,$A23,СВЦЭМ!$B$34:$B$777,B$11)+'СЕТ СН'!$F$9+СВЦЭМ!$D$10+'СЕТ СН'!$F$5</f>
        <v>4553.9014010700002</v>
      </c>
      <c r="C23" s="37">
        <f>SUMIFS(СВЦЭМ!$C$34:$C$777,СВЦЭМ!$A$34:$A$777,$A23,СВЦЭМ!$B$34:$B$777,C$11)+'СЕТ СН'!$F$9+СВЦЭМ!$D$10+'СЕТ СН'!$F$5</f>
        <v>4647.4406487300002</v>
      </c>
      <c r="D23" s="37">
        <f>SUMIFS(СВЦЭМ!$C$34:$C$777,СВЦЭМ!$A$34:$A$777,$A23,СВЦЭМ!$B$34:$B$777,D$11)+'СЕТ СН'!$F$9+СВЦЭМ!$D$10+'СЕТ СН'!$F$5</f>
        <v>4622.7337658599999</v>
      </c>
      <c r="E23" s="37">
        <f>SUMIFS(СВЦЭМ!$C$34:$C$777,СВЦЭМ!$A$34:$A$777,$A23,СВЦЭМ!$B$34:$B$777,E$11)+'СЕТ СН'!$F$9+СВЦЭМ!$D$10+'СЕТ СН'!$F$5</f>
        <v>4643.7941314</v>
      </c>
      <c r="F23" s="37">
        <f>SUMIFS(СВЦЭМ!$C$34:$C$777,СВЦЭМ!$A$34:$A$777,$A23,СВЦЭМ!$B$34:$B$777,F$11)+'СЕТ СН'!$F$9+СВЦЭМ!$D$10+'СЕТ СН'!$F$5</f>
        <v>4628.0558882700007</v>
      </c>
      <c r="G23" s="37">
        <f>SUMIFS(СВЦЭМ!$C$34:$C$777,СВЦЭМ!$A$34:$A$777,$A23,СВЦЭМ!$B$34:$B$777,G$11)+'СЕТ СН'!$F$9+СВЦЭМ!$D$10+'СЕТ СН'!$F$5</f>
        <v>4613.3649530100001</v>
      </c>
      <c r="H23" s="37">
        <f>SUMIFS(СВЦЭМ!$C$34:$C$777,СВЦЭМ!$A$34:$A$777,$A23,СВЦЭМ!$B$34:$B$777,H$11)+'СЕТ СН'!$F$9+СВЦЭМ!$D$10+'СЕТ СН'!$F$5</f>
        <v>4584.3492900500005</v>
      </c>
      <c r="I23" s="37">
        <f>SUMIFS(СВЦЭМ!$C$34:$C$777,СВЦЭМ!$A$34:$A$777,$A23,СВЦЭМ!$B$34:$B$777,I$11)+'СЕТ СН'!$F$9+СВЦЭМ!$D$10+'СЕТ СН'!$F$5</f>
        <v>4567.9536387300004</v>
      </c>
      <c r="J23" s="37">
        <f>SUMIFS(СВЦЭМ!$C$34:$C$777,СВЦЭМ!$A$34:$A$777,$A23,СВЦЭМ!$B$34:$B$777,J$11)+'СЕТ СН'!$F$9+СВЦЭМ!$D$10+'СЕТ СН'!$F$5</f>
        <v>4495.4471754200003</v>
      </c>
      <c r="K23" s="37">
        <f>SUMIFS(СВЦЭМ!$C$34:$C$777,СВЦЭМ!$A$34:$A$777,$A23,СВЦЭМ!$B$34:$B$777,K$11)+'СЕТ СН'!$F$9+СВЦЭМ!$D$10+'СЕТ СН'!$F$5</f>
        <v>4393.98545964</v>
      </c>
      <c r="L23" s="37">
        <f>SUMIFS(СВЦЭМ!$C$34:$C$777,СВЦЭМ!$A$34:$A$777,$A23,СВЦЭМ!$B$34:$B$777,L$11)+'СЕТ СН'!$F$9+СВЦЭМ!$D$10+'СЕТ СН'!$F$5</f>
        <v>4337.1915301200006</v>
      </c>
      <c r="M23" s="37">
        <f>SUMIFS(СВЦЭМ!$C$34:$C$777,СВЦЭМ!$A$34:$A$777,$A23,СВЦЭМ!$B$34:$B$777,M$11)+'СЕТ СН'!$F$9+СВЦЭМ!$D$10+'СЕТ СН'!$F$5</f>
        <v>4404.0469243300004</v>
      </c>
      <c r="N23" s="37">
        <f>SUMIFS(СВЦЭМ!$C$34:$C$777,СВЦЭМ!$A$34:$A$777,$A23,СВЦЭМ!$B$34:$B$777,N$11)+'СЕТ СН'!$F$9+СВЦЭМ!$D$10+'СЕТ СН'!$F$5</f>
        <v>4324.4309645399999</v>
      </c>
      <c r="O23" s="37">
        <f>SUMIFS(СВЦЭМ!$C$34:$C$777,СВЦЭМ!$A$34:$A$777,$A23,СВЦЭМ!$B$34:$B$777,O$11)+'СЕТ СН'!$F$9+СВЦЭМ!$D$10+'СЕТ СН'!$F$5</f>
        <v>4386.8811047199997</v>
      </c>
      <c r="P23" s="37">
        <f>SUMIFS(СВЦЭМ!$C$34:$C$777,СВЦЭМ!$A$34:$A$777,$A23,СВЦЭМ!$B$34:$B$777,P$11)+'СЕТ СН'!$F$9+СВЦЭМ!$D$10+'СЕТ СН'!$F$5</f>
        <v>4351.8954620599998</v>
      </c>
      <c r="Q23" s="37">
        <f>SUMIFS(СВЦЭМ!$C$34:$C$777,СВЦЭМ!$A$34:$A$777,$A23,СВЦЭМ!$B$34:$B$777,Q$11)+'СЕТ СН'!$F$9+СВЦЭМ!$D$10+'СЕТ СН'!$F$5</f>
        <v>4344.5079751900003</v>
      </c>
      <c r="R23" s="37">
        <f>SUMIFS(СВЦЭМ!$C$34:$C$777,СВЦЭМ!$A$34:$A$777,$A23,СВЦЭМ!$B$34:$B$777,R$11)+'СЕТ СН'!$F$9+СВЦЭМ!$D$10+'СЕТ СН'!$F$5</f>
        <v>4333.0030296100003</v>
      </c>
      <c r="S23" s="37">
        <f>SUMIFS(СВЦЭМ!$C$34:$C$777,СВЦЭМ!$A$34:$A$777,$A23,СВЦЭМ!$B$34:$B$777,S$11)+'СЕТ СН'!$F$9+СВЦЭМ!$D$10+'СЕТ СН'!$F$5</f>
        <v>4348.2690405000003</v>
      </c>
      <c r="T23" s="37">
        <f>SUMIFS(СВЦЭМ!$C$34:$C$777,СВЦЭМ!$A$34:$A$777,$A23,СВЦЭМ!$B$34:$B$777,T$11)+'СЕТ СН'!$F$9+СВЦЭМ!$D$10+'СЕТ СН'!$F$5</f>
        <v>4322.2479257800005</v>
      </c>
      <c r="U23" s="37">
        <f>SUMIFS(СВЦЭМ!$C$34:$C$777,СВЦЭМ!$A$34:$A$777,$A23,СВЦЭМ!$B$34:$B$777,U$11)+'СЕТ СН'!$F$9+СВЦЭМ!$D$10+'СЕТ СН'!$F$5</f>
        <v>4250.9297661300006</v>
      </c>
      <c r="V23" s="37">
        <f>SUMIFS(СВЦЭМ!$C$34:$C$777,СВЦЭМ!$A$34:$A$777,$A23,СВЦЭМ!$B$34:$B$777,V$11)+'СЕТ СН'!$F$9+СВЦЭМ!$D$10+'СЕТ СН'!$F$5</f>
        <v>4272.6583631600006</v>
      </c>
      <c r="W23" s="37">
        <f>SUMIFS(СВЦЭМ!$C$34:$C$777,СВЦЭМ!$A$34:$A$777,$A23,СВЦЭМ!$B$34:$B$777,W$11)+'СЕТ СН'!$F$9+СВЦЭМ!$D$10+'СЕТ СН'!$F$5</f>
        <v>4319.7413733800004</v>
      </c>
      <c r="X23" s="37">
        <f>SUMIFS(СВЦЭМ!$C$34:$C$777,СВЦЭМ!$A$34:$A$777,$A23,СВЦЭМ!$B$34:$B$777,X$11)+'СЕТ СН'!$F$9+СВЦЭМ!$D$10+'СЕТ СН'!$F$5</f>
        <v>4291.8841211500003</v>
      </c>
      <c r="Y23" s="37">
        <f>SUMIFS(СВЦЭМ!$C$34:$C$777,СВЦЭМ!$A$34:$A$777,$A23,СВЦЭМ!$B$34:$B$777,Y$11)+'СЕТ СН'!$F$9+СВЦЭМ!$D$10+'СЕТ СН'!$F$5</f>
        <v>4324.6345243000005</v>
      </c>
    </row>
    <row r="24" spans="1:25" ht="15.75" x14ac:dyDescent="0.2">
      <c r="A24" s="36">
        <f t="shared" si="0"/>
        <v>42595</v>
      </c>
      <c r="B24" s="37">
        <f>SUMIFS(СВЦЭМ!$C$34:$C$777,СВЦЭМ!$A$34:$A$777,$A24,СВЦЭМ!$B$34:$B$777,B$11)+'СЕТ СН'!$F$9+СВЦЭМ!$D$10+'СЕТ СН'!$F$5</f>
        <v>4390.25977556</v>
      </c>
      <c r="C24" s="37">
        <f>SUMIFS(СВЦЭМ!$C$34:$C$777,СВЦЭМ!$A$34:$A$777,$A24,СВЦЭМ!$B$34:$B$777,C$11)+'СЕТ СН'!$F$9+СВЦЭМ!$D$10+'СЕТ СН'!$F$5</f>
        <v>4440.98831032</v>
      </c>
      <c r="D24" s="37">
        <f>SUMIFS(СВЦЭМ!$C$34:$C$777,СВЦЭМ!$A$34:$A$777,$A24,СВЦЭМ!$B$34:$B$777,D$11)+'СЕТ СН'!$F$9+СВЦЭМ!$D$10+'СЕТ СН'!$F$5</f>
        <v>4481.8580737100001</v>
      </c>
      <c r="E24" s="37">
        <f>SUMIFS(СВЦЭМ!$C$34:$C$777,СВЦЭМ!$A$34:$A$777,$A24,СВЦЭМ!$B$34:$B$777,E$11)+'СЕТ СН'!$F$9+СВЦЭМ!$D$10+'СЕТ СН'!$F$5</f>
        <v>4529.38648956</v>
      </c>
      <c r="F24" s="37">
        <f>SUMIFS(СВЦЭМ!$C$34:$C$777,СВЦЭМ!$A$34:$A$777,$A24,СВЦЭМ!$B$34:$B$777,F$11)+'СЕТ СН'!$F$9+СВЦЭМ!$D$10+'СЕТ СН'!$F$5</f>
        <v>4536.3335457600006</v>
      </c>
      <c r="G24" s="37">
        <f>SUMIFS(СВЦЭМ!$C$34:$C$777,СВЦЭМ!$A$34:$A$777,$A24,СВЦЭМ!$B$34:$B$777,G$11)+'СЕТ СН'!$F$9+СВЦЭМ!$D$10+'СЕТ СН'!$F$5</f>
        <v>4560.0055951699997</v>
      </c>
      <c r="H24" s="37">
        <f>SUMIFS(СВЦЭМ!$C$34:$C$777,СВЦЭМ!$A$34:$A$777,$A24,СВЦЭМ!$B$34:$B$777,H$11)+'СЕТ СН'!$F$9+СВЦЭМ!$D$10+'СЕТ СН'!$F$5</f>
        <v>4518.3793564900006</v>
      </c>
      <c r="I24" s="37">
        <f>SUMIFS(СВЦЭМ!$C$34:$C$777,СВЦЭМ!$A$34:$A$777,$A24,СВЦЭМ!$B$34:$B$777,I$11)+'СЕТ СН'!$F$9+СВЦЭМ!$D$10+'СЕТ СН'!$F$5</f>
        <v>4493.0026044700007</v>
      </c>
      <c r="J24" s="37">
        <f>SUMIFS(СВЦЭМ!$C$34:$C$777,СВЦЭМ!$A$34:$A$777,$A24,СВЦЭМ!$B$34:$B$777,J$11)+'СЕТ СН'!$F$9+СВЦЭМ!$D$10+'СЕТ СН'!$F$5</f>
        <v>4406.3811697399997</v>
      </c>
      <c r="K24" s="37">
        <f>SUMIFS(СВЦЭМ!$C$34:$C$777,СВЦЭМ!$A$34:$A$777,$A24,СВЦЭМ!$B$34:$B$777,K$11)+'СЕТ СН'!$F$9+СВЦЭМ!$D$10+'СЕТ СН'!$F$5</f>
        <v>4354.8881118500003</v>
      </c>
      <c r="L24" s="37">
        <f>SUMIFS(СВЦЭМ!$C$34:$C$777,СВЦЭМ!$A$34:$A$777,$A24,СВЦЭМ!$B$34:$B$777,L$11)+'СЕТ СН'!$F$9+СВЦЭМ!$D$10+'СЕТ СН'!$F$5</f>
        <v>4356.4092377899997</v>
      </c>
      <c r="M24" s="37">
        <f>SUMIFS(СВЦЭМ!$C$34:$C$777,СВЦЭМ!$A$34:$A$777,$A24,СВЦЭМ!$B$34:$B$777,M$11)+'СЕТ СН'!$F$9+СВЦЭМ!$D$10+'СЕТ СН'!$F$5</f>
        <v>4343.2420074500005</v>
      </c>
      <c r="N24" s="37">
        <f>SUMIFS(СВЦЭМ!$C$34:$C$777,СВЦЭМ!$A$34:$A$777,$A24,СВЦЭМ!$B$34:$B$777,N$11)+'СЕТ СН'!$F$9+СВЦЭМ!$D$10+'СЕТ СН'!$F$5</f>
        <v>4322.2291367100006</v>
      </c>
      <c r="O24" s="37">
        <f>SUMIFS(СВЦЭМ!$C$34:$C$777,СВЦЭМ!$A$34:$A$777,$A24,СВЦЭМ!$B$34:$B$777,O$11)+'СЕТ СН'!$F$9+СВЦЭМ!$D$10+'СЕТ СН'!$F$5</f>
        <v>4328.5291658900005</v>
      </c>
      <c r="P24" s="37">
        <f>SUMIFS(СВЦЭМ!$C$34:$C$777,СВЦЭМ!$A$34:$A$777,$A24,СВЦЭМ!$B$34:$B$777,P$11)+'СЕТ СН'!$F$9+СВЦЭМ!$D$10+'СЕТ СН'!$F$5</f>
        <v>4307.8081513400002</v>
      </c>
      <c r="Q24" s="37">
        <f>SUMIFS(СВЦЭМ!$C$34:$C$777,СВЦЭМ!$A$34:$A$777,$A24,СВЦЭМ!$B$34:$B$777,Q$11)+'СЕТ СН'!$F$9+СВЦЭМ!$D$10+'СЕТ СН'!$F$5</f>
        <v>4324.89159148</v>
      </c>
      <c r="R24" s="37">
        <f>SUMIFS(СВЦЭМ!$C$34:$C$777,СВЦЭМ!$A$34:$A$777,$A24,СВЦЭМ!$B$34:$B$777,R$11)+'СЕТ СН'!$F$9+СВЦЭМ!$D$10+'СЕТ СН'!$F$5</f>
        <v>4322.4346963400003</v>
      </c>
      <c r="S24" s="37">
        <f>SUMIFS(СВЦЭМ!$C$34:$C$777,СВЦЭМ!$A$34:$A$777,$A24,СВЦЭМ!$B$34:$B$777,S$11)+'СЕТ СН'!$F$9+СВЦЭМ!$D$10+'СЕТ СН'!$F$5</f>
        <v>4324.2658718800003</v>
      </c>
      <c r="T24" s="37">
        <f>SUMIFS(СВЦЭМ!$C$34:$C$777,СВЦЭМ!$A$34:$A$777,$A24,СВЦЭМ!$B$34:$B$777,T$11)+'СЕТ СН'!$F$9+СВЦЭМ!$D$10+'СЕТ СН'!$F$5</f>
        <v>4305.6473509300004</v>
      </c>
      <c r="U24" s="37">
        <f>SUMIFS(СВЦЭМ!$C$34:$C$777,СВЦЭМ!$A$34:$A$777,$A24,СВЦЭМ!$B$34:$B$777,U$11)+'СЕТ СН'!$F$9+СВЦЭМ!$D$10+'СЕТ СН'!$F$5</f>
        <v>4323.3096897200003</v>
      </c>
      <c r="V24" s="37">
        <f>SUMIFS(СВЦЭМ!$C$34:$C$777,СВЦЭМ!$A$34:$A$777,$A24,СВЦЭМ!$B$34:$B$777,V$11)+'СЕТ СН'!$F$9+СВЦЭМ!$D$10+'СЕТ СН'!$F$5</f>
        <v>4349.93401885</v>
      </c>
      <c r="W24" s="37">
        <f>SUMIFS(СВЦЭМ!$C$34:$C$777,СВЦЭМ!$A$34:$A$777,$A24,СВЦЭМ!$B$34:$B$777,W$11)+'СЕТ СН'!$F$9+СВЦЭМ!$D$10+'СЕТ СН'!$F$5</f>
        <v>4355.5818647599999</v>
      </c>
      <c r="X24" s="37">
        <f>SUMIFS(СВЦЭМ!$C$34:$C$777,СВЦЭМ!$A$34:$A$777,$A24,СВЦЭМ!$B$34:$B$777,X$11)+'СЕТ СН'!$F$9+СВЦЭМ!$D$10+'СЕТ СН'!$F$5</f>
        <v>4288.4446541799998</v>
      </c>
      <c r="Y24" s="37">
        <f>SUMIFS(СВЦЭМ!$C$34:$C$777,СВЦЭМ!$A$34:$A$777,$A24,СВЦЭМ!$B$34:$B$777,Y$11)+'СЕТ СН'!$F$9+СВЦЭМ!$D$10+'СЕТ СН'!$F$5</f>
        <v>4337.3145414800001</v>
      </c>
    </row>
    <row r="25" spans="1:25" ht="15.75" x14ac:dyDescent="0.2">
      <c r="A25" s="36">
        <f t="shared" si="0"/>
        <v>42596</v>
      </c>
      <c r="B25" s="37">
        <f>SUMIFS(СВЦЭМ!$C$34:$C$777,СВЦЭМ!$A$34:$A$777,$A25,СВЦЭМ!$B$34:$B$777,B$11)+'СЕТ СН'!$F$9+СВЦЭМ!$D$10+'СЕТ СН'!$F$5</f>
        <v>4426.71337227</v>
      </c>
      <c r="C25" s="37">
        <f>SUMIFS(СВЦЭМ!$C$34:$C$777,СВЦЭМ!$A$34:$A$777,$A25,СВЦЭМ!$B$34:$B$777,C$11)+'СЕТ СН'!$F$9+СВЦЭМ!$D$10+'СЕТ СН'!$F$5</f>
        <v>4486.0983294300004</v>
      </c>
      <c r="D25" s="37">
        <f>SUMIFS(СВЦЭМ!$C$34:$C$777,СВЦЭМ!$A$34:$A$777,$A25,СВЦЭМ!$B$34:$B$777,D$11)+'СЕТ СН'!$F$9+СВЦЭМ!$D$10+'СЕТ СН'!$F$5</f>
        <v>4510.9486663600001</v>
      </c>
      <c r="E25" s="37">
        <f>SUMIFS(СВЦЭМ!$C$34:$C$777,СВЦЭМ!$A$34:$A$777,$A25,СВЦЭМ!$B$34:$B$777,E$11)+'СЕТ СН'!$F$9+СВЦЭМ!$D$10+'СЕТ СН'!$F$5</f>
        <v>4528.1519588400006</v>
      </c>
      <c r="F25" s="37">
        <f>SUMIFS(СВЦЭМ!$C$34:$C$777,СВЦЭМ!$A$34:$A$777,$A25,СВЦЭМ!$B$34:$B$777,F$11)+'СЕТ СН'!$F$9+СВЦЭМ!$D$10+'СЕТ СН'!$F$5</f>
        <v>4535.8243115100004</v>
      </c>
      <c r="G25" s="37">
        <f>SUMIFS(СВЦЭМ!$C$34:$C$777,СВЦЭМ!$A$34:$A$777,$A25,СВЦЭМ!$B$34:$B$777,G$11)+'СЕТ СН'!$F$9+СВЦЭМ!$D$10+'СЕТ СН'!$F$5</f>
        <v>4534.4672197300006</v>
      </c>
      <c r="H25" s="37">
        <f>SUMIFS(СВЦЭМ!$C$34:$C$777,СВЦЭМ!$A$34:$A$777,$A25,СВЦЭМ!$B$34:$B$777,H$11)+'СЕТ СН'!$F$9+СВЦЭМ!$D$10+'СЕТ СН'!$F$5</f>
        <v>4507.0237257600002</v>
      </c>
      <c r="I25" s="37">
        <f>SUMIFS(СВЦЭМ!$C$34:$C$777,СВЦЭМ!$A$34:$A$777,$A25,СВЦЭМ!$B$34:$B$777,I$11)+'СЕТ СН'!$F$9+СВЦЭМ!$D$10+'СЕТ СН'!$F$5</f>
        <v>4500.43969062</v>
      </c>
      <c r="J25" s="37">
        <f>SUMIFS(СВЦЭМ!$C$34:$C$777,СВЦЭМ!$A$34:$A$777,$A25,СВЦЭМ!$B$34:$B$777,J$11)+'СЕТ СН'!$F$9+СВЦЭМ!$D$10+'СЕТ СН'!$F$5</f>
        <v>4429.3653221799996</v>
      </c>
      <c r="K25" s="37">
        <f>SUMIFS(СВЦЭМ!$C$34:$C$777,СВЦЭМ!$A$34:$A$777,$A25,СВЦЭМ!$B$34:$B$777,K$11)+'СЕТ СН'!$F$9+СВЦЭМ!$D$10+'СЕТ СН'!$F$5</f>
        <v>4331.6109460000007</v>
      </c>
      <c r="L25" s="37">
        <f>SUMIFS(СВЦЭМ!$C$34:$C$777,СВЦЭМ!$A$34:$A$777,$A25,СВЦЭМ!$B$34:$B$777,L$11)+'СЕТ СН'!$F$9+СВЦЭМ!$D$10+'СЕТ СН'!$F$5</f>
        <v>4366.23033261</v>
      </c>
      <c r="M25" s="37">
        <f>SUMIFS(СВЦЭМ!$C$34:$C$777,СВЦЭМ!$A$34:$A$777,$A25,СВЦЭМ!$B$34:$B$777,M$11)+'СЕТ СН'!$F$9+СВЦЭМ!$D$10+'СЕТ СН'!$F$5</f>
        <v>4438.2780626200001</v>
      </c>
      <c r="N25" s="37">
        <f>SUMIFS(СВЦЭМ!$C$34:$C$777,СВЦЭМ!$A$34:$A$777,$A25,СВЦЭМ!$B$34:$B$777,N$11)+'СЕТ СН'!$F$9+СВЦЭМ!$D$10+'СЕТ СН'!$F$5</f>
        <v>4469.2584773799999</v>
      </c>
      <c r="O25" s="37">
        <f>SUMIFS(СВЦЭМ!$C$34:$C$777,СВЦЭМ!$A$34:$A$777,$A25,СВЦЭМ!$B$34:$B$777,O$11)+'СЕТ СН'!$F$9+СВЦЭМ!$D$10+'СЕТ СН'!$F$5</f>
        <v>4622.1301168600003</v>
      </c>
      <c r="P25" s="37">
        <f>SUMIFS(СВЦЭМ!$C$34:$C$777,СВЦЭМ!$A$34:$A$777,$A25,СВЦЭМ!$B$34:$B$777,P$11)+'СЕТ СН'!$F$9+СВЦЭМ!$D$10+'СЕТ СН'!$F$5</f>
        <v>4458.1849428700007</v>
      </c>
      <c r="Q25" s="37">
        <f>SUMIFS(СВЦЭМ!$C$34:$C$777,СВЦЭМ!$A$34:$A$777,$A25,СВЦЭМ!$B$34:$B$777,Q$11)+'СЕТ СН'!$F$9+СВЦЭМ!$D$10+'СЕТ СН'!$F$5</f>
        <v>4430.8160599700004</v>
      </c>
      <c r="R25" s="37">
        <f>SUMIFS(СВЦЭМ!$C$34:$C$777,СВЦЭМ!$A$34:$A$777,$A25,СВЦЭМ!$B$34:$B$777,R$11)+'СЕТ СН'!$F$9+СВЦЭМ!$D$10+'СЕТ СН'!$F$5</f>
        <v>4411.6802728700004</v>
      </c>
      <c r="S25" s="37">
        <f>SUMIFS(СВЦЭМ!$C$34:$C$777,СВЦЭМ!$A$34:$A$777,$A25,СВЦЭМ!$B$34:$B$777,S$11)+'СЕТ СН'!$F$9+СВЦЭМ!$D$10+'СЕТ СН'!$F$5</f>
        <v>4443.0713550700002</v>
      </c>
      <c r="T25" s="37">
        <f>SUMIFS(СВЦЭМ!$C$34:$C$777,СВЦЭМ!$A$34:$A$777,$A25,СВЦЭМ!$B$34:$B$777,T$11)+'СЕТ СН'!$F$9+СВЦЭМ!$D$10+'СЕТ СН'!$F$5</f>
        <v>4431.4006799400004</v>
      </c>
      <c r="U25" s="37">
        <f>SUMIFS(СВЦЭМ!$C$34:$C$777,СВЦЭМ!$A$34:$A$777,$A25,СВЦЭМ!$B$34:$B$777,U$11)+'СЕТ СН'!$F$9+СВЦЭМ!$D$10+'СЕТ СН'!$F$5</f>
        <v>4432.7436455400002</v>
      </c>
      <c r="V25" s="37">
        <f>SUMIFS(СВЦЭМ!$C$34:$C$777,СВЦЭМ!$A$34:$A$777,$A25,СВЦЭМ!$B$34:$B$777,V$11)+'СЕТ СН'!$F$9+СВЦЭМ!$D$10+'СЕТ СН'!$F$5</f>
        <v>4400.2793310300003</v>
      </c>
      <c r="W25" s="37">
        <f>SUMIFS(СВЦЭМ!$C$34:$C$777,СВЦЭМ!$A$34:$A$777,$A25,СВЦЭМ!$B$34:$B$777,W$11)+'СЕТ СН'!$F$9+СВЦЭМ!$D$10+'СЕТ СН'!$F$5</f>
        <v>4356.1377352400004</v>
      </c>
      <c r="X25" s="37">
        <f>SUMIFS(СВЦЭМ!$C$34:$C$777,СВЦЭМ!$A$34:$A$777,$A25,СВЦЭМ!$B$34:$B$777,X$11)+'СЕТ СН'!$F$9+СВЦЭМ!$D$10+'СЕТ СН'!$F$5</f>
        <v>4340.1386856600002</v>
      </c>
      <c r="Y25" s="37">
        <f>SUMIFS(СВЦЭМ!$C$34:$C$777,СВЦЭМ!$A$34:$A$777,$A25,СВЦЭМ!$B$34:$B$777,Y$11)+'СЕТ СН'!$F$9+СВЦЭМ!$D$10+'СЕТ СН'!$F$5</f>
        <v>4441.5511054400004</v>
      </c>
    </row>
    <row r="26" spans="1:25" ht="15.75" x14ac:dyDescent="0.2">
      <c r="A26" s="36">
        <f t="shared" si="0"/>
        <v>42597</v>
      </c>
      <c r="B26" s="37">
        <f>SUMIFS(СВЦЭМ!$C$34:$C$777,СВЦЭМ!$A$34:$A$777,$A26,СВЦЭМ!$B$34:$B$777,B$11)+'СЕТ СН'!$F$9+СВЦЭМ!$D$10+'СЕТ СН'!$F$5</f>
        <v>4489.1796255400004</v>
      </c>
      <c r="C26" s="37">
        <f>SUMIFS(СВЦЭМ!$C$34:$C$777,СВЦЭМ!$A$34:$A$777,$A26,СВЦЭМ!$B$34:$B$777,C$11)+'СЕТ СН'!$F$9+СВЦЭМ!$D$10+'СЕТ СН'!$F$5</f>
        <v>4550.8660357600002</v>
      </c>
      <c r="D26" s="37">
        <f>SUMIFS(СВЦЭМ!$C$34:$C$777,СВЦЭМ!$A$34:$A$777,$A26,СВЦЭМ!$B$34:$B$777,D$11)+'СЕТ СН'!$F$9+СВЦЭМ!$D$10+'СЕТ СН'!$F$5</f>
        <v>4658.3021943000003</v>
      </c>
      <c r="E26" s="37">
        <f>SUMIFS(СВЦЭМ!$C$34:$C$777,СВЦЭМ!$A$34:$A$777,$A26,СВЦЭМ!$B$34:$B$777,E$11)+'СЕТ СН'!$F$9+СВЦЭМ!$D$10+'СЕТ СН'!$F$5</f>
        <v>4648.4675571999996</v>
      </c>
      <c r="F26" s="37">
        <f>SUMIFS(СВЦЭМ!$C$34:$C$777,СВЦЭМ!$A$34:$A$777,$A26,СВЦЭМ!$B$34:$B$777,F$11)+'СЕТ СН'!$F$9+СВЦЭМ!$D$10+'СЕТ СН'!$F$5</f>
        <v>4571.6868312500001</v>
      </c>
      <c r="G26" s="37">
        <f>SUMIFS(СВЦЭМ!$C$34:$C$777,СВЦЭМ!$A$34:$A$777,$A26,СВЦЭМ!$B$34:$B$777,G$11)+'СЕТ СН'!$F$9+СВЦЭМ!$D$10+'СЕТ СН'!$F$5</f>
        <v>4557.11849583</v>
      </c>
      <c r="H26" s="37">
        <f>SUMIFS(СВЦЭМ!$C$34:$C$777,СВЦЭМ!$A$34:$A$777,$A26,СВЦЭМ!$B$34:$B$777,H$11)+'СЕТ СН'!$F$9+СВЦЭМ!$D$10+'СЕТ СН'!$F$5</f>
        <v>4550.3392771400004</v>
      </c>
      <c r="I26" s="37">
        <f>SUMIFS(СВЦЭМ!$C$34:$C$777,СВЦЭМ!$A$34:$A$777,$A26,СВЦЭМ!$B$34:$B$777,I$11)+'СЕТ СН'!$F$9+СВЦЭМ!$D$10+'СЕТ СН'!$F$5</f>
        <v>4549.31810081</v>
      </c>
      <c r="J26" s="37">
        <f>SUMIFS(СВЦЭМ!$C$34:$C$777,СВЦЭМ!$A$34:$A$777,$A26,СВЦЭМ!$B$34:$B$777,J$11)+'СЕТ СН'!$F$9+СВЦЭМ!$D$10+'СЕТ СН'!$F$5</f>
        <v>4442.4837479199996</v>
      </c>
      <c r="K26" s="37">
        <f>SUMIFS(СВЦЭМ!$C$34:$C$777,СВЦЭМ!$A$34:$A$777,$A26,СВЦЭМ!$B$34:$B$777,K$11)+'СЕТ СН'!$F$9+СВЦЭМ!$D$10+'СЕТ СН'!$F$5</f>
        <v>4280.0741858600004</v>
      </c>
      <c r="L26" s="37">
        <f>SUMIFS(СВЦЭМ!$C$34:$C$777,СВЦЭМ!$A$34:$A$777,$A26,СВЦЭМ!$B$34:$B$777,L$11)+'СЕТ СН'!$F$9+СВЦЭМ!$D$10+'СЕТ СН'!$F$5</f>
        <v>4280.6155773600003</v>
      </c>
      <c r="M26" s="37">
        <f>SUMIFS(СВЦЭМ!$C$34:$C$777,СВЦЭМ!$A$34:$A$777,$A26,СВЦЭМ!$B$34:$B$777,M$11)+'СЕТ СН'!$F$9+СВЦЭМ!$D$10+'СЕТ СН'!$F$5</f>
        <v>4226.5418512900005</v>
      </c>
      <c r="N26" s="37">
        <f>SUMIFS(СВЦЭМ!$C$34:$C$777,СВЦЭМ!$A$34:$A$777,$A26,СВЦЭМ!$B$34:$B$777,N$11)+'СЕТ СН'!$F$9+СВЦЭМ!$D$10+'СЕТ СН'!$F$5</f>
        <v>4254.8537843800004</v>
      </c>
      <c r="O26" s="37">
        <f>SUMIFS(СВЦЭМ!$C$34:$C$777,СВЦЭМ!$A$34:$A$777,$A26,СВЦЭМ!$B$34:$B$777,O$11)+'СЕТ СН'!$F$9+СВЦЭМ!$D$10+'СЕТ СН'!$F$5</f>
        <v>4269.9795626699997</v>
      </c>
      <c r="P26" s="37">
        <f>SUMIFS(СВЦЭМ!$C$34:$C$777,СВЦЭМ!$A$34:$A$777,$A26,СВЦЭМ!$B$34:$B$777,P$11)+'СЕТ СН'!$F$9+СВЦЭМ!$D$10+'СЕТ СН'!$F$5</f>
        <v>4295.6649846800001</v>
      </c>
      <c r="Q26" s="37">
        <f>SUMIFS(СВЦЭМ!$C$34:$C$777,СВЦЭМ!$A$34:$A$777,$A26,СВЦЭМ!$B$34:$B$777,Q$11)+'СЕТ СН'!$F$9+СВЦЭМ!$D$10+'СЕТ СН'!$F$5</f>
        <v>4260.4645935099998</v>
      </c>
      <c r="R26" s="37">
        <f>SUMIFS(СВЦЭМ!$C$34:$C$777,СВЦЭМ!$A$34:$A$777,$A26,СВЦЭМ!$B$34:$B$777,R$11)+'СЕТ СН'!$F$9+СВЦЭМ!$D$10+'СЕТ СН'!$F$5</f>
        <v>4278.7636914000004</v>
      </c>
      <c r="S26" s="37">
        <f>SUMIFS(СВЦЭМ!$C$34:$C$777,СВЦЭМ!$A$34:$A$777,$A26,СВЦЭМ!$B$34:$B$777,S$11)+'СЕТ СН'!$F$9+СВЦЭМ!$D$10+'СЕТ СН'!$F$5</f>
        <v>4339.3182667199999</v>
      </c>
      <c r="T26" s="37">
        <f>SUMIFS(СВЦЭМ!$C$34:$C$777,СВЦЭМ!$A$34:$A$777,$A26,СВЦЭМ!$B$34:$B$777,T$11)+'СЕТ СН'!$F$9+СВЦЭМ!$D$10+'СЕТ СН'!$F$5</f>
        <v>4342.1730892100004</v>
      </c>
      <c r="U26" s="37">
        <f>SUMIFS(СВЦЭМ!$C$34:$C$777,СВЦЭМ!$A$34:$A$777,$A26,СВЦЭМ!$B$34:$B$777,U$11)+'СЕТ СН'!$F$9+СВЦЭМ!$D$10+'СЕТ СН'!$F$5</f>
        <v>4350.5350492300004</v>
      </c>
      <c r="V26" s="37">
        <f>SUMIFS(СВЦЭМ!$C$34:$C$777,СВЦЭМ!$A$34:$A$777,$A26,СВЦЭМ!$B$34:$B$777,V$11)+'СЕТ СН'!$F$9+СВЦЭМ!$D$10+'СЕТ СН'!$F$5</f>
        <v>4335.9681207499998</v>
      </c>
      <c r="W26" s="37">
        <f>SUMIFS(СВЦЭМ!$C$34:$C$777,СВЦЭМ!$A$34:$A$777,$A26,СВЦЭМ!$B$34:$B$777,W$11)+'СЕТ СН'!$F$9+СВЦЭМ!$D$10+'СЕТ СН'!$F$5</f>
        <v>4317.76700755</v>
      </c>
      <c r="X26" s="37">
        <f>SUMIFS(СВЦЭМ!$C$34:$C$777,СВЦЭМ!$A$34:$A$777,$A26,СВЦЭМ!$B$34:$B$777,X$11)+'СЕТ СН'!$F$9+СВЦЭМ!$D$10+'СЕТ СН'!$F$5</f>
        <v>4355.5798653900001</v>
      </c>
      <c r="Y26" s="37">
        <f>SUMIFS(СВЦЭМ!$C$34:$C$777,СВЦЭМ!$A$34:$A$777,$A26,СВЦЭМ!$B$34:$B$777,Y$11)+'СЕТ СН'!$F$9+СВЦЭМ!$D$10+'СЕТ СН'!$F$5</f>
        <v>4441.8605277500001</v>
      </c>
    </row>
    <row r="27" spans="1:25" ht="15.75" x14ac:dyDescent="0.2">
      <c r="A27" s="36">
        <f t="shared" si="0"/>
        <v>42598</v>
      </c>
      <c r="B27" s="37">
        <f>SUMIFS(СВЦЭМ!$C$34:$C$777,СВЦЭМ!$A$34:$A$777,$A27,СВЦЭМ!$B$34:$B$777,B$11)+'СЕТ СН'!$F$9+СВЦЭМ!$D$10+'СЕТ СН'!$F$5</f>
        <v>4497.2787436600001</v>
      </c>
      <c r="C27" s="37">
        <f>SUMIFS(СВЦЭМ!$C$34:$C$777,СВЦЭМ!$A$34:$A$777,$A27,СВЦЭМ!$B$34:$B$777,C$11)+'СЕТ СН'!$F$9+СВЦЭМ!$D$10+'СЕТ СН'!$F$5</f>
        <v>4529.7201727400006</v>
      </c>
      <c r="D27" s="37">
        <f>SUMIFS(СВЦЭМ!$C$34:$C$777,СВЦЭМ!$A$34:$A$777,$A27,СВЦЭМ!$B$34:$B$777,D$11)+'СЕТ СН'!$F$9+СВЦЭМ!$D$10+'СЕТ СН'!$F$5</f>
        <v>4542.0434293799999</v>
      </c>
      <c r="E27" s="37">
        <f>SUMIFS(СВЦЭМ!$C$34:$C$777,СВЦЭМ!$A$34:$A$777,$A27,СВЦЭМ!$B$34:$B$777,E$11)+'СЕТ СН'!$F$9+СВЦЭМ!$D$10+'СЕТ СН'!$F$5</f>
        <v>4569.96307531</v>
      </c>
      <c r="F27" s="37">
        <f>SUMIFS(СВЦЭМ!$C$34:$C$777,СВЦЭМ!$A$34:$A$777,$A27,СВЦЭМ!$B$34:$B$777,F$11)+'СЕТ СН'!$F$9+СВЦЭМ!$D$10+'СЕТ СН'!$F$5</f>
        <v>4600.27694944</v>
      </c>
      <c r="G27" s="37">
        <f>SUMIFS(СВЦЭМ!$C$34:$C$777,СВЦЭМ!$A$34:$A$777,$A27,СВЦЭМ!$B$34:$B$777,G$11)+'СЕТ СН'!$F$9+СВЦЭМ!$D$10+'СЕТ СН'!$F$5</f>
        <v>4609.28036548</v>
      </c>
      <c r="H27" s="37">
        <f>SUMIFS(СВЦЭМ!$C$34:$C$777,СВЦЭМ!$A$34:$A$777,$A27,СВЦЭМ!$B$34:$B$777,H$11)+'СЕТ СН'!$F$9+СВЦЭМ!$D$10+'СЕТ СН'!$F$5</f>
        <v>4561.8166114400001</v>
      </c>
      <c r="I27" s="37">
        <f>SUMIFS(СВЦЭМ!$C$34:$C$777,СВЦЭМ!$A$34:$A$777,$A27,СВЦЭМ!$B$34:$B$777,I$11)+'СЕТ СН'!$F$9+СВЦЭМ!$D$10+'СЕТ СН'!$F$5</f>
        <v>4541.0113378000005</v>
      </c>
      <c r="J27" s="37">
        <f>SUMIFS(СВЦЭМ!$C$34:$C$777,СВЦЭМ!$A$34:$A$777,$A27,СВЦЭМ!$B$34:$B$777,J$11)+'СЕТ СН'!$F$9+СВЦЭМ!$D$10+'СЕТ СН'!$F$5</f>
        <v>4428.6542358500001</v>
      </c>
      <c r="K27" s="37">
        <f>SUMIFS(СВЦЭМ!$C$34:$C$777,СВЦЭМ!$A$34:$A$777,$A27,СВЦЭМ!$B$34:$B$777,K$11)+'СЕТ СН'!$F$9+СВЦЭМ!$D$10+'СЕТ СН'!$F$5</f>
        <v>4332.2838724200001</v>
      </c>
      <c r="L27" s="37">
        <f>SUMIFS(СВЦЭМ!$C$34:$C$777,СВЦЭМ!$A$34:$A$777,$A27,СВЦЭМ!$B$34:$B$777,L$11)+'СЕТ СН'!$F$9+СВЦЭМ!$D$10+'СЕТ СН'!$F$5</f>
        <v>4262.3117281800005</v>
      </c>
      <c r="M27" s="37">
        <f>SUMIFS(СВЦЭМ!$C$34:$C$777,СВЦЭМ!$A$34:$A$777,$A27,СВЦЭМ!$B$34:$B$777,M$11)+'СЕТ СН'!$F$9+СВЦЭМ!$D$10+'СЕТ СН'!$F$5</f>
        <v>4266.7291963900007</v>
      </c>
      <c r="N27" s="37">
        <f>SUMIFS(СВЦЭМ!$C$34:$C$777,СВЦЭМ!$A$34:$A$777,$A27,СВЦЭМ!$B$34:$B$777,N$11)+'СЕТ СН'!$F$9+СВЦЭМ!$D$10+'СЕТ СН'!$F$5</f>
        <v>4272.2913730300006</v>
      </c>
      <c r="O27" s="37">
        <f>SUMIFS(СВЦЭМ!$C$34:$C$777,СВЦЭМ!$A$34:$A$777,$A27,СВЦЭМ!$B$34:$B$777,O$11)+'СЕТ СН'!$F$9+СВЦЭМ!$D$10+'СЕТ СН'!$F$5</f>
        <v>4307.8416723400005</v>
      </c>
      <c r="P27" s="37">
        <f>SUMIFS(СВЦЭМ!$C$34:$C$777,СВЦЭМ!$A$34:$A$777,$A27,СВЦЭМ!$B$34:$B$777,P$11)+'СЕТ СН'!$F$9+СВЦЭМ!$D$10+'СЕТ СН'!$F$5</f>
        <v>4262.64822301</v>
      </c>
      <c r="Q27" s="37">
        <f>SUMIFS(СВЦЭМ!$C$34:$C$777,СВЦЭМ!$A$34:$A$777,$A27,СВЦЭМ!$B$34:$B$777,Q$11)+'СЕТ СН'!$F$9+СВЦЭМ!$D$10+'СЕТ СН'!$F$5</f>
        <v>4238.8902276200006</v>
      </c>
      <c r="R27" s="37">
        <f>SUMIFS(СВЦЭМ!$C$34:$C$777,СВЦЭМ!$A$34:$A$777,$A27,СВЦЭМ!$B$34:$B$777,R$11)+'СЕТ СН'!$F$9+СВЦЭМ!$D$10+'СЕТ СН'!$F$5</f>
        <v>4274.9341293699999</v>
      </c>
      <c r="S27" s="37">
        <f>SUMIFS(СВЦЭМ!$C$34:$C$777,СВЦЭМ!$A$34:$A$777,$A27,СВЦЭМ!$B$34:$B$777,S$11)+'СЕТ СН'!$F$9+СВЦЭМ!$D$10+'СЕТ СН'!$F$5</f>
        <v>4339.9388039100004</v>
      </c>
      <c r="T27" s="37">
        <f>SUMIFS(СВЦЭМ!$C$34:$C$777,СВЦЭМ!$A$34:$A$777,$A27,СВЦЭМ!$B$34:$B$777,T$11)+'СЕТ СН'!$F$9+СВЦЭМ!$D$10+'СЕТ СН'!$F$5</f>
        <v>4338.1865262600004</v>
      </c>
      <c r="U27" s="37">
        <f>SUMIFS(СВЦЭМ!$C$34:$C$777,СВЦЭМ!$A$34:$A$777,$A27,СВЦЭМ!$B$34:$B$777,U$11)+'СЕТ СН'!$F$9+СВЦЭМ!$D$10+'СЕТ СН'!$F$5</f>
        <v>4327.5702606800005</v>
      </c>
      <c r="V27" s="37">
        <f>SUMIFS(СВЦЭМ!$C$34:$C$777,СВЦЭМ!$A$34:$A$777,$A27,СВЦЭМ!$B$34:$B$777,V$11)+'СЕТ СН'!$F$9+СВЦЭМ!$D$10+'СЕТ СН'!$F$5</f>
        <v>4342.9730228099997</v>
      </c>
      <c r="W27" s="37">
        <f>SUMIFS(СВЦЭМ!$C$34:$C$777,СВЦЭМ!$A$34:$A$777,$A27,СВЦЭМ!$B$34:$B$777,W$11)+'СЕТ СН'!$F$9+СВЦЭМ!$D$10+'СЕТ СН'!$F$5</f>
        <v>4364.9697956600003</v>
      </c>
      <c r="X27" s="37">
        <f>SUMIFS(СВЦЭМ!$C$34:$C$777,СВЦЭМ!$A$34:$A$777,$A27,СВЦЭМ!$B$34:$B$777,X$11)+'СЕТ СН'!$F$9+СВЦЭМ!$D$10+'СЕТ СН'!$F$5</f>
        <v>4309.7029414099998</v>
      </c>
      <c r="Y27" s="37">
        <f>SUMIFS(СВЦЭМ!$C$34:$C$777,СВЦЭМ!$A$34:$A$777,$A27,СВЦЭМ!$B$34:$B$777,Y$11)+'СЕТ СН'!$F$9+СВЦЭМ!$D$10+'СЕТ СН'!$F$5</f>
        <v>4394.0108589900001</v>
      </c>
    </row>
    <row r="28" spans="1:25" ht="15.75" x14ac:dyDescent="0.2">
      <c r="A28" s="36">
        <f t="shared" si="0"/>
        <v>42599</v>
      </c>
      <c r="B28" s="37">
        <f>SUMIFS(СВЦЭМ!$C$34:$C$777,СВЦЭМ!$A$34:$A$777,$A28,СВЦЭМ!$B$34:$B$777,B$11)+'СЕТ СН'!$F$9+СВЦЭМ!$D$10+'СЕТ СН'!$F$5</f>
        <v>4449.7825512700001</v>
      </c>
      <c r="C28" s="37">
        <f>SUMIFS(СВЦЭМ!$C$34:$C$777,СВЦЭМ!$A$34:$A$777,$A28,СВЦЭМ!$B$34:$B$777,C$11)+'СЕТ СН'!$F$9+СВЦЭМ!$D$10+'СЕТ СН'!$F$5</f>
        <v>4568.7030569400004</v>
      </c>
      <c r="D28" s="37">
        <f>SUMIFS(СВЦЭМ!$C$34:$C$777,СВЦЭМ!$A$34:$A$777,$A28,СВЦЭМ!$B$34:$B$777,D$11)+'СЕТ СН'!$F$9+СВЦЭМ!$D$10+'СЕТ СН'!$F$5</f>
        <v>4624.0100818299998</v>
      </c>
      <c r="E28" s="37">
        <f>SUMIFS(СВЦЭМ!$C$34:$C$777,СВЦЭМ!$A$34:$A$777,$A28,СВЦЭМ!$B$34:$B$777,E$11)+'СЕТ СН'!$F$9+СВЦЭМ!$D$10+'СЕТ СН'!$F$5</f>
        <v>4667.1160812600001</v>
      </c>
      <c r="F28" s="37">
        <f>SUMIFS(СВЦЭМ!$C$34:$C$777,СВЦЭМ!$A$34:$A$777,$A28,СВЦЭМ!$B$34:$B$777,F$11)+'СЕТ СН'!$F$9+СВЦЭМ!$D$10+'СЕТ СН'!$F$5</f>
        <v>4650.7889419599996</v>
      </c>
      <c r="G28" s="37">
        <f>SUMIFS(СВЦЭМ!$C$34:$C$777,СВЦЭМ!$A$34:$A$777,$A28,СВЦЭМ!$B$34:$B$777,G$11)+'СЕТ СН'!$F$9+СВЦЭМ!$D$10+'СЕТ СН'!$F$5</f>
        <v>4672.2542272500004</v>
      </c>
      <c r="H28" s="37">
        <f>SUMIFS(СВЦЭМ!$C$34:$C$777,СВЦЭМ!$A$34:$A$777,$A28,СВЦЭМ!$B$34:$B$777,H$11)+'СЕТ СН'!$F$9+СВЦЭМ!$D$10+'СЕТ СН'!$F$5</f>
        <v>4536.8136434999997</v>
      </c>
      <c r="I28" s="37">
        <f>SUMIFS(СВЦЭМ!$C$34:$C$777,СВЦЭМ!$A$34:$A$777,$A28,СВЦЭМ!$B$34:$B$777,I$11)+'СЕТ СН'!$F$9+СВЦЭМ!$D$10+'СЕТ СН'!$F$5</f>
        <v>4478.3170627300005</v>
      </c>
      <c r="J28" s="37">
        <f>SUMIFS(СВЦЭМ!$C$34:$C$777,СВЦЭМ!$A$34:$A$777,$A28,СВЦЭМ!$B$34:$B$777,J$11)+'СЕТ СН'!$F$9+СВЦЭМ!$D$10+'СЕТ СН'!$F$5</f>
        <v>4385.0729577100001</v>
      </c>
      <c r="K28" s="37">
        <f>SUMIFS(СВЦЭМ!$C$34:$C$777,СВЦЭМ!$A$34:$A$777,$A28,СВЦЭМ!$B$34:$B$777,K$11)+'СЕТ СН'!$F$9+СВЦЭМ!$D$10+'СЕТ СН'!$F$5</f>
        <v>4311.8297235200007</v>
      </c>
      <c r="L28" s="37">
        <f>SUMIFS(СВЦЭМ!$C$34:$C$777,СВЦЭМ!$A$34:$A$777,$A28,СВЦЭМ!$B$34:$B$777,L$11)+'СЕТ СН'!$F$9+СВЦЭМ!$D$10+'СЕТ СН'!$F$5</f>
        <v>4262.8144735400001</v>
      </c>
      <c r="M28" s="37">
        <f>SUMIFS(СВЦЭМ!$C$34:$C$777,СВЦЭМ!$A$34:$A$777,$A28,СВЦЭМ!$B$34:$B$777,M$11)+'СЕТ СН'!$F$9+СВЦЭМ!$D$10+'СЕТ СН'!$F$5</f>
        <v>4284.4800813000002</v>
      </c>
      <c r="N28" s="37">
        <f>SUMIFS(СВЦЭМ!$C$34:$C$777,СВЦЭМ!$A$34:$A$777,$A28,СВЦЭМ!$B$34:$B$777,N$11)+'СЕТ СН'!$F$9+СВЦЭМ!$D$10+'СЕТ СН'!$F$5</f>
        <v>4317.5459420000007</v>
      </c>
      <c r="O28" s="37">
        <f>SUMIFS(СВЦЭМ!$C$34:$C$777,СВЦЭМ!$A$34:$A$777,$A28,СВЦЭМ!$B$34:$B$777,O$11)+'СЕТ СН'!$F$9+СВЦЭМ!$D$10+'СЕТ СН'!$F$5</f>
        <v>4298.2965306100004</v>
      </c>
      <c r="P28" s="37">
        <f>SUMIFS(СВЦЭМ!$C$34:$C$777,СВЦЭМ!$A$34:$A$777,$A28,СВЦЭМ!$B$34:$B$777,P$11)+'СЕТ СН'!$F$9+СВЦЭМ!$D$10+'СЕТ СН'!$F$5</f>
        <v>4300.80628488</v>
      </c>
      <c r="Q28" s="37">
        <f>SUMIFS(СВЦЭМ!$C$34:$C$777,СВЦЭМ!$A$34:$A$777,$A28,СВЦЭМ!$B$34:$B$777,Q$11)+'СЕТ СН'!$F$9+СВЦЭМ!$D$10+'СЕТ СН'!$F$5</f>
        <v>4297.7174096400004</v>
      </c>
      <c r="R28" s="37">
        <f>SUMIFS(СВЦЭМ!$C$34:$C$777,СВЦЭМ!$A$34:$A$777,$A28,СВЦЭМ!$B$34:$B$777,R$11)+'СЕТ СН'!$F$9+СВЦЭМ!$D$10+'СЕТ СН'!$F$5</f>
        <v>4299.3247786600004</v>
      </c>
      <c r="S28" s="37">
        <f>SUMIFS(СВЦЭМ!$C$34:$C$777,СВЦЭМ!$A$34:$A$777,$A28,СВЦЭМ!$B$34:$B$777,S$11)+'СЕТ СН'!$F$9+СВЦЭМ!$D$10+'СЕТ СН'!$F$5</f>
        <v>4364.37412262</v>
      </c>
      <c r="T28" s="37">
        <f>SUMIFS(СВЦЭМ!$C$34:$C$777,СВЦЭМ!$A$34:$A$777,$A28,СВЦЭМ!$B$34:$B$777,T$11)+'СЕТ СН'!$F$9+СВЦЭМ!$D$10+'СЕТ СН'!$F$5</f>
        <v>4425.56645948</v>
      </c>
      <c r="U28" s="37">
        <f>SUMIFS(СВЦЭМ!$C$34:$C$777,СВЦЭМ!$A$34:$A$777,$A28,СВЦЭМ!$B$34:$B$777,U$11)+'СЕТ СН'!$F$9+СВЦЭМ!$D$10+'СЕТ СН'!$F$5</f>
        <v>4384.5489489700003</v>
      </c>
      <c r="V28" s="37">
        <f>SUMIFS(СВЦЭМ!$C$34:$C$777,СВЦЭМ!$A$34:$A$777,$A28,СВЦЭМ!$B$34:$B$777,V$11)+'СЕТ СН'!$F$9+СВЦЭМ!$D$10+'СЕТ СН'!$F$5</f>
        <v>4388.9658843800007</v>
      </c>
      <c r="W28" s="37">
        <f>SUMIFS(СВЦЭМ!$C$34:$C$777,СВЦЭМ!$A$34:$A$777,$A28,СВЦЭМ!$B$34:$B$777,W$11)+'СЕТ СН'!$F$9+СВЦЭМ!$D$10+'СЕТ СН'!$F$5</f>
        <v>4369.3715931799998</v>
      </c>
      <c r="X28" s="37">
        <f>SUMIFS(СВЦЭМ!$C$34:$C$777,СВЦЭМ!$A$34:$A$777,$A28,СВЦЭМ!$B$34:$B$777,X$11)+'СЕТ СН'!$F$9+СВЦЭМ!$D$10+'СЕТ СН'!$F$5</f>
        <v>4311.1951580300001</v>
      </c>
      <c r="Y28" s="37">
        <f>SUMIFS(СВЦЭМ!$C$34:$C$777,СВЦЭМ!$A$34:$A$777,$A28,СВЦЭМ!$B$34:$B$777,Y$11)+'СЕТ СН'!$F$9+СВЦЭМ!$D$10+'СЕТ СН'!$F$5</f>
        <v>4366.3824455800004</v>
      </c>
    </row>
    <row r="29" spans="1:25" ht="15.75" x14ac:dyDescent="0.2">
      <c r="A29" s="36">
        <f t="shared" si="0"/>
        <v>42600</v>
      </c>
      <c r="B29" s="37">
        <f>SUMIFS(СВЦЭМ!$C$34:$C$777,СВЦЭМ!$A$34:$A$777,$A29,СВЦЭМ!$B$34:$B$777,B$11)+'СЕТ СН'!$F$9+СВЦЭМ!$D$10+'СЕТ СН'!$F$5</f>
        <v>4325.9055014400001</v>
      </c>
      <c r="C29" s="37">
        <f>SUMIFS(СВЦЭМ!$C$34:$C$777,СВЦЭМ!$A$34:$A$777,$A29,СВЦЭМ!$B$34:$B$777,C$11)+'СЕТ СН'!$F$9+СВЦЭМ!$D$10+'СЕТ СН'!$F$5</f>
        <v>4407.51423712</v>
      </c>
      <c r="D29" s="37">
        <f>SUMIFS(СВЦЭМ!$C$34:$C$777,СВЦЭМ!$A$34:$A$777,$A29,СВЦЭМ!$B$34:$B$777,D$11)+'СЕТ СН'!$F$9+СВЦЭМ!$D$10+'СЕТ СН'!$F$5</f>
        <v>4479.5757442900003</v>
      </c>
      <c r="E29" s="37">
        <f>SUMIFS(СВЦЭМ!$C$34:$C$777,СВЦЭМ!$A$34:$A$777,$A29,СВЦЭМ!$B$34:$B$777,E$11)+'СЕТ СН'!$F$9+СВЦЭМ!$D$10+'СЕТ СН'!$F$5</f>
        <v>4498.9179841799996</v>
      </c>
      <c r="F29" s="37">
        <f>SUMIFS(СВЦЭМ!$C$34:$C$777,СВЦЭМ!$A$34:$A$777,$A29,СВЦЭМ!$B$34:$B$777,F$11)+'СЕТ СН'!$F$9+СВЦЭМ!$D$10+'СЕТ СН'!$F$5</f>
        <v>4568.1032164400003</v>
      </c>
      <c r="G29" s="37">
        <f>SUMIFS(СВЦЭМ!$C$34:$C$777,СВЦЭМ!$A$34:$A$777,$A29,СВЦЭМ!$B$34:$B$777,G$11)+'СЕТ СН'!$F$9+СВЦЭМ!$D$10+'СЕТ СН'!$F$5</f>
        <v>4529.0720746400002</v>
      </c>
      <c r="H29" s="37">
        <f>SUMIFS(СВЦЭМ!$C$34:$C$777,СВЦЭМ!$A$34:$A$777,$A29,СВЦЭМ!$B$34:$B$777,H$11)+'СЕТ СН'!$F$9+СВЦЭМ!$D$10+'СЕТ СН'!$F$5</f>
        <v>4582.4068575700003</v>
      </c>
      <c r="I29" s="37">
        <f>SUMIFS(СВЦЭМ!$C$34:$C$777,СВЦЭМ!$A$34:$A$777,$A29,СВЦЭМ!$B$34:$B$777,I$11)+'СЕТ СН'!$F$9+СВЦЭМ!$D$10+'СЕТ СН'!$F$5</f>
        <v>4438.5433661200004</v>
      </c>
      <c r="J29" s="37">
        <f>SUMIFS(СВЦЭМ!$C$34:$C$777,СВЦЭМ!$A$34:$A$777,$A29,СВЦЭМ!$B$34:$B$777,J$11)+'СЕТ СН'!$F$9+СВЦЭМ!$D$10+'СЕТ СН'!$F$5</f>
        <v>4337.4108061900006</v>
      </c>
      <c r="K29" s="37">
        <f>SUMIFS(СВЦЭМ!$C$34:$C$777,СВЦЭМ!$A$34:$A$777,$A29,СВЦЭМ!$B$34:$B$777,K$11)+'СЕТ СН'!$F$9+СВЦЭМ!$D$10+'СЕТ СН'!$F$5</f>
        <v>4230.6975295800003</v>
      </c>
      <c r="L29" s="37">
        <f>SUMIFS(СВЦЭМ!$C$34:$C$777,СВЦЭМ!$A$34:$A$777,$A29,СВЦЭМ!$B$34:$B$777,L$11)+'СЕТ СН'!$F$9+СВЦЭМ!$D$10+'СЕТ СН'!$F$5</f>
        <v>4183.4750325300001</v>
      </c>
      <c r="M29" s="37">
        <f>SUMIFS(СВЦЭМ!$C$34:$C$777,СВЦЭМ!$A$34:$A$777,$A29,СВЦЭМ!$B$34:$B$777,M$11)+'СЕТ СН'!$F$9+СВЦЭМ!$D$10+'СЕТ СН'!$F$5</f>
        <v>4209.6956588600005</v>
      </c>
      <c r="N29" s="37">
        <f>SUMIFS(СВЦЭМ!$C$34:$C$777,СВЦЭМ!$A$34:$A$777,$A29,СВЦЭМ!$B$34:$B$777,N$11)+'СЕТ СН'!$F$9+СВЦЭМ!$D$10+'СЕТ СН'!$F$5</f>
        <v>4186.1416300199999</v>
      </c>
      <c r="O29" s="37">
        <f>SUMIFS(СВЦЭМ!$C$34:$C$777,СВЦЭМ!$A$34:$A$777,$A29,СВЦЭМ!$B$34:$B$777,O$11)+'СЕТ СН'!$F$9+СВЦЭМ!$D$10+'СЕТ СН'!$F$5</f>
        <v>4186.8950125500005</v>
      </c>
      <c r="P29" s="37">
        <f>SUMIFS(СВЦЭМ!$C$34:$C$777,СВЦЭМ!$A$34:$A$777,$A29,СВЦЭМ!$B$34:$B$777,P$11)+'СЕТ СН'!$F$9+СВЦЭМ!$D$10+'СЕТ СН'!$F$5</f>
        <v>4182.8740241900005</v>
      </c>
      <c r="Q29" s="37">
        <f>SUMIFS(СВЦЭМ!$C$34:$C$777,СВЦЭМ!$A$34:$A$777,$A29,СВЦЭМ!$B$34:$B$777,Q$11)+'СЕТ СН'!$F$9+СВЦЭМ!$D$10+'СЕТ СН'!$F$5</f>
        <v>4150.18688922</v>
      </c>
      <c r="R29" s="37">
        <f>SUMIFS(СВЦЭМ!$C$34:$C$777,СВЦЭМ!$A$34:$A$777,$A29,СВЦЭМ!$B$34:$B$777,R$11)+'СЕТ СН'!$F$9+СВЦЭМ!$D$10+'СЕТ СН'!$F$5</f>
        <v>4177.0302384100005</v>
      </c>
      <c r="S29" s="37">
        <f>SUMIFS(СВЦЭМ!$C$34:$C$777,СВЦЭМ!$A$34:$A$777,$A29,СВЦЭМ!$B$34:$B$777,S$11)+'СЕТ СН'!$F$9+СВЦЭМ!$D$10+'СЕТ СН'!$F$5</f>
        <v>4174.4492597500002</v>
      </c>
      <c r="T29" s="37">
        <f>SUMIFS(СВЦЭМ!$C$34:$C$777,СВЦЭМ!$A$34:$A$777,$A29,СВЦЭМ!$B$34:$B$777,T$11)+'СЕТ СН'!$F$9+СВЦЭМ!$D$10+'СЕТ СН'!$F$5</f>
        <v>4156.4286134100003</v>
      </c>
      <c r="U29" s="37">
        <f>SUMIFS(СВЦЭМ!$C$34:$C$777,СВЦЭМ!$A$34:$A$777,$A29,СВЦЭМ!$B$34:$B$777,U$11)+'СЕТ СН'!$F$9+СВЦЭМ!$D$10+'СЕТ СН'!$F$5</f>
        <v>4158.2928387800002</v>
      </c>
      <c r="V29" s="37">
        <f>SUMIFS(СВЦЭМ!$C$34:$C$777,СВЦЭМ!$A$34:$A$777,$A29,СВЦЭМ!$B$34:$B$777,V$11)+'СЕТ СН'!$F$9+СВЦЭМ!$D$10+'СЕТ СН'!$F$5</f>
        <v>4183.2740243799999</v>
      </c>
      <c r="W29" s="37">
        <f>SUMIFS(СВЦЭМ!$C$34:$C$777,СВЦЭМ!$A$34:$A$777,$A29,СВЦЭМ!$B$34:$B$777,W$11)+'СЕТ СН'!$F$9+СВЦЭМ!$D$10+'СЕТ СН'!$F$5</f>
        <v>4202.5652632000001</v>
      </c>
      <c r="X29" s="37">
        <f>SUMIFS(СВЦЭМ!$C$34:$C$777,СВЦЭМ!$A$34:$A$777,$A29,СВЦЭМ!$B$34:$B$777,X$11)+'СЕТ СН'!$F$9+СВЦЭМ!$D$10+'СЕТ СН'!$F$5</f>
        <v>4160.5187421999999</v>
      </c>
      <c r="Y29" s="37">
        <f>SUMIFS(СВЦЭМ!$C$34:$C$777,СВЦЭМ!$A$34:$A$777,$A29,СВЦЭМ!$B$34:$B$777,Y$11)+'СЕТ СН'!$F$9+СВЦЭМ!$D$10+'СЕТ СН'!$F$5</f>
        <v>4218.4035039400005</v>
      </c>
    </row>
    <row r="30" spans="1:25" ht="15.75" x14ac:dyDescent="0.2">
      <c r="A30" s="36">
        <f t="shared" si="0"/>
        <v>42601</v>
      </c>
      <c r="B30" s="37">
        <f>SUMIFS(СВЦЭМ!$C$34:$C$777,СВЦЭМ!$A$34:$A$777,$A30,СВЦЭМ!$B$34:$B$777,B$11)+'СЕТ СН'!$F$9+СВЦЭМ!$D$10+'СЕТ СН'!$F$5</f>
        <v>4316.1404461000002</v>
      </c>
      <c r="C30" s="37">
        <f>SUMIFS(СВЦЭМ!$C$34:$C$777,СВЦЭМ!$A$34:$A$777,$A30,СВЦЭМ!$B$34:$B$777,C$11)+'СЕТ СН'!$F$9+СВЦЭМ!$D$10+'СЕТ СН'!$F$5</f>
        <v>4378.6189680500001</v>
      </c>
      <c r="D30" s="37">
        <f>SUMIFS(СВЦЭМ!$C$34:$C$777,СВЦЭМ!$A$34:$A$777,$A30,СВЦЭМ!$B$34:$B$777,D$11)+'СЕТ СН'!$F$9+СВЦЭМ!$D$10+'СЕТ СН'!$F$5</f>
        <v>4425.4601554300007</v>
      </c>
      <c r="E30" s="37">
        <f>SUMIFS(СВЦЭМ!$C$34:$C$777,СВЦЭМ!$A$34:$A$777,$A30,СВЦЭМ!$B$34:$B$777,E$11)+'СЕТ СН'!$F$9+СВЦЭМ!$D$10+'СЕТ СН'!$F$5</f>
        <v>4423.4050551600003</v>
      </c>
      <c r="F30" s="37">
        <f>SUMIFS(СВЦЭМ!$C$34:$C$777,СВЦЭМ!$A$34:$A$777,$A30,СВЦЭМ!$B$34:$B$777,F$11)+'СЕТ СН'!$F$9+СВЦЭМ!$D$10+'СЕТ СН'!$F$5</f>
        <v>4440.86259126</v>
      </c>
      <c r="G30" s="37">
        <f>SUMIFS(СВЦЭМ!$C$34:$C$777,СВЦЭМ!$A$34:$A$777,$A30,СВЦЭМ!$B$34:$B$777,G$11)+'СЕТ СН'!$F$9+СВЦЭМ!$D$10+'СЕТ СН'!$F$5</f>
        <v>4427.8369117900002</v>
      </c>
      <c r="H30" s="37">
        <f>SUMIFS(СВЦЭМ!$C$34:$C$777,СВЦЭМ!$A$34:$A$777,$A30,СВЦЭМ!$B$34:$B$777,H$11)+'СЕТ СН'!$F$9+СВЦЭМ!$D$10+'СЕТ СН'!$F$5</f>
        <v>4400.7733593499997</v>
      </c>
      <c r="I30" s="37">
        <f>SUMIFS(СВЦЭМ!$C$34:$C$777,СВЦЭМ!$A$34:$A$777,$A30,СВЦЭМ!$B$34:$B$777,I$11)+'СЕТ СН'!$F$9+СВЦЭМ!$D$10+'СЕТ СН'!$F$5</f>
        <v>4322.4118436600002</v>
      </c>
      <c r="J30" s="37">
        <f>SUMIFS(СВЦЭМ!$C$34:$C$777,СВЦЭМ!$A$34:$A$777,$A30,СВЦЭМ!$B$34:$B$777,J$11)+'СЕТ СН'!$F$9+СВЦЭМ!$D$10+'СЕТ СН'!$F$5</f>
        <v>4252.9483121499998</v>
      </c>
      <c r="K30" s="37">
        <f>SUMIFS(СВЦЭМ!$C$34:$C$777,СВЦЭМ!$A$34:$A$777,$A30,СВЦЭМ!$B$34:$B$777,K$11)+'СЕТ СН'!$F$9+СВЦЭМ!$D$10+'СЕТ СН'!$F$5</f>
        <v>4170.8688248100007</v>
      </c>
      <c r="L30" s="37">
        <f>SUMIFS(СВЦЭМ!$C$34:$C$777,СВЦЭМ!$A$34:$A$777,$A30,СВЦЭМ!$B$34:$B$777,L$11)+'СЕТ СН'!$F$9+СВЦЭМ!$D$10+'СЕТ СН'!$F$5</f>
        <v>4146.5110028600002</v>
      </c>
      <c r="M30" s="37">
        <f>SUMIFS(СВЦЭМ!$C$34:$C$777,СВЦЭМ!$A$34:$A$777,$A30,СВЦЭМ!$B$34:$B$777,M$11)+'СЕТ СН'!$F$9+СВЦЭМ!$D$10+'СЕТ СН'!$F$5</f>
        <v>4284.15021075</v>
      </c>
      <c r="N30" s="37">
        <f>SUMIFS(СВЦЭМ!$C$34:$C$777,СВЦЭМ!$A$34:$A$777,$A30,СВЦЭМ!$B$34:$B$777,N$11)+'СЕТ СН'!$F$9+СВЦЭМ!$D$10+'СЕТ СН'!$F$5</f>
        <v>4283.4317579799999</v>
      </c>
      <c r="O30" s="37">
        <f>SUMIFS(СВЦЭМ!$C$34:$C$777,СВЦЭМ!$A$34:$A$777,$A30,СВЦЭМ!$B$34:$B$777,O$11)+'СЕТ СН'!$F$9+СВЦЭМ!$D$10+'СЕТ СН'!$F$5</f>
        <v>4298.8675320500006</v>
      </c>
      <c r="P30" s="37">
        <f>SUMIFS(СВЦЭМ!$C$34:$C$777,СВЦЭМ!$A$34:$A$777,$A30,СВЦЭМ!$B$34:$B$777,P$11)+'СЕТ СН'!$F$9+СВЦЭМ!$D$10+'СЕТ СН'!$F$5</f>
        <v>4323.4666601700001</v>
      </c>
      <c r="Q30" s="37">
        <f>SUMIFS(СВЦЭМ!$C$34:$C$777,СВЦЭМ!$A$34:$A$777,$A30,СВЦЭМ!$B$34:$B$777,Q$11)+'СЕТ СН'!$F$9+СВЦЭМ!$D$10+'СЕТ СН'!$F$5</f>
        <v>4494.4507371300006</v>
      </c>
      <c r="R30" s="37">
        <f>SUMIFS(СВЦЭМ!$C$34:$C$777,СВЦЭМ!$A$34:$A$777,$A30,СВЦЭМ!$B$34:$B$777,R$11)+'СЕТ СН'!$F$9+СВЦЭМ!$D$10+'СЕТ СН'!$F$5</f>
        <v>4295.8730145700001</v>
      </c>
      <c r="S30" s="37">
        <f>SUMIFS(СВЦЭМ!$C$34:$C$777,СВЦЭМ!$A$34:$A$777,$A30,СВЦЭМ!$B$34:$B$777,S$11)+'СЕТ СН'!$F$9+СВЦЭМ!$D$10+'СЕТ СН'!$F$5</f>
        <v>4219.6415502700002</v>
      </c>
      <c r="T30" s="37">
        <f>SUMIFS(СВЦЭМ!$C$34:$C$777,СВЦЭМ!$A$34:$A$777,$A30,СВЦЭМ!$B$34:$B$777,T$11)+'СЕТ СН'!$F$9+СВЦЭМ!$D$10+'СЕТ СН'!$F$5</f>
        <v>4195.6026280900005</v>
      </c>
      <c r="U30" s="37">
        <f>SUMIFS(СВЦЭМ!$C$34:$C$777,СВЦЭМ!$A$34:$A$777,$A30,СВЦЭМ!$B$34:$B$777,U$11)+'СЕТ СН'!$F$9+СВЦЭМ!$D$10+'СЕТ СН'!$F$5</f>
        <v>4194.0060891700005</v>
      </c>
      <c r="V30" s="37">
        <f>SUMIFS(СВЦЭМ!$C$34:$C$777,СВЦЭМ!$A$34:$A$777,$A30,СВЦЭМ!$B$34:$B$777,V$11)+'СЕТ СН'!$F$9+СВЦЭМ!$D$10+'СЕТ СН'!$F$5</f>
        <v>4218.7628347400005</v>
      </c>
      <c r="W30" s="37">
        <f>SUMIFS(СВЦЭМ!$C$34:$C$777,СВЦЭМ!$A$34:$A$777,$A30,СВЦЭМ!$B$34:$B$777,W$11)+'СЕТ СН'!$F$9+СВЦЭМ!$D$10+'СЕТ СН'!$F$5</f>
        <v>4195.5917130799999</v>
      </c>
      <c r="X30" s="37">
        <f>SUMIFS(СВЦЭМ!$C$34:$C$777,СВЦЭМ!$A$34:$A$777,$A30,СВЦЭМ!$B$34:$B$777,X$11)+'СЕТ СН'!$F$9+СВЦЭМ!$D$10+'СЕТ СН'!$F$5</f>
        <v>4152.3438293899999</v>
      </c>
      <c r="Y30" s="37">
        <f>SUMIFS(СВЦЭМ!$C$34:$C$777,СВЦЭМ!$A$34:$A$777,$A30,СВЦЭМ!$B$34:$B$777,Y$11)+'СЕТ СН'!$F$9+СВЦЭМ!$D$10+'СЕТ СН'!$F$5</f>
        <v>4191.23939909</v>
      </c>
    </row>
    <row r="31" spans="1:25" ht="15.75" x14ac:dyDescent="0.2">
      <c r="A31" s="36">
        <f t="shared" si="0"/>
        <v>42602</v>
      </c>
      <c r="B31" s="37">
        <f>SUMIFS(СВЦЭМ!$C$34:$C$777,СВЦЭМ!$A$34:$A$777,$A31,СВЦЭМ!$B$34:$B$777,B$11)+'СЕТ СН'!$F$9+СВЦЭМ!$D$10+'СЕТ СН'!$F$5</f>
        <v>4221.6951306600004</v>
      </c>
      <c r="C31" s="37">
        <f>SUMIFS(СВЦЭМ!$C$34:$C$777,СВЦЭМ!$A$34:$A$777,$A31,СВЦЭМ!$B$34:$B$777,C$11)+'СЕТ СН'!$F$9+СВЦЭМ!$D$10+'СЕТ СН'!$F$5</f>
        <v>4224.49358691</v>
      </c>
      <c r="D31" s="37">
        <f>SUMIFS(СВЦЭМ!$C$34:$C$777,СВЦЭМ!$A$34:$A$777,$A31,СВЦЭМ!$B$34:$B$777,D$11)+'СЕТ СН'!$F$9+СВЦЭМ!$D$10+'СЕТ СН'!$F$5</f>
        <v>4247.3735268199998</v>
      </c>
      <c r="E31" s="37">
        <f>SUMIFS(СВЦЭМ!$C$34:$C$777,СВЦЭМ!$A$34:$A$777,$A31,СВЦЭМ!$B$34:$B$777,E$11)+'СЕТ СН'!$F$9+СВЦЭМ!$D$10+'СЕТ СН'!$F$5</f>
        <v>4260.9231955100004</v>
      </c>
      <c r="F31" s="37">
        <f>SUMIFS(СВЦЭМ!$C$34:$C$777,СВЦЭМ!$A$34:$A$777,$A31,СВЦЭМ!$B$34:$B$777,F$11)+'СЕТ СН'!$F$9+СВЦЭМ!$D$10+'СЕТ СН'!$F$5</f>
        <v>4276.3094900200003</v>
      </c>
      <c r="G31" s="37">
        <f>SUMIFS(СВЦЭМ!$C$34:$C$777,СВЦЭМ!$A$34:$A$777,$A31,СВЦЭМ!$B$34:$B$777,G$11)+'СЕТ СН'!$F$9+СВЦЭМ!$D$10+'СЕТ СН'!$F$5</f>
        <v>4265.9674736200004</v>
      </c>
      <c r="H31" s="37">
        <f>SUMIFS(СВЦЭМ!$C$34:$C$777,СВЦЭМ!$A$34:$A$777,$A31,СВЦЭМ!$B$34:$B$777,H$11)+'СЕТ СН'!$F$9+СВЦЭМ!$D$10+'СЕТ СН'!$F$5</f>
        <v>4272.0929860900005</v>
      </c>
      <c r="I31" s="37">
        <f>SUMIFS(СВЦЭМ!$C$34:$C$777,СВЦЭМ!$A$34:$A$777,$A31,СВЦЭМ!$B$34:$B$777,I$11)+'СЕТ СН'!$F$9+СВЦЭМ!$D$10+'СЕТ СН'!$F$5</f>
        <v>4302.7448777099999</v>
      </c>
      <c r="J31" s="37">
        <f>SUMIFS(СВЦЭМ!$C$34:$C$777,СВЦЭМ!$A$34:$A$777,$A31,СВЦЭМ!$B$34:$B$777,J$11)+'СЕТ СН'!$F$9+СВЦЭМ!$D$10+'СЕТ СН'!$F$5</f>
        <v>4272.0493725900005</v>
      </c>
      <c r="K31" s="37">
        <f>SUMIFS(СВЦЭМ!$C$34:$C$777,СВЦЭМ!$A$34:$A$777,$A31,СВЦЭМ!$B$34:$B$777,K$11)+'СЕТ СН'!$F$9+СВЦЭМ!$D$10+'СЕТ СН'!$F$5</f>
        <v>4225.8722337300005</v>
      </c>
      <c r="L31" s="37">
        <f>SUMIFS(СВЦЭМ!$C$34:$C$777,СВЦЭМ!$A$34:$A$777,$A31,СВЦЭМ!$B$34:$B$777,L$11)+'СЕТ СН'!$F$9+СВЦЭМ!$D$10+'СЕТ СН'!$F$5</f>
        <v>4236.7478654300003</v>
      </c>
      <c r="M31" s="37">
        <f>SUMIFS(СВЦЭМ!$C$34:$C$777,СВЦЭМ!$A$34:$A$777,$A31,СВЦЭМ!$B$34:$B$777,M$11)+'СЕТ СН'!$F$9+СВЦЭМ!$D$10+'СЕТ СН'!$F$5</f>
        <v>4338.1661707399999</v>
      </c>
      <c r="N31" s="37">
        <f>SUMIFS(СВЦЭМ!$C$34:$C$777,СВЦЭМ!$A$34:$A$777,$A31,СВЦЭМ!$B$34:$B$777,N$11)+'СЕТ СН'!$F$9+СВЦЭМ!$D$10+'СЕТ СН'!$F$5</f>
        <v>4329.07957515</v>
      </c>
      <c r="O31" s="37">
        <f>SUMIFS(СВЦЭМ!$C$34:$C$777,СВЦЭМ!$A$34:$A$777,$A31,СВЦЭМ!$B$34:$B$777,O$11)+'СЕТ СН'!$F$9+СВЦЭМ!$D$10+'СЕТ СН'!$F$5</f>
        <v>4327.0521446600005</v>
      </c>
      <c r="P31" s="37">
        <f>SUMIFS(СВЦЭМ!$C$34:$C$777,СВЦЭМ!$A$34:$A$777,$A31,СВЦЭМ!$B$34:$B$777,P$11)+'СЕТ СН'!$F$9+СВЦЭМ!$D$10+'СЕТ СН'!$F$5</f>
        <v>4399.1493458000004</v>
      </c>
      <c r="Q31" s="37">
        <f>SUMIFS(СВЦЭМ!$C$34:$C$777,СВЦЭМ!$A$34:$A$777,$A31,СВЦЭМ!$B$34:$B$777,Q$11)+'СЕТ СН'!$F$9+СВЦЭМ!$D$10+'СЕТ СН'!$F$5</f>
        <v>4458.2400569800002</v>
      </c>
      <c r="R31" s="37">
        <f>SUMIFS(СВЦЭМ!$C$34:$C$777,СВЦЭМ!$A$34:$A$777,$A31,СВЦЭМ!$B$34:$B$777,R$11)+'СЕТ СН'!$F$9+СВЦЭМ!$D$10+'СЕТ СН'!$F$5</f>
        <v>4692.3632964900007</v>
      </c>
      <c r="S31" s="37">
        <f>SUMIFS(СВЦЭМ!$C$34:$C$777,СВЦЭМ!$A$34:$A$777,$A31,СВЦЭМ!$B$34:$B$777,S$11)+'СЕТ СН'!$F$9+СВЦЭМ!$D$10+'СЕТ СН'!$F$5</f>
        <v>4633.1469137900003</v>
      </c>
      <c r="T31" s="37">
        <f>SUMIFS(СВЦЭМ!$C$34:$C$777,СВЦЭМ!$A$34:$A$777,$A31,СВЦЭМ!$B$34:$B$777,T$11)+'СЕТ СН'!$F$9+СВЦЭМ!$D$10+'СЕТ СН'!$F$5</f>
        <v>4624.5781391199998</v>
      </c>
      <c r="U31" s="37">
        <f>SUMIFS(СВЦЭМ!$C$34:$C$777,СВЦЭМ!$A$34:$A$777,$A31,СВЦЭМ!$B$34:$B$777,U$11)+'СЕТ СН'!$F$9+СВЦЭМ!$D$10+'СЕТ СН'!$F$5</f>
        <v>4679.2827853300005</v>
      </c>
      <c r="V31" s="37">
        <f>SUMIFS(СВЦЭМ!$C$34:$C$777,СВЦЭМ!$A$34:$A$777,$A31,СВЦЭМ!$B$34:$B$777,V$11)+'СЕТ СН'!$F$9+СВЦЭМ!$D$10+'СЕТ СН'!$F$5</f>
        <v>4740.0869151000006</v>
      </c>
      <c r="W31" s="37">
        <f>SUMIFS(СВЦЭМ!$C$34:$C$777,СВЦЭМ!$A$34:$A$777,$A31,СВЦЭМ!$B$34:$B$777,W$11)+'СЕТ СН'!$F$9+СВЦЭМ!$D$10+'СЕТ СН'!$F$5</f>
        <v>4717.21983525</v>
      </c>
      <c r="X31" s="37">
        <f>SUMIFS(СВЦЭМ!$C$34:$C$777,СВЦЭМ!$A$34:$A$777,$A31,СВЦЭМ!$B$34:$B$777,X$11)+'СЕТ СН'!$F$9+СВЦЭМ!$D$10+'СЕТ СН'!$F$5</f>
        <v>4692.0640455000002</v>
      </c>
      <c r="Y31" s="37">
        <f>SUMIFS(СВЦЭМ!$C$34:$C$777,СВЦЭМ!$A$34:$A$777,$A31,СВЦЭМ!$B$34:$B$777,Y$11)+'СЕТ СН'!$F$9+СВЦЭМ!$D$10+'СЕТ СН'!$F$5</f>
        <v>4762.5644449400006</v>
      </c>
    </row>
    <row r="32" spans="1:25" ht="15.75" x14ac:dyDescent="0.2">
      <c r="A32" s="36">
        <f t="shared" si="0"/>
        <v>42603</v>
      </c>
      <c r="B32" s="37">
        <f>SUMIFS(СВЦЭМ!$C$34:$C$777,СВЦЭМ!$A$34:$A$777,$A32,СВЦЭМ!$B$34:$B$777,B$11)+'СЕТ СН'!$F$9+СВЦЭМ!$D$10+'СЕТ СН'!$F$5</f>
        <v>4929.8809219499999</v>
      </c>
      <c r="C32" s="37">
        <f>SUMIFS(СВЦЭМ!$C$34:$C$777,СВЦЭМ!$A$34:$A$777,$A32,СВЦЭМ!$B$34:$B$777,C$11)+'СЕТ СН'!$F$9+СВЦЭМ!$D$10+'СЕТ СН'!$F$5</f>
        <v>4769.1473057800004</v>
      </c>
      <c r="D32" s="37">
        <f>SUMIFS(СВЦЭМ!$C$34:$C$777,СВЦЭМ!$A$34:$A$777,$A32,СВЦЭМ!$B$34:$B$777,D$11)+'СЕТ СН'!$F$9+СВЦЭМ!$D$10+'СЕТ СН'!$F$5</f>
        <v>4944.6882508100007</v>
      </c>
      <c r="E32" s="37">
        <f>SUMIFS(СВЦЭМ!$C$34:$C$777,СВЦЭМ!$A$34:$A$777,$A32,СВЦЭМ!$B$34:$B$777,E$11)+'СЕТ СН'!$F$9+СВЦЭМ!$D$10+'СЕТ СН'!$F$5</f>
        <v>4852.6692002899999</v>
      </c>
      <c r="F32" s="37">
        <f>SUMIFS(СВЦЭМ!$C$34:$C$777,СВЦЭМ!$A$34:$A$777,$A32,СВЦЭМ!$B$34:$B$777,F$11)+'СЕТ СН'!$F$9+СВЦЭМ!$D$10+'СЕТ СН'!$F$5</f>
        <v>4671.2916217600005</v>
      </c>
      <c r="G32" s="37">
        <f>SUMIFS(СВЦЭМ!$C$34:$C$777,СВЦЭМ!$A$34:$A$777,$A32,СВЦЭМ!$B$34:$B$777,G$11)+'СЕТ СН'!$F$9+СВЦЭМ!$D$10+'СЕТ СН'!$F$5</f>
        <v>4605.9149023299997</v>
      </c>
      <c r="H32" s="37">
        <f>SUMIFS(СВЦЭМ!$C$34:$C$777,СВЦЭМ!$A$34:$A$777,$A32,СВЦЭМ!$B$34:$B$777,H$11)+'СЕТ СН'!$F$9+СВЦЭМ!$D$10+'СЕТ СН'!$F$5</f>
        <v>4583.9733296499999</v>
      </c>
      <c r="I32" s="37">
        <f>SUMIFS(СВЦЭМ!$C$34:$C$777,СВЦЭМ!$A$34:$A$777,$A32,СВЦЭМ!$B$34:$B$777,I$11)+'СЕТ СН'!$F$9+СВЦЭМ!$D$10+'СЕТ СН'!$F$5</f>
        <v>4544.1085391200004</v>
      </c>
      <c r="J32" s="37">
        <f>SUMIFS(СВЦЭМ!$C$34:$C$777,СВЦЭМ!$A$34:$A$777,$A32,СВЦЭМ!$B$34:$B$777,J$11)+'СЕТ СН'!$F$9+СВЦЭМ!$D$10+'СЕТ СН'!$F$5</f>
        <v>4449.9591972199996</v>
      </c>
      <c r="K32" s="37">
        <f>SUMIFS(СВЦЭМ!$C$34:$C$777,СВЦЭМ!$A$34:$A$777,$A32,СВЦЭМ!$B$34:$B$777,K$11)+'СЕТ СН'!$F$9+СВЦЭМ!$D$10+'СЕТ СН'!$F$5</f>
        <v>4283.1466375</v>
      </c>
      <c r="L32" s="37">
        <f>SUMIFS(СВЦЭМ!$C$34:$C$777,СВЦЭМ!$A$34:$A$777,$A32,СВЦЭМ!$B$34:$B$777,L$11)+'СЕТ СН'!$F$9+СВЦЭМ!$D$10+'СЕТ СН'!$F$5</f>
        <v>4249.6717330500005</v>
      </c>
      <c r="M32" s="37">
        <f>SUMIFS(СВЦЭМ!$C$34:$C$777,СВЦЭМ!$A$34:$A$777,$A32,СВЦЭМ!$B$34:$B$777,M$11)+'СЕТ СН'!$F$9+СВЦЭМ!$D$10+'СЕТ СН'!$F$5</f>
        <v>4302.5565911800004</v>
      </c>
      <c r="N32" s="37">
        <f>SUMIFS(СВЦЭМ!$C$34:$C$777,СВЦЭМ!$A$34:$A$777,$A32,СВЦЭМ!$B$34:$B$777,N$11)+'СЕТ СН'!$F$9+СВЦЭМ!$D$10+'СЕТ СН'!$F$5</f>
        <v>4311.1372250200002</v>
      </c>
      <c r="O32" s="37">
        <f>SUMIFS(СВЦЭМ!$C$34:$C$777,СВЦЭМ!$A$34:$A$777,$A32,СВЦЭМ!$B$34:$B$777,O$11)+'СЕТ СН'!$F$9+СВЦЭМ!$D$10+'СЕТ СН'!$F$5</f>
        <v>4351.5296477500005</v>
      </c>
      <c r="P32" s="37">
        <f>SUMIFS(СВЦЭМ!$C$34:$C$777,СВЦЭМ!$A$34:$A$777,$A32,СВЦЭМ!$B$34:$B$777,P$11)+'СЕТ СН'!$F$9+СВЦЭМ!$D$10+'СЕТ СН'!$F$5</f>
        <v>4347.0481236400001</v>
      </c>
      <c r="Q32" s="37">
        <f>SUMIFS(СВЦЭМ!$C$34:$C$777,СВЦЭМ!$A$34:$A$777,$A32,СВЦЭМ!$B$34:$B$777,Q$11)+'СЕТ СН'!$F$9+СВЦЭМ!$D$10+'СЕТ СН'!$F$5</f>
        <v>4341.5943643999999</v>
      </c>
      <c r="R32" s="37">
        <f>SUMIFS(СВЦЭМ!$C$34:$C$777,СВЦЭМ!$A$34:$A$777,$A32,СВЦЭМ!$B$34:$B$777,R$11)+'СЕТ СН'!$F$9+СВЦЭМ!$D$10+'СЕТ СН'!$F$5</f>
        <v>4407.6258041399997</v>
      </c>
      <c r="S32" s="37">
        <f>SUMIFS(СВЦЭМ!$C$34:$C$777,СВЦЭМ!$A$34:$A$777,$A32,СВЦЭМ!$B$34:$B$777,S$11)+'СЕТ СН'!$F$9+СВЦЭМ!$D$10+'СЕТ СН'!$F$5</f>
        <v>4411.8235510699997</v>
      </c>
      <c r="T32" s="37">
        <f>SUMIFS(СВЦЭМ!$C$34:$C$777,СВЦЭМ!$A$34:$A$777,$A32,СВЦЭМ!$B$34:$B$777,T$11)+'СЕТ СН'!$F$9+СВЦЭМ!$D$10+'СЕТ СН'!$F$5</f>
        <v>4395.69262041</v>
      </c>
      <c r="U32" s="37">
        <f>SUMIFS(СВЦЭМ!$C$34:$C$777,СВЦЭМ!$A$34:$A$777,$A32,СВЦЭМ!$B$34:$B$777,U$11)+'СЕТ СН'!$F$9+СВЦЭМ!$D$10+'СЕТ СН'!$F$5</f>
        <v>4388.93940165</v>
      </c>
      <c r="V32" s="37">
        <f>SUMIFS(СВЦЭМ!$C$34:$C$777,СВЦЭМ!$A$34:$A$777,$A32,СВЦЭМ!$B$34:$B$777,V$11)+'СЕТ СН'!$F$9+СВЦЭМ!$D$10+'СЕТ СН'!$F$5</f>
        <v>4383.8041259000001</v>
      </c>
      <c r="W32" s="37">
        <f>SUMIFS(СВЦЭМ!$C$34:$C$777,СВЦЭМ!$A$34:$A$777,$A32,СВЦЭМ!$B$34:$B$777,W$11)+'СЕТ СН'!$F$9+СВЦЭМ!$D$10+'СЕТ СН'!$F$5</f>
        <v>4444.4752002700006</v>
      </c>
      <c r="X32" s="37">
        <f>SUMIFS(СВЦЭМ!$C$34:$C$777,СВЦЭМ!$A$34:$A$777,$A32,СВЦЭМ!$B$34:$B$777,X$11)+'СЕТ СН'!$F$9+СВЦЭМ!$D$10+'СЕТ СН'!$F$5</f>
        <v>4356.5067876800003</v>
      </c>
      <c r="Y32" s="37">
        <f>SUMIFS(СВЦЭМ!$C$34:$C$777,СВЦЭМ!$A$34:$A$777,$A32,СВЦЭМ!$B$34:$B$777,Y$11)+'СЕТ СН'!$F$9+СВЦЭМ!$D$10+'СЕТ СН'!$F$5</f>
        <v>4331.51666037</v>
      </c>
    </row>
    <row r="33" spans="1:25" ht="15.75" x14ac:dyDescent="0.2">
      <c r="A33" s="36">
        <f t="shared" si="0"/>
        <v>42604</v>
      </c>
      <c r="B33" s="37">
        <f>SUMIFS(СВЦЭМ!$C$34:$C$777,СВЦЭМ!$A$34:$A$777,$A33,СВЦЭМ!$B$34:$B$777,B$11)+'СЕТ СН'!$F$9+СВЦЭМ!$D$10+'СЕТ СН'!$F$5</f>
        <v>4351.8083144500006</v>
      </c>
      <c r="C33" s="37">
        <f>SUMIFS(СВЦЭМ!$C$34:$C$777,СВЦЭМ!$A$34:$A$777,$A33,СВЦЭМ!$B$34:$B$777,C$11)+'СЕТ СН'!$F$9+СВЦЭМ!$D$10+'СЕТ СН'!$F$5</f>
        <v>4422.3281994700001</v>
      </c>
      <c r="D33" s="37">
        <f>SUMIFS(СВЦЭМ!$C$34:$C$777,СВЦЭМ!$A$34:$A$777,$A33,СВЦЭМ!$B$34:$B$777,D$11)+'СЕТ СН'!$F$9+СВЦЭМ!$D$10+'СЕТ СН'!$F$5</f>
        <v>4487.0204695000002</v>
      </c>
      <c r="E33" s="37">
        <f>SUMIFS(СВЦЭМ!$C$34:$C$777,СВЦЭМ!$A$34:$A$777,$A33,СВЦЭМ!$B$34:$B$777,E$11)+'СЕТ СН'!$F$9+СВЦЭМ!$D$10+'СЕТ СН'!$F$5</f>
        <v>4469.8376430300004</v>
      </c>
      <c r="F33" s="37">
        <f>SUMIFS(СВЦЭМ!$C$34:$C$777,СВЦЭМ!$A$34:$A$777,$A33,СВЦЭМ!$B$34:$B$777,F$11)+'СЕТ СН'!$F$9+СВЦЭМ!$D$10+'СЕТ СН'!$F$5</f>
        <v>4440.2515665999999</v>
      </c>
      <c r="G33" s="37">
        <f>SUMIFS(СВЦЭМ!$C$34:$C$777,СВЦЭМ!$A$34:$A$777,$A33,СВЦЭМ!$B$34:$B$777,G$11)+'СЕТ СН'!$F$9+СВЦЭМ!$D$10+'СЕТ СН'!$F$5</f>
        <v>4405.7707410599996</v>
      </c>
      <c r="H33" s="37">
        <f>SUMIFS(СВЦЭМ!$C$34:$C$777,СВЦЭМ!$A$34:$A$777,$A33,СВЦЭМ!$B$34:$B$777,H$11)+'СЕТ СН'!$F$9+СВЦЭМ!$D$10+'СЕТ СН'!$F$5</f>
        <v>4326.3597161899997</v>
      </c>
      <c r="I33" s="37">
        <f>SUMIFS(СВЦЭМ!$C$34:$C$777,СВЦЭМ!$A$34:$A$777,$A33,СВЦЭМ!$B$34:$B$777,I$11)+'СЕТ СН'!$F$9+СВЦЭМ!$D$10+'СЕТ СН'!$F$5</f>
        <v>4314.8984451900005</v>
      </c>
      <c r="J33" s="37">
        <f>SUMIFS(СВЦЭМ!$C$34:$C$777,СВЦЭМ!$A$34:$A$777,$A33,СВЦЭМ!$B$34:$B$777,J$11)+'СЕТ СН'!$F$9+СВЦЭМ!$D$10+'СЕТ СН'!$F$5</f>
        <v>4224.1408907499999</v>
      </c>
      <c r="K33" s="37">
        <f>SUMIFS(СВЦЭМ!$C$34:$C$777,СВЦЭМ!$A$34:$A$777,$A33,СВЦЭМ!$B$34:$B$777,K$11)+'СЕТ СН'!$F$9+СВЦЭМ!$D$10+'СЕТ СН'!$F$5</f>
        <v>4174.8579612700005</v>
      </c>
      <c r="L33" s="37">
        <f>SUMIFS(СВЦЭМ!$C$34:$C$777,СВЦЭМ!$A$34:$A$777,$A33,СВЦЭМ!$B$34:$B$777,L$11)+'СЕТ СН'!$F$9+СВЦЭМ!$D$10+'СЕТ СН'!$F$5</f>
        <v>4218.1481897200001</v>
      </c>
      <c r="M33" s="37">
        <f>SUMIFS(СВЦЭМ!$C$34:$C$777,СВЦЭМ!$A$34:$A$777,$A33,СВЦЭМ!$B$34:$B$777,M$11)+'СЕТ СН'!$F$9+СВЦЭМ!$D$10+'СЕТ СН'!$F$5</f>
        <v>4255.6144427899999</v>
      </c>
      <c r="N33" s="37">
        <f>SUMIFS(СВЦЭМ!$C$34:$C$777,СВЦЭМ!$A$34:$A$777,$A33,СВЦЭМ!$B$34:$B$777,N$11)+'СЕТ СН'!$F$9+СВЦЭМ!$D$10+'СЕТ СН'!$F$5</f>
        <v>4235.4389831500002</v>
      </c>
      <c r="O33" s="37">
        <f>SUMIFS(СВЦЭМ!$C$34:$C$777,СВЦЭМ!$A$34:$A$777,$A33,СВЦЭМ!$B$34:$B$777,O$11)+'СЕТ СН'!$F$9+СВЦЭМ!$D$10+'СЕТ СН'!$F$5</f>
        <v>4280.3259755099998</v>
      </c>
      <c r="P33" s="37">
        <f>SUMIFS(СВЦЭМ!$C$34:$C$777,СВЦЭМ!$A$34:$A$777,$A33,СВЦЭМ!$B$34:$B$777,P$11)+'СЕТ СН'!$F$9+СВЦЭМ!$D$10+'СЕТ СН'!$F$5</f>
        <v>4276.3218558099998</v>
      </c>
      <c r="Q33" s="37">
        <f>SUMIFS(СВЦЭМ!$C$34:$C$777,СВЦЭМ!$A$34:$A$777,$A33,СВЦЭМ!$B$34:$B$777,Q$11)+'СЕТ СН'!$F$9+СВЦЭМ!$D$10+'СЕТ СН'!$F$5</f>
        <v>4240.0830204000004</v>
      </c>
      <c r="R33" s="37">
        <f>SUMIFS(СВЦЭМ!$C$34:$C$777,СВЦЭМ!$A$34:$A$777,$A33,СВЦЭМ!$B$34:$B$777,R$11)+'СЕТ СН'!$F$9+СВЦЭМ!$D$10+'СЕТ СН'!$F$5</f>
        <v>4246.8449110800002</v>
      </c>
      <c r="S33" s="37">
        <f>SUMIFS(СВЦЭМ!$C$34:$C$777,СВЦЭМ!$A$34:$A$777,$A33,СВЦЭМ!$B$34:$B$777,S$11)+'СЕТ СН'!$F$9+СВЦЭМ!$D$10+'СЕТ СН'!$F$5</f>
        <v>4239.0852696500006</v>
      </c>
      <c r="T33" s="37">
        <f>SUMIFS(СВЦЭМ!$C$34:$C$777,СВЦЭМ!$A$34:$A$777,$A33,СВЦЭМ!$B$34:$B$777,T$11)+'СЕТ СН'!$F$9+СВЦЭМ!$D$10+'СЕТ СН'!$F$5</f>
        <v>4177.4114675199999</v>
      </c>
      <c r="U33" s="37">
        <f>SUMIFS(СВЦЭМ!$C$34:$C$777,СВЦЭМ!$A$34:$A$777,$A33,СВЦЭМ!$B$34:$B$777,U$11)+'СЕТ СН'!$F$9+СВЦЭМ!$D$10+'СЕТ СН'!$F$5</f>
        <v>4166.91765605</v>
      </c>
      <c r="V33" s="37">
        <f>SUMIFS(СВЦЭМ!$C$34:$C$777,СВЦЭМ!$A$34:$A$777,$A33,СВЦЭМ!$B$34:$B$777,V$11)+'СЕТ СН'!$F$9+СВЦЭМ!$D$10+'СЕТ СН'!$F$5</f>
        <v>4162.7539988799999</v>
      </c>
      <c r="W33" s="37">
        <f>SUMIFS(СВЦЭМ!$C$34:$C$777,СВЦЭМ!$A$34:$A$777,$A33,СВЦЭМ!$B$34:$B$777,W$11)+'СЕТ СН'!$F$9+СВЦЭМ!$D$10+'СЕТ СН'!$F$5</f>
        <v>4149.1953937899998</v>
      </c>
      <c r="X33" s="37">
        <f>SUMIFS(СВЦЭМ!$C$34:$C$777,СВЦЭМ!$A$34:$A$777,$A33,СВЦЭМ!$B$34:$B$777,X$11)+'СЕТ СН'!$F$9+СВЦЭМ!$D$10+'СЕТ СН'!$F$5</f>
        <v>4133.0044580600006</v>
      </c>
      <c r="Y33" s="37">
        <f>SUMIFS(СВЦЭМ!$C$34:$C$777,СВЦЭМ!$A$34:$A$777,$A33,СВЦЭМ!$B$34:$B$777,Y$11)+'СЕТ СН'!$F$9+СВЦЭМ!$D$10+'СЕТ СН'!$F$5</f>
        <v>4196.8504756500006</v>
      </c>
    </row>
    <row r="34" spans="1:25" ht="15.75" x14ac:dyDescent="0.2">
      <c r="A34" s="36">
        <f t="shared" si="0"/>
        <v>42605</v>
      </c>
      <c r="B34" s="37">
        <f>SUMIFS(СВЦЭМ!$C$34:$C$777,СВЦЭМ!$A$34:$A$777,$A34,СВЦЭМ!$B$34:$B$777,B$11)+'СЕТ СН'!$F$9+СВЦЭМ!$D$10+'СЕТ СН'!$F$5</f>
        <v>4229.0743096000006</v>
      </c>
      <c r="C34" s="37">
        <f>SUMIFS(СВЦЭМ!$C$34:$C$777,СВЦЭМ!$A$34:$A$777,$A34,СВЦЭМ!$B$34:$B$777,C$11)+'СЕТ СН'!$F$9+СВЦЭМ!$D$10+'СЕТ СН'!$F$5</f>
        <v>4299.2828625700004</v>
      </c>
      <c r="D34" s="37">
        <f>SUMIFS(СВЦЭМ!$C$34:$C$777,СВЦЭМ!$A$34:$A$777,$A34,СВЦЭМ!$B$34:$B$777,D$11)+'СЕТ СН'!$F$9+СВЦЭМ!$D$10+'СЕТ СН'!$F$5</f>
        <v>4324.69578499</v>
      </c>
      <c r="E34" s="37">
        <f>SUMIFS(СВЦЭМ!$C$34:$C$777,СВЦЭМ!$A$34:$A$777,$A34,СВЦЭМ!$B$34:$B$777,E$11)+'СЕТ СН'!$F$9+СВЦЭМ!$D$10+'СЕТ СН'!$F$5</f>
        <v>4331.3319981700006</v>
      </c>
      <c r="F34" s="37">
        <f>SUMIFS(СВЦЭМ!$C$34:$C$777,СВЦЭМ!$A$34:$A$777,$A34,СВЦЭМ!$B$34:$B$777,F$11)+'СЕТ СН'!$F$9+СВЦЭМ!$D$10+'СЕТ СН'!$F$5</f>
        <v>4321.7885609100003</v>
      </c>
      <c r="G34" s="37">
        <f>SUMIFS(СВЦЭМ!$C$34:$C$777,СВЦЭМ!$A$34:$A$777,$A34,СВЦЭМ!$B$34:$B$777,G$11)+'СЕТ СН'!$F$9+СВЦЭМ!$D$10+'СЕТ СН'!$F$5</f>
        <v>4334.3539204099998</v>
      </c>
      <c r="H34" s="37">
        <f>SUMIFS(СВЦЭМ!$C$34:$C$777,СВЦЭМ!$A$34:$A$777,$A34,СВЦЭМ!$B$34:$B$777,H$11)+'СЕТ СН'!$F$9+СВЦЭМ!$D$10+'СЕТ СН'!$F$5</f>
        <v>4359.8333110499998</v>
      </c>
      <c r="I34" s="37">
        <f>SUMIFS(СВЦЭМ!$C$34:$C$777,СВЦЭМ!$A$34:$A$777,$A34,СВЦЭМ!$B$34:$B$777,I$11)+'СЕТ СН'!$F$9+СВЦЭМ!$D$10+'СЕТ СН'!$F$5</f>
        <v>4334.7836035999999</v>
      </c>
      <c r="J34" s="37">
        <f>SUMIFS(СВЦЭМ!$C$34:$C$777,СВЦЭМ!$A$34:$A$777,$A34,СВЦЭМ!$B$34:$B$777,J$11)+'СЕТ СН'!$F$9+СВЦЭМ!$D$10+'СЕТ СН'!$F$5</f>
        <v>4373.2963953300005</v>
      </c>
      <c r="K34" s="37">
        <f>SUMIFS(СВЦЭМ!$C$34:$C$777,СВЦЭМ!$A$34:$A$777,$A34,СВЦЭМ!$B$34:$B$777,K$11)+'СЕТ СН'!$F$9+СВЦЭМ!$D$10+'СЕТ СН'!$F$5</f>
        <v>4162.0897277800004</v>
      </c>
      <c r="L34" s="37">
        <f>SUMIFS(СВЦЭМ!$C$34:$C$777,СВЦЭМ!$A$34:$A$777,$A34,СВЦЭМ!$B$34:$B$777,L$11)+'СЕТ СН'!$F$9+СВЦЭМ!$D$10+'СЕТ СН'!$F$5</f>
        <v>4124.3898120800004</v>
      </c>
      <c r="M34" s="37">
        <f>SUMIFS(СВЦЭМ!$C$34:$C$777,СВЦЭМ!$A$34:$A$777,$A34,СВЦЭМ!$B$34:$B$777,M$11)+'СЕТ СН'!$F$9+СВЦЭМ!$D$10+'СЕТ СН'!$F$5</f>
        <v>4109.4663227800002</v>
      </c>
      <c r="N34" s="37">
        <f>SUMIFS(СВЦЭМ!$C$34:$C$777,СВЦЭМ!$A$34:$A$777,$A34,СВЦЭМ!$B$34:$B$777,N$11)+'СЕТ СН'!$F$9+СВЦЭМ!$D$10+'СЕТ СН'!$F$5</f>
        <v>4122.44540719</v>
      </c>
      <c r="O34" s="37">
        <f>SUMIFS(СВЦЭМ!$C$34:$C$777,СВЦЭМ!$A$34:$A$777,$A34,СВЦЭМ!$B$34:$B$777,O$11)+'СЕТ СН'!$F$9+СВЦЭМ!$D$10+'СЕТ СН'!$F$5</f>
        <v>4158.2934066100006</v>
      </c>
      <c r="P34" s="37">
        <f>SUMIFS(СВЦЭМ!$C$34:$C$777,СВЦЭМ!$A$34:$A$777,$A34,СВЦЭМ!$B$34:$B$777,P$11)+'СЕТ СН'!$F$9+СВЦЭМ!$D$10+'СЕТ СН'!$F$5</f>
        <v>4169.7093161399998</v>
      </c>
      <c r="Q34" s="37">
        <f>SUMIFS(СВЦЭМ!$C$34:$C$777,СВЦЭМ!$A$34:$A$777,$A34,СВЦЭМ!$B$34:$B$777,Q$11)+'СЕТ СН'!$F$9+СВЦЭМ!$D$10+'СЕТ СН'!$F$5</f>
        <v>4118.0809969100001</v>
      </c>
      <c r="R34" s="37">
        <f>SUMIFS(СВЦЭМ!$C$34:$C$777,СВЦЭМ!$A$34:$A$777,$A34,СВЦЭМ!$B$34:$B$777,R$11)+'СЕТ СН'!$F$9+СВЦЭМ!$D$10+'СЕТ СН'!$F$5</f>
        <v>4145.4864229300001</v>
      </c>
      <c r="S34" s="37">
        <f>SUMIFS(СВЦЭМ!$C$34:$C$777,СВЦЭМ!$A$34:$A$777,$A34,СВЦЭМ!$B$34:$B$777,S$11)+'СЕТ СН'!$F$9+СВЦЭМ!$D$10+'СЕТ СН'!$F$5</f>
        <v>4142.9530419100001</v>
      </c>
      <c r="T34" s="37">
        <f>SUMIFS(СВЦЭМ!$C$34:$C$777,СВЦЭМ!$A$34:$A$777,$A34,СВЦЭМ!$B$34:$B$777,T$11)+'СЕТ СН'!$F$9+СВЦЭМ!$D$10+'СЕТ СН'!$F$5</f>
        <v>4124.4694758599999</v>
      </c>
      <c r="U34" s="37">
        <f>SUMIFS(СВЦЭМ!$C$34:$C$777,СВЦЭМ!$A$34:$A$777,$A34,СВЦЭМ!$B$34:$B$777,U$11)+'СЕТ СН'!$F$9+СВЦЭМ!$D$10+'СЕТ СН'!$F$5</f>
        <v>4102.3056115500003</v>
      </c>
      <c r="V34" s="37">
        <f>SUMIFS(СВЦЭМ!$C$34:$C$777,СВЦЭМ!$A$34:$A$777,$A34,СВЦЭМ!$B$34:$B$777,V$11)+'СЕТ СН'!$F$9+СВЦЭМ!$D$10+'СЕТ СН'!$F$5</f>
        <v>4122.3324557300002</v>
      </c>
      <c r="W34" s="37">
        <f>SUMIFS(СВЦЭМ!$C$34:$C$777,СВЦЭМ!$A$34:$A$777,$A34,СВЦЭМ!$B$34:$B$777,W$11)+'СЕТ СН'!$F$9+СВЦЭМ!$D$10+'СЕТ СН'!$F$5</f>
        <v>4136.3888716700003</v>
      </c>
      <c r="X34" s="37">
        <f>SUMIFS(СВЦЭМ!$C$34:$C$777,СВЦЭМ!$A$34:$A$777,$A34,СВЦЭМ!$B$34:$B$777,X$11)+'СЕТ СН'!$F$9+СВЦЭМ!$D$10+'СЕТ СН'!$F$5</f>
        <v>4200.8606364300003</v>
      </c>
      <c r="Y34" s="37">
        <f>SUMIFS(СВЦЭМ!$C$34:$C$777,СВЦЭМ!$A$34:$A$777,$A34,СВЦЭМ!$B$34:$B$777,Y$11)+'СЕТ СН'!$F$9+СВЦЭМ!$D$10+'СЕТ СН'!$F$5</f>
        <v>4193.4269578200001</v>
      </c>
    </row>
    <row r="35" spans="1:25" ht="15.75" x14ac:dyDescent="0.2">
      <c r="A35" s="36">
        <f t="shared" si="0"/>
        <v>42606</v>
      </c>
      <c r="B35" s="37">
        <f>SUMIFS(СВЦЭМ!$C$34:$C$777,СВЦЭМ!$A$34:$A$777,$A35,СВЦЭМ!$B$34:$B$777,B$11)+'СЕТ СН'!$F$9+СВЦЭМ!$D$10+'СЕТ СН'!$F$5</f>
        <v>4270.5317967700003</v>
      </c>
      <c r="C35" s="37">
        <f>SUMIFS(СВЦЭМ!$C$34:$C$777,СВЦЭМ!$A$34:$A$777,$A35,СВЦЭМ!$B$34:$B$777,C$11)+'СЕТ СН'!$F$9+СВЦЭМ!$D$10+'СЕТ СН'!$F$5</f>
        <v>4325.2263017200003</v>
      </c>
      <c r="D35" s="37">
        <f>SUMIFS(СВЦЭМ!$C$34:$C$777,СВЦЭМ!$A$34:$A$777,$A35,СВЦЭМ!$B$34:$B$777,D$11)+'СЕТ СН'!$F$9+СВЦЭМ!$D$10+'СЕТ СН'!$F$5</f>
        <v>4320.22876808</v>
      </c>
      <c r="E35" s="37">
        <f>SUMIFS(СВЦЭМ!$C$34:$C$777,СВЦЭМ!$A$34:$A$777,$A35,СВЦЭМ!$B$34:$B$777,E$11)+'СЕТ СН'!$F$9+СВЦЭМ!$D$10+'СЕТ СН'!$F$5</f>
        <v>4328.2082185099998</v>
      </c>
      <c r="F35" s="37">
        <f>SUMIFS(СВЦЭМ!$C$34:$C$777,СВЦЭМ!$A$34:$A$777,$A35,СВЦЭМ!$B$34:$B$777,F$11)+'СЕТ СН'!$F$9+СВЦЭМ!$D$10+'СЕТ СН'!$F$5</f>
        <v>4309.7732486900004</v>
      </c>
      <c r="G35" s="37">
        <f>SUMIFS(СВЦЭМ!$C$34:$C$777,СВЦЭМ!$A$34:$A$777,$A35,СВЦЭМ!$B$34:$B$777,G$11)+'СЕТ СН'!$F$9+СВЦЭМ!$D$10+'СЕТ СН'!$F$5</f>
        <v>4354.7197077000001</v>
      </c>
      <c r="H35" s="37">
        <f>SUMIFS(СВЦЭМ!$C$34:$C$777,СВЦЭМ!$A$34:$A$777,$A35,СВЦЭМ!$B$34:$B$777,H$11)+'СЕТ СН'!$F$9+СВЦЭМ!$D$10+'СЕТ СН'!$F$5</f>
        <v>4299.4112673400004</v>
      </c>
      <c r="I35" s="37">
        <f>SUMIFS(СВЦЭМ!$C$34:$C$777,СВЦЭМ!$A$34:$A$777,$A35,СВЦЭМ!$B$34:$B$777,I$11)+'СЕТ СН'!$F$9+СВЦЭМ!$D$10+'СЕТ СН'!$F$5</f>
        <v>4282.0072623900005</v>
      </c>
      <c r="J35" s="37">
        <f>SUMIFS(СВЦЭМ!$C$34:$C$777,СВЦЭМ!$A$34:$A$777,$A35,СВЦЭМ!$B$34:$B$777,J$11)+'СЕТ СН'!$F$9+СВЦЭМ!$D$10+'СЕТ СН'!$F$5</f>
        <v>4209.6413601100003</v>
      </c>
      <c r="K35" s="37">
        <f>SUMIFS(СВЦЭМ!$C$34:$C$777,СВЦЭМ!$A$34:$A$777,$A35,СВЦЭМ!$B$34:$B$777,K$11)+'СЕТ СН'!$F$9+СВЦЭМ!$D$10+'СЕТ СН'!$F$5</f>
        <v>4136.0152754400006</v>
      </c>
      <c r="L35" s="37">
        <f>SUMIFS(СВЦЭМ!$C$34:$C$777,СВЦЭМ!$A$34:$A$777,$A35,СВЦЭМ!$B$34:$B$777,L$11)+'СЕТ СН'!$F$9+СВЦЭМ!$D$10+'СЕТ СН'!$F$5</f>
        <v>4131.15807021</v>
      </c>
      <c r="M35" s="37">
        <f>SUMIFS(СВЦЭМ!$C$34:$C$777,СВЦЭМ!$A$34:$A$777,$A35,СВЦЭМ!$B$34:$B$777,M$11)+'СЕТ СН'!$F$9+СВЦЭМ!$D$10+'СЕТ СН'!$F$5</f>
        <v>4162.1164865299997</v>
      </c>
      <c r="N35" s="37">
        <f>SUMIFS(СВЦЭМ!$C$34:$C$777,СВЦЭМ!$A$34:$A$777,$A35,СВЦЭМ!$B$34:$B$777,N$11)+'СЕТ СН'!$F$9+СВЦЭМ!$D$10+'СЕТ СН'!$F$5</f>
        <v>4123.9665146799998</v>
      </c>
      <c r="O35" s="37">
        <f>SUMIFS(СВЦЭМ!$C$34:$C$777,СВЦЭМ!$A$34:$A$777,$A35,СВЦЭМ!$B$34:$B$777,O$11)+'СЕТ СН'!$F$9+СВЦЭМ!$D$10+'СЕТ СН'!$F$5</f>
        <v>4179.4964354100002</v>
      </c>
      <c r="P35" s="37">
        <f>SUMIFS(СВЦЭМ!$C$34:$C$777,СВЦЭМ!$A$34:$A$777,$A35,СВЦЭМ!$B$34:$B$777,P$11)+'СЕТ СН'!$F$9+СВЦЭМ!$D$10+'СЕТ СН'!$F$5</f>
        <v>4201.07332245</v>
      </c>
      <c r="Q35" s="37">
        <f>SUMIFS(СВЦЭМ!$C$34:$C$777,СВЦЭМ!$A$34:$A$777,$A35,СВЦЭМ!$B$34:$B$777,Q$11)+'СЕТ СН'!$F$9+СВЦЭМ!$D$10+'СЕТ СН'!$F$5</f>
        <v>4158.0934182399997</v>
      </c>
      <c r="R35" s="37">
        <f>SUMIFS(СВЦЭМ!$C$34:$C$777,СВЦЭМ!$A$34:$A$777,$A35,СВЦЭМ!$B$34:$B$777,R$11)+'СЕТ СН'!$F$9+СВЦЭМ!$D$10+'СЕТ СН'!$F$5</f>
        <v>4128.1154192600006</v>
      </c>
      <c r="S35" s="37">
        <f>SUMIFS(СВЦЭМ!$C$34:$C$777,СВЦЭМ!$A$34:$A$777,$A35,СВЦЭМ!$B$34:$B$777,S$11)+'СЕТ СН'!$F$9+СВЦЭМ!$D$10+'СЕТ СН'!$F$5</f>
        <v>4097.87404152</v>
      </c>
      <c r="T35" s="37">
        <f>SUMIFS(СВЦЭМ!$C$34:$C$777,СВЦЭМ!$A$34:$A$777,$A35,СВЦЭМ!$B$34:$B$777,T$11)+'СЕТ СН'!$F$9+СВЦЭМ!$D$10+'СЕТ СН'!$F$5</f>
        <v>4123.4846379700002</v>
      </c>
      <c r="U35" s="37">
        <f>SUMIFS(СВЦЭМ!$C$34:$C$777,СВЦЭМ!$A$34:$A$777,$A35,СВЦЭМ!$B$34:$B$777,U$11)+'СЕТ СН'!$F$9+СВЦЭМ!$D$10+'СЕТ СН'!$F$5</f>
        <v>4133.3086782299997</v>
      </c>
      <c r="V35" s="37">
        <f>SUMIFS(СВЦЭМ!$C$34:$C$777,СВЦЭМ!$A$34:$A$777,$A35,СВЦЭМ!$B$34:$B$777,V$11)+'СЕТ СН'!$F$9+СВЦЭМ!$D$10+'СЕТ СН'!$F$5</f>
        <v>4161.5109047900005</v>
      </c>
      <c r="W35" s="37">
        <f>SUMIFS(СВЦЭМ!$C$34:$C$777,СВЦЭМ!$A$34:$A$777,$A35,СВЦЭМ!$B$34:$B$777,W$11)+'СЕТ СН'!$F$9+СВЦЭМ!$D$10+'СЕТ СН'!$F$5</f>
        <v>4168.6155116200007</v>
      </c>
      <c r="X35" s="37">
        <f>SUMIFS(СВЦЭМ!$C$34:$C$777,СВЦЭМ!$A$34:$A$777,$A35,СВЦЭМ!$B$34:$B$777,X$11)+'СЕТ СН'!$F$9+СВЦЭМ!$D$10+'СЕТ СН'!$F$5</f>
        <v>4108.9097693500007</v>
      </c>
      <c r="Y35" s="37">
        <f>SUMIFS(СВЦЭМ!$C$34:$C$777,СВЦЭМ!$A$34:$A$777,$A35,СВЦЭМ!$B$34:$B$777,Y$11)+'СЕТ СН'!$F$9+СВЦЭМ!$D$10+'СЕТ СН'!$F$5</f>
        <v>4116.8158100500004</v>
      </c>
    </row>
    <row r="36" spans="1:25" ht="15.75" x14ac:dyDescent="0.2">
      <c r="A36" s="36">
        <f t="shared" si="0"/>
        <v>42607</v>
      </c>
      <c r="B36" s="37">
        <f>SUMIFS(СВЦЭМ!$C$34:$C$777,СВЦЭМ!$A$34:$A$777,$A36,СВЦЭМ!$B$34:$B$777,B$11)+'СЕТ СН'!$F$9+СВЦЭМ!$D$10+'СЕТ СН'!$F$5</f>
        <v>4222.9722688299998</v>
      </c>
      <c r="C36" s="37">
        <f>SUMIFS(СВЦЭМ!$C$34:$C$777,СВЦЭМ!$A$34:$A$777,$A36,СВЦЭМ!$B$34:$B$777,C$11)+'СЕТ СН'!$F$9+СВЦЭМ!$D$10+'СЕТ СН'!$F$5</f>
        <v>4292.1516925200003</v>
      </c>
      <c r="D36" s="37">
        <f>SUMIFS(СВЦЭМ!$C$34:$C$777,СВЦЭМ!$A$34:$A$777,$A36,СВЦЭМ!$B$34:$B$777,D$11)+'СЕТ СН'!$F$9+СВЦЭМ!$D$10+'СЕТ СН'!$F$5</f>
        <v>4311.4699385200001</v>
      </c>
      <c r="E36" s="37">
        <f>SUMIFS(СВЦЭМ!$C$34:$C$777,СВЦЭМ!$A$34:$A$777,$A36,СВЦЭМ!$B$34:$B$777,E$11)+'СЕТ СН'!$F$9+СВЦЭМ!$D$10+'СЕТ СН'!$F$5</f>
        <v>4311.9067295599998</v>
      </c>
      <c r="F36" s="37">
        <f>SUMIFS(СВЦЭМ!$C$34:$C$777,СВЦЭМ!$A$34:$A$777,$A36,СВЦЭМ!$B$34:$B$777,F$11)+'СЕТ СН'!$F$9+СВЦЭМ!$D$10+'СЕТ СН'!$F$5</f>
        <v>4303.2333564999999</v>
      </c>
      <c r="G36" s="37">
        <f>SUMIFS(СВЦЭМ!$C$34:$C$777,СВЦЭМ!$A$34:$A$777,$A36,СВЦЭМ!$B$34:$B$777,G$11)+'СЕТ СН'!$F$9+СВЦЭМ!$D$10+'СЕТ СН'!$F$5</f>
        <v>4373.5326469800002</v>
      </c>
      <c r="H36" s="37">
        <f>SUMIFS(СВЦЭМ!$C$34:$C$777,СВЦЭМ!$A$34:$A$777,$A36,СВЦЭМ!$B$34:$B$777,H$11)+'СЕТ СН'!$F$9+СВЦЭМ!$D$10+'СЕТ СН'!$F$5</f>
        <v>4256.4601886700002</v>
      </c>
      <c r="I36" s="37">
        <f>SUMIFS(СВЦЭМ!$C$34:$C$777,СВЦЭМ!$A$34:$A$777,$A36,СВЦЭМ!$B$34:$B$777,I$11)+'СЕТ СН'!$F$9+СВЦЭМ!$D$10+'СЕТ СН'!$F$5</f>
        <v>4206.4227416800004</v>
      </c>
      <c r="J36" s="37">
        <f>SUMIFS(СВЦЭМ!$C$34:$C$777,СВЦЭМ!$A$34:$A$777,$A36,СВЦЭМ!$B$34:$B$777,J$11)+'СЕТ СН'!$F$9+СВЦЭМ!$D$10+'СЕТ СН'!$F$5</f>
        <v>4164.7539898699997</v>
      </c>
      <c r="K36" s="37">
        <f>SUMIFS(СВЦЭМ!$C$34:$C$777,СВЦЭМ!$A$34:$A$777,$A36,СВЦЭМ!$B$34:$B$777,K$11)+'СЕТ СН'!$F$9+СВЦЭМ!$D$10+'СЕТ СН'!$F$5</f>
        <v>4087.7241603400003</v>
      </c>
      <c r="L36" s="37">
        <f>SUMIFS(СВЦЭМ!$C$34:$C$777,СВЦЭМ!$A$34:$A$777,$A36,СВЦЭМ!$B$34:$B$777,L$11)+'СЕТ СН'!$F$9+СВЦЭМ!$D$10+'СЕТ СН'!$F$5</f>
        <v>4082.9017852900001</v>
      </c>
      <c r="M36" s="37">
        <f>SUMIFS(СВЦЭМ!$C$34:$C$777,СВЦЭМ!$A$34:$A$777,$A36,СВЦЭМ!$B$34:$B$777,M$11)+'СЕТ СН'!$F$9+СВЦЭМ!$D$10+'СЕТ СН'!$F$5</f>
        <v>4156.77390689</v>
      </c>
      <c r="N36" s="37">
        <f>SUMIFS(СВЦЭМ!$C$34:$C$777,СВЦЭМ!$A$34:$A$777,$A36,СВЦЭМ!$B$34:$B$777,N$11)+'СЕТ СН'!$F$9+СВЦЭМ!$D$10+'СЕТ СН'!$F$5</f>
        <v>4114.3263432900003</v>
      </c>
      <c r="O36" s="37">
        <f>SUMIFS(СВЦЭМ!$C$34:$C$777,СВЦЭМ!$A$34:$A$777,$A36,СВЦЭМ!$B$34:$B$777,O$11)+'СЕТ СН'!$F$9+СВЦЭМ!$D$10+'СЕТ СН'!$F$5</f>
        <v>4102.1317003700005</v>
      </c>
      <c r="P36" s="37">
        <f>SUMIFS(СВЦЭМ!$C$34:$C$777,СВЦЭМ!$A$34:$A$777,$A36,СВЦЭМ!$B$34:$B$777,P$11)+'СЕТ СН'!$F$9+СВЦЭМ!$D$10+'СЕТ СН'!$F$5</f>
        <v>4075.96327423</v>
      </c>
      <c r="Q36" s="37">
        <f>SUMIFS(СВЦЭМ!$C$34:$C$777,СВЦЭМ!$A$34:$A$777,$A36,СВЦЭМ!$B$34:$B$777,Q$11)+'СЕТ СН'!$F$9+СВЦЭМ!$D$10+'СЕТ СН'!$F$5</f>
        <v>4067.4506785800004</v>
      </c>
      <c r="R36" s="37">
        <f>SUMIFS(СВЦЭМ!$C$34:$C$777,СВЦЭМ!$A$34:$A$777,$A36,СВЦЭМ!$B$34:$B$777,R$11)+'СЕТ СН'!$F$9+СВЦЭМ!$D$10+'СЕТ СН'!$F$5</f>
        <v>4131.11649072</v>
      </c>
      <c r="S36" s="37">
        <f>SUMIFS(СВЦЭМ!$C$34:$C$777,СВЦЭМ!$A$34:$A$777,$A36,СВЦЭМ!$B$34:$B$777,S$11)+'СЕТ СН'!$F$9+СВЦЭМ!$D$10+'СЕТ СН'!$F$5</f>
        <v>4165.2396979499999</v>
      </c>
      <c r="T36" s="37">
        <f>SUMIFS(СВЦЭМ!$C$34:$C$777,СВЦЭМ!$A$34:$A$777,$A36,СВЦЭМ!$B$34:$B$777,T$11)+'СЕТ СН'!$F$9+СВЦЭМ!$D$10+'СЕТ СН'!$F$5</f>
        <v>4249.8373656200001</v>
      </c>
      <c r="U36" s="37">
        <f>SUMIFS(СВЦЭМ!$C$34:$C$777,СВЦЭМ!$A$34:$A$777,$A36,СВЦЭМ!$B$34:$B$777,U$11)+'СЕТ СН'!$F$9+СВЦЭМ!$D$10+'СЕТ СН'!$F$5</f>
        <v>4265.5296374999998</v>
      </c>
      <c r="V36" s="37">
        <f>SUMIFS(СВЦЭМ!$C$34:$C$777,СВЦЭМ!$A$34:$A$777,$A36,СВЦЭМ!$B$34:$B$777,V$11)+'СЕТ СН'!$F$9+СВЦЭМ!$D$10+'СЕТ СН'!$F$5</f>
        <v>4278.4863411100005</v>
      </c>
      <c r="W36" s="37">
        <f>SUMIFS(СВЦЭМ!$C$34:$C$777,СВЦЭМ!$A$34:$A$777,$A36,СВЦЭМ!$B$34:$B$777,W$11)+'СЕТ СН'!$F$9+СВЦЭМ!$D$10+'СЕТ СН'!$F$5</f>
        <v>4279.0126262900003</v>
      </c>
      <c r="X36" s="37">
        <f>SUMIFS(СВЦЭМ!$C$34:$C$777,СВЦЭМ!$A$34:$A$777,$A36,СВЦЭМ!$B$34:$B$777,X$11)+'СЕТ СН'!$F$9+СВЦЭМ!$D$10+'СЕТ СН'!$F$5</f>
        <v>4246.0308925400004</v>
      </c>
      <c r="Y36" s="37">
        <f>SUMIFS(СВЦЭМ!$C$34:$C$777,СВЦЭМ!$A$34:$A$777,$A36,СВЦЭМ!$B$34:$B$777,Y$11)+'СЕТ СН'!$F$9+СВЦЭМ!$D$10+'СЕТ СН'!$F$5</f>
        <v>4245.3182709499997</v>
      </c>
    </row>
    <row r="37" spans="1:25" ht="15.75" x14ac:dyDescent="0.2">
      <c r="A37" s="36">
        <f t="shared" si="0"/>
        <v>42608</v>
      </c>
      <c r="B37" s="37">
        <f>SUMIFS(СВЦЭМ!$C$34:$C$777,СВЦЭМ!$A$34:$A$777,$A37,СВЦЭМ!$B$34:$B$777,B$11)+'СЕТ СН'!$F$9+СВЦЭМ!$D$10+'СЕТ СН'!$F$5</f>
        <v>4339.2405426900004</v>
      </c>
      <c r="C37" s="37">
        <f>SUMIFS(СВЦЭМ!$C$34:$C$777,СВЦЭМ!$A$34:$A$777,$A37,СВЦЭМ!$B$34:$B$777,C$11)+'СЕТ СН'!$F$9+СВЦЭМ!$D$10+'СЕТ СН'!$F$5</f>
        <v>4399.5920733299999</v>
      </c>
      <c r="D37" s="37">
        <f>SUMIFS(СВЦЭМ!$C$34:$C$777,СВЦЭМ!$A$34:$A$777,$A37,СВЦЭМ!$B$34:$B$777,D$11)+'СЕТ СН'!$F$9+СВЦЭМ!$D$10+'СЕТ СН'!$F$5</f>
        <v>4450.7074842600005</v>
      </c>
      <c r="E37" s="37">
        <f>SUMIFS(СВЦЭМ!$C$34:$C$777,СВЦЭМ!$A$34:$A$777,$A37,СВЦЭМ!$B$34:$B$777,E$11)+'СЕТ СН'!$F$9+СВЦЭМ!$D$10+'СЕТ СН'!$F$5</f>
        <v>4452.1616183900005</v>
      </c>
      <c r="F37" s="37">
        <f>SUMIFS(СВЦЭМ!$C$34:$C$777,СВЦЭМ!$A$34:$A$777,$A37,СВЦЭМ!$B$34:$B$777,F$11)+'СЕТ СН'!$F$9+СВЦЭМ!$D$10+'СЕТ СН'!$F$5</f>
        <v>4464.6763000000001</v>
      </c>
      <c r="G37" s="37">
        <f>SUMIFS(СВЦЭМ!$C$34:$C$777,СВЦЭМ!$A$34:$A$777,$A37,СВЦЭМ!$B$34:$B$777,G$11)+'СЕТ СН'!$F$9+СВЦЭМ!$D$10+'СЕТ СН'!$F$5</f>
        <v>4496.24653132</v>
      </c>
      <c r="H37" s="37">
        <f>SUMIFS(СВЦЭМ!$C$34:$C$777,СВЦЭМ!$A$34:$A$777,$A37,СВЦЭМ!$B$34:$B$777,H$11)+'СЕТ СН'!$F$9+СВЦЭМ!$D$10+'СЕТ СН'!$F$5</f>
        <v>4516.1213546300005</v>
      </c>
      <c r="I37" s="37">
        <f>SUMIFS(СВЦЭМ!$C$34:$C$777,СВЦЭМ!$A$34:$A$777,$A37,СВЦЭМ!$B$34:$B$777,I$11)+'СЕТ СН'!$F$9+СВЦЭМ!$D$10+'СЕТ СН'!$F$5</f>
        <v>4360.02542146</v>
      </c>
      <c r="J37" s="37">
        <f>SUMIFS(СВЦЭМ!$C$34:$C$777,СВЦЭМ!$A$34:$A$777,$A37,СВЦЭМ!$B$34:$B$777,J$11)+'СЕТ СН'!$F$9+СВЦЭМ!$D$10+'СЕТ СН'!$F$5</f>
        <v>4219.1513780400001</v>
      </c>
      <c r="K37" s="37">
        <f>SUMIFS(СВЦЭМ!$C$34:$C$777,СВЦЭМ!$A$34:$A$777,$A37,СВЦЭМ!$B$34:$B$777,K$11)+'СЕТ СН'!$F$9+СВЦЭМ!$D$10+'СЕТ СН'!$F$5</f>
        <v>4168.6619443700001</v>
      </c>
      <c r="L37" s="37">
        <f>SUMIFS(СВЦЭМ!$C$34:$C$777,СВЦЭМ!$A$34:$A$777,$A37,СВЦЭМ!$B$34:$B$777,L$11)+'СЕТ СН'!$F$9+СВЦЭМ!$D$10+'СЕТ СН'!$F$5</f>
        <v>4190.5566765599997</v>
      </c>
      <c r="M37" s="37">
        <f>SUMIFS(СВЦЭМ!$C$34:$C$777,СВЦЭМ!$A$34:$A$777,$A37,СВЦЭМ!$B$34:$B$777,M$11)+'СЕТ СН'!$F$9+СВЦЭМ!$D$10+'СЕТ СН'!$F$5</f>
        <v>4290.2965897300001</v>
      </c>
      <c r="N37" s="37">
        <f>SUMIFS(СВЦЭМ!$C$34:$C$777,СВЦЭМ!$A$34:$A$777,$A37,СВЦЭМ!$B$34:$B$777,N$11)+'СЕТ СН'!$F$9+СВЦЭМ!$D$10+'СЕТ СН'!$F$5</f>
        <v>4196.4595454800001</v>
      </c>
      <c r="O37" s="37">
        <f>SUMIFS(СВЦЭМ!$C$34:$C$777,СВЦЭМ!$A$34:$A$777,$A37,СВЦЭМ!$B$34:$B$777,O$11)+'СЕТ СН'!$F$9+СВЦЭМ!$D$10+'СЕТ СН'!$F$5</f>
        <v>4437.2189107800004</v>
      </c>
      <c r="P37" s="37">
        <f>SUMIFS(СВЦЭМ!$C$34:$C$777,СВЦЭМ!$A$34:$A$777,$A37,СВЦЭМ!$B$34:$B$777,P$11)+'СЕТ СН'!$F$9+СВЦЭМ!$D$10+'СЕТ СН'!$F$5</f>
        <v>4568.6395873300007</v>
      </c>
      <c r="Q37" s="37">
        <f>SUMIFS(СВЦЭМ!$C$34:$C$777,СВЦЭМ!$A$34:$A$777,$A37,СВЦЭМ!$B$34:$B$777,Q$11)+'СЕТ СН'!$F$9+СВЦЭМ!$D$10+'СЕТ СН'!$F$5</f>
        <v>4294.9160517199998</v>
      </c>
      <c r="R37" s="37">
        <f>SUMIFS(СВЦЭМ!$C$34:$C$777,СВЦЭМ!$A$34:$A$777,$A37,СВЦЭМ!$B$34:$B$777,R$11)+'СЕТ СН'!$F$9+СВЦЭМ!$D$10+'СЕТ СН'!$F$5</f>
        <v>4157.4233463199998</v>
      </c>
      <c r="S37" s="37">
        <f>SUMIFS(СВЦЭМ!$C$34:$C$777,СВЦЭМ!$A$34:$A$777,$A37,СВЦЭМ!$B$34:$B$777,S$11)+'СЕТ СН'!$F$9+СВЦЭМ!$D$10+'СЕТ СН'!$F$5</f>
        <v>4218.0491114000006</v>
      </c>
      <c r="T37" s="37">
        <f>SUMIFS(СВЦЭМ!$C$34:$C$777,СВЦЭМ!$A$34:$A$777,$A37,СВЦЭМ!$B$34:$B$777,T$11)+'СЕТ СН'!$F$9+СВЦЭМ!$D$10+'СЕТ СН'!$F$5</f>
        <v>4203.3541388600006</v>
      </c>
      <c r="U37" s="37">
        <f>SUMIFS(СВЦЭМ!$C$34:$C$777,СВЦЭМ!$A$34:$A$777,$A37,СВЦЭМ!$B$34:$B$777,U$11)+'СЕТ СН'!$F$9+СВЦЭМ!$D$10+'СЕТ СН'!$F$5</f>
        <v>4264.2751189500004</v>
      </c>
      <c r="V37" s="37">
        <f>SUMIFS(СВЦЭМ!$C$34:$C$777,СВЦЭМ!$A$34:$A$777,$A37,СВЦЭМ!$B$34:$B$777,V$11)+'СЕТ СН'!$F$9+СВЦЭМ!$D$10+'СЕТ СН'!$F$5</f>
        <v>4297.8964690000003</v>
      </c>
      <c r="W37" s="37">
        <f>SUMIFS(СВЦЭМ!$C$34:$C$777,СВЦЭМ!$A$34:$A$777,$A37,СВЦЭМ!$B$34:$B$777,W$11)+'СЕТ СН'!$F$9+СВЦЭМ!$D$10+'СЕТ СН'!$F$5</f>
        <v>4255.5006610800001</v>
      </c>
      <c r="X37" s="37">
        <f>SUMIFS(СВЦЭМ!$C$34:$C$777,СВЦЭМ!$A$34:$A$777,$A37,СВЦЭМ!$B$34:$B$777,X$11)+'СЕТ СН'!$F$9+СВЦЭМ!$D$10+'СЕТ СН'!$F$5</f>
        <v>4211.9012121599999</v>
      </c>
      <c r="Y37" s="37">
        <f>SUMIFS(СВЦЭМ!$C$34:$C$777,СВЦЭМ!$A$34:$A$777,$A37,СВЦЭМ!$B$34:$B$777,Y$11)+'СЕТ СН'!$F$9+СВЦЭМ!$D$10+'СЕТ СН'!$F$5</f>
        <v>4166.9814993999998</v>
      </c>
    </row>
    <row r="38" spans="1:25" ht="15.75" x14ac:dyDescent="0.2">
      <c r="A38" s="36">
        <f t="shared" si="0"/>
        <v>42609</v>
      </c>
      <c r="B38" s="37">
        <f>SUMIFS(СВЦЭМ!$C$34:$C$777,СВЦЭМ!$A$34:$A$777,$A38,СВЦЭМ!$B$34:$B$777,B$11)+'СЕТ СН'!$F$9+СВЦЭМ!$D$10+'СЕТ СН'!$F$5</f>
        <v>4244.4567778400005</v>
      </c>
      <c r="C38" s="37">
        <f>SUMIFS(СВЦЭМ!$C$34:$C$777,СВЦЭМ!$A$34:$A$777,$A38,СВЦЭМ!$B$34:$B$777,C$11)+'СЕТ СН'!$F$9+СВЦЭМ!$D$10+'СЕТ СН'!$F$5</f>
        <v>4294.09648621</v>
      </c>
      <c r="D38" s="37">
        <f>SUMIFS(СВЦЭМ!$C$34:$C$777,СВЦЭМ!$A$34:$A$777,$A38,СВЦЭМ!$B$34:$B$777,D$11)+'СЕТ СН'!$F$9+СВЦЭМ!$D$10+'СЕТ СН'!$F$5</f>
        <v>4340.4124396799998</v>
      </c>
      <c r="E38" s="37">
        <f>SUMIFS(СВЦЭМ!$C$34:$C$777,СВЦЭМ!$A$34:$A$777,$A38,СВЦЭМ!$B$34:$B$777,E$11)+'СЕТ СН'!$F$9+СВЦЭМ!$D$10+'СЕТ СН'!$F$5</f>
        <v>4361.4808719499997</v>
      </c>
      <c r="F38" s="37">
        <f>SUMIFS(СВЦЭМ!$C$34:$C$777,СВЦЭМ!$A$34:$A$777,$A38,СВЦЭМ!$B$34:$B$777,F$11)+'СЕТ СН'!$F$9+СВЦЭМ!$D$10+'СЕТ СН'!$F$5</f>
        <v>4362.0707899300005</v>
      </c>
      <c r="G38" s="37">
        <f>SUMIFS(СВЦЭМ!$C$34:$C$777,СВЦЭМ!$A$34:$A$777,$A38,СВЦЭМ!$B$34:$B$777,G$11)+'СЕТ СН'!$F$9+СВЦЭМ!$D$10+'СЕТ СН'!$F$5</f>
        <v>4364.7292262000001</v>
      </c>
      <c r="H38" s="37">
        <f>SUMIFS(СВЦЭМ!$C$34:$C$777,СВЦЭМ!$A$34:$A$777,$A38,СВЦЭМ!$B$34:$B$777,H$11)+'СЕТ СН'!$F$9+СВЦЭМ!$D$10+'СЕТ СН'!$F$5</f>
        <v>4347.6281348700004</v>
      </c>
      <c r="I38" s="37">
        <f>SUMIFS(СВЦЭМ!$C$34:$C$777,СВЦЭМ!$A$34:$A$777,$A38,СВЦЭМ!$B$34:$B$777,I$11)+'СЕТ СН'!$F$9+СВЦЭМ!$D$10+'СЕТ СН'!$F$5</f>
        <v>4341.5353440600002</v>
      </c>
      <c r="J38" s="37">
        <f>SUMIFS(СВЦЭМ!$C$34:$C$777,СВЦЭМ!$A$34:$A$777,$A38,СВЦЭМ!$B$34:$B$777,J$11)+'СЕТ СН'!$F$9+СВЦЭМ!$D$10+'СЕТ СН'!$F$5</f>
        <v>4287.0377328800005</v>
      </c>
      <c r="K38" s="37">
        <f>SUMIFS(СВЦЭМ!$C$34:$C$777,СВЦЭМ!$A$34:$A$777,$A38,СВЦЭМ!$B$34:$B$777,K$11)+'СЕТ СН'!$F$9+СВЦЭМ!$D$10+'СЕТ СН'!$F$5</f>
        <v>4222.5727302100004</v>
      </c>
      <c r="L38" s="37">
        <f>SUMIFS(СВЦЭМ!$C$34:$C$777,СВЦЭМ!$A$34:$A$777,$A38,СВЦЭМ!$B$34:$B$777,L$11)+'СЕТ СН'!$F$9+СВЦЭМ!$D$10+'СЕТ СН'!$F$5</f>
        <v>4274.4684459500004</v>
      </c>
      <c r="M38" s="37">
        <f>SUMIFS(СВЦЭМ!$C$34:$C$777,СВЦЭМ!$A$34:$A$777,$A38,СВЦЭМ!$B$34:$B$777,M$11)+'СЕТ СН'!$F$9+СВЦЭМ!$D$10+'СЕТ СН'!$F$5</f>
        <v>4375.3322010000002</v>
      </c>
      <c r="N38" s="37">
        <f>SUMIFS(СВЦЭМ!$C$34:$C$777,СВЦЭМ!$A$34:$A$777,$A38,СВЦЭМ!$B$34:$B$777,N$11)+'СЕТ СН'!$F$9+СВЦЭМ!$D$10+'СЕТ СН'!$F$5</f>
        <v>4387.29007379</v>
      </c>
      <c r="O38" s="37">
        <f>SUMIFS(СВЦЭМ!$C$34:$C$777,СВЦЭМ!$A$34:$A$777,$A38,СВЦЭМ!$B$34:$B$777,O$11)+'СЕТ СН'!$F$9+СВЦЭМ!$D$10+'СЕТ СН'!$F$5</f>
        <v>4469.9300596000003</v>
      </c>
      <c r="P38" s="37">
        <f>SUMIFS(СВЦЭМ!$C$34:$C$777,СВЦЭМ!$A$34:$A$777,$A38,СВЦЭМ!$B$34:$B$777,P$11)+'СЕТ СН'!$F$9+СВЦЭМ!$D$10+'СЕТ СН'!$F$5</f>
        <v>4329.5855929200006</v>
      </c>
      <c r="Q38" s="37">
        <f>SUMIFS(СВЦЭМ!$C$34:$C$777,СВЦЭМ!$A$34:$A$777,$A38,СВЦЭМ!$B$34:$B$777,Q$11)+'СЕТ СН'!$F$9+СВЦЭМ!$D$10+'СЕТ СН'!$F$5</f>
        <v>4307.5025486000004</v>
      </c>
      <c r="R38" s="37">
        <f>SUMIFS(СВЦЭМ!$C$34:$C$777,СВЦЭМ!$A$34:$A$777,$A38,СВЦЭМ!$B$34:$B$777,R$11)+'СЕТ СН'!$F$9+СВЦЭМ!$D$10+'СЕТ СН'!$F$5</f>
        <v>4288.4937332600002</v>
      </c>
      <c r="S38" s="37">
        <f>SUMIFS(СВЦЭМ!$C$34:$C$777,СВЦЭМ!$A$34:$A$777,$A38,СВЦЭМ!$B$34:$B$777,S$11)+'СЕТ СН'!$F$9+СВЦЭМ!$D$10+'СЕТ СН'!$F$5</f>
        <v>4274.56818974</v>
      </c>
      <c r="T38" s="37">
        <f>SUMIFS(СВЦЭМ!$C$34:$C$777,СВЦЭМ!$A$34:$A$777,$A38,СВЦЭМ!$B$34:$B$777,T$11)+'СЕТ СН'!$F$9+СВЦЭМ!$D$10+'СЕТ СН'!$F$5</f>
        <v>4296.9493798800004</v>
      </c>
      <c r="U38" s="37">
        <f>SUMIFS(СВЦЭМ!$C$34:$C$777,СВЦЭМ!$A$34:$A$777,$A38,СВЦЭМ!$B$34:$B$777,U$11)+'СЕТ СН'!$F$9+СВЦЭМ!$D$10+'СЕТ СН'!$F$5</f>
        <v>4284.5364502100001</v>
      </c>
      <c r="V38" s="37">
        <f>SUMIFS(СВЦЭМ!$C$34:$C$777,СВЦЭМ!$A$34:$A$777,$A38,СВЦЭМ!$B$34:$B$777,V$11)+'СЕТ СН'!$F$9+СВЦЭМ!$D$10+'СЕТ СН'!$F$5</f>
        <v>4302.6754758400002</v>
      </c>
      <c r="W38" s="37">
        <f>SUMIFS(СВЦЭМ!$C$34:$C$777,СВЦЭМ!$A$34:$A$777,$A38,СВЦЭМ!$B$34:$B$777,W$11)+'СЕТ СН'!$F$9+СВЦЭМ!$D$10+'СЕТ СН'!$F$5</f>
        <v>4337.6291034200003</v>
      </c>
      <c r="X38" s="37">
        <f>SUMIFS(СВЦЭМ!$C$34:$C$777,СВЦЭМ!$A$34:$A$777,$A38,СВЦЭМ!$B$34:$B$777,X$11)+'СЕТ СН'!$F$9+СВЦЭМ!$D$10+'СЕТ СН'!$F$5</f>
        <v>4256.8832994599998</v>
      </c>
      <c r="Y38" s="37">
        <f>SUMIFS(СВЦЭМ!$C$34:$C$777,СВЦЭМ!$A$34:$A$777,$A38,СВЦЭМ!$B$34:$B$777,Y$11)+'СЕТ СН'!$F$9+СВЦЭМ!$D$10+'СЕТ СН'!$F$5</f>
        <v>4274.1275911700004</v>
      </c>
    </row>
    <row r="39" spans="1:25" ht="15.75" x14ac:dyDescent="0.2">
      <c r="A39" s="36">
        <f t="shared" si="0"/>
        <v>42610</v>
      </c>
      <c r="B39" s="37">
        <f>SUMIFS(СВЦЭМ!$C$34:$C$777,СВЦЭМ!$A$34:$A$777,$A39,СВЦЭМ!$B$34:$B$777,B$11)+'СЕТ СН'!$F$9+СВЦЭМ!$D$10+'СЕТ СН'!$F$5</f>
        <v>4379.4112561500006</v>
      </c>
      <c r="C39" s="37">
        <f>SUMIFS(СВЦЭМ!$C$34:$C$777,СВЦЭМ!$A$34:$A$777,$A39,СВЦЭМ!$B$34:$B$777,C$11)+'СЕТ СН'!$F$9+СВЦЭМ!$D$10+'СЕТ СН'!$F$5</f>
        <v>4527.5528594900006</v>
      </c>
      <c r="D39" s="37">
        <f>SUMIFS(СВЦЭМ!$C$34:$C$777,СВЦЭМ!$A$34:$A$777,$A39,СВЦЭМ!$B$34:$B$777,D$11)+'СЕТ СН'!$F$9+СВЦЭМ!$D$10+'СЕТ СН'!$F$5</f>
        <v>4578.1259246600002</v>
      </c>
      <c r="E39" s="37">
        <f>SUMIFS(СВЦЭМ!$C$34:$C$777,СВЦЭМ!$A$34:$A$777,$A39,СВЦЭМ!$B$34:$B$777,E$11)+'СЕТ СН'!$F$9+СВЦЭМ!$D$10+'СЕТ СН'!$F$5</f>
        <v>4557.2296352900003</v>
      </c>
      <c r="F39" s="37">
        <f>SUMIFS(СВЦЭМ!$C$34:$C$777,СВЦЭМ!$A$34:$A$777,$A39,СВЦЭМ!$B$34:$B$777,F$11)+'СЕТ СН'!$F$9+СВЦЭМ!$D$10+'СЕТ СН'!$F$5</f>
        <v>4564.3094784100003</v>
      </c>
      <c r="G39" s="37">
        <f>SUMIFS(СВЦЭМ!$C$34:$C$777,СВЦЭМ!$A$34:$A$777,$A39,СВЦЭМ!$B$34:$B$777,G$11)+'СЕТ СН'!$F$9+СВЦЭМ!$D$10+'СЕТ СН'!$F$5</f>
        <v>4566.7932550300002</v>
      </c>
      <c r="H39" s="37">
        <f>SUMIFS(СВЦЭМ!$C$34:$C$777,СВЦЭМ!$A$34:$A$777,$A39,СВЦЭМ!$B$34:$B$777,H$11)+'СЕТ СН'!$F$9+СВЦЭМ!$D$10+'СЕТ СН'!$F$5</f>
        <v>4542.1724421199997</v>
      </c>
      <c r="I39" s="37">
        <f>SUMIFS(СВЦЭМ!$C$34:$C$777,СВЦЭМ!$A$34:$A$777,$A39,СВЦЭМ!$B$34:$B$777,I$11)+'СЕТ СН'!$F$9+СВЦЭМ!$D$10+'СЕТ СН'!$F$5</f>
        <v>4507.1410283000005</v>
      </c>
      <c r="J39" s="37">
        <f>SUMIFS(СВЦЭМ!$C$34:$C$777,СВЦЭМ!$A$34:$A$777,$A39,СВЦЭМ!$B$34:$B$777,J$11)+'СЕТ СН'!$F$9+СВЦЭМ!$D$10+'СЕТ СН'!$F$5</f>
        <v>4432.6801939899997</v>
      </c>
      <c r="K39" s="37">
        <f>SUMIFS(СВЦЭМ!$C$34:$C$777,СВЦЭМ!$A$34:$A$777,$A39,СВЦЭМ!$B$34:$B$777,K$11)+'СЕТ СН'!$F$9+СВЦЭМ!$D$10+'СЕТ СН'!$F$5</f>
        <v>4361.6914385300006</v>
      </c>
      <c r="L39" s="37">
        <f>SUMIFS(СВЦЭМ!$C$34:$C$777,СВЦЭМ!$A$34:$A$777,$A39,СВЦЭМ!$B$34:$B$777,L$11)+'СЕТ СН'!$F$9+СВЦЭМ!$D$10+'СЕТ СН'!$F$5</f>
        <v>4325.0963690600001</v>
      </c>
      <c r="M39" s="37">
        <f>SUMIFS(СВЦЭМ!$C$34:$C$777,СВЦЭМ!$A$34:$A$777,$A39,СВЦЭМ!$B$34:$B$777,M$11)+'СЕТ СН'!$F$9+СВЦЭМ!$D$10+'СЕТ СН'!$F$5</f>
        <v>4299.0462016800002</v>
      </c>
      <c r="N39" s="37">
        <f>SUMIFS(СВЦЭМ!$C$34:$C$777,СВЦЭМ!$A$34:$A$777,$A39,СВЦЭМ!$B$34:$B$777,N$11)+'СЕТ СН'!$F$9+СВЦЭМ!$D$10+'СЕТ СН'!$F$5</f>
        <v>4308.3594441900004</v>
      </c>
      <c r="O39" s="37">
        <f>SUMIFS(СВЦЭМ!$C$34:$C$777,СВЦЭМ!$A$34:$A$777,$A39,СВЦЭМ!$B$34:$B$777,O$11)+'СЕТ СН'!$F$9+СВЦЭМ!$D$10+'СЕТ СН'!$F$5</f>
        <v>4330.8650824400002</v>
      </c>
      <c r="P39" s="37">
        <f>SUMIFS(СВЦЭМ!$C$34:$C$777,СВЦЭМ!$A$34:$A$777,$A39,СВЦЭМ!$B$34:$B$777,P$11)+'СЕТ СН'!$F$9+СВЦЭМ!$D$10+'СЕТ СН'!$F$5</f>
        <v>4406.9557928499999</v>
      </c>
      <c r="Q39" s="37">
        <f>SUMIFS(СВЦЭМ!$C$34:$C$777,СВЦЭМ!$A$34:$A$777,$A39,СВЦЭМ!$B$34:$B$777,Q$11)+'СЕТ СН'!$F$9+СВЦЭМ!$D$10+'СЕТ СН'!$F$5</f>
        <v>4378.2564383400004</v>
      </c>
      <c r="R39" s="37">
        <f>SUMIFS(СВЦЭМ!$C$34:$C$777,СВЦЭМ!$A$34:$A$777,$A39,СВЦЭМ!$B$34:$B$777,R$11)+'СЕТ СН'!$F$9+СВЦЭМ!$D$10+'СЕТ СН'!$F$5</f>
        <v>4333.7663009500002</v>
      </c>
      <c r="S39" s="37">
        <f>SUMIFS(СВЦЭМ!$C$34:$C$777,СВЦЭМ!$A$34:$A$777,$A39,СВЦЭМ!$B$34:$B$777,S$11)+'СЕТ СН'!$F$9+СВЦЭМ!$D$10+'СЕТ СН'!$F$5</f>
        <v>4310.4270512900002</v>
      </c>
      <c r="T39" s="37">
        <f>SUMIFS(СВЦЭМ!$C$34:$C$777,СВЦЭМ!$A$34:$A$777,$A39,СВЦЭМ!$B$34:$B$777,T$11)+'СЕТ СН'!$F$9+СВЦЭМ!$D$10+'СЕТ СН'!$F$5</f>
        <v>4301.4695755800003</v>
      </c>
      <c r="U39" s="37">
        <f>SUMIFS(СВЦЭМ!$C$34:$C$777,СВЦЭМ!$A$34:$A$777,$A39,СВЦЭМ!$B$34:$B$777,U$11)+'СЕТ СН'!$F$9+СВЦЭМ!$D$10+'СЕТ СН'!$F$5</f>
        <v>4271.6349184400005</v>
      </c>
      <c r="V39" s="37">
        <f>SUMIFS(СВЦЭМ!$C$34:$C$777,СВЦЭМ!$A$34:$A$777,$A39,СВЦЭМ!$B$34:$B$777,V$11)+'СЕТ СН'!$F$9+СВЦЭМ!$D$10+'СЕТ СН'!$F$5</f>
        <v>4242.3710043199999</v>
      </c>
      <c r="W39" s="37">
        <f>SUMIFS(СВЦЭМ!$C$34:$C$777,СВЦЭМ!$A$34:$A$777,$A39,СВЦЭМ!$B$34:$B$777,W$11)+'СЕТ СН'!$F$9+СВЦЭМ!$D$10+'СЕТ СН'!$F$5</f>
        <v>4388.8705921500004</v>
      </c>
      <c r="X39" s="37">
        <f>SUMIFS(СВЦЭМ!$C$34:$C$777,СВЦЭМ!$A$34:$A$777,$A39,СВЦЭМ!$B$34:$B$777,X$11)+'СЕТ СН'!$F$9+СВЦЭМ!$D$10+'СЕТ СН'!$F$5</f>
        <v>4276.6824663799998</v>
      </c>
      <c r="Y39" s="37">
        <f>SUMIFS(СВЦЭМ!$C$34:$C$777,СВЦЭМ!$A$34:$A$777,$A39,СВЦЭМ!$B$34:$B$777,Y$11)+'СЕТ СН'!$F$9+СВЦЭМ!$D$10+'СЕТ СН'!$F$5</f>
        <v>4284.03326234</v>
      </c>
    </row>
    <row r="40" spans="1:25" ht="15.75" x14ac:dyDescent="0.2">
      <c r="A40" s="36">
        <f t="shared" si="0"/>
        <v>42611</v>
      </c>
      <c r="B40" s="37">
        <f>SUMIFS(СВЦЭМ!$C$34:$C$777,СВЦЭМ!$A$34:$A$777,$A40,СВЦЭМ!$B$34:$B$777,B$11)+'СЕТ СН'!$F$9+СВЦЭМ!$D$10+'СЕТ СН'!$F$5</f>
        <v>4367.8369309899999</v>
      </c>
      <c r="C40" s="37">
        <f>SUMIFS(СВЦЭМ!$C$34:$C$777,СВЦЭМ!$A$34:$A$777,$A40,СВЦЭМ!$B$34:$B$777,C$11)+'СЕТ СН'!$F$9+СВЦЭМ!$D$10+'СЕТ СН'!$F$5</f>
        <v>4424.35271689</v>
      </c>
      <c r="D40" s="37">
        <f>SUMIFS(СВЦЭМ!$C$34:$C$777,СВЦЭМ!$A$34:$A$777,$A40,СВЦЭМ!$B$34:$B$777,D$11)+'СЕТ СН'!$F$9+СВЦЭМ!$D$10+'СЕТ СН'!$F$5</f>
        <v>4453.0906398200004</v>
      </c>
      <c r="E40" s="37">
        <f>SUMIFS(СВЦЭМ!$C$34:$C$777,СВЦЭМ!$A$34:$A$777,$A40,СВЦЭМ!$B$34:$B$777,E$11)+'СЕТ СН'!$F$9+СВЦЭМ!$D$10+'СЕТ СН'!$F$5</f>
        <v>4446.0376883200006</v>
      </c>
      <c r="F40" s="37">
        <f>SUMIFS(СВЦЭМ!$C$34:$C$777,СВЦЭМ!$A$34:$A$777,$A40,СВЦЭМ!$B$34:$B$777,F$11)+'СЕТ СН'!$F$9+СВЦЭМ!$D$10+'СЕТ СН'!$F$5</f>
        <v>4444.7309724400002</v>
      </c>
      <c r="G40" s="37">
        <f>SUMIFS(СВЦЭМ!$C$34:$C$777,СВЦЭМ!$A$34:$A$777,$A40,СВЦЭМ!$B$34:$B$777,G$11)+'СЕТ СН'!$F$9+СВЦЭМ!$D$10+'СЕТ СН'!$F$5</f>
        <v>4445.5360915900001</v>
      </c>
      <c r="H40" s="37">
        <f>SUMIFS(СВЦЭМ!$C$34:$C$777,СВЦЭМ!$A$34:$A$777,$A40,СВЦЭМ!$B$34:$B$777,H$11)+'СЕТ СН'!$F$9+СВЦЭМ!$D$10+'СЕТ СН'!$F$5</f>
        <v>4486.9059711899999</v>
      </c>
      <c r="I40" s="37">
        <f>SUMIFS(СВЦЭМ!$C$34:$C$777,СВЦЭМ!$A$34:$A$777,$A40,СВЦЭМ!$B$34:$B$777,I$11)+'СЕТ СН'!$F$9+СВЦЭМ!$D$10+'СЕТ СН'!$F$5</f>
        <v>4369.8921373100002</v>
      </c>
      <c r="J40" s="37">
        <f>SUMIFS(СВЦЭМ!$C$34:$C$777,СВЦЭМ!$A$34:$A$777,$A40,СВЦЭМ!$B$34:$B$777,J$11)+'СЕТ СН'!$F$9+СВЦЭМ!$D$10+'СЕТ СН'!$F$5</f>
        <v>4348.6946564500004</v>
      </c>
      <c r="K40" s="37">
        <f>SUMIFS(СВЦЭМ!$C$34:$C$777,СВЦЭМ!$A$34:$A$777,$A40,СВЦЭМ!$B$34:$B$777,K$11)+'СЕТ СН'!$F$9+СВЦЭМ!$D$10+'СЕТ СН'!$F$5</f>
        <v>4296.3223502400006</v>
      </c>
      <c r="L40" s="37">
        <f>SUMIFS(СВЦЭМ!$C$34:$C$777,СВЦЭМ!$A$34:$A$777,$A40,СВЦЭМ!$B$34:$B$777,L$11)+'СЕТ СН'!$F$9+СВЦЭМ!$D$10+'СЕТ СН'!$F$5</f>
        <v>4390.0332650399996</v>
      </c>
      <c r="M40" s="37">
        <f>SUMIFS(СВЦЭМ!$C$34:$C$777,СВЦЭМ!$A$34:$A$777,$A40,СВЦЭМ!$B$34:$B$777,M$11)+'СЕТ СН'!$F$9+СВЦЭМ!$D$10+'СЕТ СН'!$F$5</f>
        <v>4404.5622710900006</v>
      </c>
      <c r="N40" s="37">
        <f>SUMIFS(СВЦЭМ!$C$34:$C$777,СВЦЭМ!$A$34:$A$777,$A40,СВЦЭМ!$B$34:$B$777,N$11)+'СЕТ СН'!$F$9+СВЦЭМ!$D$10+'СЕТ СН'!$F$5</f>
        <v>4386.0482416100003</v>
      </c>
      <c r="O40" s="37">
        <f>SUMIFS(СВЦЭМ!$C$34:$C$777,СВЦЭМ!$A$34:$A$777,$A40,СВЦЭМ!$B$34:$B$777,O$11)+'СЕТ СН'!$F$9+СВЦЭМ!$D$10+'СЕТ СН'!$F$5</f>
        <v>4399.3851088900001</v>
      </c>
      <c r="P40" s="37">
        <f>SUMIFS(СВЦЭМ!$C$34:$C$777,СВЦЭМ!$A$34:$A$777,$A40,СВЦЭМ!$B$34:$B$777,P$11)+'СЕТ СН'!$F$9+СВЦЭМ!$D$10+'СЕТ СН'!$F$5</f>
        <v>4366.2730308500004</v>
      </c>
      <c r="Q40" s="37">
        <f>SUMIFS(СВЦЭМ!$C$34:$C$777,СВЦЭМ!$A$34:$A$777,$A40,СВЦЭМ!$B$34:$B$777,Q$11)+'СЕТ СН'!$F$9+СВЦЭМ!$D$10+'СЕТ СН'!$F$5</f>
        <v>4298.48219333</v>
      </c>
      <c r="R40" s="37">
        <f>SUMIFS(СВЦЭМ!$C$34:$C$777,СВЦЭМ!$A$34:$A$777,$A40,СВЦЭМ!$B$34:$B$777,R$11)+'СЕТ СН'!$F$9+СВЦЭМ!$D$10+'СЕТ СН'!$F$5</f>
        <v>4293.95777318</v>
      </c>
      <c r="S40" s="37">
        <f>SUMIFS(СВЦЭМ!$C$34:$C$777,СВЦЭМ!$A$34:$A$777,$A40,СВЦЭМ!$B$34:$B$777,S$11)+'СЕТ СН'!$F$9+СВЦЭМ!$D$10+'СЕТ СН'!$F$5</f>
        <v>4339.0169973100001</v>
      </c>
      <c r="T40" s="37">
        <f>SUMIFS(СВЦЭМ!$C$34:$C$777,СВЦЭМ!$A$34:$A$777,$A40,СВЦЭМ!$B$34:$B$777,T$11)+'СЕТ СН'!$F$9+СВЦЭМ!$D$10+'СЕТ СН'!$F$5</f>
        <v>4321.6999372</v>
      </c>
      <c r="U40" s="37">
        <f>SUMIFS(СВЦЭМ!$C$34:$C$777,СВЦЭМ!$A$34:$A$777,$A40,СВЦЭМ!$B$34:$B$777,U$11)+'СЕТ СН'!$F$9+СВЦЭМ!$D$10+'СЕТ СН'!$F$5</f>
        <v>4306.2304666300006</v>
      </c>
      <c r="V40" s="37">
        <f>SUMIFS(СВЦЭМ!$C$34:$C$777,СВЦЭМ!$A$34:$A$777,$A40,СВЦЭМ!$B$34:$B$777,V$11)+'СЕТ СН'!$F$9+СВЦЭМ!$D$10+'СЕТ СН'!$F$5</f>
        <v>4329.5240282900004</v>
      </c>
      <c r="W40" s="37">
        <f>SUMIFS(СВЦЭМ!$C$34:$C$777,СВЦЭМ!$A$34:$A$777,$A40,СВЦЭМ!$B$34:$B$777,W$11)+'СЕТ СН'!$F$9+СВЦЭМ!$D$10+'СЕТ СН'!$F$5</f>
        <v>4320.3807449000005</v>
      </c>
      <c r="X40" s="37">
        <f>SUMIFS(СВЦЭМ!$C$34:$C$777,СВЦЭМ!$A$34:$A$777,$A40,СВЦЭМ!$B$34:$B$777,X$11)+'СЕТ СН'!$F$9+СВЦЭМ!$D$10+'СЕТ СН'!$F$5</f>
        <v>4282.6011291100003</v>
      </c>
      <c r="Y40" s="37">
        <f>SUMIFS(СВЦЭМ!$C$34:$C$777,СВЦЭМ!$A$34:$A$777,$A40,СВЦЭМ!$B$34:$B$777,Y$11)+'СЕТ СН'!$F$9+СВЦЭМ!$D$10+'СЕТ СН'!$F$5</f>
        <v>4256.2232353999998</v>
      </c>
    </row>
    <row r="41" spans="1:25" ht="15.75" x14ac:dyDescent="0.2">
      <c r="A41" s="36">
        <f t="shared" si="0"/>
        <v>42612</v>
      </c>
      <c r="B41" s="37">
        <f>SUMIFS(СВЦЭМ!$C$34:$C$777,СВЦЭМ!$A$34:$A$777,$A41,СВЦЭМ!$B$34:$B$777,B$11)+'СЕТ СН'!$F$9+СВЦЭМ!$D$10+'СЕТ СН'!$F$5</f>
        <v>4324.3668756500001</v>
      </c>
      <c r="C41" s="37">
        <f>SUMIFS(СВЦЭМ!$C$34:$C$777,СВЦЭМ!$A$34:$A$777,$A41,СВЦЭМ!$B$34:$B$777,C$11)+'СЕТ СН'!$F$9+СВЦЭМ!$D$10+'СЕТ СН'!$F$5</f>
        <v>4401.9668624900005</v>
      </c>
      <c r="D41" s="37">
        <f>SUMIFS(СВЦЭМ!$C$34:$C$777,СВЦЭМ!$A$34:$A$777,$A41,СВЦЭМ!$B$34:$B$777,D$11)+'СЕТ СН'!$F$9+СВЦЭМ!$D$10+'СЕТ СН'!$F$5</f>
        <v>4445.2135353699996</v>
      </c>
      <c r="E41" s="37">
        <f>SUMIFS(СВЦЭМ!$C$34:$C$777,СВЦЭМ!$A$34:$A$777,$A41,СВЦЭМ!$B$34:$B$777,E$11)+'СЕТ СН'!$F$9+СВЦЭМ!$D$10+'СЕТ СН'!$F$5</f>
        <v>4475.4406834300007</v>
      </c>
      <c r="F41" s="37">
        <f>SUMIFS(СВЦЭМ!$C$34:$C$777,СВЦЭМ!$A$34:$A$777,$A41,СВЦЭМ!$B$34:$B$777,F$11)+'СЕТ СН'!$F$9+СВЦЭМ!$D$10+'СЕТ СН'!$F$5</f>
        <v>4422.0883293500001</v>
      </c>
      <c r="G41" s="37">
        <f>SUMIFS(СВЦЭМ!$C$34:$C$777,СВЦЭМ!$A$34:$A$777,$A41,СВЦЭМ!$B$34:$B$777,G$11)+'СЕТ СН'!$F$9+СВЦЭМ!$D$10+'СЕТ СН'!$F$5</f>
        <v>4406.0876971300004</v>
      </c>
      <c r="H41" s="37">
        <f>SUMIFS(СВЦЭМ!$C$34:$C$777,СВЦЭМ!$A$34:$A$777,$A41,СВЦЭМ!$B$34:$B$777,H$11)+'СЕТ СН'!$F$9+СВЦЭМ!$D$10+'СЕТ СН'!$F$5</f>
        <v>4393.8280200600002</v>
      </c>
      <c r="I41" s="37">
        <f>SUMIFS(СВЦЭМ!$C$34:$C$777,СВЦЭМ!$A$34:$A$777,$A41,СВЦЭМ!$B$34:$B$777,I$11)+'СЕТ СН'!$F$9+СВЦЭМ!$D$10+'СЕТ СН'!$F$5</f>
        <v>4316.9525909100003</v>
      </c>
      <c r="J41" s="37">
        <f>SUMIFS(СВЦЭМ!$C$34:$C$777,СВЦЭМ!$A$34:$A$777,$A41,СВЦЭМ!$B$34:$B$777,J$11)+'СЕТ СН'!$F$9+СВЦЭМ!$D$10+'СЕТ СН'!$F$5</f>
        <v>4373.7755290200002</v>
      </c>
      <c r="K41" s="37">
        <f>SUMIFS(СВЦЭМ!$C$34:$C$777,СВЦЭМ!$A$34:$A$777,$A41,СВЦЭМ!$B$34:$B$777,K$11)+'СЕТ СН'!$F$9+СВЦЭМ!$D$10+'СЕТ СН'!$F$5</f>
        <v>4330.7352650900002</v>
      </c>
      <c r="L41" s="37">
        <f>SUMIFS(СВЦЭМ!$C$34:$C$777,СВЦЭМ!$A$34:$A$777,$A41,СВЦЭМ!$B$34:$B$777,L$11)+'СЕТ СН'!$F$9+СВЦЭМ!$D$10+'СЕТ СН'!$F$5</f>
        <v>4420.0949034599998</v>
      </c>
      <c r="M41" s="37">
        <f>SUMIFS(СВЦЭМ!$C$34:$C$777,СВЦЭМ!$A$34:$A$777,$A41,СВЦЭМ!$B$34:$B$777,M$11)+'СЕТ СН'!$F$9+СВЦЭМ!$D$10+'СЕТ СН'!$F$5</f>
        <v>4405.95411255</v>
      </c>
      <c r="N41" s="37">
        <f>SUMIFS(СВЦЭМ!$C$34:$C$777,СВЦЭМ!$A$34:$A$777,$A41,СВЦЭМ!$B$34:$B$777,N$11)+'СЕТ СН'!$F$9+СВЦЭМ!$D$10+'СЕТ СН'!$F$5</f>
        <v>4310.8834618000001</v>
      </c>
      <c r="O41" s="37">
        <f>SUMIFS(СВЦЭМ!$C$34:$C$777,СВЦЭМ!$A$34:$A$777,$A41,СВЦЭМ!$B$34:$B$777,O$11)+'СЕТ СН'!$F$9+СВЦЭМ!$D$10+'СЕТ СН'!$F$5</f>
        <v>4330.6150967700005</v>
      </c>
      <c r="P41" s="37">
        <f>SUMIFS(СВЦЭМ!$C$34:$C$777,СВЦЭМ!$A$34:$A$777,$A41,СВЦЭМ!$B$34:$B$777,P$11)+'СЕТ СН'!$F$9+СВЦЭМ!$D$10+'СЕТ СН'!$F$5</f>
        <v>4341.2865913900005</v>
      </c>
      <c r="Q41" s="37">
        <f>SUMIFS(СВЦЭМ!$C$34:$C$777,СВЦЭМ!$A$34:$A$777,$A41,СВЦЭМ!$B$34:$B$777,Q$11)+'СЕТ СН'!$F$9+СВЦЭМ!$D$10+'СЕТ СН'!$F$5</f>
        <v>4406.4010100100004</v>
      </c>
      <c r="R41" s="37">
        <f>SUMIFS(СВЦЭМ!$C$34:$C$777,СВЦЭМ!$A$34:$A$777,$A41,СВЦЭМ!$B$34:$B$777,R$11)+'СЕТ СН'!$F$9+СВЦЭМ!$D$10+'СЕТ СН'!$F$5</f>
        <v>4438.6551556200002</v>
      </c>
      <c r="S41" s="37">
        <f>SUMIFS(СВЦЭМ!$C$34:$C$777,СВЦЭМ!$A$34:$A$777,$A41,СВЦЭМ!$B$34:$B$777,S$11)+'СЕТ СН'!$F$9+СВЦЭМ!$D$10+'СЕТ СН'!$F$5</f>
        <v>4501.5369969700005</v>
      </c>
      <c r="T41" s="37">
        <f>SUMIFS(СВЦЭМ!$C$34:$C$777,СВЦЭМ!$A$34:$A$777,$A41,СВЦЭМ!$B$34:$B$777,T$11)+'СЕТ СН'!$F$9+СВЦЭМ!$D$10+'СЕТ СН'!$F$5</f>
        <v>4467.51840859</v>
      </c>
      <c r="U41" s="37">
        <f>SUMIFS(СВЦЭМ!$C$34:$C$777,СВЦЭМ!$A$34:$A$777,$A41,СВЦЭМ!$B$34:$B$777,U$11)+'СЕТ СН'!$F$9+СВЦЭМ!$D$10+'СЕТ СН'!$F$5</f>
        <v>4450.37178829</v>
      </c>
      <c r="V41" s="37">
        <f>SUMIFS(СВЦЭМ!$C$34:$C$777,СВЦЭМ!$A$34:$A$777,$A41,СВЦЭМ!$B$34:$B$777,V$11)+'СЕТ СН'!$F$9+СВЦЭМ!$D$10+'СЕТ СН'!$F$5</f>
        <v>4405.8951767100007</v>
      </c>
      <c r="W41" s="37">
        <f>SUMIFS(СВЦЭМ!$C$34:$C$777,СВЦЭМ!$A$34:$A$777,$A41,СВЦЭМ!$B$34:$B$777,W$11)+'СЕТ СН'!$F$9+СВЦЭМ!$D$10+'СЕТ СН'!$F$5</f>
        <v>4393.6693499400008</v>
      </c>
      <c r="X41" s="37">
        <f>SUMIFS(СВЦЭМ!$C$34:$C$777,СВЦЭМ!$A$34:$A$777,$A41,СВЦЭМ!$B$34:$B$777,X$11)+'СЕТ СН'!$F$9+СВЦЭМ!$D$10+'СЕТ СН'!$F$5</f>
        <v>4305.3136411599999</v>
      </c>
      <c r="Y41" s="37">
        <f>SUMIFS(СВЦЭМ!$C$34:$C$777,СВЦЭМ!$A$34:$A$777,$A41,СВЦЭМ!$B$34:$B$777,Y$11)+'СЕТ СН'!$F$9+СВЦЭМ!$D$10+'СЕТ СН'!$F$5</f>
        <v>4274.2323082500006</v>
      </c>
    </row>
    <row r="42" spans="1:25" ht="15.75" x14ac:dyDescent="0.2">
      <c r="A42" s="36">
        <f t="shared" si="0"/>
        <v>42613</v>
      </c>
      <c r="B42" s="37">
        <f>SUMIFS(СВЦЭМ!$C$34:$C$777,СВЦЭМ!$A$34:$A$777,$A42,СВЦЭМ!$B$34:$B$777,B$11)+'СЕТ СН'!$F$9+СВЦЭМ!$D$10+'СЕТ СН'!$F$5</f>
        <v>4294.3063408600001</v>
      </c>
      <c r="C42" s="37">
        <f>SUMIFS(СВЦЭМ!$C$34:$C$777,СВЦЭМ!$A$34:$A$777,$A42,СВЦЭМ!$B$34:$B$777,C$11)+'СЕТ СН'!$F$9+СВЦЭМ!$D$10+'СЕТ СН'!$F$5</f>
        <v>4372.1022740799999</v>
      </c>
      <c r="D42" s="37">
        <f>SUMIFS(СВЦЭМ!$C$34:$C$777,СВЦЭМ!$A$34:$A$777,$A42,СВЦЭМ!$B$34:$B$777,D$11)+'СЕТ СН'!$F$9+СВЦЭМ!$D$10+'СЕТ СН'!$F$5</f>
        <v>4394.5532580500003</v>
      </c>
      <c r="E42" s="37">
        <f>SUMIFS(СВЦЭМ!$C$34:$C$777,СВЦЭМ!$A$34:$A$777,$A42,СВЦЭМ!$B$34:$B$777,E$11)+'СЕТ СН'!$F$9+СВЦЭМ!$D$10+'СЕТ СН'!$F$5</f>
        <v>4435.7300021000001</v>
      </c>
      <c r="F42" s="37">
        <f>SUMIFS(СВЦЭМ!$C$34:$C$777,СВЦЭМ!$A$34:$A$777,$A42,СВЦЭМ!$B$34:$B$777,F$11)+'СЕТ СН'!$F$9+СВЦЭМ!$D$10+'СЕТ СН'!$F$5</f>
        <v>4473.10205279</v>
      </c>
      <c r="G42" s="37">
        <f>SUMIFS(СВЦЭМ!$C$34:$C$777,СВЦЭМ!$A$34:$A$777,$A42,СВЦЭМ!$B$34:$B$777,G$11)+'СЕТ СН'!$F$9+СВЦЭМ!$D$10+'СЕТ СН'!$F$5</f>
        <v>4454.6965155400003</v>
      </c>
      <c r="H42" s="37">
        <f>SUMIFS(СВЦЭМ!$C$34:$C$777,СВЦЭМ!$A$34:$A$777,$A42,СВЦЭМ!$B$34:$B$777,H$11)+'СЕТ СН'!$F$9+СВЦЭМ!$D$10+'СЕТ СН'!$F$5</f>
        <v>4383.0233666599997</v>
      </c>
      <c r="I42" s="37">
        <f>SUMIFS(СВЦЭМ!$C$34:$C$777,СВЦЭМ!$A$34:$A$777,$A42,СВЦЭМ!$B$34:$B$777,I$11)+'СЕТ СН'!$F$9+СВЦЭМ!$D$10+'СЕТ СН'!$F$5</f>
        <v>4368.2666504099998</v>
      </c>
      <c r="J42" s="37">
        <f>SUMIFS(СВЦЭМ!$C$34:$C$777,СВЦЭМ!$A$34:$A$777,$A42,СВЦЭМ!$B$34:$B$777,J$11)+'СЕТ СН'!$F$9+СВЦЭМ!$D$10+'СЕТ СН'!$F$5</f>
        <v>4354.2901152499999</v>
      </c>
      <c r="K42" s="37">
        <f>SUMIFS(СВЦЭМ!$C$34:$C$777,СВЦЭМ!$A$34:$A$777,$A42,СВЦЭМ!$B$34:$B$777,K$11)+'СЕТ СН'!$F$9+СВЦЭМ!$D$10+'СЕТ СН'!$F$5</f>
        <v>4294.8206232000002</v>
      </c>
      <c r="L42" s="37">
        <f>SUMIFS(СВЦЭМ!$C$34:$C$777,СВЦЭМ!$A$34:$A$777,$A42,СВЦЭМ!$B$34:$B$777,L$11)+'СЕТ СН'!$F$9+СВЦЭМ!$D$10+'СЕТ СН'!$F$5</f>
        <v>4273.7064876200002</v>
      </c>
      <c r="M42" s="37">
        <f>SUMIFS(СВЦЭМ!$C$34:$C$777,СВЦЭМ!$A$34:$A$777,$A42,СВЦЭМ!$B$34:$B$777,M$11)+'СЕТ СН'!$F$9+СВЦЭМ!$D$10+'СЕТ СН'!$F$5</f>
        <v>4292.3856802700002</v>
      </c>
      <c r="N42" s="37">
        <f>SUMIFS(СВЦЭМ!$C$34:$C$777,СВЦЭМ!$A$34:$A$777,$A42,СВЦЭМ!$B$34:$B$777,N$11)+'СЕТ СН'!$F$9+СВЦЭМ!$D$10+'СЕТ СН'!$F$5</f>
        <v>4307.8474292299998</v>
      </c>
      <c r="O42" s="37">
        <f>SUMIFS(СВЦЭМ!$C$34:$C$777,СВЦЭМ!$A$34:$A$777,$A42,СВЦЭМ!$B$34:$B$777,O$11)+'СЕТ СН'!$F$9+СВЦЭМ!$D$10+'СЕТ СН'!$F$5</f>
        <v>4300.8397293600001</v>
      </c>
      <c r="P42" s="37">
        <f>SUMIFS(СВЦЭМ!$C$34:$C$777,СВЦЭМ!$A$34:$A$777,$A42,СВЦЭМ!$B$34:$B$777,P$11)+'СЕТ СН'!$F$9+СВЦЭМ!$D$10+'СЕТ СН'!$F$5</f>
        <v>4268.5608286300003</v>
      </c>
      <c r="Q42" s="37">
        <f>SUMIFS(СВЦЭМ!$C$34:$C$777,СВЦЭМ!$A$34:$A$777,$A42,СВЦЭМ!$B$34:$B$777,Q$11)+'СЕТ СН'!$F$9+СВЦЭМ!$D$10+'СЕТ СН'!$F$5</f>
        <v>4307.68732206</v>
      </c>
      <c r="R42" s="37">
        <f>SUMIFS(СВЦЭМ!$C$34:$C$777,СВЦЭМ!$A$34:$A$777,$A42,СВЦЭМ!$B$34:$B$777,R$11)+'СЕТ СН'!$F$9+СВЦЭМ!$D$10+'СЕТ СН'!$F$5</f>
        <v>4273.2120640900002</v>
      </c>
      <c r="S42" s="37">
        <f>SUMIFS(СВЦЭМ!$C$34:$C$777,СВЦЭМ!$A$34:$A$777,$A42,СВЦЭМ!$B$34:$B$777,S$11)+'СЕТ СН'!$F$9+СВЦЭМ!$D$10+'СЕТ СН'!$F$5</f>
        <v>4313.7283167100004</v>
      </c>
      <c r="T42" s="37">
        <f>SUMIFS(СВЦЭМ!$C$34:$C$777,СВЦЭМ!$A$34:$A$777,$A42,СВЦЭМ!$B$34:$B$777,T$11)+'СЕТ СН'!$F$9+СВЦЭМ!$D$10+'СЕТ СН'!$F$5</f>
        <v>4290.7679411999998</v>
      </c>
      <c r="U42" s="37">
        <f>SUMIFS(СВЦЭМ!$C$34:$C$777,СВЦЭМ!$A$34:$A$777,$A42,СВЦЭМ!$B$34:$B$777,U$11)+'СЕТ СН'!$F$9+СВЦЭМ!$D$10+'СЕТ СН'!$F$5</f>
        <v>4303.8194947000002</v>
      </c>
      <c r="V42" s="37">
        <f>SUMIFS(СВЦЭМ!$C$34:$C$777,СВЦЭМ!$A$34:$A$777,$A42,СВЦЭМ!$B$34:$B$777,V$11)+'СЕТ СН'!$F$9+СВЦЭМ!$D$10+'СЕТ СН'!$F$5</f>
        <v>4308.3098455600002</v>
      </c>
      <c r="W42" s="37">
        <f>SUMIFS(СВЦЭМ!$C$34:$C$777,СВЦЭМ!$A$34:$A$777,$A42,СВЦЭМ!$B$34:$B$777,W$11)+'СЕТ СН'!$F$9+СВЦЭМ!$D$10+'СЕТ СН'!$F$5</f>
        <v>4311.2726331200001</v>
      </c>
      <c r="X42" s="37">
        <f>SUMIFS(СВЦЭМ!$C$34:$C$777,СВЦЭМ!$A$34:$A$777,$A42,СВЦЭМ!$B$34:$B$777,X$11)+'СЕТ СН'!$F$9+СВЦЭМ!$D$10+'СЕТ СН'!$F$5</f>
        <v>4272.6835677099998</v>
      </c>
      <c r="Y42" s="37">
        <f>SUMIFS(СВЦЭМ!$C$34:$C$777,СВЦЭМ!$A$34:$A$777,$A42,СВЦЭМ!$B$34:$B$777,Y$11)+'СЕТ СН'!$F$9+СВЦЭМ!$D$10+'СЕТ СН'!$F$5</f>
        <v>4250.6608154300002</v>
      </c>
    </row>
    <row r="43" spans="1:25" ht="15.75" x14ac:dyDescent="0.25">
      <c r="A43" s="33"/>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5.75" x14ac:dyDescent="0.2">
      <c r="A44" s="39"/>
      <c r="B44" s="40"/>
      <c r="C44" s="40"/>
      <c r="D44" s="40"/>
      <c r="E44" s="40"/>
      <c r="F44" s="40"/>
      <c r="G44" s="40"/>
      <c r="H44" s="40"/>
      <c r="I44" s="40"/>
      <c r="J44" s="40"/>
      <c r="K44" s="40"/>
      <c r="L44" s="40"/>
      <c r="M44" s="40"/>
      <c r="N44" s="40"/>
      <c r="O44" s="40"/>
      <c r="P44" s="40"/>
      <c r="Q44" s="40"/>
      <c r="R44" s="40"/>
      <c r="S44" s="40"/>
      <c r="T44" s="40"/>
      <c r="U44" s="40"/>
      <c r="V44" s="40"/>
      <c r="W44" s="40"/>
      <c r="X44" s="40"/>
      <c r="Y44" s="40"/>
    </row>
    <row r="45" spans="1:25" ht="12.75" customHeight="1" x14ac:dyDescent="0.2">
      <c r="A45" s="87" t="s">
        <v>7</v>
      </c>
      <c r="B45" s="81" t="s">
        <v>74</v>
      </c>
      <c r="C45" s="82"/>
      <c r="D45" s="82"/>
      <c r="E45" s="82"/>
      <c r="F45" s="82"/>
      <c r="G45" s="82"/>
      <c r="H45" s="82"/>
      <c r="I45" s="82"/>
      <c r="J45" s="82"/>
      <c r="K45" s="82"/>
      <c r="L45" s="82"/>
      <c r="M45" s="82"/>
      <c r="N45" s="82"/>
      <c r="O45" s="82"/>
      <c r="P45" s="82"/>
      <c r="Q45" s="82"/>
      <c r="R45" s="82"/>
      <c r="S45" s="82"/>
      <c r="T45" s="82"/>
      <c r="U45" s="82"/>
      <c r="V45" s="82"/>
      <c r="W45" s="82"/>
      <c r="X45" s="82"/>
      <c r="Y45" s="83"/>
    </row>
    <row r="46" spans="1:25" ht="12.75" customHeight="1" x14ac:dyDescent="0.2">
      <c r="A46" s="88"/>
      <c r="B46" s="84"/>
      <c r="C46" s="85"/>
      <c r="D46" s="85"/>
      <c r="E46" s="85"/>
      <c r="F46" s="85"/>
      <c r="G46" s="85"/>
      <c r="H46" s="85"/>
      <c r="I46" s="85"/>
      <c r="J46" s="85"/>
      <c r="K46" s="85"/>
      <c r="L46" s="85"/>
      <c r="M46" s="85"/>
      <c r="N46" s="85"/>
      <c r="O46" s="85"/>
      <c r="P46" s="85"/>
      <c r="Q46" s="85"/>
      <c r="R46" s="85"/>
      <c r="S46" s="85"/>
      <c r="T46" s="85"/>
      <c r="U46" s="85"/>
      <c r="V46" s="85"/>
      <c r="W46" s="85"/>
      <c r="X46" s="85"/>
      <c r="Y46" s="86"/>
    </row>
    <row r="47" spans="1:25" ht="12.75" customHeight="1" x14ac:dyDescent="0.2">
      <c r="A47" s="89"/>
      <c r="B47" s="35">
        <v>1</v>
      </c>
      <c r="C47" s="35">
        <v>2</v>
      </c>
      <c r="D47" s="35">
        <v>3</v>
      </c>
      <c r="E47" s="35">
        <v>4</v>
      </c>
      <c r="F47" s="35">
        <v>5</v>
      </c>
      <c r="G47" s="35">
        <v>6</v>
      </c>
      <c r="H47" s="35">
        <v>7</v>
      </c>
      <c r="I47" s="35">
        <v>8</v>
      </c>
      <c r="J47" s="35">
        <v>9</v>
      </c>
      <c r="K47" s="35">
        <v>10</v>
      </c>
      <c r="L47" s="35">
        <v>11</v>
      </c>
      <c r="M47" s="35">
        <v>12</v>
      </c>
      <c r="N47" s="35">
        <v>13</v>
      </c>
      <c r="O47" s="35">
        <v>14</v>
      </c>
      <c r="P47" s="35">
        <v>15</v>
      </c>
      <c r="Q47" s="35">
        <v>16</v>
      </c>
      <c r="R47" s="35">
        <v>17</v>
      </c>
      <c r="S47" s="35">
        <v>18</v>
      </c>
      <c r="T47" s="35">
        <v>19</v>
      </c>
      <c r="U47" s="35">
        <v>20</v>
      </c>
      <c r="V47" s="35">
        <v>21</v>
      </c>
      <c r="W47" s="35">
        <v>22</v>
      </c>
      <c r="X47" s="35">
        <v>23</v>
      </c>
      <c r="Y47" s="35">
        <v>24</v>
      </c>
    </row>
    <row r="48" spans="1:25" ht="15.75" x14ac:dyDescent="0.2">
      <c r="A48" s="36" t="str">
        <f>A12</f>
        <v>01.08.2016</v>
      </c>
      <c r="B48" s="37">
        <f>SUMIFS(СВЦЭМ!$C$34:$C$777,СВЦЭМ!$A$34:$A$777,$A48,СВЦЭМ!$B$34:$B$777,B$47)+'СЕТ СН'!$G$9+СВЦЭМ!$D$10+'СЕТ СН'!$G$5</f>
        <v>4680.9325016900002</v>
      </c>
      <c r="C48" s="37">
        <f>SUMIFS(СВЦЭМ!$C$34:$C$777,СВЦЭМ!$A$34:$A$777,$A48,СВЦЭМ!$B$34:$B$777,C$47)+'СЕТ СН'!$G$9+СВЦЭМ!$D$10+'СЕТ СН'!$G$5</f>
        <v>4752.5813799799998</v>
      </c>
      <c r="D48" s="37">
        <f>SUMIFS(СВЦЭМ!$C$34:$C$777,СВЦЭМ!$A$34:$A$777,$A48,СВЦЭМ!$B$34:$B$777,D$47)+'СЕТ СН'!$G$9+СВЦЭМ!$D$10+'СЕТ СН'!$G$5</f>
        <v>4800.0589083899995</v>
      </c>
      <c r="E48" s="37">
        <f>SUMIFS(СВЦЭМ!$C$34:$C$777,СВЦЭМ!$A$34:$A$777,$A48,СВЦЭМ!$B$34:$B$777,E$47)+'СЕТ СН'!$G$9+СВЦЭМ!$D$10+'СЕТ СН'!$G$5</f>
        <v>4819.05868835</v>
      </c>
      <c r="F48" s="37">
        <f>SUMIFS(СВЦЭМ!$C$34:$C$777,СВЦЭМ!$A$34:$A$777,$A48,СВЦЭМ!$B$34:$B$777,F$47)+'СЕТ СН'!$G$9+СВЦЭМ!$D$10+'СЕТ СН'!$G$5</f>
        <v>4820.9229172199994</v>
      </c>
      <c r="G48" s="37">
        <f>SUMIFS(СВЦЭМ!$C$34:$C$777,СВЦЭМ!$A$34:$A$777,$A48,СВЦЭМ!$B$34:$B$777,G$47)+'СЕТ СН'!$G$9+СВЦЭМ!$D$10+'СЕТ СН'!$G$5</f>
        <v>4804.58442414</v>
      </c>
      <c r="H48" s="37">
        <f>SUMIFS(СВЦЭМ!$C$34:$C$777,СВЦЭМ!$A$34:$A$777,$A48,СВЦЭМ!$B$34:$B$777,H$47)+'СЕТ СН'!$G$9+СВЦЭМ!$D$10+'СЕТ СН'!$G$5</f>
        <v>4765.2731666</v>
      </c>
      <c r="I48" s="37">
        <f>SUMIFS(СВЦЭМ!$C$34:$C$777,СВЦЭМ!$A$34:$A$777,$A48,СВЦЭМ!$B$34:$B$777,I$47)+'СЕТ СН'!$G$9+СВЦЭМ!$D$10+'СЕТ СН'!$G$5</f>
        <v>4727.5964131199999</v>
      </c>
      <c r="J48" s="37">
        <f>SUMIFS(СВЦЭМ!$C$34:$C$777,СВЦЭМ!$A$34:$A$777,$A48,СВЦЭМ!$B$34:$B$777,J$47)+'СЕТ СН'!$G$9+СВЦЭМ!$D$10+'СЕТ СН'!$G$5</f>
        <v>4769.8295325600002</v>
      </c>
      <c r="K48" s="37">
        <f>SUMIFS(СВЦЭМ!$C$34:$C$777,СВЦЭМ!$A$34:$A$777,$A48,СВЦЭМ!$B$34:$B$777,K$47)+'СЕТ СН'!$G$9+СВЦЭМ!$D$10+'СЕТ СН'!$G$5</f>
        <v>4702.8122701299999</v>
      </c>
      <c r="L48" s="37">
        <f>SUMIFS(СВЦЭМ!$C$34:$C$777,СВЦЭМ!$A$34:$A$777,$A48,СВЦЭМ!$B$34:$B$777,L$47)+'СЕТ СН'!$G$9+СВЦЭМ!$D$10+'СЕТ СН'!$G$5</f>
        <v>4679.8509406699995</v>
      </c>
      <c r="M48" s="37">
        <f>SUMIFS(СВЦЭМ!$C$34:$C$777,СВЦЭМ!$A$34:$A$777,$A48,СВЦЭМ!$B$34:$B$777,M$47)+'СЕТ СН'!$G$9+СВЦЭМ!$D$10+'СЕТ СН'!$G$5</f>
        <v>4721.0704082699995</v>
      </c>
      <c r="N48" s="37">
        <f>SUMIFS(СВЦЭМ!$C$34:$C$777,СВЦЭМ!$A$34:$A$777,$A48,СВЦЭМ!$B$34:$B$777,N$47)+'СЕТ СН'!$G$9+СВЦЭМ!$D$10+'СЕТ СН'!$G$5</f>
        <v>4733.7636230500002</v>
      </c>
      <c r="O48" s="37">
        <f>SUMIFS(СВЦЭМ!$C$34:$C$777,СВЦЭМ!$A$34:$A$777,$A48,СВЦЭМ!$B$34:$B$777,O$47)+'СЕТ СН'!$G$9+СВЦЭМ!$D$10+'СЕТ СН'!$G$5</f>
        <v>4756.8991222599998</v>
      </c>
      <c r="P48" s="37">
        <f>SUMIFS(СВЦЭМ!$C$34:$C$777,СВЦЭМ!$A$34:$A$777,$A48,СВЦЭМ!$B$34:$B$777,P$47)+'СЕТ СН'!$G$9+СВЦЭМ!$D$10+'СЕТ СН'!$G$5</f>
        <v>4703.1304373900002</v>
      </c>
      <c r="Q48" s="37">
        <f>SUMIFS(СВЦЭМ!$C$34:$C$777,СВЦЭМ!$A$34:$A$777,$A48,СВЦЭМ!$B$34:$B$777,Q$47)+'СЕТ СН'!$G$9+СВЦЭМ!$D$10+'СЕТ СН'!$G$5</f>
        <v>4699.3342670000002</v>
      </c>
      <c r="R48" s="37">
        <f>SUMIFS(СВЦЭМ!$C$34:$C$777,СВЦЭМ!$A$34:$A$777,$A48,СВЦЭМ!$B$34:$B$777,R$47)+'СЕТ СН'!$G$9+СВЦЭМ!$D$10+'СЕТ СН'!$G$5</f>
        <v>4692.38036388</v>
      </c>
      <c r="S48" s="37">
        <f>SUMIFS(СВЦЭМ!$C$34:$C$777,СВЦЭМ!$A$34:$A$777,$A48,СВЦЭМ!$B$34:$B$777,S$47)+'СЕТ СН'!$G$9+СВЦЭМ!$D$10+'СЕТ СН'!$G$5</f>
        <v>4757.8942699299996</v>
      </c>
      <c r="T48" s="37">
        <f>SUMIFS(СВЦЭМ!$C$34:$C$777,СВЦЭМ!$A$34:$A$777,$A48,СВЦЭМ!$B$34:$B$777,T$47)+'СЕТ СН'!$G$9+СВЦЭМ!$D$10+'СЕТ СН'!$G$5</f>
        <v>4724.6878422700001</v>
      </c>
      <c r="U48" s="37">
        <f>SUMIFS(СВЦЭМ!$C$34:$C$777,СВЦЭМ!$A$34:$A$777,$A48,СВЦЭМ!$B$34:$B$777,U$47)+'СЕТ СН'!$G$9+СВЦЭМ!$D$10+'СЕТ СН'!$G$5</f>
        <v>4623.2337845800002</v>
      </c>
      <c r="V48" s="37">
        <f>SUMIFS(СВЦЭМ!$C$34:$C$777,СВЦЭМ!$A$34:$A$777,$A48,СВЦЭМ!$B$34:$B$777,V$47)+'СЕТ СН'!$G$9+СВЦЭМ!$D$10+'СЕТ СН'!$G$5</f>
        <v>4588.4071756900003</v>
      </c>
      <c r="W48" s="37">
        <f>SUMIFS(СВЦЭМ!$C$34:$C$777,СВЦЭМ!$A$34:$A$777,$A48,СВЦЭМ!$B$34:$B$777,W$47)+'СЕТ СН'!$G$9+СВЦЭМ!$D$10+'СЕТ СН'!$G$5</f>
        <v>4600.0627043799996</v>
      </c>
      <c r="X48" s="37">
        <f>SUMIFS(СВЦЭМ!$C$34:$C$777,СВЦЭМ!$A$34:$A$777,$A48,СВЦЭМ!$B$34:$B$777,X$47)+'СЕТ СН'!$G$9+СВЦЭМ!$D$10+'СЕТ СН'!$G$5</f>
        <v>4566.2352697599999</v>
      </c>
      <c r="Y48" s="37">
        <f>SUMIFS(СВЦЭМ!$C$34:$C$777,СВЦЭМ!$A$34:$A$777,$A48,СВЦЭМ!$B$34:$B$777,Y$47)+'СЕТ СН'!$G$9+СВЦЭМ!$D$10+'СЕТ СН'!$G$5</f>
        <v>4606.16708225</v>
      </c>
    </row>
    <row r="49" spans="1:25" ht="15.75" x14ac:dyDescent="0.2">
      <c r="A49" s="36">
        <f>A48+1</f>
        <v>42584</v>
      </c>
      <c r="B49" s="37">
        <f>SUMIFS(СВЦЭМ!$C$34:$C$777,СВЦЭМ!$A$34:$A$777,$A49,СВЦЭМ!$B$34:$B$777,B$47)+'СЕТ СН'!$G$9+СВЦЭМ!$D$10+'СЕТ СН'!$G$5</f>
        <v>4633.1445107600002</v>
      </c>
      <c r="C49" s="37">
        <f>SUMIFS(СВЦЭМ!$C$34:$C$777,СВЦЭМ!$A$34:$A$777,$A49,СВЦЭМ!$B$34:$B$777,C$47)+'СЕТ СН'!$G$9+СВЦЭМ!$D$10+'СЕТ СН'!$G$5</f>
        <v>4739.2473517400003</v>
      </c>
      <c r="D49" s="37">
        <f>SUMIFS(СВЦЭМ!$C$34:$C$777,СВЦЭМ!$A$34:$A$777,$A49,СВЦЭМ!$B$34:$B$777,D$47)+'СЕТ СН'!$G$9+СВЦЭМ!$D$10+'СЕТ СН'!$G$5</f>
        <v>4756.3212086499998</v>
      </c>
      <c r="E49" s="37">
        <f>SUMIFS(СВЦЭМ!$C$34:$C$777,СВЦЭМ!$A$34:$A$777,$A49,СВЦЭМ!$B$34:$B$777,E$47)+'СЕТ СН'!$G$9+СВЦЭМ!$D$10+'СЕТ СН'!$G$5</f>
        <v>4763.66100061</v>
      </c>
      <c r="F49" s="37">
        <f>SUMIFS(СВЦЭМ!$C$34:$C$777,СВЦЭМ!$A$34:$A$777,$A49,СВЦЭМ!$B$34:$B$777,F$47)+'СЕТ СН'!$G$9+СВЦЭМ!$D$10+'СЕТ СН'!$G$5</f>
        <v>4780.5252868500002</v>
      </c>
      <c r="G49" s="37">
        <f>SUMIFS(СВЦЭМ!$C$34:$C$777,СВЦЭМ!$A$34:$A$777,$A49,СВЦЭМ!$B$34:$B$777,G$47)+'СЕТ СН'!$G$9+СВЦЭМ!$D$10+'СЕТ СН'!$G$5</f>
        <v>4779.5893798799998</v>
      </c>
      <c r="H49" s="37">
        <f>SUMIFS(СВЦЭМ!$C$34:$C$777,СВЦЭМ!$A$34:$A$777,$A49,СВЦЭМ!$B$34:$B$777,H$47)+'СЕТ СН'!$G$9+СВЦЭМ!$D$10+'СЕТ СН'!$G$5</f>
        <v>4731.7707536400003</v>
      </c>
      <c r="I49" s="37">
        <f>SUMIFS(СВЦЭМ!$C$34:$C$777,СВЦЭМ!$A$34:$A$777,$A49,СВЦЭМ!$B$34:$B$777,I$47)+'СЕТ СН'!$G$9+СВЦЭМ!$D$10+'СЕТ СН'!$G$5</f>
        <v>4714.3239071299995</v>
      </c>
      <c r="J49" s="37">
        <f>SUMIFS(СВЦЭМ!$C$34:$C$777,СВЦЭМ!$A$34:$A$777,$A49,СВЦЭМ!$B$34:$B$777,J$47)+'СЕТ СН'!$G$9+СВЦЭМ!$D$10+'СЕТ СН'!$G$5</f>
        <v>4763.9505049399995</v>
      </c>
      <c r="K49" s="37">
        <f>SUMIFS(СВЦЭМ!$C$34:$C$777,СВЦЭМ!$A$34:$A$777,$A49,СВЦЭМ!$B$34:$B$777,K$47)+'СЕТ СН'!$G$9+СВЦЭМ!$D$10+'СЕТ СН'!$G$5</f>
        <v>4931.2197205600005</v>
      </c>
      <c r="L49" s="37">
        <f>SUMIFS(СВЦЭМ!$C$34:$C$777,СВЦЭМ!$A$34:$A$777,$A49,СВЦЭМ!$B$34:$B$777,L$47)+'СЕТ СН'!$G$9+СВЦЭМ!$D$10+'СЕТ СН'!$G$5</f>
        <v>5309.3197113599999</v>
      </c>
      <c r="M49" s="37">
        <f>SUMIFS(СВЦЭМ!$C$34:$C$777,СВЦЭМ!$A$34:$A$777,$A49,СВЦЭМ!$B$34:$B$777,M$47)+'СЕТ СН'!$G$9+СВЦЭМ!$D$10+'СЕТ СН'!$G$5</f>
        <v>5388.1773264000003</v>
      </c>
      <c r="N49" s="37">
        <f>SUMIFS(СВЦЭМ!$C$34:$C$777,СВЦЭМ!$A$34:$A$777,$A49,СВЦЭМ!$B$34:$B$777,N$47)+'СЕТ СН'!$G$9+СВЦЭМ!$D$10+'СЕТ СН'!$G$5</f>
        <v>5158.07496507</v>
      </c>
      <c r="O49" s="37">
        <f>SUMIFS(СВЦЭМ!$C$34:$C$777,СВЦЭМ!$A$34:$A$777,$A49,СВЦЭМ!$B$34:$B$777,O$47)+'СЕТ СН'!$G$9+СВЦЭМ!$D$10+'СЕТ СН'!$G$5</f>
        <v>4875.7758351399998</v>
      </c>
      <c r="P49" s="37">
        <f>SUMIFS(СВЦЭМ!$C$34:$C$777,СВЦЭМ!$A$34:$A$777,$A49,СВЦЭМ!$B$34:$B$777,P$47)+'СЕТ СН'!$G$9+СВЦЭМ!$D$10+'СЕТ СН'!$G$5</f>
        <v>4760.9546651700002</v>
      </c>
      <c r="Q49" s="37">
        <f>SUMIFS(СВЦЭМ!$C$34:$C$777,СВЦЭМ!$A$34:$A$777,$A49,СВЦЭМ!$B$34:$B$777,Q$47)+'СЕТ СН'!$G$9+СВЦЭМ!$D$10+'СЕТ СН'!$G$5</f>
        <v>4731.3163140699999</v>
      </c>
      <c r="R49" s="37">
        <f>SUMIFS(СВЦЭМ!$C$34:$C$777,СВЦЭМ!$A$34:$A$777,$A49,СВЦЭМ!$B$34:$B$777,R$47)+'СЕТ СН'!$G$9+СВЦЭМ!$D$10+'СЕТ СН'!$G$5</f>
        <v>4769.2827388599999</v>
      </c>
      <c r="S49" s="37">
        <f>SUMIFS(СВЦЭМ!$C$34:$C$777,СВЦЭМ!$A$34:$A$777,$A49,СВЦЭМ!$B$34:$B$777,S$47)+'СЕТ СН'!$G$9+СВЦЭМ!$D$10+'СЕТ СН'!$G$5</f>
        <v>4817.86705205</v>
      </c>
      <c r="T49" s="37">
        <f>SUMIFS(СВЦЭМ!$C$34:$C$777,СВЦЭМ!$A$34:$A$777,$A49,СВЦЭМ!$B$34:$B$777,T$47)+'СЕТ СН'!$G$9+СВЦЭМ!$D$10+'СЕТ СН'!$G$5</f>
        <v>4743.8745774899999</v>
      </c>
      <c r="U49" s="37">
        <f>SUMIFS(СВЦЭМ!$C$34:$C$777,СВЦЭМ!$A$34:$A$777,$A49,СВЦЭМ!$B$34:$B$777,U$47)+'СЕТ СН'!$G$9+СВЦЭМ!$D$10+'СЕТ СН'!$G$5</f>
        <v>4684.45415331</v>
      </c>
      <c r="V49" s="37">
        <f>SUMIFS(СВЦЭМ!$C$34:$C$777,СВЦЭМ!$A$34:$A$777,$A49,СВЦЭМ!$B$34:$B$777,V$47)+'СЕТ СН'!$G$9+СВЦЭМ!$D$10+'СЕТ СН'!$G$5</f>
        <v>4678.9186694199998</v>
      </c>
      <c r="W49" s="37">
        <f>SUMIFS(СВЦЭМ!$C$34:$C$777,СВЦЭМ!$A$34:$A$777,$A49,СВЦЭМ!$B$34:$B$777,W$47)+'СЕТ СН'!$G$9+СВЦЭМ!$D$10+'СЕТ СН'!$G$5</f>
        <v>4700.9713080599995</v>
      </c>
      <c r="X49" s="37">
        <f>SUMIFS(СВЦЭМ!$C$34:$C$777,СВЦЭМ!$A$34:$A$777,$A49,СВЦЭМ!$B$34:$B$777,X$47)+'СЕТ СН'!$G$9+СВЦЭМ!$D$10+'СЕТ СН'!$G$5</f>
        <v>4657.5976326999998</v>
      </c>
      <c r="Y49" s="37">
        <f>SUMIFS(СВЦЭМ!$C$34:$C$777,СВЦЭМ!$A$34:$A$777,$A49,СВЦЭМ!$B$34:$B$777,Y$47)+'СЕТ СН'!$G$9+СВЦЭМ!$D$10+'СЕТ СН'!$G$5</f>
        <v>4636.5806272899999</v>
      </c>
    </row>
    <row r="50" spans="1:25" ht="15.75" x14ac:dyDescent="0.2">
      <c r="A50" s="36">
        <f t="shared" ref="A50:A78" si="1">A49+1</f>
        <v>42585</v>
      </c>
      <c r="B50" s="37">
        <f>SUMIFS(СВЦЭМ!$C$34:$C$777,СВЦЭМ!$A$34:$A$777,$A50,СВЦЭМ!$B$34:$B$777,B$47)+'СЕТ СН'!$G$9+СВЦЭМ!$D$10+'СЕТ СН'!$G$5</f>
        <v>4673.8875476000003</v>
      </c>
      <c r="C50" s="37">
        <f>SUMIFS(СВЦЭМ!$C$34:$C$777,СВЦЭМ!$A$34:$A$777,$A50,СВЦЭМ!$B$34:$B$777,C$47)+'СЕТ СН'!$G$9+СВЦЭМ!$D$10+'СЕТ СН'!$G$5</f>
        <v>4733.5205178899996</v>
      </c>
      <c r="D50" s="37">
        <f>SUMIFS(СВЦЭМ!$C$34:$C$777,СВЦЭМ!$A$34:$A$777,$A50,СВЦЭМ!$B$34:$B$777,D$47)+'СЕТ СН'!$G$9+СВЦЭМ!$D$10+'СЕТ СН'!$G$5</f>
        <v>4750.4553730899997</v>
      </c>
      <c r="E50" s="37">
        <f>SUMIFS(СВЦЭМ!$C$34:$C$777,СВЦЭМ!$A$34:$A$777,$A50,СВЦЭМ!$B$34:$B$777,E$47)+'СЕТ СН'!$G$9+СВЦЭМ!$D$10+'СЕТ СН'!$G$5</f>
        <v>4784.6249882000002</v>
      </c>
      <c r="F50" s="37">
        <f>SUMIFS(СВЦЭМ!$C$34:$C$777,СВЦЭМ!$A$34:$A$777,$A50,СВЦЭМ!$B$34:$B$777,F$47)+'СЕТ СН'!$G$9+СВЦЭМ!$D$10+'СЕТ СН'!$G$5</f>
        <v>4788.5173440500002</v>
      </c>
      <c r="G50" s="37">
        <f>SUMIFS(СВЦЭМ!$C$34:$C$777,СВЦЭМ!$A$34:$A$777,$A50,СВЦЭМ!$B$34:$B$777,G$47)+'СЕТ СН'!$G$9+СВЦЭМ!$D$10+'СЕТ СН'!$G$5</f>
        <v>4776.43239077</v>
      </c>
      <c r="H50" s="37">
        <f>SUMIFS(СВЦЭМ!$C$34:$C$777,СВЦЭМ!$A$34:$A$777,$A50,СВЦЭМ!$B$34:$B$777,H$47)+'СЕТ СН'!$G$9+СВЦЭМ!$D$10+'СЕТ СН'!$G$5</f>
        <v>4735.7319100900004</v>
      </c>
      <c r="I50" s="37">
        <f>SUMIFS(СВЦЭМ!$C$34:$C$777,СВЦЭМ!$A$34:$A$777,$A50,СВЦЭМ!$B$34:$B$777,I$47)+'СЕТ СН'!$G$9+СВЦЭМ!$D$10+'СЕТ СН'!$G$5</f>
        <v>4676.4201906799999</v>
      </c>
      <c r="J50" s="37">
        <f>SUMIFS(СВЦЭМ!$C$34:$C$777,СВЦЭМ!$A$34:$A$777,$A50,СВЦЭМ!$B$34:$B$777,J$47)+'СЕТ СН'!$G$9+СВЦЭМ!$D$10+'СЕТ СН'!$G$5</f>
        <v>4694.4151032299997</v>
      </c>
      <c r="K50" s="37">
        <f>SUMIFS(СВЦЭМ!$C$34:$C$777,СВЦЭМ!$A$34:$A$777,$A50,СВЦЭМ!$B$34:$B$777,K$47)+'СЕТ СН'!$G$9+СВЦЭМ!$D$10+'СЕТ СН'!$G$5</f>
        <v>4677.5792185399996</v>
      </c>
      <c r="L50" s="37">
        <f>SUMIFS(СВЦЭМ!$C$34:$C$777,СВЦЭМ!$A$34:$A$777,$A50,СВЦЭМ!$B$34:$B$777,L$47)+'СЕТ СН'!$G$9+СВЦЭМ!$D$10+'СЕТ СН'!$G$5</f>
        <v>4657.2025314800003</v>
      </c>
      <c r="M50" s="37">
        <f>SUMIFS(СВЦЭМ!$C$34:$C$777,СВЦЭМ!$A$34:$A$777,$A50,СВЦЭМ!$B$34:$B$777,M$47)+'СЕТ СН'!$G$9+СВЦЭМ!$D$10+'СЕТ СН'!$G$5</f>
        <v>4688.7382438699997</v>
      </c>
      <c r="N50" s="37">
        <f>SUMIFS(СВЦЭМ!$C$34:$C$777,СВЦЭМ!$A$34:$A$777,$A50,СВЦЭМ!$B$34:$B$777,N$47)+'СЕТ СН'!$G$9+СВЦЭМ!$D$10+'СЕТ СН'!$G$5</f>
        <v>4693.80522182</v>
      </c>
      <c r="O50" s="37">
        <f>SUMIFS(СВЦЭМ!$C$34:$C$777,СВЦЭМ!$A$34:$A$777,$A50,СВЦЭМ!$B$34:$B$777,O$47)+'СЕТ СН'!$G$9+СВЦЭМ!$D$10+'СЕТ СН'!$G$5</f>
        <v>4689.7302313800001</v>
      </c>
      <c r="P50" s="37">
        <f>SUMIFS(СВЦЭМ!$C$34:$C$777,СВЦЭМ!$A$34:$A$777,$A50,СВЦЭМ!$B$34:$B$777,P$47)+'СЕТ СН'!$G$9+СВЦЭМ!$D$10+'СЕТ СН'!$G$5</f>
        <v>4645.46842466</v>
      </c>
      <c r="Q50" s="37">
        <f>SUMIFS(СВЦЭМ!$C$34:$C$777,СВЦЭМ!$A$34:$A$777,$A50,СВЦЭМ!$B$34:$B$777,Q$47)+'СЕТ СН'!$G$9+СВЦЭМ!$D$10+'СЕТ СН'!$G$5</f>
        <v>4642.1606532400001</v>
      </c>
      <c r="R50" s="37">
        <f>SUMIFS(СВЦЭМ!$C$34:$C$777,СВЦЭМ!$A$34:$A$777,$A50,СВЦЭМ!$B$34:$B$777,R$47)+'СЕТ СН'!$G$9+СВЦЭМ!$D$10+'СЕТ СН'!$G$5</f>
        <v>4633.3422661699997</v>
      </c>
      <c r="S50" s="37">
        <f>SUMIFS(СВЦЭМ!$C$34:$C$777,СВЦЭМ!$A$34:$A$777,$A50,СВЦЭМ!$B$34:$B$777,S$47)+'СЕТ СН'!$G$9+СВЦЭМ!$D$10+'СЕТ СН'!$G$5</f>
        <v>4727.4975830599997</v>
      </c>
      <c r="T50" s="37">
        <f>SUMIFS(СВЦЭМ!$C$34:$C$777,СВЦЭМ!$A$34:$A$777,$A50,СВЦЭМ!$B$34:$B$777,T$47)+'СЕТ СН'!$G$9+СВЦЭМ!$D$10+'СЕТ СН'!$G$5</f>
        <v>4730.7866362000004</v>
      </c>
      <c r="U50" s="37">
        <f>SUMIFS(СВЦЭМ!$C$34:$C$777,СВЦЭМ!$A$34:$A$777,$A50,СВЦЭМ!$B$34:$B$777,U$47)+'СЕТ СН'!$G$9+СВЦЭМ!$D$10+'СЕТ СН'!$G$5</f>
        <v>4687.6780029299998</v>
      </c>
      <c r="V50" s="37">
        <f>SUMIFS(СВЦЭМ!$C$34:$C$777,СВЦЭМ!$A$34:$A$777,$A50,СВЦЭМ!$B$34:$B$777,V$47)+'СЕТ СН'!$G$9+СВЦЭМ!$D$10+'СЕТ СН'!$G$5</f>
        <v>4705.0198992300002</v>
      </c>
      <c r="W50" s="37">
        <f>SUMIFS(СВЦЭМ!$C$34:$C$777,СВЦЭМ!$A$34:$A$777,$A50,СВЦЭМ!$B$34:$B$777,W$47)+'СЕТ СН'!$G$9+СВЦЭМ!$D$10+'СЕТ СН'!$G$5</f>
        <v>4714.7984585699996</v>
      </c>
      <c r="X50" s="37">
        <f>SUMIFS(СВЦЭМ!$C$34:$C$777,СВЦЭМ!$A$34:$A$777,$A50,СВЦЭМ!$B$34:$B$777,X$47)+'СЕТ СН'!$G$9+СВЦЭМ!$D$10+'СЕТ СН'!$G$5</f>
        <v>4645.3672760400004</v>
      </c>
      <c r="Y50" s="37">
        <f>SUMIFS(СВЦЭМ!$C$34:$C$777,СВЦЭМ!$A$34:$A$777,$A50,СВЦЭМ!$B$34:$B$777,Y$47)+'СЕТ СН'!$G$9+СВЦЭМ!$D$10+'СЕТ СН'!$G$5</f>
        <v>4610.65656932</v>
      </c>
    </row>
    <row r="51" spans="1:25" ht="15.75" x14ac:dyDescent="0.2">
      <c r="A51" s="36">
        <f t="shared" si="1"/>
        <v>42586</v>
      </c>
      <c r="B51" s="37">
        <f>SUMIFS(СВЦЭМ!$C$34:$C$777,СВЦЭМ!$A$34:$A$777,$A51,СВЦЭМ!$B$34:$B$777,B$47)+'СЕТ СН'!$G$9+СВЦЭМ!$D$10+'СЕТ СН'!$G$5</f>
        <v>4692.2045234099996</v>
      </c>
      <c r="C51" s="37">
        <f>SUMIFS(СВЦЭМ!$C$34:$C$777,СВЦЭМ!$A$34:$A$777,$A51,СВЦЭМ!$B$34:$B$777,C$47)+'СЕТ СН'!$G$9+СВЦЭМ!$D$10+'СЕТ СН'!$G$5</f>
        <v>4760.7102327399998</v>
      </c>
      <c r="D51" s="37">
        <f>SUMIFS(СВЦЭМ!$C$34:$C$777,СВЦЭМ!$A$34:$A$777,$A51,СВЦЭМ!$B$34:$B$777,D$47)+'СЕТ СН'!$G$9+СВЦЭМ!$D$10+'СЕТ СН'!$G$5</f>
        <v>4808.9733924299999</v>
      </c>
      <c r="E51" s="37">
        <f>SUMIFS(СВЦЭМ!$C$34:$C$777,СВЦЭМ!$A$34:$A$777,$A51,СВЦЭМ!$B$34:$B$777,E$47)+'СЕТ СН'!$G$9+СВЦЭМ!$D$10+'СЕТ СН'!$G$5</f>
        <v>4827.7737706999997</v>
      </c>
      <c r="F51" s="37">
        <f>SUMIFS(СВЦЭМ!$C$34:$C$777,СВЦЭМ!$A$34:$A$777,$A51,СВЦЭМ!$B$34:$B$777,F$47)+'СЕТ СН'!$G$9+СВЦЭМ!$D$10+'СЕТ СН'!$G$5</f>
        <v>4825.5010028400002</v>
      </c>
      <c r="G51" s="37">
        <f>SUMIFS(СВЦЭМ!$C$34:$C$777,СВЦЭМ!$A$34:$A$777,$A51,СВЦЭМ!$B$34:$B$777,G$47)+'СЕТ СН'!$G$9+СВЦЭМ!$D$10+'СЕТ СН'!$G$5</f>
        <v>4812.0881009900004</v>
      </c>
      <c r="H51" s="37">
        <f>SUMIFS(СВЦЭМ!$C$34:$C$777,СВЦЭМ!$A$34:$A$777,$A51,СВЦЭМ!$B$34:$B$777,H$47)+'СЕТ СН'!$G$9+СВЦЭМ!$D$10+'СЕТ СН'!$G$5</f>
        <v>4764.0223634699996</v>
      </c>
      <c r="I51" s="37">
        <f>SUMIFS(СВЦЭМ!$C$34:$C$777,СВЦЭМ!$A$34:$A$777,$A51,СВЦЭМ!$B$34:$B$777,I$47)+'СЕТ СН'!$G$9+СВЦЭМ!$D$10+'СЕТ СН'!$G$5</f>
        <v>4734.0824997700001</v>
      </c>
      <c r="J51" s="37">
        <f>SUMIFS(СВЦЭМ!$C$34:$C$777,СВЦЭМ!$A$34:$A$777,$A51,СВЦЭМ!$B$34:$B$777,J$47)+'СЕТ СН'!$G$9+СВЦЭМ!$D$10+'СЕТ СН'!$G$5</f>
        <v>4744.8406338000004</v>
      </c>
      <c r="K51" s="37">
        <f>SUMIFS(СВЦЭМ!$C$34:$C$777,СВЦЭМ!$A$34:$A$777,$A51,СВЦЭМ!$B$34:$B$777,K$47)+'СЕТ СН'!$G$9+СВЦЭМ!$D$10+'СЕТ СН'!$G$5</f>
        <v>4705.2857326499998</v>
      </c>
      <c r="L51" s="37">
        <f>SUMIFS(СВЦЭМ!$C$34:$C$777,СВЦЭМ!$A$34:$A$777,$A51,СВЦЭМ!$B$34:$B$777,L$47)+'СЕТ СН'!$G$9+СВЦЭМ!$D$10+'СЕТ СН'!$G$5</f>
        <v>4717.3922617299995</v>
      </c>
      <c r="M51" s="37">
        <f>SUMIFS(СВЦЭМ!$C$34:$C$777,СВЦЭМ!$A$34:$A$777,$A51,СВЦЭМ!$B$34:$B$777,M$47)+'СЕТ СН'!$G$9+СВЦЭМ!$D$10+'СЕТ СН'!$G$5</f>
        <v>4733.3352410999996</v>
      </c>
      <c r="N51" s="37">
        <f>SUMIFS(СВЦЭМ!$C$34:$C$777,СВЦЭМ!$A$34:$A$777,$A51,СВЦЭМ!$B$34:$B$777,N$47)+'СЕТ СН'!$G$9+СВЦЭМ!$D$10+'СЕТ СН'!$G$5</f>
        <v>4742.7068325800001</v>
      </c>
      <c r="O51" s="37">
        <f>SUMIFS(СВЦЭМ!$C$34:$C$777,СВЦЭМ!$A$34:$A$777,$A51,СВЦЭМ!$B$34:$B$777,O$47)+'СЕТ СН'!$G$9+СВЦЭМ!$D$10+'СЕТ СН'!$G$5</f>
        <v>4793.6203151199998</v>
      </c>
      <c r="P51" s="37">
        <f>SUMIFS(СВЦЭМ!$C$34:$C$777,СВЦЭМ!$A$34:$A$777,$A51,СВЦЭМ!$B$34:$B$777,P$47)+'СЕТ СН'!$G$9+СВЦЭМ!$D$10+'СЕТ СН'!$G$5</f>
        <v>4769.4385395600002</v>
      </c>
      <c r="Q51" s="37">
        <f>SUMIFS(СВЦЭМ!$C$34:$C$777,СВЦЭМ!$A$34:$A$777,$A51,СВЦЭМ!$B$34:$B$777,Q$47)+'СЕТ СН'!$G$9+СВЦЭМ!$D$10+'СЕТ СН'!$G$5</f>
        <v>4671.3885866199998</v>
      </c>
      <c r="R51" s="37">
        <f>SUMIFS(СВЦЭМ!$C$34:$C$777,СВЦЭМ!$A$34:$A$777,$A51,СВЦЭМ!$B$34:$B$777,R$47)+'СЕТ СН'!$G$9+СВЦЭМ!$D$10+'СЕТ СН'!$G$5</f>
        <v>4652.0069326699995</v>
      </c>
      <c r="S51" s="37">
        <f>SUMIFS(СВЦЭМ!$C$34:$C$777,СВЦЭМ!$A$34:$A$777,$A51,СВЦЭМ!$B$34:$B$777,S$47)+'СЕТ СН'!$G$9+СВЦЭМ!$D$10+'СЕТ СН'!$G$5</f>
        <v>4714.8669518200004</v>
      </c>
      <c r="T51" s="37">
        <f>SUMIFS(СВЦЭМ!$C$34:$C$777,СВЦЭМ!$A$34:$A$777,$A51,СВЦЭМ!$B$34:$B$777,T$47)+'СЕТ СН'!$G$9+СВЦЭМ!$D$10+'СЕТ СН'!$G$5</f>
        <v>4684.1990417799998</v>
      </c>
      <c r="U51" s="37">
        <f>SUMIFS(СВЦЭМ!$C$34:$C$777,СВЦЭМ!$A$34:$A$777,$A51,СВЦЭМ!$B$34:$B$777,U$47)+'СЕТ СН'!$G$9+СВЦЭМ!$D$10+'СЕТ СН'!$G$5</f>
        <v>4672.0249156600003</v>
      </c>
      <c r="V51" s="37">
        <f>SUMIFS(СВЦЭМ!$C$34:$C$777,СВЦЭМ!$A$34:$A$777,$A51,СВЦЭМ!$B$34:$B$777,V$47)+'СЕТ СН'!$G$9+СВЦЭМ!$D$10+'СЕТ СН'!$G$5</f>
        <v>4692.3779466799997</v>
      </c>
      <c r="W51" s="37">
        <f>SUMIFS(СВЦЭМ!$C$34:$C$777,СВЦЭМ!$A$34:$A$777,$A51,СВЦЭМ!$B$34:$B$777,W$47)+'СЕТ СН'!$G$9+СВЦЭМ!$D$10+'СЕТ СН'!$G$5</f>
        <v>4714.1278425299997</v>
      </c>
      <c r="X51" s="37">
        <f>SUMIFS(СВЦЭМ!$C$34:$C$777,СВЦЭМ!$A$34:$A$777,$A51,СВЦЭМ!$B$34:$B$777,X$47)+'СЕТ СН'!$G$9+СВЦЭМ!$D$10+'СЕТ СН'!$G$5</f>
        <v>4688.19100936</v>
      </c>
      <c r="Y51" s="37">
        <f>SUMIFS(СВЦЭМ!$C$34:$C$777,СВЦЭМ!$A$34:$A$777,$A51,СВЦЭМ!$B$34:$B$777,Y$47)+'СЕТ СН'!$G$9+СВЦЭМ!$D$10+'СЕТ СН'!$G$5</f>
        <v>4665.7398050499996</v>
      </c>
    </row>
    <row r="52" spans="1:25" ht="15.75" x14ac:dyDescent="0.2">
      <c r="A52" s="36">
        <f t="shared" si="1"/>
        <v>42587</v>
      </c>
      <c r="B52" s="37">
        <f>SUMIFS(СВЦЭМ!$C$34:$C$777,СВЦЭМ!$A$34:$A$777,$A52,СВЦЭМ!$B$34:$B$777,B$47)+'СЕТ СН'!$G$9+СВЦЭМ!$D$10+'СЕТ СН'!$G$5</f>
        <v>4600.8709072900001</v>
      </c>
      <c r="C52" s="37">
        <f>SUMIFS(СВЦЭМ!$C$34:$C$777,СВЦЭМ!$A$34:$A$777,$A52,СВЦЭМ!$B$34:$B$777,C$47)+'СЕТ СН'!$G$9+СВЦЭМ!$D$10+'СЕТ СН'!$G$5</f>
        <v>4692.6272987599996</v>
      </c>
      <c r="D52" s="37">
        <f>SUMIFS(СВЦЭМ!$C$34:$C$777,СВЦЭМ!$A$34:$A$777,$A52,СВЦЭМ!$B$34:$B$777,D$47)+'СЕТ СН'!$G$9+СВЦЭМ!$D$10+'СЕТ СН'!$G$5</f>
        <v>4708.5309310399998</v>
      </c>
      <c r="E52" s="37">
        <f>SUMIFS(СВЦЭМ!$C$34:$C$777,СВЦЭМ!$A$34:$A$777,$A52,СВЦЭМ!$B$34:$B$777,E$47)+'СЕТ СН'!$G$9+СВЦЭМ!$D$10+'СЕТ СН'!$G$5</f>
        <v>4713.2360904400002</v>
      </c>
      <c r="F52" s="37">
        <f>SUMIFS(СВЦЭМ!$C$34:$C$777,СВЦЭМ!$A$34:$A$777,$A52,СВЦЭМ!$B$34:$B$777,F$47)+'СЕТ СН'!$G$9+СВЦЭМ!$D$10+'СЕТ СН'!$G$5</f>
        <v>4711.3187177600003</v>
      </c>
      <c r="G52" s="37">
        <f>SUMIFS(СВЦЭМ!$C$34:$C$777,СВЦЭМ!$A$34:$A$777,$A52,СВЦЭМ!$B$34:$B$777,G$47)+'СЕТ СН'!$G$9+СВЦЭМ!$D$10+'СЕТ СН'!$G$5</f>
        <v>4721.0362171300003</v>
      </c>
      <c r="H52" s="37">
        <f>SUMIFS(СВЦЭМ!$C$34:$C$777,СВЦЭМ!$A$34:$A$777,$A52,СВЦЭМ!$B$34:$B$777,H$47)+'СЕТ СН'!$G$9+СВЦЭМ!$D$10+'СЕТ СН'!$G$5</f>
        <v>4701.4435685799999</v>
      </c>
      <c r="I52" s="37">
        <f>SUMIFS(СВЦЭМ!$C$34:$C$777,СВЦЭМ!$A$34:$A$777,$A52,СВЦЭМ!$B$34:$B$777,I$47)+'СЕТ СН'!$G$9+СВЦЭМ!$D$10+'СЕТ СН'!$G$5</f>
        <v>4704.2782300199997</v>
      </c>
      <c r="J52" s="37">
        <f>SUMIFS(СВЦЭМ!$C$34:$C$777,СВЦЭМ!$A$34:$A$777,$A52,СВЦЭМ!$B$34:$B$777,J$47)+'СЕТ СН'!$G$9+СВЦЭМ!$D$10+'СЕТ СН'!$G$5</f>
        <v>4701.7107572200002</v>
      </c>
      <c r="K52" s="37">
        <f>SUMIFS(СВЦЭМ!$C$34:$C$777,СВЦЭМ!$A$34:$A$777,$A52,СВЦЭМ!$B$34:$B$777,K$47)+'СЕТ СН'!$G$9+СВЦЭМ!$D$10+'СЕТ СН'!$G$5</f>
        <v>4664.6792639899995</v>
      </c>
      <c r="L52" s="37">
        <f>SUMIFS(СВЦЭМ!$C$34:$C$777,СВЦЭМ!$A$34:$A$777,$A52,СВЦЭМ!$B$34:$B$777,L$47)+'СЕТ СН'!$G$9+СВЦЭМ!$D$10+'СЕТ СН'!$G$5</f>
        <v>4661.4346748999997</v>
      </c>
      <c r="M52" s="37">
        <f>SUMIFS(СВЦЭМ!$C$34:$C$777,СВЦЭМ!$A$34:$A$777,$A52,СВЦЭМ!$B$34:$B$777,M$47)+'СЕТ СН'!$G$9+СВЦЭМ!$D$10+'СЕТ СН'!$G$5</f>
        <v>4721.0327200900001</v>
      </c>
      <c r="N52" s="37">
        <f>SUMIFS(СВЦЭМ!$C$34:$C$777,СВЦЭМ!$A$34:$A$777,$A52,СВЦЭМ!$B$34:$B$777,N$47)+'СЕТ СН'!$G$9+СВЦЭМ!$D$10+'СЕТ СН'!$G$5</f>
        <v>4749.7763345399999</v>
      </c>
      <c r="O52" s="37">
        <f>SUMIFS(СВЦЭМ!$C$34:$C$777,СВЦЭМ!$A$34:$A$777,$A52,СВЦЭМ!$B$34:$B$777,O$47)+'СЕТ СН'!$G$9+СВЦЭМ!$D$10+'СЕТ СН'!$G$5</f>
        <v>5189.6855583199995</v>
      </c>
      <c r="P52" s="37">
        <f>SUMIFS(СВЦЭМ!$C$34:$C$777,СВЦЭМ!$A$34:$A$777,$A52,СВЦЭМ!$B$34:$B$777,P$47)+'СЕТ СН'!$G$9+СВЦЭМ!$D$10+'СЕТ СН'!$G$5</f>
        <v>5363.2827317600004</v>
      </c>
      <c r="Q52" s="37">
        <f>SUMIFS(СВЦЭМ!$C$34:$C$777,СВЦЭМ!$A$34:$A$777,$A52,СВЦЭМ!$B$34:$B$777,Q$47)+'СЕТ СН'!$G$9+СВЦЭМ!$D$10+'СЕТ СН'!$G$5</f>
        <v>5079.68455025</v>
      </c>
      <c r="R52" s="37">
        <f>SUMIFS(СВЦЭМ!$C$34:$C$777,СВЦЭМ!$A$34:$A$777,$A52,СВЦЭМ!$B$34:$B$777,R$47)+'СЕТ СН'!$G$9+СВЦЭМ!$D$10+'СЕТ СН'!$G$5</f>
        <v>4694.9070505099999</v>
      </c>
      <c r="S52" s="37">
        <f>SUMIFS(СВЦЭМ!$C$34:$C$777,СВЦЭМ!$A$34:$A$777,$A52,СВЦЭМ!$B$34:$B$777,S$47)+'СЕТ СН'!$G$9+СВЦЭМ!$D$10+'СЕТ СН'!$G$5</f>
        <v>4701.3160808499997</v>
      </c>
      <c r="T52" s="37">
        <f>SUMIFS(СВЦЭМ!$C$34:$C$777,СВЦЭМ!$A$34:$A$777,$A52,СВЦЭМ!$B$34:$B$777,T$47)+'СЕТ СН'!$G$9+СВЦЭМ!$D$10+'СЕТ СН'!$G$5</f>
        <v>4648.2455831300003</v>
      </c>
      <c r="U52" s="37">
        <f>SUMIFS(СВЦЭМ!$C$34:$C$777,СВЦЭМ!$A$34:$A$777,$A52,СВЦЭМ!$B$34:$B$777,U$47)+'СЕТ СН'!$G$9+СВЦЭМ!$D$10+'СЕТ СН'!$G$5</f>
        <v>4682.6650307299997</v>
      </c>
      <c r="V52" s="37">
        <f>SUMIFS(СВЦЭМ!$C$34:$C$777,СВЦЭМ!$A$34:$A$777,$A52,СВЦЭМ!$B$34:$B$777,V$47)+'СЕТ СН'!$G$9+СВЦЭМ!$D$10+'СЕТ СН'!$G$5</f>
        <v>4660.1681343199998</v>
      </c>
      <c r="W52" s="37">
        <f>SUMIFS(СВЦЭМ!$C$34:$C$777,СВЦЭМ!$A$34:$A$777,$A52,СВЦЭМ!$B$34:$B$777,W$47)+'СЕТ СН'!$G$9+СВЦЭМ!$D$10+'СЕТ СН'!$G$5</f>
        <v>4694.2242442899997</v>
      </c>
      <c r="X52" s="37">
        <f>SUMIFS(СВЦЭМ!$C$34:$C$777,СВЦЭМ!$A$34:$A$777,$A52,СВЦЭМ!$B$34:$B$777,X$47)+'СЕТ СН'!$G$9+СВЦЭМ!$D$10+'СЕТ СН'!$G$5</f>
        <v>4631.2492484300001</v>
      </c>
      <c r="Y52" s="37">
        <f>SUMIFS(СВЦЭМ!$C$34:$C$777,СВЦЭМ!$A$34:$A$777,$A52,СВЦЭМ!$B$34:$B$777,Y$47)+'СЕТ СН'!$G$9+СВЦЭМ!$D$10+'СЕТ СН'!$G$5</f>
        <v>4648.2307220800003</v>
      </c>
    </row>
    <row r="53" spans="1:25" ht="15.75" x14ac:dyDescent="0.2">
      <c r="A53" s="36">
        <f t="shared" si="1"/>
        <v>42588</v>
      </c>
      <c r="B53" s="37">
        <f>SUMIFS(СВЦЭМ!$C$34:$C$777,СВЦЭМ!$A$34:$A$777,$A53,СВЦЭМ!$B$34:$B$777,B$47)+'СЕТ СН'!$G$9+СВЦЭМ!$D$10+'СЕТ СН'!$G$5</f>
        <v>4762.1550761400003</v>
      </c>
      <c r="C53" s="37">
        <f>SUMIFS(СВЦЭМ!$C$34:$C$777,СВЦЭМ!$A$34:$A$777,$A53,СВЦЭМ!$B$34:$B$777,C$47)+'СЕТ СН'!$G$9+СВЦЭМ!$D$10+'СЕТ СН'!$G$5</f>
        <v>4851.0071505199994</v>
      </c>
      <c r="D53" s="37">
        <f>SUMIFS(СВЦЭМ!$C$34:$C$777,СВЦЭМ!$A$34:$A$777,$A53,СВЦЭМ!$B$34:$B$777,D$47)+'СЕТ СН'!$G$9+СВЦЭМ!$D$10+'СЕТ СН'!$G$5</f>
        <v>4896.0979477800001</v>
      </c>
      <c r="E53" s="37">
        <f>SUMIFS(СВЦЭМ!$C$34:$C$777,СВЦЭМ!$A$34:$A$777,$A53,СВЦЭМ!$B$34:$B$777,E$47)+'СЕТ СН'!$G$9+СВЦЭМ!$D$10+'СЕТ СН'!$G$5</f>
        <v>4930.9430551599999</v>
      </c>
      <c r="F53" s="37">
        <f>SUMIFS(СВЦЭМ!$C$34:$C$777,СВЦЭМ!$A$34:$A$777,$A53,СВЦЭМ!$B$34:$B$777,F$47)+'СЕТ СН'!$G$9+СВЦЭМ!$D$10+'СЕТ СН'!$G$5</f>
        <v>4968.5092803500002</v>
      </c>
      <c r="G53" s="37">
        <f>SUMIFS(СВЦЭМ!$C$34:$C$777,СВЦЭМ!$A$34:$A$777,$A53,СВЦЭМ!$B$34:$B$777,G$47)+'СЕТ СН'!$G$9+СВЦЭМ!$D$10+'СЕТ СН'!$G$5</f>
        <v>4969.9172166899998</v>
      </c>
      <c r="H53" s="37">
        <f>SUMIFS(СВЦЭМ!$C$34:$C$777,СВЦЭМ!$A$34:$A$777,$A53,СВЦЭМ!$B$34:$B$777,H$47)+'СЕТ СН'!$G$9+СВЦЭМ!$D$10+'СЕТ СН'!$G$5</f>
        <v>4932.3882270399999</v>
      </c>
      <c r="I53" s="37">
        <f>SUMIFS(СВЦЭМ!$C$34:$C$777,СВЦЭМ!$A$34:$A$777,$A53,СВЦЭМ!$B$34:$B$777,I$47)+'СЕТ СН'!$G$9+СВЦЭМ!$D$10+'СЕТ СН'!$G$5</f>
        <v>4836.9716243299999</v>
      </c>
      <c r="J53" s="37">
        <f>SUMIFS(СВЦЭМ!$C$34:$C$777,СВЦЭМ!$A$34:$A$777,$A53,СВЦЭМ!$B$34:$B$777,J$47)+'СЕТ СН'!$G$9+СВЦЭМ!$D$10+'СЕТ СН'!$G$5</f>
        <v>4727.3611990400004</v>
      </c>
      <c r="K53" s="37">
        <f>SUMIFS(СВЦЭМ!$C$34:$C$777,СВЦЭМ!$A$34:$A$777,$A53,СВЦЭМ!$B$34:$B$777,K$47)+'СЕТ СН'!$G$9+СВЦЭМ!$D$10+'СЕТ СН'!$G$5</f>
        <v>4716.04238025</v>
      </c>
      <c r="L53" s="37">
        <f>SUMIFS(СВЦЭМ!$C$34:$C$777,СВЦЭМ!$A$34:$A$777,$A53,СВЦЭМ!$B$34:$B$777,L$47)+'СЕТ СН'!$G$9+СВЦЭМ!$D$10+'СЕТ СН'!$G$5</f>
        <v>4753.9691454499998</v>
      </c>
      <c r="M53" s="37">
        <f>SUMIFS(СВЦЭМ!$C$34:$C$777,СВЦЭМ!$A$34:$A$777,$A53,СВЦЭМ!$B$34:$B$777,M$47)+'СЕТ СН'!$G$9+СВЦЭМ!$D$10+'СЕТ СН'!$G$5</f>
        <v>4698.0512992200001</v>
      </c>
      <c r="N53" s="37">
        <f>SUMIFS(СВЦЭМ!$C$34:$C$777,СВЦЭМ!$A$34:$A$777,$A53,СВЦЭМ!$B$34:$B$777,N$47)+'СЕТ СН'!$G$9+СВЦЭМ!$D$10+'СЕТ СН'!$G$5</f>
        <v>4676.4668312599997</v>
      </c>
      <c r="O53" s="37">
        <f>SUMIFS(СВЦЭМ!$C$34:$C$777,СВЦЭМ!$A$34:$A$777,$A53,СВЦЭМ!$B$34:$B$777,O$47)+'СЕТ СН'!$G$9+СВЦЭМ!$D$10+'СЕТ СН'!$G$5</f>
        <v>4672.5280215700004</v>
      </c>
      <c r="P53" s="37">
        <f>SUMIFS(СВЦЭМ!$C$34:$C$777,СВЦЭМ!$A$34:$A$777,$A53,СВЦЭМ!$B$34:$B$777,P$47)+'СЕТ СН'!$G$9+СВЦЭМ!$D$10+'СЕТ СН'!$G$5</f>
        <v>4684.63864887</v>
      </c>
      <c r="Q53" s="37">
        <f>SUMIFS(СВЦЭМ!$C$34:$C$777,СВЦЭМ!$A$34:$A$777,$A53,СВЦЭМ!$B$34:$B$777,Q$47)+'СЕТ СН'!$G$9+СВЦЭМ!$D$10+'СЕТ СН'!$G$5</f>
        <v>4759.7520642600002</v>
      </c>
      <c r="R53" s="37">
        <f>SUMIFS(СВЦЭМ!$C$34:$C$777,СВЦЭМ!$A$34:$A$777,$A53,СВЦЭМ!$B$34:$B$777,R$47)+'СЕТ СН'!$G$9+СВЦЭМ!$D$10+'СЕТ СН'!$G$5</f>
        <v>4665.5523004899997</v>
      </c>
      <c r="S53" s="37">
        <f>SUMIFS(СВЦЭМ!$C$34:$C$777,СВЦЭМ!$A$34:$A$777,$A53,СВЦЭМ!$B$34:$B$777,S$47)+'СЕТ СН'!$G$9+СВЦЭМ!$D$10+'СЕТ СН'!$G$5</f>
        <v>4660.3927840599999</v>
      </c>
      <c r="T53" s="37">
        <f>SUMIFS(СВЦЭМ!$C$34:$C$777,СВЦЭМ!$A$34:$A$777,$A53,СВЦЭМ!$B$34:$B$777,T$47)+'СЕТ СН'!$G$9+СВЦЭМ!$D$10+'СЕТ СН'!$G$5</f>
        <v>4669.3972999400003</v>
      </c>
      <c r="U53" s="37">
        <f>SUMIFS(СВЦЭМ!$C$34:$C$777,СВЦЭМ!$A$34:$A$777,$A53,СВЦЭМ!$B$34:$B$777,U$47)+'СЕТ СН'!$G$9+СВЦЭМ!$D$10+'СЕТ СН'!$G$5</f>
        <v>4656.1860792699999</v>
      </c>
      <c r="V53" s="37">
        <f>SUMIFS(СВЦЭМ!$C$34:$C$777,СВЦЭМ!$A$34:$A$777,$A53,СВЦЭМ!$B$34:$B$777,V$47)+'СЕТ СН'!$G$9+СВЦЭМ!$D$10+'СЕТ СН'!$G$5</f>
        <v>4673.9305699199995</v>
      </c>
      <c r="W53" s="37">
        <f>SUMIFS(СВЦЭМ!$C$34:$C$777,СВЦЭМ!$A$34:$A$777,$A53,СВЦЭМ!$B$34:$B$777,W$47)+'СЕТ СН'!$G$9+СВЦЭМ!$D$10+'СЕТ СН'!$G$5</f>
        <v>4690.8557530799999</v>
      </c>
      <c r="X53" s="37">
        <f>SUMIFS(СВЦЭМ!$C$34:$C$777,СВЦЭМ!$A$34:$A$777,$A53,СВЦЭМ!$B$34:$B$777,X$47)+'СЕТ СН'!$G$9+СВЦЭМ!$D$10+'СЕТ СН'!$G$5</f>
        <v>4643.3396637799997</v>
      </c>
      <c r="Y53" s="37">
        <f>SUMIFS(СВЦЭМ!$C$34:$C$777,СВЦЭМ!$A$34:$A$777,$A53,СВЦЭМ!$B$34:$B$777,Y$47)+'СЕТ СН'!$G$9+СВЦЭМ!$D$10+'СЕТ СН'!$G$5</f>
        <v>4668.5296458599996</v>
      </c>
    </row>
    <row r="54" spans="1:25" ht="15.75" x14ac:dyDescent="0.2">
      <c r="A54" s="36">
        <f t="shared" si="1"/>
        <v>42589</v>
      </c>
      <c r="B54" s="37">
        <f>SUMIFS(СВЦЭМ!$C$34:$C$777,СВЦЭМ!$A$34:$A$777,$A54,СВЦЭМ!$B$34:$B$777,B$47)+'СЕТ СН'!$G$9+СВЦЭМ!$D$10+'СЕТ СН'!$G$5</f>
        <v>4729.1845899700002</v>
      </c>
      <c r="C54" s="37">
        <f>SUMIFS(СВЦЭМ!$C$34:$C$777,СВЦЭМ!$A$34:$A$777,$A54,СВЦЭМ!$B$34:$B$777,C$47)+'СЕТ СН'!$G$9+СВЦЭМ!$D$10+'СЕТ СН'!$G$5</f>
        <v>4823.98678234</v>
      </c>
      <c r="D54" s="37">
        <f>SUMIFS(СВЦЭМ!$C$34:$C$777,СВЦЭМ!$A$34:$A$777,$A54,СВЦЭМ!$B$34:$B$777,D$47)+'СЕТ СН'!$G$9+СВЦЭМ!$D$10+'СЕТ СН'!$G$5</f>
        <v>4890.3041312200003</v>
      </c>
      <c r="E54" s="37">
        <f>SUMIFS(СВЦЭМ!$C$34:$C$777,СВЦЭМ!$A$34:$A$777,$A54,СВЦЭМ!$B$34:$B$777,E$47)+'СЕТ СН'!$G$9+СВЦЭМ!$D$10+'СЕТ СН'!$G$5</f>
        <v>4925.10339638</v>
      </c>
      <c r="F54" s="37">
        <f>SUMIFS(СВЦЭМ!$C$34:$C$777,СВЦЭМ!$A$34:$A$777,$A54,СВЦЭМ!$B$34:$B$777,F$47)+'СЕТ СН'!$G$9+СВЦЭМ!$D$10+'СЕТ СН'!$G$5</f>
        <v>4935.3526641400003</v>
      </c>
      <c r="G54" s="37">
        <f>SUMIFS(СВЦЭМ!$C$34:$C$777,СВЦЭМ!$A$34:$A$777,$A54,СВЦЭМ!$B$34:$B$777,G$47)+'СЕТ СН'!$G$9+СВЦЭМ!$D$10+'СЕТ СН'!$G$5</f>
        <v>4943.26981987</v>
      </c>
      <c r="H54" s="37">
        <f>SUMIFS(СВЦЭМ!$C$34:$C$777,СВЦЭМ!$A$34:$A$777,$A54,СВЦЭМ!$B$34:$B$777,H$47)+'СЕТ СН'!$G$9+СВЦЭМ!$D$10+'СЕТ СН'!$G$5</f>
        <v>4899.4551721600001</v>
      </c>
      <c r="I54" s="37">
        <f>SUMIFS(СВЦЭМ!$C$34:$C$777,СВЦЭМ!$A$34:$A$777,$A54,СВЦЭМ!$B$34:$B$777,I$47)+'СЕТ СН'!$G$9+СВЦЭМ!$D$10+'СЕТ СН'!$G$5</f>
        <v>4859.7263741299994</v>
      </c>
      <c r="J54" s="37">
        <f>SUMIFS(СВЦЭМ!$C$34:$C$777,СВЦЭМ!$A$34:$A$777,$A54,СВЦЭМ!$B$34:$B$777,J$47)+'СЕТ СН'!$G$9+СВЦЭМ!$D$10+'СЕТ СН'!$G$5</f>
        <v>4763.7541324499998</v>
      </c>
      <c r="K54" s="37">
        <f>SUMIFS(СВЦЭМ!$C$34:$C$777,СВЦЭМ!$A$34:$A$777,$A54,СВЦЭМ!$B$34:$B$777,K$47)+'СЕТ СН'!$G$9+СВЦЭМ!$D$10+'СЕТ СН'!$G$5</f>
        <v>4702.08727361</v>
      </c>
      <c r="L54" s="37">
        <f>SUMIFS(СВЦЭМ!$C$34:$C$777,СВЦЭМ!$A$34:$A$777,$A54,СВЦЭМ!$B$34:$B$777,L$47)+'СЕТ СН'!$G$9+СВЦЭМ!$D$10+'СЕТ СН'!$G$5</f>
        <v>4737.76948464</v>
      </c>
      <c r="M54" s="37">
        <f>SUMIFS(СВЦЭМ!$C$34:$C$777,СВЦЭМ!$A$34:$A$777,$A54,СВЦЭМ!$B$34:$B$777,M$47)+'СЕТ СН'!$G$9+СВЦЭМ!$D$10+'СЕТ СН'!$G$5</f>
        <v>4709.4437290599999</v>
      </c>
      <c r="N54" s="37">
        <f>SUMIFS(СВЦЭМ!$C$34:$C$777,СВЦЭМ!$A$34:$A$777,$A54,СВЦЭМ!$B$34:$B$777,N$47)+'СЕТ СН'!$G$9+СВЦЭМ!$D$10+'СЕТ СН'!$G$5</f>
        <v>4671.3078838700003</v>
      </c>
      <c r="O54" s="37">
        <f>SUMIFS(СВЦЭМ!$C$34:$C$777,СВЦЭМ!$A$34:$A$777,$A54,СВЦЭМ!$B$34:$B$777,O$47)+'СЕТ СН'!$G$9+СВЦЭМ!$D$10+'СЕТ СН'!$G$5</f>
        <v>4677.04266173</v>
      </c>
      <c r="P54" s="37">
        <f>SUMIFS(СВЦЭМ!$C$34:$C$777,СВЦЭМ!$A$34:$A$777,$A54,СВЦЭМ!$B$34:$B$777,P$47)+'СЕТ СН'!$G$9+СВЦЭМ!$D$10+'СЕТ СН'!$G$5</f>
        <v>4782.2862696299999</v>
      </c>
      <c r="Q54" s="37">
        <f>SUMIFS(СВЦЭМ!$C$34:$C$777,СВЦЭМ!$A$34:$A$777,$A54,СВЦЭМ!$B$34:$B$777,Q$47)+'СЕТ СН'!$G$9+СВЦЭМ!$D$10+'СЕТ СН'!$G$5</f>
        <v>4701.3722645500002</v>
      </c>
      <c r="R54" s="37">
        <f>SUMIFS(СВЦЭМ!$C$34:$C$777,СВЦЭМ!$A$34:$A$777,$A54,СВЦЭМ!$B$34:$B$777,R$47)+'СЕТ СН'!$G$9+СВЦЭМ!$D$10+'СЕТ СН'!$G$5</f>
        <v>4698.00623154</v>
      </c>
      <c r="S54" s="37">
        <f>SUMIFS(СВЦЭМ!$C$34:$C$777,СВЦЭМ!$A$34:$A$777,$A54,СВЦЭМ!$B$34:$B$777,S$47)+'СЕТ СН'!$G$9+СВЦЭМ!$D$10+'СЕТ СН'!$G$5</f>
        <v>4727.7938090799998</v>
      </c>
      <c r="T54" s="37">
        <f>SUMIFS(СВЦЭМ!$C$34:$C$777,СВЦЭМ!$A$34:$A$777,$A54,СВЦЭМ!$B$34:$B$777,T$47)+'СЕТ СН'!$G$9+СВЦЭМ!$D$10+'СЕТ СН'!$G$5</f>
        <v>4777.4304981099995</v>
      </c>
      <c r="U54" s="37">
        <f>SUMIFS(СВЦЭМ!$C$34:$C$777,СВЦЭМ!$A$34:$A$777,$A54,СВЦЭМ!$B$34:$B$777,U$47)+'СЕТ СН'!$G$9+СВЦЭМ!$D$10+'СЕТ СН'!$G$5</f>
        <v>4701.6595821399997</v>
      </c>
      <c r="V54" s="37">
        <f>SUMIFS(СВЦЭМ!$C$34:$C$777,СВЦЭМ!$A$34:$A$777,$A54,СВЦЭМ!$B$34:$B$777,V$47)+'СЕТ СН'!$G$9+СВЦЭМ!$D$10+'СЕТ СН'!$G$5</f>
        <v>4712.1813586999997</v>
      </c>
      <c r="W54" s="37">
        <f>SUMIFS(СВЦЭМ!$C$34:$C$777,СВЦЭМ!$A$34:$A$777,$A54,СВЦЭМ!$B$34:$B$777,W$47)+'СЕТ СН'!$G$9+СВЦЭМ!$D$10+'СЕТ СН'!$G$5</f>
        <v>4726.0336610100003</v>
      </c>
      <c r="X54" s="37">
        <f>SUMIFS(СВЦЭМ!$C$34:$C$777,СВЦЭМ!$A$34:$A$777,$A54,СВЦЭМ!$B$34:$B$777,X$47)+'СЕТ СН'!$G$9+СВЦЭМ!$D$10+'СЕТ СН'!$G$5</f>
        <v>4699.3569484999998</v>
      </c>
      <c r="Y54" s="37">
        <f>SUMIFS(СВЦЭМ!$C$34:$C$777,СВЦЭМ!$A$34:$A$777,$A54,СВЦЭМ!$B$34:$B$777,Y$47)+'СЕТ СН'!$G$9+СВЦЭМ!$D$10+'СЕТ СН'!$G$5</f>
        <v>4662.5183762899997</v>
      </c>
    </row>
    <row r="55" spans="1:25" ht="15.75" x14ac:dyDescent="0.2">
      <c r="A55" s="36">
        <f t="shared" si="1"/>
        <v>42590</v>
      </c>
      <c r="B55" s="37">
        <f>SUMIFS(СВЦЭМ!$C$34:$C$777,СВЦЭМ!$A$34:$A$777,$A55,СВЦЭМ!$B$34:$B$777,B$47)+'СЕТ СН'!$G$9+СВЦЭМ!$D$10+'СЕТ СН'!$G$5</f>
        <v>4702.0562393700002</v>
      </c>
      <c r="C55" s="37">
        <f>SUMIFS(СВЦЭМ!$C$34:$C$777,СВЦЭМ!$A$34:$A$777,$A55,СВЦЭМ!$B$34:$B$777,C$47)+'СЕТ СН'!$G$9+СВЦЭМ!$D$10+'СЕТ СН'!$G$5</f>
        <v>4785.7874579700001</v>
      </c>
      <c r="D55" s="37">
        <f>SUMIFS(СВЦЭМ!$C$34:$C$777,СВЦЭМ!$A$34:$A$777,$A55,СВЦЭМ!$B$34:$B$777,D$47)+'СЕТ СН'!$G$9+СВЦЭМ!$D$10+'СЕТ СН'!$G$5</f>
        <v>4845.1514308200003</v>
      </c>
      <c r="E55" s="37">
        <f>SUMIFS(СВЦЭМ!$C$34:$C$777,СВЦЭМ!$A$34:$A$777,$A55,СВЦЭМ!$B$34:$B$777,E$47)+'СЕТ СН'!$G$9+СВЦЭМ!$D$10+'СЕТ СН'!$G$5</f>
        <v>4891.2615145899999</v>
      </c>
      <c r="F55" s="37">
        <f>SUMIFS(СВЦЭМ!$C$34:$C$777,СВЦЭМ!$A$34:$A$777,$A55,СВЦЭМ!$B$34:$B$777,F$47)+'СЕТ СН'!$G$9+СВЦЭМ!$D$10+'СЕТ СН'!$G$5</f>
        <v>4906.9022079099996</v>
      </c>
      <c r="G55" s="37">
        <f>SUMIFS(СВЦЭМ!$C$34:$C$777,СВЦЭМ!$A$34:$A$777,$A55,СВЦЭМ!$B$34:$B$777,G$47)+'СЕТ СН'!$G$9+СВЦЭМ!$D$10+'СЕТ СН'!$G$5</f>
        <v>4878.4460314200005</v>
      </c>
      <c r="H55" s="37">
        <f>SUMIFS(СВЦЭМ!$C$34:$C$777,СВЦЭМ!$A$34:$A$777,$A55,СВЦЭМ!$B$34:$B$777,H$47)+'СЕТ СН'!$G$9+СВЦЭМ!$D$10+'СЕТ СН'!$G$5</f>
        <v>4817.7544076800004</v>
      </c>
      <c r="I55" s="37">
        <f>SUMIFS(СВЦЭМ!$C$34:$C$777,СВЦЭМ!$A$34:$A$777,$A55,СВЦЭМ!$B$34:$B$777,I$47)+'СЕТ СН'!$G$9+СВЦЭМ!$D$10+'СЕТ СН'!$G$5</f>
        <v>4754.8947675399995</v>
      </c>
      <c r="J55" s="37">
        <f>SUMIFS(СВЦЭМ!$C$34:$C$777,СВЦЭМ!$A$34:$A$777,$A55,СВЦЭМ!$B$34:$B$777,J$47)+'СЕТ СН'!$G$9+СВЦЭМ!$D$10+'СЕТ СН'!$G$5</f>
        <v>4793.7777448199995</v>
      </c>
      <c r="K55" s="37">
        <f>SUMIFS(СВЦЭМ!$C$34:$C$777,СВЦЭМ!$A$34:$A$777,$A55,СВЦЭМ!$B$34:$B$777,K$47)+'СЕТ СН'!$G$9+СВЦЭМ!$D$10+'СЕТ СН'!$G$5</f>
        <v>4926.6089644799995</v>
      </c>
      <c r="L55" s="37">
        <f>SUMIFS(СВЦЭМ!$C$34:$C$777,СВЦЭМ!$A$34:$A$777,$A55,СВЦЭМ!$B$34:$B$777,L$47)+'СЕТ СН'!$G$9+СВЦЭМ!$D$10+'СЕТ СН'!$G$5</f>
        <v>5272.4852129699993</v>
      </c>
      <c r="M55" s="37">
        <f>SUMIFS(СВЦЭМ!$C$34:$C$777,СВЦЭМ!$A$34:$A$777,$A55,СВЦЭМ!$B$34:$B$777,M$47)+'СЕТ СН'!$G$9+СВЦЭМ!$D$10+'СЕТ СН'!$G$5</f>
        <v>5234.7514599099995</v>
      </c>
      <c r="N55" s="37">
        <f>SUMIFS(СВЦЭМ!$C$34:$C$777,СВЦЭМ!$A$34:$A$777,$A55,СВЦЭМ!$B$34:$B$777,N$47)+'СЕТ СН'!$G$9+СВЦЭМ!$D$10+'СЕТ СН'!$G$5</f>
        <v>4828.44847716</v>
      </c>
      <c r="O55" s="37">
        <f>SUMIFS(СВЦЭМ!$C$34:$C$777,СВЦЭМ!$A$34:$A$777,$A55,СВЦЭМ!$B$34:$B$777,O$47)+'СЕТ СН'!$G$9+СВЦЭМ!$D$10+'СЕТ СН'!$G$5</f>
        <v>4860.5740036400002</v>
      </c>
      <c r="P55" s="37">
        <f>SUMIFS(СВЦЭМ!$C$34:$C$777,СВЦЭМ!$A$34:$A$777,$A55,СВЦЭМ!$B$34:$B$777,P$47)+'СЕТ СН'!$G$9+СВЦЭМ!$D$10+'СЕТ СН'!$G$5</f>
        <v>4725.6584212300004</v>
      </c>
      <c r="Q55" s="37">
        <f>SUMIFS(СВЦЭМ!$C$34:$C$777,СВЦЭМ!$A$34:$A$777,$A55,СВЦЭМ!$B$34:$B$777,Q$47)+'СЕТ СН'!$G$9+СВЦЭМ!$D$10+'СЕТ СН'!$G$5</f>
        <v>4718.7965233100003</v>
      </c>
      <c r="R55" s="37">
        <f>SUMIFS(СВЦЭМ!$C$34:$C$777,СВЦЭМ!$A$34:$A$777,$A55,СВЦЭМ!$B$34:$B$777,R$47)+'СЕТ СН'!$G$9+СВЦЭМ!$D$10+'СЕТ СН'!$G$5</f>
        <v>4718.5003215799998</v>
      </c>
      <c r="S55" s="37">
        <f>SUMIFS(СВЦЭМ!$C$34:$C$777,СВЦЭМ!$A$34:$A$777,$A55,СВЦЭМ!$B$34:$B$777,S$47)+'СЕТ СН'!$G$9+СВЦЭМ!$D$10+'СЕТ СН'!$G$5</f>
        <v>4815.2975631999998</v>
      </c>
      <c r="T55" s="37">
        <f>SUMIFS(СВЦЭМ!$C$34:$C$777,СВЦЭМ!$A$34:$A$777,$A55,СВЦЭМ!$B$34:$B$777,T$47)+'СЕТ СН'!$G$9+СВЦЭМ!$D$10+'СЕТ СН'!$G$5</f>
        <v>4785.4032152300006</v>
      </c>
      <c r="U55" s="37">
        <f>SUMIFS(СВЦЭМ!$C$34:$C$777,СВЦЭМ!$A$34:$A$777,$A55,СВЦЭМ!$B$34:$B$777,U$47)+'СЕТ СН'!$G$9+СВЦЭМ!$D$10+'СЕТ СН'!$G$5</f>
        <v>4782.1597250699997</v>
      </c>
      <c r="V55" s="37">
        <f>SUMIFS(СВЦЭМ!$C$34:$C$777,СВЦЭМ!$A$34:$A$777,$A55,СВЦЭМ!$B$34:$B$777,V$47)+'СЕТ СН'!$G$9+СВЦЭМ!$D$10+'СЕТ СН'!$G$5</f>
        <v>4817.5043845399996</v>
      </c>
      <c r="W55" s="37">
        <f>SUMIFS(СВЦЭМ!$C$34:$C$777,СВЦЭМ!$A$34:$A$777,$A55,СВЦЭМ!$B$34:$B$777,W$47)+'СЕТ СН'!$G$9+СВЦЭМ!$D$10+'СЕТ СН'!$G$5</f>
        <v>4837.4244367299998</v>
      </c>
      <c r="X55" s="37">
        <f>SUMIFS(СВЦЭМ!$C$34:$C$777,СВЦЭМ!$A$34:$A$777,$A55,СВЦЭМ!$B$34:$B$777,X$47)+'СЕТ СН'!$G$9+СВЦЭМ!$D$10+'СЕТ СН'!$G$5</f>
        <v>4721.4528889900002</v>
      </c>
      <c r="Y55" s="37">
        <f>SUMIFS(СВЦЭМ!$C$34:$C$777,СВЦЭМ!$A$34:$A$777,$A55,СВЦЭМ!$B$34:$B$777,Y$47)+'СЕТ СН'!$G$9+СВЦЭМ!$D$10+'СЕТ СН'!$G$5</f>
        <v>4741.21390256</v>
      </c>
    </row>
    <row r="56" spans="1:25" ht="15.75" x14ac:dyDescent="0.2">
      <c r="A56" s="36">
        <f t="shared" si="1"/>
        <v>42591</v>
      </c>
      <c r="B56" s="37">
        <f>SUMIFS(СВЦЭМ!$C$34:$C$777,СВЦЭМ!$A$34:$A$777,$A56,СВЦЭМ!$B$34:$B$777,B$47)+'СЕТ СН'!$G$9+СВЦЭМ!$D$10+'СЕТ СН'!$G$5</f>
        <v>4782.4720087300002</v>
      </c>
      <c r="C56" s="37">
        <f>SUMIFS(СВЦЭМ!$C$34:$C$777,СВЦЭМ!$A$34:$A$777,$A56,СВЦЭМ!$B$34:$B$777,C$47)+'СЕТ СН'!$G$9+СВЦЭМ!$D$10+'СЕТ СН'!$G$5</f>
        <v>4874.2850942699997</v>
      </c>
      <c r="D56" s="37">
        <f>SUMIFS(СВЦЭМ!$C$34:$C$777,СВЦЭМ!$A$34:$A$777,$A56,СВЦЭМ!$B$34:$B$777,D$47)+'СЕТ СН'!$G$9+СВЦЭМ!$D$10+'СЕТ СН'!$G$5</f>
        <v>4909.69928196</v>
      </c>
      <c r="E56" s="37">
        <f>SUMIFS(СВЦЭМ!$C$34:$C$777,СВЦЭМ!$A$34:$A$777,$A56,СВЦЭМ!$B$34:$B$777,E$47)+'СЕТ СН'!$G$9+СВЦЭМ!$D$10+'СЕТ СН'!$G$5</f>
        <v>4902.9474199599999</v>
      </c>
      <c r="F56" s="37">
        <f>SUMIFS(СВЦЭМ!$C$34:$C$777,СВЦЭМ!$A$34:$A$777,$A56,СВЦЭМ!$B$34:$B$777,F$47)+'СЕТ СН'!$G$9+СВЦЭМ!$D$10+'СЕТ СН'!$G$5</f>
        <v>4852.7705925299997</v>
      </c>
      <c r="G56" s="37">
        <f>SUMIFS(СВЦЭМ!$C$34:$C$777,СВЦЭМ!$A$34:$A$777,$A56,СВЦЭМ!$B$34:$B$777,G$47)+'СЕТ СН'!$G$9+СВЦЭМ!$D$10+'СЕТ СН'!$G$5</f>
        <v>4901.1342245300002</v>
      </c>
      <c r="H56" s="37">
        <f>SUMIFS(СВЦЭМ!$C$34:$C$777,СВЦЭМ!$A$34:$A$777,$A56,СВЦЭМ!$B$34:$B$777,H$47)+'СЕТ СН'!$G$9+СВЦЭМ!$D$10+'СЕТ СН'!$G$5</f>
        <v>4776.5334759099997</v>
      </c>
      <c r="I56" s="37">
        <f>SUMIFS(СВЦЭМ!$C$34:$C$777,СВЦЭМ!$A$34:$A$777,$A56,СВЦЭМ!$B$34:$B$777,I$47)+'СЕТ СН'!$G$9+СВЦЭМ!$D$10+'СЕТ СН'!$G$5</f>
        <v>4739.9544980499995</v>
      </c>
      <c r="J56" s="37">
        <f>SUMIFS(СВЦЭМ!$C$34:$C$777,СВЦЭМ!$A$34:$A$777,$A56,СВЦЭМ!$B$34:$B$777,J$47)+'СЕТ СН'!$G$9+СВЦЭМ!$D$10+'СЕТ СН'!$G$5</f>
        <v>4709.4850237800001</v>
      </c>
      <c r="K56" s="37">
        <f>SUMIFS(СВЦЭМ!$C$34:$C$777,СВЦЭМ!$A$34:$A$777,$A56,СВЦЭМ!$B$34:$B$777,K$47)+'СЕТ СН'!$G$9+СВЦЭМ!$D$10+'СЕТ СН'!$G$5</f>
        <v>4744.6011492799998</v>
      </c>
      <c r="L56" s="37">
        <f>SUMIFS(СВЦЭМ!$C$34:$C$777,СВЦЭМ!$A$34:$A$777,$A56,СВЦЭМ!$B$34:$B$777,L$47)+'СЕТ СН'!$G$9+СВЦЭМ!$D$10+'СЕТ СН'!$G$5</f>
        <v>4763.9547292200004</v>
      </c>
      <c r="M56" s="37">
        <f>SUMIFS(СВЦЭМ!$C$34:$C$777,СВЦЭМ!$A$34:$A$777,$A56,СВЦЭМ!$B$34:$B$777,M$47)+'СЕТ СН'!$G$9+СВЦЭМ!$D$10+'СЕТ СН'!$G$5</f>
        <v>4778.6002588900001</v>
      </c>
      <c r="N56" s="37">
        <f>SUMIFS(СВЦЭМ!$C$34:$C$777,СВЦЭМ!$A$34:$A$777,$A56,СВЦЭМ!$B$34:$B$777,N$47)+'СЕТ СН'!$G$9+СВЦЭМ!$D$10+'СЕТ СН'!$G$5</f>
        <v>4805.91892147</v>
      </c>
      <c r="O56" s="37">
        <f>SUMIFS(СВЦЭМ!$C$34:$C$777,СВЦЭМ!$A$34:$A$777,$A56,СВЦЭМ!$B$34:$B$777,O$47)+'СЕТ СН'!$G$9+СВЦЭМ!$D$10+'СЕТ СН'!$G$5</f>
        <v>4794.3704954799996</v>
      </c>
      <c r="P56" s="37">
        <f>SUMIFS(СВЦЭМ!$C$34:$C$777,СВЦЭМ!$A$34:$A$777,$A56,СВЦЭМ!$B$34:$B$777,P$47)+'СЕТ СН'!$G$9+СВЦЭМ!$D$10+'СЕТ СН'!$G$5</f>
        <v>4798.2781911000002</v>
      </c>
      <c r="Q56" s="37">
        <f>SUMIFS(СВЦЭМ!$C$34:$C$777,СВЦЭМ!$A$34:$A$777,$A56,СВЦЭМ!$B$34:$B$777,Q$47)+'СЕТ СН'!$G$9+СВЦЭМ!$D$10+'СЕТ СН'!$G$5</f>
        <v>4770.5914386300001</v>
      </c>
      <c r="R56" s="37">
        <f>SUMIFS(СВЦЭМ!$C$34:$C$777,СВЦЭМ!$A$34:$A$777,$A56,СВЦЭМ!$B$34:$B$777,R$47)+'СЕТ СН'!$G$9+СВЦЭМ!$D$10+'СЕТ СН'!$G$5</f>
        <v>4794.7734171499997</v>
      </c>
      <c r="S56" s="37">
        <f>SUMIFS(СВЦЭМ!$C$34:$C$777,СВЦЭМ!$A$34:$A$777,$A56,СВЦЭМ!$B$34:$B$777,S$47)+'СЕТ СН'!$G$9+СВЦЭМ!$D$10+'СЕТ СН'!$G$5</f>
        <v>4833.76933087</v>
      </c>
      <c r="T56" s="37">
        <f>SUMIFS(СВЦЭМ!$C$34:$C$777,СВЦЭМ!$A$34:$A$777,$A56,СВЦЭМ!$B$34:$B$777,T$47)+'СЕТ СН'!$G$9+СВЦЭМ!$D$10+'СЕТ СН'!$G$5</f>
        <v>4827.5380174700003</v>
      </c>
      <c r="U56" s="37">
        <f>SUMIFS(СВЦЭМ!$C$34:$C$777,СВЦЭМ!$A$34:$A$777,$A56,СВЦЭМ!$B$34:$B$777,U$47)+'СЕТ СН'!$G$9+СВЦЭМ!$D$10+'СЕТ СН'!$G$5</f>
        <v>4745.2388462600002</v>
      </c>
      <c r="V56" s="37">
        <f>SUMIFS(СВЦЭМ!$C$34:$C$777,СВЦЭМ!$A$34:$A$777,$A56,СВЦЭМ!$B$34:$B$777,V$47)+'СЕТ СН'!$G$9+СВЦЭМ!$D$10+'СЕТ СН'!$G$5</f>
        <v>4740.5247341200002</v>
      </c>
      <c r="W56" s="37">
        <f>SUMIFS(СВЦЭМ!$C$34:$C$777,СВЦЭМ!$A$34:$A$777,$A56,СВЦЭМ!$B$34:$B$777,W$47)+'СЕТ СН'!$G$9+СВЦЭМ!$D$10+'СЕТ СН'!$G$5</f>
        <v>4792.1779630500005</v>
      </c>
      <c r="X56" s="37">
        <f>SUMIFS(СВЦЭМ!$C$34:$C$777,СВЦЭМ!$A$34:$A$777,$A56,СВЦЭМ!$B$34:$B$777,X$47)+'СЕТ СН'!$G$9+СВЦЭМ!$D$10+'СЕТ СН'!$G$5</f>
        <v>4682.9236735599998</v>
      </c>
      <c r="Y56" s="37">
        <f>SUMIFS(СВЦЭМ!$C$34:$C$777,СВЦЭМ!$A$34:$A$777,$A56,СВЦЭМ!$B$34:$B$777,Y$47)+'СЕТ СН'!$G$9+СВЦЭМ!$D$10+'СЕТ СН'!$G$5</f>
        <v>4691.6710477199995</v>
      </c>
    </row>
    <row r="57" spans="1:25" ht="15.75" x14ac:dyDescent="0.2">
      <c r="A57" s="36">
        <f t="shared" si="1"/>
        <v>42592</v>
      </c>
      <c r="B57" s="37">
        <f>SUMIFS(СВЦЭМ!$C$34:$C$777,СВЦЭМ!$A$34:$A$777,$A57,СВЦЭМ!$B$34:$B$777,B$47)+'СЕТ СН'!$G$9+СВЦЭМ!$D$10+'СЕТ СН'!$G$5</f>
        <v>4780.7990571299997</v>
      </c>
      <c r="C57" s="37">
        <f>SUMIFS(СВЦЭМ!$C$34:$C$777,СВЦЭМ!$A$34:$A$777,$A57,СВЦЭМ!$B$34:$B$777,C$47)+'СЕТ СН'!$G$9+СВЦЭМ!$D$10+'СЕТ СН'!$G$5</f>
        <v>4824.24796324</v>
      </c>
      <c r="D57" s="37">
        <f>SUMIFS(СВЦЭМ!$C$34:$C$777,СВЦЭМ!$A$34:$A$777,$A57,СВЦЭМ!$B$34:$B$777,D$47)+'СЕТ СН'!$G$9+СВЦЭМ!$D$10+'СЕТ СН'!$G$5</f>
        <v>4850.2077199300002</v>
      </c>
      <c r="E57" s="37">
        <f>SUMIFS(СВЦЭМ!$C$34:$C$777,СВЦЭМ!$A$34:$A$777,$A57,СВЦЭМ!$B$34:$B$777,E$47)+'СЕТ СН'!$G$9+СВЦЭМ!$D$10+'СЕТ СН'!$G$5</f>
        <v>4843.6119358400001</v>
      </c>
      <c r="F57" s="37">
        <f>SUMIFS(СВЦЭМ!$C$34:$C$777,СВЦЭМ!$A$34:$A$777,$A57,СВЦЭМ!$B$34:$B$777,F$47)+'СЕТ СН'!$G$9+СВЦЭМ!$D$10+'СЕТ СН'!$G$5</f>
        <v>4876.7252214999999</v>
      </c>
      <c r="G57" s="37">
        <f>SUMIFS(СВЦЭМ!$C$34:$C$777,СВЦЭМ!$A$34:$A$777,$A57,СВЦЭМ!$B$34:$B$777,G$47)+'СЕТ СН'!$G$9+СВЦЭМ!$D$10+'СЕТ СН'!$G$5</f>
        <v>4854.0777099699999</v>
      </c>
      <c r="H57" s="37">
        <f>SUMIFS(СВЦЭМ!$C$34:$C$777,СВЦЭМ!$A$34:$A$777,$A57,СВЦЭМ!$B$34:$B$777,H$47)+'СЕТ СН'!$G$9+СВЦЭМ!$D$10+'СЕТ СН'!$G$5</f>
        <v>4806.4252213500004</v>
      </c>
      <c r="I57" s="37">
        <f>SUMIFS(СВЦЭМ!$C$34:$C$777,СВЦЭМ!$A$34:$A$777,$A57,СВЦЭМ!$B$34:$B$777,I$47)+'СЕТ СН'!$G$9+СВЦЭМ!$D$10+'СЕТ СН'!$G$5</f>
        <v>4771.3035544899994</v>
      </c>
      <c r="J57" s="37">
        <f>SUMIFS(СВЦЭМ!$C$34:$C$777,СВЦЭМ!$A$34:$A$777,$A57,СВЦЭМ!$B$34:$B$777,J$47)+'СЕТ СН'!$G$9+СВЦЭМ!$D$10+'СЕТ СН'!$G$5</f>
        <v>4687.6705077999995</v>
      </c>
      <c r="K57" s="37">
        <f>SUMIFS(СВЦЭМ!$C$34:$C$777,СВЦЭМ!$A$34:$A$777,$A57,СВЦЭМ!$B$34:$B$777,K$47)+'СЕТ СН'!$G$9+СВЦЭМ!$D$10+'СЕТ СН'!$G$5</f>
        <v>4448.4391588099998</v>
      </c>
      <c r="L57" s="37">
        <f>SUMIFS(СВЦЭМ!$C$34:$C$777,СВЦЭМ!$A$34:$A$777,$A57,СВЦЭМ!$B$34:$B$777,L$47)+'СЕТ СН'!$G$9+СВЦЭМ!$D$10+'СЕТ СН'!$G$5</f>
        <v>4710.6590360800001</v>
      </c>
      <c r="M57" s="37">
        <f>SUMIFS(СВЦЭМ!$C$34:$C$777,СВЦЭМ!$A$34:$A$777,$A57,СВЦЭМ!$B$34:$B$777,M$47)+'СЕТ СН'!$G$9+СВЦЭМ!$D$10+'СЕТ СН'!$G$5</f>
        <v>4791.2351990699999</v>
      </c>
      <c r="N57" s="37">
        <f>SUMIFS(СВЦЭМ!$C$34:$C$777,СВЦЭМ!$A$34:$A$777,$A57,СВЦЭМ!$B$34:$B$777,N$47)+'СЕТ СН'!$G$9+СВЦЭМ!$D$10+'СЕТ СН'!$G$5</f>
        <v>4907.4260503799997</v>
      </c>
      <c r="O57" s="37">
        <f>SUMIFS(СВЦЭМ!$C$34:$C$777,СВЦЭМ!$A$34:$A$777,$A57,СВЦЭМ!$B$34:$B$777,O$47)+'СЕТ СН'!$G$9+СВЦЭМ!$D$10+'СЕТ СН'!$G$5</f>
        <v>4904.9029407099997</v>
      </c>
      <c r="P57" s="37">
        <f>SUMIFS(СВЦЭМ!$C$34:$C$777,СВЦЭМ!$A$34:$A$777,$A57,СВЦЭМ!$B$34:$B$777,P$47)+'СЕТ СН'!$G$9+СВЦЭМ!$D$10+'СЕТ СН'!$G$5</f>
        <v>4957.2027119300001</v>
      </c>
      <c r="Q57" s="37">
        <f>SUMIFS(СВЦЭМ!$C$34:$C$777,СВЦЭМ!$A$34:$A$777,$A57,СВЦЭМ!$B$34:$B$777,Q$47)+'СЕТ СН'!$G$9+СВЦЭМ!$D$10+'СЕТ СН'!$G$5</f>
        <v>4862.32141778</v>
      </c>
      <c r="R57" s="37">
        <f>SUMIFS(СВЦЭМ!$C$34:$C$777,СВЦЭМ!$A$34:$A$777,$A57,СВЦЭМ!$B$34:$B$777,R$47)+'СЕТ СН'!$G$9+СВЦЭМ!$D$10+'СЕТ СН'!$G$5</f>
        <v>4776.0599643400001</v>
      </c>
      <c r="S57" s="37">
        <f>SUMIFS(СВЦЭМ!$C$34:$C$777,СВЦЭМ!$A$34:$A$777,$A57,СВЦЭМ!$B$34:$B$777,S$47)+'СЕТ СН'!$G$9+СВЦЭМ!$D$10+'СЕТ СН'!$G$5</f>
        <v>4887.82498347</v>
      </c>
      <c r="T57" s="37">
        <f>SUMIFS(СВЦЭМ!$C$34:$C$777,СВЦЭМ!$A$34:$A$777,$A57,СВЦЭМ!$B$34:$B$777,T$47)+'СЕТ СН'!$G$9+СВЦЭМ!$D$10+'СЕТ СН'!$G$5</f>
        <v>4938.1929920599996</v>
      </c>
      <c r="U57" s="37">
        <f>SUMIFS(СВЦЭМ!$C$34:$C$777,СВЦЭМ!$A$34:$A$777,$A57,СВЦЭМ!$B$34:$B$777,U$47)+'СЕТ СН'!$G$9+СВЦЭМ!$D$10+'СЕТ СН'!$G$5</f>
        <v>4941.6425556899994</v>
      </c>
      <c r="V57" s="37">
        <f>SUMIFS(СВЦЭМ!$C$34:$C$777,СВЦЭМ!$A$34:$A$777,$A57,СВЦЭМ!$B$34:$B$777,V$47)+'СЕТ СН'!$G$9+СВЦЭМ!$D$10+'СЕТ СН'!$G$5</f>
        <v>5059.06115039</v>
      </c>
      <c r="W57" s="37">
        <f>SUMIFS(СВЦЭМ!$C$34:$C$777,СВЦЭМ!$A$34:$A$777,$A57,СВЦЭМ!$B$34:$B$777,W$47)+'СЕТ СН'!$G$9+СВЦЭМ!$D$10+'СЕТ СН'!$G$5</f>
        <v>5028.4569881899997</v>
      </c>
      <c r="X57" s="37">
        <f>SUMIFS(СВЦЭМ!$C$34:$C$777,СВЦЭМ!$A$34:$A$777,$A57,СВЦЭМ!$B$34:$B$777,X$47)+'СЕТ СН'!$G$9+СВЦЭМ!$D$10+'СЕТ СН'!$G$5</f>
        <v>4865.2403346299998</v>
      </c>
      <c r="Y57" s="37">
        <f>SUMIFS(СВЦЭМ!$C$34:$C$777,СВЦЭМ!$A$34:$A$777,$A57,СВЦЭМ!$B$34:$B$777,Y$47)+'СЕТ СН'!$G$9+СВЦЭМ!$D$10+'СЕТ СН'!$G$5</f>
        <v>4856.8511158199999</v>
      </c>
    </row>
    <row r="58" spans="1:25" ht="15.75" x14ac:dyDescent="0.2">
      <c r="A58" s="36">
        <f t="shared" si="1"/>
        <v>42593</v>
      </c>
      <c r="B58" s="37">
        <f>SUMIFS(СВЦЭМ!$C$34:$C$777,СВЦЭМ!$A$34:$A$777,$A58,СВЦЭМ!$B$34:$B$777,B$47)+'СЕТ СН'!$G$9+СВЦЭМ!$D$10+'СЕТ СН'!$G$5</f>
        <v>4888.8855490200003</v>
      </c>
      <c r="C58" s="37">
        <f>SUMIFS(СВЦЭМ!$C$34:$C$777,СВЦЭМ!$A$34:$A$777,$A58,СВЦЭМ!$B$34:$B$777,C$47)+'СЕТ СН'!$G$9+СВЦЭМ!$D$10+'СЕТ СН'!$G$5</f>
        <v>4978.4825551399999</v>
      </c>
      <c r="D58" s="37">
        <f>SUMIFS(СВЦЭМ!$C$34:$C$777,СВЦЭМ!$A$34:$A$777,$A58,СВЦЭМ!$B$34:$B$777,D$47)+'СЕТ СН'!$G$9+СВЦЭМ!$D$10+'СЕТ СН'!$G$5</f>
        <v>5039.6417447700005</v>
      </c>
      <c r="E58" s="37">
        <f>SUMIFS(СВЦЭМ!$C$34:$C$777,СВЦЭМ!$A$34:$A$777,$A58,СВЦЭМ!$B$34:$B$777,E$47)+'СЕТ СН'!$G$9+СВЦЭМ!$D$10+'СЕТ СН'!$G$5</f>
        <v>4972.6135536700003</v>
      </c>
      <c r="F58" s="37">
        <f>SUMIFS(СВЦЭМ!$C$34:$C$777,СВЦЭМ!$A$34:$A$777,$A58,СВЦЭМ!$B$34:$B$777,F$47)+'СЕТ СН'!$G$9+СВЦЭМ!$D$10+'СЕТ СН'!$G$5</f>
        <v>4976.7604108400001</v>
      </c>
      <c r="G58" s="37">
        <f>SUMIFS(СВЦЭМ!$C$34:$C$777,СВЦЭМ!$A$34:$A$777,$A58,СВЦЭМ!$B$34:$B$777,G$47)+'СЕТ СН'!$G$9+СВЦЭМ!$D$10+'СЕТ СН'!$G$5</f>
        <v>4959.5007529899995</v>
      </c>
      <c r="H58" s="37">
        <f>SUMIFS(СВЦЭМ!$C$34:$C$777,СВЦЭМ!$A$34:$A$777,$A58,СВЦЭМ!$B$34:$B$777,H$47)+'СЕТ СН'!$G$9+СВЦЭМ!$D$10+'СЕТ СН'!$G$5</f>
        <v>4933.6902627999998</v>
      </c>
      <c r="I58" s="37">
        <f>SUMIFS(СВЦЭМ!$C$34:$C$777,СВЦЭМ!$A$34:$A$777,$A58,СВЦЭМ!$B$34:$B$777,I$47)+'СЕТ СН'!$G$9+СВЦЭМ!$D$10+'СЕТ СН'!$G$5</f>
        <v>4943.2041448500004</v>
      </c>
      <c r="J58" s="37">
        <f>SUMIFS(СВЦЭМ!$C$34:$C$777,СВЦЭМ!$A$34:$A$777,$A58,СВЦЭМ!$B$34:$B$777,J$47)+'СЕТ СН'!$G$9+СВЦЭМ!$D$10+'СЕТ СН'!$G$5</f>
        <v>4764.4229077</v>
      </c>
      <c r="K58" s="37">
        <f>SUMIFS(СВЦЭМ!$C$34:$C$777,СВЦЭМ!$A$34:$A$777,$A58,СВЦЭМ!$B$34:$B$777,K$47)+'СЕТ СН'!$G$9+СВЦЭМ!$D$10+'СЕТ СН'!$G$5</f>
        <v>4768.3467364899998</v>
      </c>
      <c r="L58" s="37">
        <f>SUMIFS(СВЦЭМ!$C$34:$C$777,СВЦЭМ!$A$34:$A$777,$A58,СВЦЭМ!$B$34:$B$777,L$47)+'СЕТ СН'!$G$9+СВЦЭМ!$D$10+'СЕТ СН'!$G$5</f>
        <v>4768.2371064099998</v>
      </c>
      <c r="M58" s="37">
        <f>SUMIFS(СВЦЭМ!$C$34:$C$777,СВЦЭМ!$A$34:$A$777,$A58,СВЦЭМ!$B$34:$B$777,M$47)+'СЕТ СН'!$G$9+СВЦЭМ!$D$10+'СЕТ СН'!$G$5</f>
        <v>4779.6287380399999</v>
      </c>
      <c r="N58" s="37">
        <f>SUMIFS(СВЦЭМ!$C$34:$C$777,СВЦЭМ!$A$34:$A$777,$A58,СВЦЭМ!$B$34:$B$777,N$47)+'СЕТ СН'!$G$9+СВЦЭМ!$D$10+'СЕТ СН'!$G$5</f>
        <v>4693.0184203400004</v>
      </c>
      <c r="O58" s="37">
        <f>SUMIFS(СВЦЭМ!$C$34:$C$777,СВЦЭМ!$A$34:$A$777,$A58,СВЦЭМ!$B$34:$B$777,O$47)+'СЕТ СН'!$G$9+СВЦЭМ!$D$10+'СЕТ СН'!$G$5</f>
        <v>4709.5344850199999</v>
      </c>
      <c r="P58" s="37">
        <f>SUMIFS(СВЦЭМ!$C$34:$C$777,СВЦЭМ!$A$34:$A$777,$A58,СВЦЭМ!$B$34:$B$777,P$47)+'СЕТ СН'!$G$9+СВЦЭМ!$D$10+'СЕТ СН'!$G$5</f>
        <v>4854.0805487600001</v>
      </c>
      <c r="Q58" s="37">
        <f>SUMIFS(СВЦЭМ!$C$34:$C$777,СВЦЭМ!$A$34:$A$777,$A58,СВЦЭМ!$B$34:$B$777,Q$47)+'СЕТ СН'!$G$9+СВЦЭМ!$D$10+'СЕТ СН'!$G$5</f>
        <v>4808.4174683500005</v>
      </c>
      <c r="R58" s="37">
        <f>SUMIFS(СВЦЭМ!$C$34:$C$777,СВЦЭМ!$A$34:$A$777,$A58,СВЦЭМ!$B$34:$B$777,R$47)+'СЕТ СН'!$G$9+СВЦЭМ!$D$10+'СЕТ СН'!$G$5</f>
        <v>5530.3275236600002</v>
      </c>
      <c r="S58" s="37">
        <f>SUMIFS(СВЦЭМ!$C$34:$C$777,СВЦЭМ!$A$34:$A$777,$A58,СВЦЭМ!$B$34:$B$777,S$47)+'СЕТ СН'!$G$9+СВЦЭМ!$D$10+'СЕТ СН'!$G$5</f>
        <v>4926.8734845899999</v>
      </c>
      <c r="T58" s="37">
        <f>SUMIFS(СВЦЭМ!$C$34:$C$777,СВЦЭМ!$A$34:$A$777,$A58,СВЦЭМ!$B$34:$B$777,T$47)+'СЕТ СН'!$G$9+СВЦЭМ!$D$10+'СЕТ СН'!$G$5</f>
        <v>4907.7631640599993</v>
      </c>
      <c r="U58" s="37">
        <f>SUMIFS(СВЦЭМ!$C$34:$C$777,СВЦЭМ!$A$34:$A$777,$A58,СВЦЭМ!$B$34:$B$777,U$47)+'СЕТ СН'!$G$9+СВЦЭМ!$D$10+'СЕТ СН'!$G$5</f>
        <v>4823.8190518800002</v>
      </c>
      <c r="V58" s="37">
        <f>SUMIFS(СВЦЭМ!$C$34:$C$777,СВЦЭМ!$A$34:$A$777,$A58,СВЦЭМ!$B$34:$B$777,V$47)+'СЕТ СН'!$G$9+СВЦЭМ!$D$10+'СЕТ СН'!$G$5</f>
        <v>4838.71709285</v>
      </c>
      <c r="W58" s="37">
        <f>SUMIFS(СВЦЭМ!$C$34:$C$777,СВЦЭМ!$A$34:$A$777,$A58,СВЦЭМ!$B$34:$B$777,W$47)+'СЕТ СН'!$G$9+СВЦЭМ!$D$10+'СЕТ СН'!$G$5</f>
        <v>4837.1984397199994</v>
      </c>
      <c r="X58" s="37">
        <f>SUMIFS(СВЦЭМ!$C$34:$C$777,СВЦЭМ!$A$34:$A$777,$A58,СВЦЭМ!$B$34:$B$777,X$47)+'СЕТ СН'!$G$9+СВЦЭМ!$D$10+'СЕТ СН'!$G$5</f>
        <v>4764.9123296099997</v>
      </c>
      <c r="Y58" s="37">
        <f>SUMIFS(СВЦЭМ!$C$34:$C$777,СВЦЭМ!$A$34:$A$777,$A58,СВЦЭМ!$B$34:$B$777,Y$47)+'СЕТ СН'!$G$9+СВЦЭМ!$D$10+'СЕТ СН'!$G$5</f>
        <v>4821.9999995199996</v>
      </c>
    </row>
    <row r="59" spans="1:25" ht="15.75" x14ac:dyDescent="0.2">
      <c r="A59" s="36">
        <f t="shared" si="1"/>
        <v>42594</v>
      </c>
      <c r="B59" s="37">
        <f>SUMIFS(СВЦЭМ!$C$34:$C$777,СВЦЭМ!$A$34:$A$777,$A59,СВЦЭМ!$B$34:$B$777,B$47)+'СЕТ СН'!$G$9+СВЦЭМ!$D$10+'СЕТ СН'!$G$5</f>
        <v>4943.6614010699996</v>
      </c>
      <c r="C59" s="37">
        <f>SUMIFS(СВЦЭМ!$C$34:$C$777,СВЦЭМ!$A$34:$A$777,$A59,СВЦЭМ!$B$34:$B$777,C$47)+'СЕТ СН'!$G$9+СВЦЭМ!$D$10+'СЕТ СН'!$G$5</f>
        <v>5037.2006487300005</v>
      </c>
      <c r="D59" s="37">
        <f>SUMIFS(СВЦЭМ!$C$34:$C$777,СВЦЭМ!$A$34:$A$777,$A59,СВЦЭМ!$B$34:$B$777,D$47)+'СЕТ СН'!$G$9+СВЦЭМ!$D$10+'СЕТ СН'!$G$5</f>
        <v>5012.4937658600002</v>
      </c>
      <c r="E59" s="37">
        <f>SUMIFS(СВЦЭМ!$C$34:$C$777,СВЦЭМ!$A$34:$A$777,$A59,СВЦЭМ!$B$34:$B$777,E$47)+'СЕТ СН'!$G$9+СВЦЭМ!$D$10+'СЕТ СН'!$G$5</f>
        <v>5033.5541314000002</v>
      </c>
      <c r="F59" s="37">
        <f>SUMIFS(СВЦЭМ!$C$34:$C$777,СВЦЭМ!$A$34:$A$777,$A59,СВЦЭМ!$B$34:$B$777,F$47)+'СЕТ СН'!$G$9+СВЦЭМ!$D$10+'СЕТ СН'!$G$5</f>
        <v>5017.81588827</v>
      </c>
      <c r="G59" s="37">
        <f>SUMIFS(СВЦЭМ!$C$34:$C$777,СВЦЭМ!$A$34:$A$777,$A59,СВЦЭМ!$B$34:$B$777,G$47)+'СЕТ СН'!$G$9+СВЦЭМ!$D$10+'СЕТ СН'!$G$5</f>
        <v>5003.1249530099994</v>
      </c>
      <c r="H59" s="37">
        <f>SUMIFS(СВЦЭМ!$C$34:$C$777,СВЦЭМ!$A$34:$A$777,$A59,СВЦЭМ!$B$34:$B$777,H$47)+'СЕТ СН'!$G$9+СВЦЭМ!$D$10+'СЕТ СН'!$G$5</f>
        <v>4974.1092900499998</v>
      </c>
      <c r="I59" s="37">
        <f>SUMIFS(СВЦЭМ!$C$34:$C$777,СВЦЭМ!$A$34:$A$777,$A59,СВЦЭМ!$B$34:$B$777,I$47)+'СЕТ СН'!$G$9+СВЦЭМ!$D$10+'СЕТ СН'!$G$5</f>
        <v>4957.7136387299997</v>
      </c>
      <c r="J59" s="37">
        <f>SUMIFS(СВЦЭМ!$C$34:$C$777,СВЦЭМ!$A$34:$A$777,$A59,СВЦЭМ!$B$34:$B$777,J$47)+'СЕТ СН'!$G$9+СВЦЭМ!$D$10+'СЕТ СН'!$G$5</f>
        <v>4885.2071754200006</v>
      </c>
      <c r="K59" s="37">
        <f>SUMIFS(СВЦЭМ!$C$34:$C$777,СВЦЭМ!$A$34:$A$777,$A59,СВЦЭМ!$B$34:$B$777,K$47)+'СЕТ СН'!$G$9+СВЦЭМ!$D$10+'СЕТ СН'!$G$5</f>
        <v>4783.7454596400003</v>
      </c>
      <c r="L59" s="37">
        <f>SUMIFS(СВЦЭМ!$C$34:$C$777,СВЦЭМ!$A$34:$A$777,$A59,СВЦЭМ!$B$34:$B$777,L$47)+'СЕТ СН'!$G$9+СВЦЭМ!$D$10+'СЕТ СН'!$G$5</f>
        <v>4726.9515301199999</v>
      </c>
      <c r="M59" s="37">
        <f>SUMIFS(СВЦЭМ!$C$34:$C$777,СВЦЭМ!$A$34:$A$777,$A59,СВЦЭМ!$B$34:$B$777,M$47)+'СЕТ СН'!$G$9+СВЦЭМ!$D$10+'СЕТ СН'!$G$5</f>
        <v>4793.8069243299997</v>
      </c>
      <c r="N59" s="37">
        <f>SUMIFS(СВЦЭМ!$C$34:$C$777,СВЦЭМ!$A$34:$A$777,$A59,СВЦЭМ!$B$34:$B$777,N$47)+'СЕТ СН'!$G$9+СВЦЭМ!$D$10+'СЕТ СН'!$G$5</f>
        <v>4714.1909645400001</v>
      </c>
      <c r="O59" s="37">
        <f>SUMIFS(СВЦЭМ!$C$34:$C$777,СВЦЭМ!$A$34:$A$777,$A59,СВЦЭМ!$B$34:$B$777,O$47)+'СЕТ СН'!$G$9+СВЦЭМ!$D$10+'СЕТ СН'!$G$5</f>
        <v>4776.6411047199999</v>
      </c>
      <c r="P59" s="37">
        <f>SUMIFS(СВЦЭМ!$C$34:$C$777,СВЦЭМ!$A$34:$A$777,$A59,СВЦЭМ!$B$34:$B$777,P$47)+'СЕТ СН'!$G$9+СВЦЭМ!$D$10+'СЕТ СН'!$G$5</f>
        <v>4741.65546206</v>
      </c>
      <c r="Q59" s="37">
        <f>SUMIFS(СВЦЭМ!$C$34:$C$777,СВЦЭМ!$A$34:$A$777,$A59,СВЦЭМ!$B$34:$B$777,Q$47)+'СЕТ СН'!$G$9+СВЦЭМ!$D$10+'СЕТ СН'!$G$5</f>
        <v>4734.2679751899996</v>
      </c>
      <c r="R59" s="37">
        <f>SUMIFS(СВЦЭМ!$C$34:$C$777,СВЦЭМ!$A$34:$A$777,$A59,СВЦЭМ!$B$34:$B$777,R$47)+'СЕТ СН'!$G$9+СВЦЭМ!$D$10+'СЕТ СН'!$G$5</f>
        <v>4722.7630296099996</v>
      </c>
      <c r="S59" s="37">
        <f>SUMIFS(СВЦЭМ!$C$34:$C$777,СВЦЭМ!$A$34:$A$777,$A59,СВЦЭМ!$B$34:$B$777,S$47)+'СЕТ СН'!$G$9+СВЦЭМ!$D$10+'СЕТ СН'!$G$5</f>
        <v>4738.0290404999996</v>
      </c>
      <c r="T59" s="37">
        <f>SUMIFS(СВЦЭМ!$C$34:$C$777,СВЦЭМ!$A$34:$A$777,$A59,СВЦЭМ!$B$34:$B$777,T$47)+'СЕТ СН'!$G$9+СВЦЭМ!$D$10+'СЕТ СН'!$G$5</f>
        <v>4712.0079257799998</v>
      </c>
      <c r="U59" s="37">
        <f>SUMIFS(СВЦЭМ!$C$34:$C$777,СВЦЭМ!$A$34:$A$777,$A59,СВЦЭМ!$B$34:$B$777,U$47)+'СЕТ СН'!$G$9+СВЦЭМ!$D$10+'СЕТ СН'!$G$5</f>
        <v>4640.68976613</v>
      </c>
      <c r="V59" s="37">
        <f>SUMIFS(СВЦЭМ!$C$34:$C$777,СВЦЭМ!$A$34:$A$777,$A59,СВЦЭМ!$B$34:$B$777,V$47)+'СЕТ СН'!$G$9+СВЦЭМ!$D$10+'СЕТ СН'!$G$5</f>
        <v>4662.4183631599999</v>
      </c>
      <c r="W59" s="37">
        <f>SUMIFS(СВЦЭМ!$C$34:$C$777,СВЦЭМ!$A$34:$A$777,$A59,СВЦЭМ!$B$34:$B$777,W$47)+'СЕТ СН'!$G$9+СВЦЭМ!$D$10+'СЕТ СН'!$G$5</f>
        <v>4709.5013733799997</v>
      </c>
      <c r="X59" s="37">
        <f>SUMIFS(СВЦЭМ!$C$34:$C$777,СВЦЭМ!$A$34:$A$777,$A59,СВЦЭМ!$B$34:$B$777,X$47)+'СЕТ СН'!$G$9+СВЦЭМ!$D$10+'СЕТ СН'!$G$5</f>
        <v>4681.6441211499996</v>
      </c>
      <c r="Y59" s="37">
        <f>SUMIFS(СВЦЭМ!$C$34:$C$777,СВЦЭМ!$A$34:$A$777,$A59,СВЦЭМ!$B$34:$B$777,Y$47)+'СЕТ СН'!$G$9+СВЦЭМ!$D$10+'СЕТ СН'!$G$5</f>
        <v>4714.3945242999998</v>
      </c>
    </row>
    <row r="60" spans="1:25" ht="15.75" x14ac:dyDescent="0.2">
      <c r="A60" s="36">
        <f t="shared" si="1"/>
        <v>42595</v>
      </c>
      <c r="B60" s="37">
        <f>SUMIFS(СВЦЭМ!$C$34:$C$777,СВЦЭМ!$A$34:$A$777,$A60,СВЦЭМ!$B$34:$B$777,B$47)+'СЕТ СН'!$G$9+СВЦЭМ!$D$10+'СЕТ СН'!$G$5</f>
        <v>4780.0197755600002</v>
      </c>
      <c r="C60" s="37">
        <f>SUMIFS(СВЦЭМ!$C$34:$C$777,СВЦЭМ!$A$34:$A$777,$A60,СВЦЭМ!$B$34:$B$777,C$47)+'СЕТ СН'!$G$9+СВЦЭМ!$D$10+'СЕТ СН'!$G$5</f>
        <v>4830.7483103200002</v>
      </c>
      <c r="D60" s="37">
        <f>SUMIFS(СВЦЭМ!$C$34:$C$777,СВЦЭМ!$A$34:$A$777,$A60,СВЦЭМ!$B$34:$B$777,D$47)+'СЕТ СН'!$G$9+СВЦЭМ!$D$10+'СЕТ СН'!$G$5</f>
        <v>4871.6180737100003</v>
      </c>
      <c r="E60" s="37">
        <f>SUMIFS(СВЦЭМ!$C$34:$C$777,СВЦЭМ!$A$34:$A$777,$A60,СВЦЭМ!$B$34:$B$777,E$47)+'СЕТ СН'!$G$9+СВЦЭМ!$D$10+'СЕТ СН'!$G$5</f>
        <v>4919.1464895600002</v>
      </c>
      <c r="F60" s="37">
        <f>SUMIFS(СВЦЭМ!$C$34:$C$777,СВЦЭМ!$A$34:$A$777,$A60,СВЦЭМ!$B$34:$B$777,F$47)+'СЕТ СН'!$G$9+СВЦЭМ!$D$10+'СЕТ СН'!$G$5</f>
        <v>4926.0935457599999</v>
      </c>
      <c r="G60" s="37">
        <f>SUMIFS(СВЦЭМ!$C$34:$C$777,СВЦЭМ!$A$34:$A$777,$A60,СВЦЭМ!$B$34:$B$777,G$47)+'СЕТ СН'!$G$9+СВЦЭМ!$D$10+'СЕТ СН'!$G$5</f>
        <v>4949.7655951699999</v>
      </c>
      <c r="H60" s="37">
        <f>SUMIFS(СВЦЭМ!$C$34:$C$777,СВЦЭМ!$A$34:$A$777,$A60,СВЦЭМ!$B$34:$B$777,H$47)+'СЕТ СН'!$G$9+СВЦЭМ!$D$10+'СЕТ СН'!$G$5</f>
        <v>4908.13935649</v>
      </c>
      <c r="I60" s="37">
        <f>SUMIFS(СВЦЭМ!$C$34:$C$777,СВЦЭМ!$A$34:$A$777,$A60,СВЦЭМ!$B$34:$B$777,I$47)+'СЕТ СН'!$G$9+СВЦЭМ!$D$10+'СЕТ СН'!$G$5</f>
        <v>4882.76260447</v>
      </c>
      <c r="J60" s="37">
        <f>SUMIFS(СВЦЭМ!$C$34:$C$777,СВЦЭМ!$A$34:$A$777,$A60,СВЦЭМ!$B$34:$B$777,J$47)+'СЕТ СН'!$G$9+СВЦЭМ!$D$10+'СЕТ СН'!$G$5</f>
        <v>4796.1411697399999</v>
      </c>
      <c r="K60" s="37">
        <f>SUMIFS(СВЦЭМ!$C$34:$C$777,СВЦЭМ!$A$34:$A$777,$A60,СВЦЭМ!$B$34:$B$777,K$47)+'СЕТ СН'!$G$9+СВЦЭМ!$D$10+'СЕТ СН'!$G$5</f>
        <v>4744.6481118499996</v>
      </c>
      <c r="L60" s="37">
        <f>SUMIFS(СВЦЭМ!$C$34:$C$777,СВЦЭМ!$A$34:$A$777,$A60,СВЦЭМ!$B$34:$B$777,L$47)+'СЕТ СН'!$G$9+СВЦЭМ!$D$10+'СЕТ СН'!$G$5</f>
        <v>4746.1692377899999</v>
      </c>
      <c r="M60" s="37">
        <f>SUMIFS(СВЦЭМ!$C$34:$C$777,СВЦЭМ!$A$34:$A$777,$A60,СВЦЭМ!$B$34:$B$777,M$47)+'СЕТ СН'!$G$9+СВЦЭМ!$D$10+'СЕТ СН'!$G$5</f>
        <v>4733.0020074499998</v>
      </c>
      <c r="N60" s="37">
        <f>SUMIFS(СВЦЭМ!$C$34:$C$777,СВЦЭМ!$A$34:$A$777,$A60,СВЦЭМ!$B$34:$B$777,N$47)+'СЕТ СН'!$G$9+СВЦЭМ!$D$10+'СЕТ СН'!$G$5</f>
        <v>4711.9891367099999</v>
      </c>
      <c r="O60" s="37">
        <f>SUMIFS(СВЦЭМ!$C$34:$C$777,СВЦЭМ!$A$34:$A$777,$A60,СВЦЭМ!$B$34:$B$777,O$47)+'СЕТ СН'!$G$9+СВЦЭМ!$D$10+'СЕТ СН'!$G$5</f>
        <v>4718.2891658899998</v>
      </c>
      <c r="P60" s="37">
        <f>SUMIFS(СВЦЭМ!$C$34:$C$777,СВЦЭМ!$A$34:$A$777,$A60,СВЦЭМ!$B$34:$B$777,P$47)+'СЕТ СН'!$G$9+СВЦЭМ!$D$10+'СЕТ СН'!$G$5</f>
        <v>4697.5681513399995</v>
      </c>
      <c r="Q60" s="37">
        <f>SUMIFS(СВЦЭМ!$C$34:$C$777,СВЦЭМ!$A$34:$A$777,$A60,СВЦЭМ!$B$34:$B$777,Q$47)+'СЕТ СН'!$G$9+СВЦЭМ!$D$10+'СЕТ СН'!$G$5</f>
        <v>4714.6515914800002</v>
      </c>
      <c r="R60" s="37">
        <f>SUMIFS(СВЦЭМ!$C$34:$C$777,СВЦЭМ!$A$34:$A$777,$A60,СВЦЭМ!$B$34:$B$777,R$47)+'СЕТ СН'!$G$9+СВЦЭМ!$D$10+'СЕТ СН'!$G$5</f>
        <v>4712.1946963399996</v>
      </c>
      <c r="S60" s="37">
        <f>SUMIFS(СВЦЭМ!$C$34:$C$777,СВЦЭМ!$A$34:$A$777,$A60,СВЦЭМ!$B$34:$B$777,S$47)+'СЕТ СН'!$G$9+СВЦЭМ!$D$10+'СЕТ СН'!$G$5</f>
        <v>4714.0258718799996</v>
      </c>
      <c r="T60" s="37">
        <f>SUMIFS(СВЦЭМ!$C$34:$C$777,СВЦЭМ!$A$34:$A$777,$A60,СВЦЭМ!$B$34:$B$777,T$47)+'СЕТ СН'!$G$9+СВЦЭМ!$D$10+'СЕТ СН'!$G$5</f>
        <v>4695.4073509299997</v>
      </c>
      <c r="U60" s="37">
        <f>SUMIFS(СВЦЭМ!$C$34:$C$777,СВЦЭМ!$A$34:$A$777,$A60,СВЦЭМ!$B$34:$B$777,U$47)+'СЕТ СН'!$G$9+СВЦЭМ!$D$10+'СЕТ СН'!$G$5</f>
        <v>4713.0696897199996</v>
      </c>
      <c r="V60" s="37">
        <f>SUMIFS(СВЦЭМ!$C$34:$C$777,СВЦЭМ!$A$34:$A$777,$A60,СВЦЭМ!$B$34:$B$777,V$47)+'СЕТ СН'!$G$9+СВЦЭМ!$D$10+'СЕТ СН'!$G$5</f>
        <v>4739.6940188500002</v>
      </c>
      <c r="W60" s="37">
        <f>SUMIFS(СВЦЭМ!$C$34:$C$777,СВЦЭМ!$A$34:$A$777,$A60,СВЦЭМ!$B$34:$B$777,W$47)+'СЕТ СН'!$G$9+СВЦЭМ!$D$10+'СЕТ СН'!$G$5</f>
        <v>4745.3418647600001</v>
      </c>
      <c r="X60" s="37">
        <f>SUMIFS(СВЦЭМ!$C$34:$C$777,СВЦЭМ!$A$34:$A$777,$A60,СВЦЭМ!$B$34:$B$777,X$47)+'СЕТ СН'!$G$9+СВЦЭМ!$D$10+'СЕТ СН'!$G$5</f>
        <v>4678.20465418</v>
      </c>
      <c r="Y60" s="37">
        <f>SUMIFS(СВЦЭМ!$C$34:$C$777,СВЦЭМ!$A$34:$A$777,$A60,СВЦЭМ!$B$34:$B$777,Y$47)+'СЕТ СН'!$G$9+СВЦЭМ!$D$10+'СЕТ СН'!$G$5</f>
        <v>4727.0745414800003</v>
      </c>
    </row>
    <row r="61" spans="1:25" ht="15.75" x14ac:dyDescent="0.2">
      <c r="A61" s="36">
        <f t="shared" si="1"/>
        <v>42596</v>
      </c>
      <c r="B61" s="37">
        <f>SUMIFS(СВЦЭМ!$C$34:$C$777,СВЦЭМ!$A$34:$A$777,$A61,СВЦЭМ!$B$34:$B$777,B$47)+'СЕТ СН'!$G$9+СВЦЭМ!$D$10+'СЕТ СН'!$G$5</f>
        <v>4816.4733722700003</v>
      </c>
      <c r="C61" s="37">
        <f>SUMIFS(СВЦЭМ!$C$34:$C$777,СВЦЭМ!$A$34:$A$777,$A61,СВЦЭМ!$B$34:$B$777,C$47)+'СЕТ СН'!$G$9+СВЦЭМ!$D$10+'СЕТ СН'!$G$5</f>
        <v>4875.8583294299997</v>
      </c>
      <c r="D61" s="37">
        <f>SUMIFS(СВЦЭМ!$C$34:$C$777,СВЦЭМ!$A$34:$A$777,$A61,СВЦЭМ!$B$34:$B$777,D$47)+'СЕТ СН'!$G$9+СВЦЭМ!$D$10+'СЕТ СН'!$G$5</f>
        <v>4900.7086663600003</v>
      </c>
      <c r="E61" s="37">
        <f>SUMIFS(СВЦЭМ!$C$34:$C$777,СВЦЭМ!$A$34:$A$777,$A61,СВЦЭМ!$B$34:$B$777,E$47)+'СЕТ СН'!$G$9+СВЦЭМ!$D$10+'СЕТ СН'!$G$5</f>
        <v>4917.9119588399999</v>
      </c>
      <c r="F61" s="37">
        <f>SUMIFS(СВЦЭМ!$C$34:$C$777,СВЦЭМ!$A$34:$A$777,$A61,СВЦЭМ!$B$34:$B$777,F$47)+'СЕТ СН'!$G$9+СВЦЭМ!$D$10+'СЕТ СН'!$G$5</f>
        <v>4925.5843115099997</v>
      </c>
      <c r="G61" s="37">
        <f>SUMIFS(СВЦЭМ!$C$34:$C$777,СВЦЭМ!$A$34:$A$777,$A61,СВЦЭМ!$B$34:$B$777,G$47)+'СЕТ СН'!$G$9+СВЦЭМ!$D$10+'СЕТ СН'!$G$5</f>
        <v>4924.2272197299999</v>
      </c>
      <c r="H61" s="37">
        <f>SUMIFS(СВЦЭМ!$C$34:$C$777,СВЦЭМ!$A$34:$A$777,$A61,СВЦЭМ!$B$34:$B$777,H$47)+'СЕТ СН'!$G$9+СВЦЭМ!$D$10+'СЕТ СН'!$G$5</f>
        <v>4896.7837257600004</v>
      </c>
      <c r="I61" s="37">
        <f>SUMIFS(СВЦЭМ!$C$34:$C$777,СВЦЭМ!$A$34:$A$777,$A61,СВЦЭМ!$B$34:$B$777,I$47)+'СЕТ СН'!$G$9+СВЦЭМ!$D$10+'СЕТ СН'!$G$5</f>
        <v>4890.1996906200002</v>
      </c>
      <c r="J61" s="37">
        <f>SUMIFS(СВЦЭМ!$C$34:$C$777,СВЦЭМ!$A$34:$A$777,$A61,СВЦЭМ!$B$34:$B$777,J$47)+'СЕТ СН'!$G$9+СВЦЭМ!$D$10+'СЕТ СН'!$G$5</f>
        <v>4819.1253221799998</v>
      </c>
      <c r="K61" s="37">
        <f>SUMIFS(СВЦЭМ!$C$34:$C$777,СВЦЭМ!$A$34:$A$777,$A61,СВЦЭМ!$B$34:$B$777,K$47)+'СЕТ СН'!$G$9+СВЦЭМ!$D$10+'СЕТ СН'!$G$5</f>
        <v>4721.370946</v>
      </c>
      <c r="L61" s="37">
        <f>SUMIFS(СВЦЭМ!$C$34:$C$777,СВЦЭМ!$A$34:$A$777,$A61,СВЦЭМ!$B$34:$B$777,L$47)+'СЕТ СН'!$G$9+СВЦЭМ!$D$10+'СЕТ СН'!$G$5</f>
        <v>4755.9903326100002</v>
      </c>
      <c r="M61" s="37">
        <f>SUMIFS(СВЦЭМ!$C$34:$C$777,СВЦЭМ!$A$34:$A$777,$A61,СВЦЭМ!$B$34:$B$777,M$47)+'СЕТ СН'!$G$9+СВЦЭМ!$D$10+'СЕТ СН'!$G$5</f>
        <v>4828.0380626200003</v>
      </c>
      <c r="N61" s="37">
        <f>SUMIFS(СВЦЭМ!$C$34:$C$777,СВЦЭМ!$A$34:$A$777,$A61,СВЦЭМ!$B$34:$B$777,N$47)+'СЕТ СН'!$G$9+СВЦЭМ!$D$10+'СЕТ СН'!$G$5</f>
        <v>4859.0184773800001</v>
      </c>
      <c r="O61" s="37">
        <f>SUMIFS(СВЦЭМ!$C$34:$C$777,СВЦЭМ!$A$34:$A$777,$A61,СВЦЭМ!$B$34:$B$777,O$47)+'СЕТ СН'!$G$9+СВЦЭМ!$D$10+'СЕТ СН'!$G$5</f>
        <v>5011.8901168600005</v>
      </c>
      <c r="P61" s="37">
        <f>SUMIFS(СВЦЭМ!$C$34:$C$777,СВЦЭМ!$A$34:$A$777,$A61,СВЦЭМ!$B$34:$B$777,P$47)+'СЕТ СН'!$G$9+СВЦЭМ!$D$10+'СЕТ СН'!$G$5</f>
        <v>4847.94494287</v>
      </c>
      <c r="Q61" s="37">
        <f>SUMIFS(СВЦЭМ!$C$34:$C$777,СВЦЭМ!$A$34:$A$777,$A61,СВЦЭМ!$B$34:$B$777,Q$47)+'СЕТ СН'!$G$9+СВЦЭМ!$D$10+'СЕТ СН'!$G$5</f>
        <v>4820.5760599699997</v>
      </c>
      <c r="R61" s="37">
        <f>SUMIFS(СВЦЭМ!$C$34:$C$777,СВЦЭМ!$A$34:$A$777,$A61,СВЦЭМ!$B$34:$B$777,R$47)+'СЕТ СН'!$G$9+СВЦЭМ!$D$10+'СЕТ СН'!$G$5</f>
        <v>4801.4402728699997</v>
      </c>
      <c r="S61" s="37">
        <f>SUMIFS(СВЦЭМ!$C$34:$C$777,СВЦЭМ!$A$34:$A$777,$A61,СВЦЭМ!$B$34:$B$777,S$47)+'СЕТ СН'!$G$9+СВЦЭМ!$D$10+'СЕТ СН'!$G$5</f>
        <v>4832.8313550700004</v>
      </c>
      <c r="T61" s="37">
        <f>SUMIFS(СВЦЭМ!$C$34:$C$777,СВЦЭМ!$A$34:$A$777,$A61,СВЦЭМ!$B$34:$B$777,T$47)+'СЕТ СН'!$G$9+СВЦЭМ!$D$10+'СЕТ СН'!$G$5</f>
        <v>4821.1606799399997</v>
      </c>
      <c r="U61" s="37">
        <f>SUMIFS(СВЦЭМ!$C$34:$C$777,СВЦЭМ!$A$34:$A$777,$A61,СВЦЭМ!$B$34:$B$777,U$47)+'СЕТ СН'!$G$9+СВЦЭМ!$D$10+'СЕТ СН'!$G$5</f>
        <v>4822.5036455400004</v>
      </c>
      <c r="V61" s="37">
        <f>SUMIFS(СВЦЭМ!$C$34:$C$777,СВЦЭМ!$A$34:$A$777,$A61,СВЦЭМ!$B$34:$B$777,V$47)+'СЕТ СН'!$G$9+СВЦЭМ!$D$10+'СЕТ СН'!$G$5</f>
        <v>4790.0393310300005</v>
      </c>
      <c r="W61" s="37">
        <f>SUMIFS(СВЦЭМ!$C$34:$C$777,СВЦЭМ!$A$34:$A$777,$A61,СВЦЭМ!$B$34:$B$777,W$47)+'СЕТ СН'!$G$9+СВЦЭМ!$D$10+'СЕТ СН'!$G$5</f>
        <v>4745.8977352399997</v>
      </c>
      <c r="X61" s="37">
        <f>SUMIFS(СВЦЭМ!$C$34:$C$777,СВЦЭМ!$A$34:$A$777,$A61,СВЦЭМ!$B$34:$B$777,X$47)+'СЕТ СН'!$G$9+СВЦЭМ!$D$10+'СЕТ СН'!$G$5</f>
        <v>4729.8986856600004</v>
      </c>
      <c r="Y61" s="37">
        <f>SUMIFS(СВЦЭМ!$C$34:$C$777,СВЦЭМ!$A$34:$A$777,$A61,СВЦЭМ!$B$34:$B$777,Y$47)+'СЕТ СН'!$G$9+СВЦЭМ!$D$10+'СЕТ СН'!$G$5</f>
        <v>4831.3111054399997</v>
      </c>
    </row>
    <row r="62" spans="1:25" ht="15.75" x14ac:dyDescent="0.2">
      <c r="A62" s="36">
        <f t="shared" si="1"/>
        <v>42597</v>
      </c>
      <c r="B62" s="37">
        <f>SUMIFS(СВЦЭМ!$C$34:$C$777,СВЦЭМ!$A$34:$A$777,$A62,СВЦЭМ!$B$34:$B$777,B$47)+'СЕТ СН'!$G$9+СВЦЭМ!$D$10+'СЕТ СН'!$G$5</f>
        <v>4878.9396255399997</v>
      </c>
      <c r="C62" s="37">
        <f>SUMIFS(СВЦЭМ!$C$34:$C$777,СВЦЭМ!$A$34:$A$777,$A62,СВЦЭМ!$B$34:$B$777,C$47)+'СЕТ СН'!$G$9+СВЦЭМ!$D$10+'СЕТ СН'!$G$5</f>
        <v>4940.6260357600004</v>
      </c>
      <c r="D62" s="37">
        <f>SUMIFS(СВЦЭМ!$C$34:$C$777,СВЦЭМ!$A$34:$A$777,$A62,СВЦЭМ!$B$34:$B$777,D$47)+'СЕТ СН'!$G$9+СВЦЭМ!$D$10+'СЕТ СН'!$G$5</f>
        <v>5048.0621943000006</v>
      </c>
      <c r="E62" s="37">
        <f>SUMIFS(СВЦЭМ!$C$34:$C$777,СВЦЭМ!$A$34:$A$777,$A62,СВЦЭМ!$B$34:$B$777,E$47)+'СЕТ СН'!$G$9+СВЦЭМ!$D$10+'СЕТ СН'!$G$5</f>
        <v>5038.2275571999999</v>
      </c>
      <c r="F62" s="37">
        <f>SUMIFS(СВЦЭМ!$C$34:$C$777,СВЦЭМ!$A$34:$A$777,$A62,СВЦЭМ!$B$34:$B$777,F$47)+'СЕТ СН'!$G$9+СВЦЭМ!$D$10+'СЕТ СН'!$G$5</f>
        <v>4961.4468312499994</v>
      </c>
      <c r="G62" s="37">
        <f>SUMIFS(СВЦЭМ!$C$34:$C$777,СВЦЭМ!$A$34:$A$777,$A62,СВЦЭМ!$B$34:$B$777,G$47)+'СЕТ СН'!$G$9+СВЦЭМ!$D$10+'СЕТ СН'!$G$5</f>
        <v>4946.8784958300002</v>
      </c>
      <c r="H62" s="37">
        <f>SUMIFS(СВЦЭМ!$C$34:$C$777,СВЦЭМ!$A$34:$A$777,$A62,СВЦЭМ!$B$34:$B$777,H$47)+'СЕТ СН'!$G$9+СВЦЭМ!$D$10+'СЕТ СН'!$G$5</f>
        <v>4940.0992771399997</v>
      </c>
      <c r="I62" s="37">
        <f>SUMIFS(СВЦЭМ!$C$34:$C$777,СВЦЭМ!$A$34:$A$777,$A62,СВЦЭМ!$B$34:$B$777,I$47)+'СЕТ СН'!$G$9+СВЦЭМ!$D$10+'СЕТ СН'!$G$5</f>
        <v>4939.0781008100003</v>
      </c>
      <c r="J62" s="37">
        <f>SUMIFS(СВЦЭМ!$C$34:$C$777,СВЦЭМ!$A$34:$A$777,$A62,СВЦЭМ!$B$34:$B$777,J$47)+'СЕТ СН'!$G$9+СВЦЭМ!$D$10+'СЕТ СН'!$G$5</f>
        <v>4832.2437479199998</v>
      </c>
      <c r="K62" s="37">
        <f>SUMIFS(СВЦЭМ!$C$34:$C$777,СВЦЭМ!$A$34:$A$777,$A62,СВЦЭМ!$B$34:$B$777,K$47)+'СЕТ СН'!$G$9+СВЦЭМ!$D$10+'СЕТ СН'!$G$5</f>
        <v>4669.8341858599997</v>
      </c>
      <c r="L62" s="37">
        <f>SUMIFS(СВЦЭМ!$C$34:$C$777,СВЦЭМ!$A$34:$A$777,$A62,СВЦЭМ!$B$34:$B$777,L$47)+'СЕТ СН'!$G$9+СВЦЭМ!$D$10+'СЕТ СН'!$G$5</f>
        <v>4670.3755773599996</v>
      </c>
      <c r="M62" s="37">
        <f>SUMIFS(СВЦЭМ!$C$34:$C$777,СВЦЭМ!$A$34:$A$777,$A62,СВЦЭМ!$B$34:$B$777,M$47)+'СЕТ СН'!$G$9+СВЦЭМ!$D$10+'СЕТ СН'!$G$5</f>
        <v>4616.3018512899998</v>
      </c>
      <c r="N62" s="37">
        <f>SUMIFS(СВЦЭМ!$C$34:$C$777,СВЦЭМ!$A$34:$A$777,$A62,СВЦЭМ!$B$34:$B$777,N$47)+'СЕТ СН'!$G$9+СВЦЭМ!$D$10+'СЕТ СН'!$G$5</f>
        <v>4644.6137843799997</v>
      </c>
      <c r="O62" s="37">
        <f>SUMIFS(СВЦЭМ!$C$34:$C$777,СВЦЭМ!$A$34:$A$777,$A62,СВЦЭМ!$B$34:$B$777,O$47)+'СЕТ СН'!$G$9+СВЦЭМ!$D$10+'СЕТ СН'!$G$5</f>
        <v>4659.7395626699999</v>
      </c>
      <c r="P62" s="37">
        <f>SUMIFS(СВЦЭМ!$C$34:$C$777,СВЦЭМ!$A$34:$A$777,$A62,СВЦЭМ!$B$34:$B$777,P$47)+'СЕТ СН'!$G$9+СВЦЭМ!$D$10+'СЕТ СН'!$G$5</f>
        <v>4685.4249846800003</v>
      </c>
      <c r="Q62" s="37">
        <f>SUMIFS(СВЦЭМ!$C$34:$C$777,СВЦЭМ!$A$34:$A$777,$A62,СВЦЭМ!$B$34:$B$777,Q$47)+'СЕТ СН'!$G$9+СВЦЭМ!$D$10+'СЕТ СН'!$G$5</f>
        <v>4650.22459351</v>
      </c>
      <c r="R62" s="37">
        <f>SUMIFS(СВЦЭМ!$C$34:$C$777,СВЦЭМ!$A$34:$A$777,$A62,СВЦЭМ!$B$34:$B$777,R$47)+'СЕТ СН'!$G$9+СВЦЭМ!$D$10+'СЕТ СН'!$G$5</f>
        <v>4668.5236913999997</v>
      </c>
      <c r="S62" s="37">
        <f>SUMIFS(СВЦЭМ!$C$34:$C$777,СВЦЭМ!$A$34:$A$777,$A62,СВЦЭМ!$B$34:$B$777,S$47)+'СЕТ СН'!$G$9+СВЦЭМ!$D$10+'СЕТ СН'!$G$5</f>
        <v>4729.0782667200001</v>
      </c>
      <c r="T62" s="37">
        <f>SUMIFS(СВЦЭМ!$C$34:$C$777,СВЦЭМ!$A$34:$A$777,$A62,СВЦЭМ!$B$34:$B$777,T$47)+'СЕТ СН'!$G$9+СВЦЭМ!$D$10+'СЕТ СН'!$G$5</f>
        <v>4731.9330892099997</v>
      </c>
      <c r="U62" s="37">
        <f>SUMIFS(СВЦЭМ!$C$34:$C$777,СВЦЭМ!$A$34:$A$777,$A62,СВЦЭМ!$B$34:$B$777,U$47)+'СЕТ СН'!$G$9+СВЦЭМ!$D$10+'СЕТ СН'!$G$5</f>
        <v>4740.2950492299997</v>
      </c>
      <c r="V62" s="37">
        <f>SUMIFS(СВЦЭМ!$C$34:$C$777,СВЦЭМ!$A$34:$A$777,$A62,СВЦЭМ!$B$34:$B$777,V$47)+'СЕТ СН'!$G$9+СВЦЭМ!$D$10+'СЕТ СН'!$G$5</f>
        <v>4725.72812075</v>
      </c>
      <c r="W62" s="37">
        <f>SUMIFS(СВЦЭМ!$C$34:$C$777,СВЦЭМ!$A$34:$A$777,$A62,СВЦЭМ!$B$34:$B$777,W$47)+'СЕТ СН'!$G$9+СВЦЭМ!$D$10+'СЕТ СН'!$G$5</f>
        <v>4707.5270075500002</v>
      </c>
      <c r="X62" s="37">
        <f>SUMIFS(СВЦЭМ!$C$34:$C$777,СВЦЭМ!$A$34:$A$777,$A62,СВЦЭМ!$B$34:$B$777,X$47)+'СЕТ СН'!$G$9+СВЦЭМ!$D$10+'СЕТ СН'!$G$5</f>
        <v>4745.3398653900003</v>
      </c>
      <c r="Y62" s="37">
        <f>SUMIFS(СВЦЭМ!$C$34:$C$777,СВЦЭМ!$A$34:$A$777,$A62,СВЦЭМ!$B$34:$B$777,Y$47)+'СЕТ СН'!$G$9+СВЦЭМ!$D$10+'СЕТ СН'!$G$5</f>
        <v>4831.6205277499994</v>
      </c>
    </row>
    <row r="63" spans="1:25" ht="15.75" x14ac:dyDescent="0.2">
      <c r="A63" s="36">
        <f t="shared" si="1"/>
        <v>42598</v>
      </c>
      <c r="B63" s="37">
        <f>SUMIFS(СВЦЭМ!$C$34:$C$777,СВЦЭМ!$A$34:$A$777,$A63,СВЦЭМ!$B$34:$B$777,B$47)+'СЕТ СН'!$G$9+СВЦЭМ!$D$10+'СЕТ СН'!$G$5</f>
        <v>4887.0387436599995</v>
      </c>
      <c r="C63" s="37">
        <f>SUMIFS(СВЦЭМ!$C$34:$C$777,СВЦЭМ!$A$34:$A$777,$A63,СВЦЭМ!$B$34:$B$777,C$47)+'СЕТ СН'!$G$9+СВЦЭМ!$D$10+'СЕТ СН'!$G$5</f>
        <v>4919.4801727399999</v>
      </c>
      <c r="D63" s="37">
        <f>SUMIFS(СВЦЭМ!$C$34:$C$777,СВЦЭМ!$A$34:$A$777,$A63,СВЦЭМ!$B$34:$B$777,D$47)+'СЕТ СН'!$G$9+СВЦЭМ!$D$10+'СЕТ СН'!$G$5</f>
        <v>4931.8034293800001</v>
      </c>
      <c r="E63" s="37">
        <f>SUMIFS(СВЦЭМ!$C$34:$C$777,СВЦЭМ!$A$34:$A$777,$A63,СВЦЭМ!$B$34:$B$777,E$47)+'СЕТ СН'!$G$9+СВЦЭМ!$D$10+'СЕТ СН'!$G$5</f>
        <v>4959.7230753099993</v>
      </c>
      <c r="F63" s="37">
        <f>SUMIFS(СВЦЭМ!$C$34:$C$777,СВЦЭМ!$A$34:$A$777,$A63,СВЦЭМ!$B$34:$B$777,F$47)+'СЕТ СН'!$G$9+СВЦЭМ!$D$10+'СЕТ СН'!$G$5</f>
        <v>4990.0369494400002</v>
      </c>
      <c r="G63" s="37">
        <f>SUMIFS(СВЦЭМ!$C$34:$C$777,СВЦЭМ!$A$34:$A$777,$A63,СВЦЭМ!$B$34:$B$777,G$47)+'СЕТ СН'!$G$9+СВЦЭМ!$D$10+'СЕТ СН'!$G$5</f>
        <v>4999.0403654800002</v>
      </c>
      <c r="H63" s="37">
        <f>SUMIFS(СВЦЭМ!$C$34:$C$777,СВЦЭМ!$A$34:$A$777,$A63,СВЦЭМ!$B$34:$B$777,H$47)+'СЕТ СН'!$G$9+СВЦЭМ!$D$10+'СЕТ СН'!$G$5</f>
        <v>4951.5766114399994</v>
      </c>
      <c r="I63" s="37">
        <f>SUMIFS(СВЦЭМ!$C$34:$C$777,СВЦЭМ!$A$34:$A$777,$A63,СВЦЭМ!$B$34:$B$777,I$47)+'СЕТ СН'!$G$9+СВЦЭМ!$D$10+'СЕТ СН'!$G$5</f>
        <v>4930.7713377999999</v>
      </c>
      <c r="J63" s="37">
        <f>SUMIFS(СВЦЭМ!$C$34:$C$777,СВЦЭМ!$A$34:$A$777,$A63,СВЦЭМ!$B$34:$B$777,J$47)+'СЕТ СН'!$G$9+СВЦЭМ!$D$10+'СЕТ СН'!$G$5</f>
        <v>4818.4142358499994</v>
      </c>
      <c r="K63" s="37">
        <f>SUMIFS(СВЦЭМ!$C$34:$C$777,СВЦЭМ!$A$34:$A$777,$A63,СВЦЭМ!$B$34:$B$777,K$47)+'СЕТ СН'!$G$9+СВЦЭМ!$D$10+'СЕТ СН'!$G$5</f>
        <v>4722.0438724200003</v>
      </c>
      <c r="L63" s="37">
        <f>SUMIFS(СВЦЭМ!$C$34:$C$777,СВЦЭМ!$A$34:$A$777,$A63,СВЦЭМ!$B$34:$B$777,L$47)+'СЕТ СН'!$G$9+СВЦЭМ!$D$10+'СЕТ СН'!$G$5</f>
        <v>4652.0717281799998</v>
      </c>
      <c r="M63" s="37">
        <f>SUMIFS(СВЦЭМ!$C$34:$C$777,СВЦЭМ!$A$34:$A$777,$A63,СВЦЭМ!$B$34:$B$777,M$47)+'СЕТ СН'!$G$9+СВЦЭМ!$D$10+'СЕТ СН'!$G$5</f>
        <v>4656.48919639</v>
      </c>
      <c r="N63" s="37">
        <f>SUMIFS(СВЦЭМ!$C$34:$C$777,СВЦЭМ!$A$34:$A$777,$A63,СВЦЭМ!$B$34:$B$777,N$47)+'СЕТ СН'!$G$9+СВЦЭМ!$D$10+'СЕТ СН'!$G$5</f>
        <v>4662.0513730299999</v>
      </c>
      <c r="O63" s="37">
        <f>SUMIFS(СВЦЭМ!$C$34:$C$777,СВЦЭМ!$A$34:$A$777,$A63,СВЦЭМ!$B$34:$B$777,O$47)+'СЕТ СН'!$G$9+СВЦЭМ!$D$10+'СЕТ СН'!$G$5</f>
        <v>4697.6016723399998</v>
      </c>
      <c r="P63" s="37">
        <f>SUMIFS(СВЦЭМ!$C$34:$C$777,СВЦЭМ!$A$34:$A$777,$A63,СВЦЭМ!$B$34:$B$777,P$47)+'СЕТ СН'!$G$9+СВЦЭМ!$D$10+'СЕТ СН'!$G$5</f>
        <v>4652.4082230100003</v>
      </c>
      <c r="Q63" s="37">
        <f>SUMIFS(СВЦЭМ!$C$34:$C$777,СВЦЭМ!$A$34:$A$777,$A63,СВЦЭМ!$B$34:$B$777,Q$47)+'СЕТ СН'!$G$9+СВЦЭМ!$D$10+'СЕТ СН'!$G$5</f>
        <v>4628.6502276199999</v>
      </c>
      <c r="R63" s="37">
        <f>SUMIFS(СВЦЭМ!$C$34:$C$777,СВЦЭМ!$A$34:$A$777,$A63,СВЦЭМ!$B$34:$B$777,R$47)+'СЕТ СН'!$G$9+СВЦЭМ!$D$10+'СЕТ СН'!$G$5</f>
        <v>4664.6941293700002</v>
      </c>
      <c r="S63" s="37">
        <f>SUMIFS(СВЦЭМ!$C$34:$C$777,СВЦЭМ!$A$34:$A$777,$A63,СВЦЭМ!$B$34:$B$777,S$47)+'СЕТ СН'!$G$9+СВЦЭМ!$D$10+'СЕТ СН'!$G$5</f>
        <v>4729.6988039099997</v>
      </c>
      <c r="T63" s="37">
        <f>SUMIFS(СВЦЭМ!$C$34:$C$777,СВЦЭМ!$A$34:$A$777,$A63,СВЦЭМ!$B$34:$B$777,T$47)+'СЕТ СН'!$G$9+СВЦЭМ!$D$10+'СЕТ СН'!$G$5</f>
        <v>4727.9465262599997</v>
      </c>
      <c r="U63" s="37">
        <f>SUMIFS(СВЦЭМ!$C$34:$C$777,СВЦЭМ!$A$34:$A$777,$A63,СВЦЭМ!$B$34:$B$777,U$47)+'СЕТ СН'!$G$9+СВЦЭМ!$D$10+'СЕТ СН'!$G$5</f>
        <v>4717.3302606799998</v>
      </c>
      <c r="V63" s="37">
        <f>SUMIFS(СВЦЭМ!$C$34:$C$777,СВЦЭМ!$A$34:$A$777,$A63,СВЦЭМ!$B$34:$B$777,V$47)+'СЕТ СН'!$G$9+СВЦЭМ!$D$10+'СЕТ СН'!$G$5</f>
        <v>4732.73302281</v>
      </c>
      <c r="W63" s="37">
        <f>SUMIFS(СВЦЭМ!$C$34:$C$777,СВЦЭМ!$A$34:$A$777,$A63,СВЦЭМ!$B$34:$B$777,W$47)+'СЕТ СН'!$G$9+СВЦЭМ!$D$10+'СЕТ СН'!$G$5</f>
        <v>4754.7297956599996</v>
      </c>
      <c r="X63" s="37">
        <f>SUMIFS(СВЦЭМ!$C$34:$C$777,СВЦЭМ!$A$34:$A$777,$A63,СВЦЭМ!$B$34:$B$777,X$47)+'СЕТ СН'!$G$9+СВЦЭМ!$D$10+'СЕТ СН'!$G$5</f>
        <v>4699.46294141</v>
      </c>
      <c r="Y63" s="37">
        <f>SUMIFS(СВЦЭМ!$C$34:$C$777,СВЦЭМ!$A$34:$A$777,$A63,СВЦЭМ!$B$34:$B$777,Y$47)+'СЕТ СН'!$G$9+СВЦЭМ!$D$10+'СЕТ СН'!$G$5</f>
        <v>4783.7708589899994</v>
      </c>
    </row>
    <row r="64" spans="1:25" ht="15.75" x14ac:dyDescent="0.2">
      <c r="A64" s="36">
        <f t="shared" si="1"/>
        <v>42599</v>
      </c>
      <c r="B64" s="37">
        <f>SUMIFS(СВЦЭМ!$C$34:$C$777,СВЦЭМ!$A$34:$A$777,$A64,СВЦЭМ!$B$34:$B$777,B$47)+'СЕТ СН'!$G$9+СВЦЭМ!$D$10+'СЕТ СН'!$G$5</f>
        <v>4839.5425512700003</v>
      </c>
      <c r="C64" s="37">
        <f>SUMIFS(СВЦЭМ!$C$34:$C$777,СВЦЭМ!$A$34:$A$777,$A64,СВЦЭМ!$B$34:$B$777,C$47)+'СЕТ СН'!$G$9+СВЦЭМ!$D$10+'СЕТ СН'!$G$5</f>
        <v>4958.4630569399997</v>
      </c>
      <c r="D64" s="37">
        <f>SUMIFS(СВЦЭМ!$C$34:$C$777,СВЦЭМ!$A$34:$A$777,$A64,СВЦЭМ!$B$34:$B$777,D$47)+'СЕТ СН'!$G$9+СВЦЭМ!$D$10+'СЕТ СН'!$G$5</f>
        <v>5013.77008183</v>
      </c>
      <c r="E64" s="37">
        <f>SUMIFS(СВЦЭМ!$C$34:$C$777,СВЦЭМ!$A$34:$A$777,$A64,СВЦЭМ!$B$34:$B$777,E$47)+'СЕТ СН'!$G$9+СВЦЭМ!$D$10+'СЕТ СН'!$G$5</f>
        <v>5056.8760812599994</v>
      </c>
      <c r="F64" s="37">
        <f>SUMIFS(СВЦЭМ!$C$34:$C$777,СВЦЭМ!$A$34:$A$777,$A64,СВЦЭМ!$B$34:$B$777,F$47)+'СЕТ СН'!$G$9+СВЦЭМ!$D$10+'СЕТ СН'!$G$5</f>
        <v>5040.5489419599999</v>
      </c>
      <c r="G64" s="37">
        <f>SUMIFS(СВЦЭМ!$C$34:$C$777,СВЦЭМ!$A$34:$A$777,$A64,СВЦЭМ!$B$34:$B$777,G$47)+'СЕТ СН'!$G$9+СВЦЭМ!$D$10+'СЕТ СН'!$G$5</f>
        <v>5062.0142272499997</v>
      </c>
      <c r="H64" s="37">
        <f>SUMIFS(СВЦЭМ!$C$34:$C$777,СВЦЭМ!$A$34:$A$777,$A64,СВЦЭМ!$B$34:$B$777,H$47)+'СЕТ СН'!$G$9+СВЦЭМ!$D$10+'СЕТ СН'!$G$5</f>
        <v>4926.5736434999999</v>
      </c>
      <c r="I64" s="37">
        <f>SUMIFS(СВЦЭМ!$C$34:$C$777,СВЦЭМ!$A$34:$A$777,$A64,СВЦЭМ!$B$34:$B$777,I$47)+'СЕТ СН'!$G$9+СВЦЭМ!$D$10+'СЕТ СН'!$G$5</f>
        <v>4868.0770627299999</v>
      </c>
      <c r="J64" s="37">
        <f>SUMIFS(СВЦЭМ!$C$34:$C$777,СВЦЭМ!$A$34:$A$777,$A64,СВЦЭМ!$B$34:$B$777,J$47)+'СЕТ СН'!$G$9+СВЦЭМ!$D$10+'СЕТ СН'!$G$5</f>
        <v>4774.8329577100003</v>
      </c>
      <c r="K64" s="37">
        <f>SUMIFS(СВЦЭМ!$C$34:$C$777,СВЦЭМ!$A$34:$A$777,$A64,СВЦЭМ!$B$34:$B$777,K$47)+'СЕТ СН'!$G$9+СВЦЭМ!$D$10+'СЕТ СН'!$G$5</f>
        <v>4701.58972352</v>
      </c>
      <c r="L64" s="37">
        <f>SUMIFS(СВЦЭМ!$C$34:$C$777,СВЦЭМ!$A$34:$A$777,$A64,СВЦЭМ!$B$34:$B$777,L$47)+'СЕТ СН'!$G$9+СВЦЭМ!$D$10+'СЕТ СН'!$G$5</f>
        <v>4652.5744735400003</v>
      </c>
      <c r="M64" s="37">
        <f>SUMIFS(СВЦЭМ!$C$34:$C$777,СВЦЭМ!$A$34:$A$777,$A64,СВЦЭМ!$B$34:$B$777,M$47)+'СЕТ СН'!$G$9+СВЦЭМ!$D$10+'СЕТ СН'!$G$5</f>
        <v>4674.2400813000004</v>
      </c>
      <c r="N64" s="37">
        <f>SUMIFS(СВЦЭМ!$C$34:$C$777,СВЦЭМ!$A$34:$A$777,$A64,СВЦЭМ!$B$34:$B$777,N$47)+'СЕТ СН'!$G$9+СВЦЭМ!$D$10+'СЕТ СН'!$G$5</f>
        <v>4707.305942</v>
      </c>
      <c r="O64" s="37">
        <f>SUMIFS(СВЦЭМ!$C$34:$C$777,СВЦЭМ!$A$34:$A$777,$A64,СВЦЭМ!$B$34:$B$777,O$47)+'СЕТ СН'!$G$9+СВЦЭМ!$D$10+'СЕТ СН'!$G$5</f>
        <v>4688.0565306099998</v>
      </c>
      <c r="P64" s="37">
        <f>SUMIFS(СВЦЭМ!$C$34:$C$777,СВЦЭМ!$A$34:$A$777,$A64,СВЦЭМ!$B$34:$B$777,P$47)+'СЕТ СН'!$G$9+СВЦЭМ!$D$10+'СЕТ СН'!$G$5</f>
        <v>4690.5662848800002</v>
      </c>
      <c r="Q64" s="37">
        <f>SUMIFS(СВЦЭМ!$C$34:$C$777,СВЦЭМ!$A$34:$A$777,$A64,СВЦЭМ!$B$34:$B$777,Q$47)+'СЕТ СН'!$G$9+СВЦЭМ!$D$10+'СЕТ СН'!$G$5</f>
        <v>4687.4774096399997</v>
      </c>
      <c r="R64" s="37">
        <f>SUMIFS(СВЦЭМ!$C$34:$C$777,СВЦЭМ!$A$34:$A$777,$A64,СВЦЭМ!$B$34:$B$777,R$47)+'СЕТ СН'!$G$9+СВЦЭМ!$D$10+'СЕТ СН'!$G$5</f>
        <v>4689.0847786599998</v>
      </c>
      <c r="S64" s="37">
        <f>SUMIFS(СВЦЭМ!$C$34:$C$777,СВЦЭМ!$A$34:$A$777,$A64,СВЦЭМ!$B$34:$B$777,S$47)+'СЕТ СН'!$G$9+СВЦЭМ!$D$10+'СЕТ СН'!$G$5</f>
        <v>4754.1341226200002</v>
      </c>
      <c r="T64" s="37">
        <f>SUMIFS(СВЦЭМ!$C$34:$C$777,СВЦЭМ!$A$34:$A$777,$A64,СВЦЭМ!$B$34:$B$777,T$47)+'СЕТ СН'!$G$9+СВЦЭМ!$D$10+'СЕТ СН'!$G$5</f>
        <v>4815.3264594800003</v>
      </c>
      <c r="U64" s="37">
        <f>SUMIFS(СВЦЭМ!$C$34:$C$777,СВЦЭМ!$A$34:$A$777,$A64,СВЦЭМ!$B$34:$B$777,U$47)+'СЕТ СН'!$G$9+СВЦЭМ!$D$10+'СЕТ СН'!$G$5</f>
        <v>4774.3089489699996</v>
      </c>
      <c r="V64" s="37">
        <f>SUMIFS(СВЦЭМ!$C$34:$C$777,СВЦЭМ!$A$34:$A$777,$A64,СВЦЭМ!$B$34:$B$777,V$47)+'СЕТ СН'!$G$9+СВЦЭМ!$D$10+'СЕТ СН'!$G$5</f>
        <v>4778.72588438</v>
      </c>
      <c r="W64" s="37">
        <f>SUMIFS(СВЦЭМ!$C$34:$C$777,СВЦЭМ!$A$34:$A$777,$A64,СВЦЭМ!$B$34:$B$777,W$47)+'СЕТ СН'!$G$9+СВЦЭМ!$D$10+'СЕТ СН'!$G$5</f>
        <v>4759.13159318</v>
      </c>
      <c r="X64" s="37">
        <f>SUMIFS(СВЦЭМ!$C$34:$C$777,СВЦЭМ!$A$34:$A$777,$A64,СВЦЭМ!$B$34:$B$777,X$47)+'СЕТ СН'!$G$9+СВЦЭМ!$D$10+'СЕТ СН'!$G$5</f>
        <v>4700.9551580300003</v>
      </c>
      <c r="Y64" s="37">
        <f>SUMIFS(СВЦЭМ!$C$34:$C$777,СВЦЭМ!$A$34:$A$777,$A64,СВЦЭМ!$B$34:$B$777,Y$47)+'СЕТ СН'!$G$9+СВЦЭМ!$D$10+'СЕТ СН'!$G$5</f>
        <v>4756.1424455799997</v>
      </c>
    </row>
    <row r="65" spans="1:27" ht="15.75" x14ac:dyDescent="0.2">
      <c r="A65" s="36">
        <f t="shared" si="1"/>
        <v>42600</v>
      </c>
      <c r="B65" s="37">
        <f>SUMIFS(СВЦЭМ!$C$34:$C$777,СВЦЭМ!$A$34:$A$777,$A65,СВЦЭМ!$B$34:$B$777,B$47)+'СЕТ СН'!$G$9+СВЦЭМ!$D$10+'СЕТ СН'!$G$5</f>
        <v>4715.6655014400003</v>
      </c>
      <c r="C65" s="37">
        <f>SUMIFS(СВЦЭМ!$C$34:$C$777,СВЦЭМ!$A$34:$A$777,$A65,СВЦЭМ!$B$34:$B$777,C$47)+'СЕТ СН'!$G$9+СВЦЭМ!$D$10+'СЕТ СН'!$G$5</f>
        <v>4797.2742371200002</v>
      </c>
      <c r="D65" s="37">
        <f>SUMIFS(СВЦЭМ!$C$34:$C$777,СВЦЭМ!$A$34:$A$777,$A65,СВЦЭМ!$B$34:$B$777,D$47)+'СЕТ СН'!$G$9+СВЦЭМ!$D$10+'СЕТ СН'!$G$5</f>
        <v>4869.3357442899996</v>
      </c>
      <c r="E65" s="37">
        <f>SUMIFS(СВЦЭМ!$C$34:$C$777,СВЦЭМ!$A$34:$A$777,$A65,СВЦЭМ!$B$34:$B$777,E$47)+'СЕТ СН'!$G$9+СВЦЭМ!$D$10+'СЕТ СН'!$G$5</f>
        <v>4888.6779841799998</v>
      </c>
      <c r="F65" s="37">
        <f>SUMIFS(СВЦЭМ!$C$34:$C$777,СВЦЭМ!$A$34:$A$777,$A65,СВЦЭМ!$B$34:$B$777,F$47)+'СЕТ СН'!$G$9+СВЦЭМ!$D$10+'СЕТ СН'!$G$5</f>
        <v>4957.8632164400005</v>
      </c>
      <c r="G65" s="37">
        <f>SUMIFS(СВЦЭМ!$C$34:$C$777,СВЦЭМ!$A$34:$A$777,$A65,СВЦЭМ!$B$34:$B$777,G$47)+'СЕТ СН'!$G$9+СВЦЭМ!$D$10+'СЕТ СН'!$G$5</f>
        <v>4918.8320746400004</v>
      </c>
      <c r="H65" s="37">
        <f>SUMIFS(СВЦЭМ!$C$34:$C$777,СВЦЭМ!$A$34:$A$777,$A65,СВЦЭМ!$B$34:$B$777,H$47)+'СЕТ СН'!$G$9+СВЦЭМ!$D$10+'СЕТ СН'!$G$5</f>
        <v>4972.1668575700005</v>
      </c>
      <c r="I65" s="37">
        <f>SUMIFS(СВЦЭМ!$C$34:$C$777,СВЦЭМ!$A$34:$A$777,$A65,СВЦЭМ!$B$34:$B$777,I$47)+'СЕТ СН'!$G$9+СВЦЭМ!$D$10+'СЕТ СН'!$G$5</f>
        <v>4828.3033661199997</v>
      </c>
      <c r="J65" s="37">
        <f>SUMIFS(СВЦЭМ!$C$34:$C$777,СВЦЭМ!$A$34:$A$777,$A65,СВЦЭМ!$B$34:$B$777,J$47)+'СЕТ СН'!$G$9+СВЦЭМ!$D$10+'СЕТ СН'!$G$5</f>
        <v>4727.1708061899999</v>
      </c>
      <c r="K65" s="37">
        <f>SUMIFS(СВЦЭМ!$C$34:$C$777,СВЦЭМ!$A$34:$A$777,$A65,СВЦЭМ!$B$34:$B$777,K$47)+'СЕТ СН'!$G$9+СВЦЭМ!$D$10+'СЕТ СН'!$G$5</f>
        <v>4620.4575295799996</v>
      </c>
      <c r="L65" s="37">
        <f>SUMIFS(СВЦЭМ!$C$34:$C$777,СВЦЭМ!$A$34:$A$777,$A65,СВЦЭМ!$B$34:$B$777,L$47)+'СЕТ СН'!$G$9+СВЦЭМ!$D$10+'СЕТ СН'!$G$5</f>
        <v>4573.2350325299994</v>
      </c>
      <c r="M65" s="37">
        <f>SUMIFS(СВЦЭМ!$C$34:$C$777,СВЦЭМ!$A$34:$A$777,$A65,СВЦЭМ!$B$34:$B$777,M$47)+'СЕТ СН'!$G$9+СВЦЭМ!$D$10+'СЕТ СН'!$G$5</f>
        <v>4599.4556588599999</v>
      </c>
      <c r="N65" s="37">
        <f>SUMIFS(СВЦЭМ!$C$34:$C$777,СВЦЭМ!$A$34:$A$777,$A65,СВЦЭМ!$B$34:$B$777,N$47)+'СЕТ СН'!$G$9+СВЦЭМ!$D$10+'СЕТ СН'!$G$5</f>
        <v>4575.9016300200001</v>
      </c>
      <c r="O65" s="37">
        <f>SUMIFS(СВЦЭМ!$C$34:$C$777,СВЦЭМ!$A$34:$A$777,$A65,СВЦЭМ!$B$34:$B$777,O$47)+'СЕТ СН'!$G$9+СВЦЭМ!$D$10+'СЕТ СН'!$G$5</f>
        <v>4576.6550125499998</v>
      </c>
      <c r="P65" s="37">
        <f>SUMIFS(СВЦЭМ!$C$34:$C$777,СВЦЭМ!$A$34:$A$777,$A65,СВЦЭМ!$B$34:$B$777,P$47)+'СЕТ СН'!$G$9+СВЦЭМ!$D$10+'СЕТ СН'!$G$5</f>
        <v>4572.6340241899998</v>
      </c>
      <c r="Q65" s="37">
        <f>SUMIFS(СВЦЭМ!$C$34:$C$777,СВЦЭМ!$A$34:$A$777,$A65,СВЦЭМ!$B$34:$B$777,Q$47)+'СЕТ СН'!$G$9+СВЦЭМ!$D$10+'СЕТ СН'!$G$5</f>
        <v>4539.9468892200002</v>
      </c>
      <c r="R65" s="37">
        <f>SUMIFS(СВЦЭМ!$C$34:$C$777,СВЦЭМ!$A$34:$A$777,$A65,СВЦЭМ!$B$34:$B$777,R$47)+'СЕТ СН'!$G$9+СВЦЭМ!$D$10+'СЕТ СН'!$G$5</f>
        <v>4566.7902384099998</v>
      </c>
      <c r="S65" s="37">
        <f>SUMIFS(СВЦЭМ!$C$34:$C$777,СВЦЭМ!$A$34:$A$777,$A65,СВЦЭМ!$B$34:$B$777,S$47)+'СЕТ СН'!$G$9+СВЦЭМ!$D$10+'СЕТ СН'!$G$5</f>
        <v>4564.2092597499995</v>
      </c>
      <c r="T65" s="37">
        <f>SUMIFS(СВЦЭМ!$C$34:$C$777,СВЦЭМ!$A$34:$A$777,$A65,СВЦЭМ!$B$34:$B$777,T$47)+'СЕТ СН'!$G$9+СВЦЭМ!$D$10+'СЕТ СН'!$G$5</f>
        <v>4546.1886134100005</v>
      </c>
      <c r="U65" s="37">
        <f>SUMIFS(СВЦЭМ!$C$34:$C$777,СВЦЭМ!$A$34:$A$777,$A65,СВЦЭМ!$B$34:$B$777,U$47)+'СЕТ СН'!$G$9+СВЦЭМ!$D$10+'СЕТ СН'!$G$5</f>
        <v>4548.0528387800005</v>
      </c>
      <c r="V65" s="37">
        <f>SUMIFS(СВЦЭМ!$C$34:$C$777,СВЦЭМ!$A$34:$A$777,$A65,СВЦЭМ!$B$34:$B$777,V$47)+'СЕТ СН'!$G$9+СВЦЭМ!$D$10+'СЕТ СН'!$G$5</f>
        <v>4573.0340243800001</v>
      </c>
      <c r="W65" s="37">
        <f>SUMIFS(СВЦЭМ!$C$34:$C$777,СВЦЭМ!$A$34:$A$777,$A65,СВЦЭМ!$B$34:$B$777,W$47)+'СЕТ СН'!$G$9+СВЦЭМ!$D$10+'СЕТ СН'!$G$5</f>
        <v>4592.3252632000003</v>
      </c>
      <c r="X65" s="37">
        <f>SUMIFS(СВЦЭМ!$C$34:$C$777,СВЦЭМ!$A$34:$A$777,$A65,СВЦЭМ!$B$34:$B$777,X$47)+'СЕТ СН'!$G$9+СВЦЭМ!$D$10+'СЕТ СН'!$G$5</f>
        <v>4550.2787422000001</v>
      </c>
      <c r="Y65" s="37">
        <f>SUMIFS(СВЦЭМ!$C$34:$C$777,СВЦЭМ!$A$34:$A$777,$A65,СВЦЭМ!$B$34:$B$777,Y$47)+'СЕТ СН'!$G$9+СВЦЭМ!$D$10+'СЕТ СН'!$G$5</f>
        <v>4608.1635039399998</v>
      </c>
    </row>
    <row r="66" spans="1:27" ht="15.75" x14ac:dyDescent="0.2">
      <c r="A66" s="36">
        <f t="shared" si="1"/>
        <v>42601</v>
      </c>
      <c r="B66" s="37">
        <f>SUMIFS(СВЦЭМ!$C$34:$C$777,СВЦЭМ!$A$34:$A$777,$A66,СВЦЭМ!$B$34:$B$777,B$47)+'СЕТ СН'!$G$9+СВЦЭМ!$D$10+'СЕТ СН'!$G$5</f>
        <v>4705.9004461000004</v>
      </c>
      <c r="C66" s="37">
        <f>SUMIFS(СВЦЭМ!$C$34:$C$777,СВЦЭМ!$A$34:$A$777,$A66,СВЦЭМ!$B$34:$B$777,C$47)+'СЕТ СН'!$G$9+СВЦЭМ!$D$10+'СЕТ СН'!$G$5</f>
        <v>4768.3789680499995</v>
      </c>
      <c r="D66" s="37">
        <f>SUMIFS(СВЦЭМ!$C$34:$C$777,СВЦЭМ!$A$34:$A$777,$A66,СВЦЭМ!$B$34:$B$777,D$47)+'СЕТ СН'!$G$9+СВЦЭМ!$D$10+'СЕТ СН'!$G$5</f>
        <v>4815.22015543</v>
      </c>
      <c r="E66" s="37">
        <f>SUMIFS(СВЦЭМ!$C$34:$C$777,СВЦЭМ!$A$34:$A$777,$A66,СВЦЭМ!$B$34:$B$777,E$47)+'СЕТ СН'!$G$9+СВЦЭМ!$D$10+'СЕТ СН'!$G$5</f>
        <v>4813.1650551599996</v>
      </c>
      <c r="F66" s="37">
        <f>SUMIFS(СВЦЭМ!$C$34:$C$777,СВЦЭМ!$A$34:$A$777,$A66,СВЦЭМ!$B$34:$B$777,F$47)+'СЕТ СН'!$G$9+СВЦЭМ!$D$10+'СЕТ СН'!$G$5</f>
        <v>4830.6225912600003</v>
      </c>
      <c r="G66" s="37">
        <f>SUMIFS(СВЦЭМ!$C$34:$C$777,СВЦЭМ!$A$34:$A$777,$A66,СВЦЭМ!$B$34:$B$777,G$47)+'СЕТ СН'!$G$9+СВЦЭМ!$D$10+'СЕТ СН'!$G$5</f>
        <v>4817.5969117900004</v>
      </c>
      <c r="H66" s="37">
        <f>SUMIFS(СВЦЭМ!$C$34:$C$777,СВЦЭМ!$A$34:$A$777,$A66,СВЦЭМ!$B$34:$B$777,H$47)+'СЕТ СН'!$G$9+СВЦЭМ!$D$10+'СЕТ СН'!$G$5</f>
        <v>4790.53335935</v>
      </c>
      <c r="I66" s="37">
        <f>SUMIFS(СВЦЭМ!$C$34:$C$777,СВЦЭМ!$A$34:$A$777,$A66,СВЦЭМ!$B$34:$B$777,I$47)+'СЕТ СН'!$G$9+СВЦЭМ!$D$10+'СЕТ СН'!$G$5</f>
        <v>4712.1718436600004</v>
      </c>
      <c r="J66" s="37">
        <f>SUMIFS(СВЦЭМ!$C$34:$C$777,СВЦЭМ!$A$34:$A$777,$A66,СВЦЭМ!$B$34:$B$777,J$47)+'СЕТ СН'!$G$9+СВЦЭМ!$D$10+'СЕТ СН'!$G$5</f>
        <v>4642.70831215</v>
      </c>
      <c r="K66" s="37">
        <f>SUMIFS(СВЦЭМ!$C$34:$C$777,СВЦЭМ!$A$34:$A$777,$A66,СВЦЭМ!$B$34:$B$777,K$47)+'СЕТ СН'!$G$9+СВЦЭМ!$D$10+'СЕТ СН'!$G$5</f>
        <v>4560.62882481</v>
      </c>
      <c r="L66" s="37">
        <f>SUMIFS(СВЦЭМ!$C$34:$C$777,СВЦЭМ!$A$34:$A$777,$A66,СВЦЭМ!$B$34:$B$777,L$47)+'СЕТ СН'!$G$9+СВЦЭМ!$D$10+'СЕТ СН'!$G$5</f>
        <v>4536.2710028599995</v>
      </c>
      <c r="M66" s="37">
        <f>SUMIFS(СВЦЭМ!$C$34:$C$777,СВЦЭМ!$A$34:$A$777,$A66,СВЦЭМ!$B$34:$B$777,M$47)+'СЕТ СН'!$G$9+СВЦЭМ!$D$10+'СЕТ СН'!$G$5</f>
        <v>4673.9102107500003</v>
      </c>
      <c r="N66" s="37">
        <f>SUMIFS(СВЦЭМ!$C$34:$C$777,СВЦЭМ!$A$34:$A$777,$A66,СВЦЭМ!$B$34:$B$777,N$47)+'СЕТ СН'!$G$9+СВЦЭМ!$D$10+'СЕТ СН'!$G$5</f>
        <v>4673.1917579800001</v>
      </c>
      <c r="O66" s="37">
        <f>SUMIFS(СВЦЭМ!$C$34:$C$777,СВЦЭМ!$A$34:$A$777,$A66,СВЦЭМ!$B$34:$B$777,O$47)+'СЕТ СН'!$G$9+СВЦЭМ!$D$10+'СЕТ СН'!$G$5</f>
        <v>4688.6275320499999</v>
      </c>
      <c r="P66" s="37">
        <f>SUMIFS(СВЦЭМ!$C$34:$C$777,СВЦЭМ!$A$34:$A$777,$A66,СВЦЭМ!$B$34:$B$777,P$47)+'СЕТ СН'!$G$9+СВЦЭМ!$D$10+'СЕТ СН'!$G$5</f>
        <v>4713.2266601700003</v>
      </c>
      <c r="Q66" s="37">
        <f>SUMIFS(СВЦЭМ!$C$34:$C$777,СВЦЭМ!$A$34:$A$777,$A66,СВЦЭМ!$B$34:$B$777,Q$47)+'СЕТ СН'!$G$9+СВЦЭМ!$D$10+'СЕТ СН'!$G$5</f>
        <v>4884.2107371299999</v>
      </c>
      <c r="R66" s="37">
        <f>SUMIFS(СВЦЭМ!$C$34:$C$777,СВЦЭМ!$A$34:$A$777,$A66,СВЦЭМ!$B$34:$B$777,R$47)+'СЕТ СН'!$G$9+СВЦЭМ!$D$10+'СЕТ СН'!$G$5</f>
        <v>4685.6330145700003</v>
      </c>
      <c r="S66" s="37">
        <f>SUMIFS(СВЦЭМ!$C$34:$C$777,СВЦЭМ!$A$34:$A$777,$A66,СВЦЭМ!$B$34:$B$777,S$47)+'СЕТ СН'!$G$9+СВЦЭМ!$D$10+'СЕТ СН'!$G$5</f>
        <v>4609.4015502700004</v>
      </c>
      <c r="T66" s="37">
        <f>SUMIFS(СВЦЭМ!$C$34:$C$777,СВЦЭМ!$A$34:$A$777,$A66,СВЦЭМ!$B$34:$B$777,T$47)+'СЕТ СН'!$G$9+СВЦЭМ!$D$10+'СЕТ СН'!$G$5</f>
        <v>4585.3626280899998</v>
      </c>
      <c r="U66" s="37">
        <f>SUMIFS(СВЦЭМ!$C$34:$C$777,СВЦЭМ!$A$34:$A$777,$A66,СВЦЭМ!$B$34:$B$777,U$47)+'СЕТ СН'!$G$9+СВЦЭМ!$D$10+'СЕТ СН'!$G$5</f>
        <v>4583.7660891699998</v>
      </c>
      <c r="V66" s="37">
        <f>SUMIFS(СВЦЭМ!$C$34:$C$777,СВЦЭМ!$A$34:$A$777,$A66,СВЦЭМ!$B$34:$B$777,V$47)+'СЕТ СН'!$G$9+СВЦЭМ!$D$10+'СЕТ СН'!$G$5</f>
        <v>4608.5228347399998</v>
      </c>
      <c r="W66" s="37">
        <f>SUMIFS(СВЦЭМ!$C$34:$C$777,СВЦЭМ!$A$34:$A$777,$A66,СВЦЭМ!$B$34:$B$777,W$47)+'СЕТ СН'!$G$9+СВЦЭМ!$D$10+'СЕТ СН'!$G$5</f>
        <v>4585.3517130800001</v>
      </c>
      <c r="X66" s="37">
        <f>SUMIFS(СВЦЭМ!$C$34:$C$777,СВЦЭМ!$A$34:$A$777,$A66,СВЦЭМ!$B$34:$B$777,X$47)+'СЕТ СН'!$G$9+СВЦЭМ!$D$10+'СЕТ СН'!$G$5</f>
        <v>4542.1038293900001</v>
      </c>
      <c r="Y66" s="37">
        <f>SUMIFS(СВЦЭМ!$C$34:$C$777,СВЦЭМ!$A$34:$A$777,$A66,СВЦЭМ!$B$34:$B$777,Y$47)+'СЕТ СН'!$G$9+СВЦЭМ!$D$10+'СЕТ СН'!$G$5</f>
        <v>4580.9993990900002</v>
      </c>
    </row>
    <row r="67" spans="1:27" ht="15.75" x14ac:dyDescent="0.2">
      <c r="A67" s="36">
        <f t="shared" si="1"/>
        <v>42602</v>
      </c>
      <c r="B67" s="37">
        <f>SUMIFS(СВЦЭМ!$C$34:$C$777,СВЦЭМ!$A$34:$A$777,$A67,СВЦЭМ!$B$34:$B$777,B$47)+'СЕТ СН'!$G$9+СВЦЭМ!$D$10+'СЕТ СН'!$G$5</f>
        <v>4611.4551306599997</v>
      </c>
      <c r="C67" s="37">
        <f>SUMIFS(СВЦЭМ!$C$34:$C$777,СВЦЭМ!$A$34:$A$777,$A67,СВЦЭМ!$B$34:$B$777,C$47)+'СЕТ СН'!$G$9+СВЦЭМ!$D$10+'СЕТ СН'!$G$5</f>
        <v>4614.2535869100002</v>
      </c>
      <c r="D67" s="37">
        <f>SUMIFS(СВЦЭМ!$C$34:$C$777,СВЦЭМ!$A$34:$A$777,$A67,СВЦЭМ!$B$34:$B$777,D$47)+'СЕТ СН'!$G$9+СВЦЭМ!$D$10+'СЕТ СН'!$G$5</f>
        <v>4637.13352682</v>
      </c>
      <c r="E67" s="37">
        <f>SUMIFS(СВЦЭМ!$C$34:$C$777,СВЦЭМ!$A$34:$A$777,$A67,СВЦЭМ!$B$34:$B$777,E$47)+'СЕТ СН'!$G$9+СВЦЭМ!$D$10+'СЕТ СН'!$G$5</f>
        <v>4650.6831955099997</v>
      </c>
      <c r="F67" s="37">
        <f>SUMIFS(СВЦЭМ!$C$34:$C$777,СВЦЭМ!$A$34:$A$777,$A67,СВЦЭМ!$B$34:$B$777,F$47)+'СЕТ СН'!$G$9+СВЦЭМ!$D$10+'СЕТ СН'!$G$5</f>
        <v>4666.0694900199996</v>
      </c>
      <c r="G67" s="37">
        <f>SUMIFS(СВЦЭМ!$C$34:$C$777,СВЦЭМ!$A$34:$A$777,$A67,СВЦЭМ!$B$34:$B$777,G$47)+'СЕТ СН'!$G$9+СВЦЭМ!$D$10+'СЕТ СН'!$G$5</f>
        <v>4655.7274736199997</v>
      </c>
      <c r="H67" s="37">
        <f>SUMIFS(СВЦЭМ!$C$34:$C$777,СВЦЭМ!$A$34:$A$777,$A67,СВЦЭМ!$B$34:$B$777,H$47)+'СЕТ СН'!$G$9+СВЦЭМ!$D$10+'СЕТ СН'!$G$5</f>
        <v>4661.8529860899998</v>
      </c>
      <c r="I67" s="37">
        <f>SUMIFS(СВЦЭМ!$C$34:$C$777,СВЦЭМ!$A$34:$A$777,$A67,СВЦЭМ!$B$34:$B$777,I$47)+'СЕТ СН'!$G$9+СВЦЭМ!$D$10+'СЕТ СН'!$G$5</f>
        <v>4692.5048777100001</v>
      </c>
      <c r="J67" s="37">
        <f>SUMIFS(СВЦЭМ!$C$34:$C$777,СВЦЭМ!$A$34:$A$777,$A67,СВЦЭМ!$B$34:$B$777,J$47)+'СЕТ СН'!$G$9+СВЦЭМ!$D$10+'СЕТ СН'!$G$5</f>
        <v>4661.8093725899998</v>
      </c>
      <c r="K67" s="37">
        <f>SUMIFS(СВЦЭМ!$C$34:$C$777,СВЦЭМ!$A$34:$A$777,$A67,СВЦЭМ!$B$34:$B$777,K$47)+'СЕТ СН'!$G$9+СВЦЭМ!$D$10+'СЕТ СН'!$G$5</f>
        <v>4615.6322337299998</v>
      </c>
      <c r="L67" s="37">
        <f>SUMIFS(СВЦЭМ!$C$34:$C$777,СВЦЭМ!$A$34:$A$777,$A67,СВЦЭМ!$B$34:$B$777,L$47)+'СЕТ СН'!$G$9+СВЦЭМ!$D$10+'СЕТ СН'!$G$5</f>
        <v>4626.5078654299996</v>
      </c>
      <c r="M67" s="37">
        <f>SUMIFS(СВЦЭМ!$C$34:$C$777,СВЦЭМ!$A$34:$A$777,$A67,СВЦЭМ!$B$34:$B$777,M$47)+'СЕТ СН'!$G$9+СВЦЭМ!$D$10+'СЕТ СН'!$G$5</f>
        <v>4727.9261707400001</v>
      </c>
      <c r="N67" s="37">
        <f>SUMIFS(СВЦЭМ!$C$34:$C$777,СВЦЭМ!$A$34:$A$777,$A67,СВЦЭМ!$B$34:$B$777,N$47)+'СЕТ СН'!$G$9+СВЦЭМ!$D$10+'СЕТ СН'!$G$5</f>
        <v>4718.8395751500002</v>
      </c>
      <c r="O67" s="37">
        <f>SUMIFS(СВЦЭМ!$C$34:$C$777,СВЦЭМ!$A$34:$A$777,$A67,СВЦЭМ!$B$34:$B$777,O$47)+'СЕТ СН'!$G$9+СВЦЭМ!$D$10+'СЕТ СН'!$G$5</f>
        <v>4716.8121446599998</v>
      </c>
      <c r="P67" s="37">
        <f>SUMIFS(СВЦЭМ!$C$34:$C$777,СВЦЭМ!$A$34:$A$777,$A67,СВЦЭМ!$B$34:$B$777,P$47)+'СЕТ СН'!$G$9+СВЦЭМ!$D$10+'СЕТ СН'!$G$5</f>
        <v>4788.9093457999998</v>
      </c>
      <c r="Q67" s="37">
        <f>SUMIFS(СВЦЭМ!$C$34:$C$777,СВЦЭМ!$A$34:$A$777,$A67,СВЦЭМ!$B$34:$B$777,Q$47)+'СЕТ СН'!$G$9+СВЦЭМ!$D$10+'СЕТ СН'!$G$5</f>
        <v>4848.0000569799995</v>
      </c>
      <c r="R67" s="37">
        <f>SUMIFS(СВЦЭМ!$C$34:$C$777,СВЦЭМ!$A$34:$A$777,$A67,СВЦЭМ!$B$34:$B$777,R$47)+'СЕТ СН'!$G$9+СВЦЭМ!$D$10+'СЕТ СН'!$G$5</f>
        <v>5082.12329649</v>
      </c>
      <c r="S67" s="37">
        <f>SUMIFS(СВЦЭМ!$C$34:$C$777,СВЦЭМ!$A$34:$A$777,$A67,СВЦЭМ!$B$34:$B$777,S$47)+'СЕТ СН'!$G$9+СВЦЭМ!$D$10+'СЕТ СН'!$G$5</f>
        <v>5022.9069137900005</v>
      </c>
      <c r="T67" s="37">
        <f>SUMIFS(СВЦЭМ!$C$34:$C$777,СВЦЭМ!$A$34:$A$777,$A67,СВЦЭМ!$B$34:$B$777,T$47)+'СЕТ СН'!$G$9+СВЦЭМ!$D$10+'СЕТ СН'!$G$5</f>
        <v>5014.3381391200001</v>
      </c>
      <c r="U67" s="37">
        <f>SUMIFS(СВЦЭМ!$C$34:$C$777,СВЦЭМ!$A$34:$A$777,$A67,СВЦЭМ!$B$34:$B$777,U$47)+'СЕТ СН'!$G$9+СВЦЭМ!$D$10+'СЕТ СН'!$G$5</f>
        <v>5069.0427853299998</v>
      </c>
      <c r="V67" s="37">
        <f>SUMIFS(СВЦЭМ!$C$34:$C$777,СВЦЭМ!$A$34:$A$777,$A67,СВЦЭМ!$B$34:$B$777,V$47)+'СЕТ СН'!$G$9+СВЦЭМ!$D$10+'СЕТ СН'!$G$5</f>
        <v>5129.8469150999999</v>
      </c>
      <c r="W67" s="37">
        <f>SUMIFS(СВЦЭМ!$C$34:$C$777,СВЦЭМ!$A$34:$A$777,$A67,СВЦЭМ!$B$34:$B$777,W$47)+'СЕТ СН'!$G$9+СВЦЭМ!$D$10+'СЕТ СН'!$G$5</f>
        <v>5106.9798352500002</v>
      </c>
      <c r="X67" s="37">
        <f>SUMIFS(СВЦЭМ!$C$34:$C$777,СВЦЭМ!$A$34:$A$777,$A67,СВЦЭМ!$B$34:$B$777,X$47)+'СЕТ СН'!$G$9+СВЦЭМ!$D$10+'СЕТ СН'!$G$5</f>
        <v>5081.8240454999996</v>
      </c>
      <c r="Y67" s="37">
        <f>SUMIFS(СВЦЭМ!$C$34:$C$777,СВЦЭМ!$A$34:$A$777,$A67,СВЦЭМ!$B$34:$B$777,Y$47)+'СЕТ СН'!$G$9+СВЦЭМ!$D$10+'СЕТ СН'!$G$5</f>
        <v>5152.3244449399999</v>
      </c>
    </row>
    <row r="68" spans="1:27" ht="15.75" x14ac:dyDescent="0.2">
      <c r="A68" s="36">
        <f t="shared" si="1"/>
        <v>42603</v>
      </c>
      <c r="B68" s="37">
        <f>SUMIFS(СВЦЭМ!$C$34:$C$777,СВЦЭМ!$A$34:$A$777,$A68,СВЦЭМ!$B$34:$B$777,B$47)+'СЕТ СН'!$G$9+СВЦЭМ!$D$10+'СЕТ СН'!$G$5</f>
        <v>5319.6409219500001</v>
      </c>
      <c r="C68" s="37">
        <f>SUMIFS(СВЦЭМ!$C$34:$C$777,СВЦЭМ!$A$34:$A$777,$A68,СВЦЭМ!$B$34:$B$777,C$47)+'СЕТ СН'!$G$9+СВЦЭМ!$D$10+'СЕТ СН'!$G$5</f>
        <v>5158.9073057799997</v>
      </c>
      <c r="D68" s="37">
        <f>SUMIFS(СВЦЭМ!$C$34:$C$777,СВЦЭМ!$A$34:$A$777,$A68,СВЦЭМ!$B$34:$B$777,D$47)+'СЕТ СН'!$G$9+СВЦЭМ!$D$10+'СЕТ СН'!$G$5</f>
        <v>5334.44825081</v>
      </c>
      <c r="E68" s="37">
        <f>SUMIFS(СВЦЭМ!$C$34:$C$777,СВЦЭМ!$A$34:$A$777,$A68,СВЦЭМ!$B$34:$B$777,E$47)+'СЕТ СН'!$G$9+СВЦЭМ!$D$10+'СЕТ СН'!$G$5</f>
        <v>5242.4292002900002</v>
      </c>
      <c r="F68" s="37">
        <f>SUMIFS(СВЦЭМ!$C$34:$C$777,СВЦЭМ!$A$34:$A$777,$A68,СВЦЭМ!$B$34:$B$777,F$47)+'СЕТ СН'!$G$9+СВЦЭМ!$D$10+'СЕТ СН'!$G$5</f>
        <v>5061.0516217599998</v>
      </c>
      <c r="G68" s="37">
        <f>SUMIFS(СВЦЭМ!$C$34:$C$777,СВЦЭМ!$A$34:$A$777,$A68,СВЦЭМ!$B$34:$B$777,G$47)+'СЕТ СН'!$G$9+СВЦЭМ!$D$10+'СЕТ СН'!$G$5</f>
        <v>4995.6749023299999</v>
      </c>
      <c r="H68" s="37">
        <f>SUMIFS(СВЦЭМ!$C$34:$C$777,СВЦЭМ!$A$34:$A$777,$A68,СВЦЭМ!$B$34:$B$777,H$47)+'СЕТ СН'!$G$9+СВЦЭМ!$D$10+'СЕТ СН'!$G$5</f>
        <v>4973.7333296500001</v>
      </c>
      <c r="I68" s="37">
        <f>SUMIFS(СВЦЭМ!$C$34:$C$777,СВЦЭМ!$A$34:$A$777,$A68,СВЦЭМ!$B$34:$B$777,I$47)+'СЕТ СН'!$G$9+СВЦЭМ!$D$10+'СЕТ СН'!$G$5</f>
        <v>4933.8685391199997</v>
      </c>
      <c r="J68" s="37">
        <f>SUMIFS(СВЦЭМ!$C$34:$C$777,СВЦЭМ!$A$34:$A$777,$A68,СВЦЭМ!$B$34:$B$777,J$47)+'СЕТ СН'!$G$9+СВЦЭМ!$D$10+'СЕТ СН'!$G$5</f>
        <v>4839.7191972199998</v>
      </c>
      <c r="K68" s="37">
        <f>SUMIFS(СВЦЭМ!$C$34:$C$777,СВЦЭМ!$A$34:$A$777,$A68,СВЦЭМ!$B$34:$B$777,K$47)+'СЕТ СН'!$G$9+СВЦЭМ!$D$10+'СЕТ СН'!$G$5</f>
        <v>4672.9066375000002</v>
      </c>
      <c r="L68" s="37">
        <f>SUMIFS(СВЦЭМ!$C$34:$C$777,СВЦЭМ!$A$34:$A$777,$A68,СВЦЭМ!$B$34:$B$777,L$47)+'СЕТ СН'!$G$9+СВЦЭМ!$D$10+'СЕТ СН'!$G$5</f>
        <v>4639.4317330499998</v>
      </c>
      <c r="M68" s="37">
        <f>SUMIFS(СВЦЭМ!$C$34:$C$777,СВЦЭМ!$A$34:$A$777,$A68,СВЦЭМ!$B$34:$B$777,M$47)+'СЕТ СН'!$G$9+СВЦЭМ!$D$10+'СЕТ СН'!$G$5</f>
        <v>4692.3165911799997</v>
      </c>
      <c r="N68" s="37">
        <f>SUMIFS(СВЦЭМ!$C$34:$C$777,СВЦЭМ!$A$34:$A$777,$A68,СВЦЭМ!$B$34:$B$777,N$47)+'СЕТ СН'!$G$9+СВЦЭМ!$D$10+'СЕТ СН'!$G$5</f>
        <v>4700.8972250200004</v>
      </c>
      <c r="O68" s="37">
        <f>SUMIFS(СВЦЭМ!$C$34:$C$777,СВЦЭМ!$A$34:$A$777,$A68,СВЦЭМ!$B$34:$B$777,O$47)+'СЕТ СН'!$G$9+СВЦЭМ!$D$10+'СЕТ СН'!$G$5</f>
        <v>4741.2896477499999</v>
      </c>
      <c r="P68" s="37">
        <f>SUMIFS(СВЦЭМ!$C$34:$C$777,СВЦЭМ!$A$34:$A$777,$A68,СВЦЭМ!$B$34:$B$777,P$47)+'СЕТ СН'!$G$9+СВЦЭМ!$D$10+'СЕТ СН'!$G$5</f>
        <v>4736.8081236400003</v>
      </c>
      <c r="Q68" s="37">
        <f>SUMIFS(СВЦЭМ!$C$34:$C$777,СВЦЭМ!$A$34:$A$777,$A68,СВЦЭМ!$B$34:$B$777,Q$47)+'СЕТ СН'!$G$9+СВЦЭМ!$D$10+'СЕТ СН'!$G$5</f>
        <v>4731.3543644000001</v>
      </c>
      <c r="R68" s="37">
        <f>SUMIFS(СВЦЭМ!$C$34:$C$777,СВЦЭМ!$A$34:$A$777,$A68,СВЦЭМ!$B$34:$B$777,R$47)+'СЕТ СН'!$G$9+СВЦЭМ!$D$10+'СЕТ СН'!$G$5</f>
        <v>4797.3858041399999</v>
      </c>
      <c r="S68" s="37">
        <f>SUMIFS(СВЦЭМ!$C$34:$C$777,СВЦЭМ!$A$34:$A$777,$A68,СВЦЭМ!$B$34:$B$777,S$47)+'СЕТ СН'!$G$9+СВЦЭМ!$D$10+'СЕТ СН'!$G$5</f>
        <v>4801.5835510699999</v>
      </c>
      <c r="T68" s="37">
        <f>SUMIFS(СВЦЭМ!$C$34:$C$777,СВЦЭМ!$A$34:$A$777,$A68,СВЦЭМ!$B$34:$B$777,T$47)+'СЕТ СН'!$G$9+СВЦЭМ!$D$10+'СЕТ СН'!$G$5</f>
        <v>4785.4526204100002</v>
      </c>
      <c r="U68" s="37">
        <f>SUMIFS(СВЦЭМ!$C$34:$C$777,СВЦЭМ!$A$34:$A$777,$A68,СВЦЭМ!$B$34:$B$777,U$47)+'СЕТ СН'!$G$9+СВЦЭМ!$D$10+'СЕТ СН'!$G$5</f>
        <v>4778.6994016499993</v>
      </c>
      <c r="V68" s="37">
        <f>SUMIFS(СВЦЭМ!$C$34:$C$777,СВЦЭМ!$A$34:$A$777,$A68,СВЦЭМ!$B$34:$B$777,V$47)+'СЕТ СН'!$G$9+СВЦЭМ!$D$10+'СЕТ СН'!$G$5</f>
        <v>4773.5641259000004</v>
      </c>
      <c r="W68" s="37">
        <f>SUMIFS(СВЦЭМ!$C$34:$C$777,СВЦЭМ!$A$34:$A$777,$A68,СВЦЭМ!$B$34:$B$777,W$47)+'СЕТ СН'!$G$9+СВЦЭМ!$D$10+'СЕТ СН'!$G$5</f>
        <v>4834.23520027</v>
      </c>
      <c r="X68" s="37">
        <f>SUMIFS(СВЦЭМ!$C$34:$C$777,СВЦЭМ!$A$34:$A$777,$A68,СВЦЭМ!$B$34:$B$777,X$47)+'СЕТ СН'!$G$9+СВЦЭМ!$D$10+'СЕТ СН'!$G$5</f>
        <v>4746.2667876799997</v>
      </c>
      <c r="Y68" s="37">
        <f>SUMIFS(СВЦЭМ!$C$34:$C$777,СВЦЭМ!$A$34:$A$777,$A68,СВЦЭМ!$B$34:$B$777,Y$47)+'СЕТ СН'!$G$9+СВЦЭМ!$D$10+'СЕТ СН'!$G$5</f>
        <v>4721.2766603700002</v>
      </c>
    </row>
    <row r="69" spans="1:27" ht="15.75" x14ac:dyDescent="0.2">
      <c r="A69" s="36">
        <f t="shared" si="1"/>
        <v>42604</v>
      </c>
      <c r="B69" s="37">
        <f>SUMIFS(СВЦЭМ!$C$34:$C$777,СВЦЭМ!$A$34:$A$777,$A69,СВЦЭМ!$B$34:$B$777,B$47)+'СЕТ СН'!$G$9+СВЦЭМ!$D$10+'СЕТ СН'!$G$5</f>
        <v>4741.5683144499999</v>
      </c>
      <c r="C69" s="37">
        <f>SUMIFS(СВЦЭМ!$C$34:$C$777,СВЦЭМ!$A$34:$A$777,$A69,СВЦЭМ!$B$34:$B$777,C$47)+'СЕТ СН'!$G$9+СВЦЭМ!$D$10+'СЕТ СН'!$G$5</f>
        <v>4812.0881994699994</v>
      </c>
      <c r="D69" s="37">
        <f>SUMIFS(СВЦЭМ!$C$34:$C$777,СВЦЭМ!$A$34:$A$777,$A69,СВЦЭМ!$B$34:$B$777,D$47)+'СЕТ СН'!$G$9+СВЦЭМ!$D$10+'СЕТ СН'!$G$5</f>
        <v>4876.7804694999995</v>
      </c>
      <c r="E69" s="37">
        <f>SUMIFS(СВЦЭМ!$C$34:$C$777,СВЦЭМ!$A$34:$A$777,$A69,СВЦЭМ!$B$34:$B$777,E$47)+'СЕТ СН'!$G$9+СВЦЭМ!$D$10+'СЕТ СН'!$G$5</f>
        <v>4859.5976430299997</v>
      </c>
      <c r="F69" s="37">
        <f>SUMIFS(СВЦЭМ!$C$34:$C$777,СВЦЭМ!$A$34:$A$777,$A69,СВЦЭМ!$B$34:$B$777,F$47)+'СЕТ СН'!$G$9+СВЦЭМ!$D$10+'СЕТ СН'!$G$5</f>
        <v>4830.0115666000002</v>
      </c>
      <c r="G69" s="37">
        <f>SUMIFS(СВЦЭМ!$C$34:$C$777,СВЦЭМ!$A$34:$A$777,$A69,СВЦЭМ!$B$34:$B$777,G$47)+'СЕТ СН'!$G$9+СВЦЭМ!$D$10+'СЕТ СН'!$G$5</f>
        <v>4795.5307410599999</v>
      </c>
      <c r="H69" s="37">
        <f>SUMIFS(СВЦЭМ!$C$34:$C$777,СВЦЭМ!$A$34:$A$777,$A69,СВЦЭМ!$B$34:$B$777,H$47)+'СЕТ СН'!$G$9+СВЦЭМ!$D$10+'СЕТ СН'!$G$5</f>
        <v>4716.11971619</v>
      </c>
      <c r="I69" s="37">
        <f>SUMIFS(СВЦЭМ!$C$34:$C$777,СВЦЭМ!$A$34:$A$777,$A69,СВЦЭМ!$B$34:$B$777,I$47)+'СЕТ СН'!$G$9+СВЦЭМ!$D$10+'СЕТ СН'!$G$5</f>
        <v>4704.6584451899998</v>
      </c>
      <c r="J69" s="37">
        <f>SUMIFS(СВЦЭМ!$C$34:$C$777,СВЦЭМ!$A$34:$A$777,$A69,СВЦЭМ!$B$34:$B$777,J$47)+'СЕТ СН'!$G$9+СВЦЭМ!$D$10+'СЕТ СН'!$G$5</f>
        <v>4613.9008907500001</v>
      </c>
      <c r="K69" s="37">
        <f>SUMIFS(СВЦЭМ!$C$34:$C$777,СВЦЭМ!$A$34:$A$777,$A69,СВЦЭМ!$B$34:$B$777,K$47)+'СЕТ СН'!$G$9+СВЦЭМ!$D$10+'СЕТ СН'!$G$5</f>
        <v>4564.6179612699998</v>
      </c>
      <c r="L69" s="37">
        <f>SUMIFS(СВЦЭМ!$C$34:$C$777,СВЦЭМ!$A$34:$A$777,$A69,СВЦЭМ!$B$34:$B$777,L$47)+'СЕТ СН'!$G$9+СВЦЭМ!$D$10+'СЕТ СН'!$G$5</f>
        <v>4607.9081897200003</v>
      </c>
      <c r="M69" s="37">
        <f>SUMIFS(СВЦЭМ!$C$34:$C$777,СВЦЭМ!$A$34:$A$777,$A69,СВЦЭМ!$B$34:$B$777,M$47)+'СЕТ СН'!$G$9+СВЦЭМ!$D$10+'СЕТ СН'!$G$5</f>
        <v>4645.3744427900001</v>
      </c>
      <c r="N69" s="37">
        <f>SUMIFS(СВЦЭМ!$C$34:$C$777,СВЦЭМ!$A$34:$A$777,$A69,СВЦЭМ!$B$34:$B$777,N$47)+'СЕТ СН'!$G$9+СВЦЭМ!$D$10+'СЕТ СН'!$G$5</f>
        <v>4625.1989831499995</v>
      </c>
      <c r="O69" s="37">
        <f>SUMIFS(СВЦЭМ!$C$34:$C$777,СВЦЭМ!$A$34:$A$777,$A69,СВЦЭМ!$B$34:$B$777,O$47)+'СЕТ СН'!$G$9+СВЦЭМ!$D$10+'СЕТ СН'!$G$5</f>
        <v>4670.08597551</v>
      </c>
      <c r="P69" s="37">
        <f>SUMIFS(СВЦЭМ!$C$34:$C$777,СВЦЭМ!$A$34:$A$777,$A69,СВЦЭМ!$B$34:$B$777,P$47)+'СЕТ СН'!$G$9+СВЦЭМ!$D$10+'СЕТ СН'!$G$5</f>
        <v>4666.08185581</v>
      </c>
      <c r="Q69" s="37">
        <f>SUMIFS(СВЦЭМ!$C$34:$C$777,СВЦЭМ!$A$34:$A$777,$A69,СВЦЭМ!$B$34:$B$777,Q$47)+'СЕТ СН'!$G$9+СВЦЭМ!$D$10+'СЕТ СН'!$G$5</f>
        <v>4629.8430203999997</v>
      </c>
      <c r="R69" s="37">
        <f>SUMIFS(СВЦЭМ!$C$34:$C$777,СВЦЭМ!$A$34:$A$777,$A69,СВЦЭМ!$B$34:$B$777,R$47)+'СЕТ СН'!$G$9+СВЦЭМ!$D$10+'СЕТ СН'!$G$5</f>
        <v>4636.6049110799995</v>
      </c>
      <c r="S69" s="37">
        <f>SUMIFS(СВЦЭМ!$C$34:$C$777,СВЦЭМ!$A$34:$A$777,$A69,СВЦЭМ!$B$34:$B$777,S$47)+'СЕТ СН'!$G$9+СВЦЭМ!$D$10+'СЕТ СН'!$G$5</f>
        <v>4628.8452696499999</v>
      </c>
      <c r="T69" s="37">
        <f>SUMIFS(СВЦЭМ!$C$34:$C$777,СВЦЭМ!$A$34:$A$777,$A69,СВЦЭМ!$B$34:$B$777,T$47)+'СЕТ СН'!$G$9+СВЦЭМ!$D$10+'СЕТ СН'!$G$5</f>
        <v>4567.1714675200001</v>
      </c>
      <c r="U69" s="37">
        <f>SUMIFS(СВЦЭМ!$C$34:$C$777,СВЦЭМ!$A$34:$A$777,$A69,СВЦЭМ!$B$34:$B$777,U$47)+'СЕТ СН'!$G$9+СВЦЭМ!$D$10+'СЕТ СН'!$G$5</f>
        <v>4556.6776560500002</v>
      </c>
      <c r="V69" s="37">
        <f>SUMIFS(СВЦЭМ!$C$34:$C$777,СВЦЭМ!$A$34:$A$777,$A69,СВЦЭМ!$B$34:$B$777,V$47)+'СЕТ СН'!$G$9+СВЦЭМ!$D$10+'СЕТ СН'!$G$5</f>
        <v>4552.5139988800001</v>
      </c>
      <c r="W69" s="37">
        <f>SUMIFS(СВЦЭМ!$C$34:$C$777,СВЦЭМ!$A$34:$A$777,$A69,СВЦЭМ!$B$34:$B$777,W$47)+'СЕТ СН'!$G$9+СВЦЭМ!$D$10+'СЕТ СН'!$G$5</f>
        <v>4538.95539379</v>
      </c>
      <c r="X69" s="37">
        <f>SUMIFS(СВЦЭМ!$C$34:$C$777,СВЦЭМ!$A$34:$A$777,$A69,СВЦЭМ!$B$34:$B$777,X$47)+'СЕТ СН'!$G$9+СВЦЭМ!$D$10+'СЕТ СН'!$G$5</f>
        <v>4522.7644580599999</v>
      </c>
      <c r="Y69" s="37">
        <f>SUMIFS(СВЦЭМ!$C$34:$C$777,СВЦЭМ!$A$34:$A$777,$A69,СВЦЭМ!$B$34:$B$777,Y$47)+'СЕТ СН'!$G$9+СВЦЭМ!$D$10+'СЕТ СН'!$G$5</f>
        <v>4586.6104756499999</v>
      </c>
    </row>
    <row r="70" spans="1:27" ht="15.75" x14ac:dyDescent="0.2">
      <c r="A70" s="36">
        <f t="shared" si="1"/>
        <v>42605</v>
      </c>
      <c r="B70" s="37">
        <f>SUMIFS(СВЦЭМ!$C$34:$C$777,СВЦЭМ!$A$34:$A$777,$A70,СВЦЭМ!$B$34:$B$777,B$47)+'СЕТ СН'!$G$9+СВЦЭМ!$D$10+'СЕТ СН'!$G$5</f>
        <v>4618.8343095999999</v>
      </c>
      <c r="C70" s="37">
        <f>SUMIFS(СВЦЭМ!$C$34:$C$777,СВЦЭМ!$A$34:$A$777,$A70,СВЦЭМ!$B$34:$B$777,C$47)+'СЕТ СН'!$G$9+СВЦЭМ!$D$10+'СЕТ СН'!$G$5</f>
        <v>4689.0428625699997</v>
      </c>
      <c r="D70" s="37">
        <f>SUMIFS(СВЦЭМ!$C$34:$C$777,СВЦЭМ!$A$34:$A$777,$A70,СВЦЭМ!$B$34:$B$777,D$47)+'СЕТ СН'!$G$9+СВЦЭМ!$D$10+'СЕТ СН'!$G$5</f>
        <v>4714.4557849900002</v>
      </c>
      <c r="E70" s="37">
        <f>SUMIFS(СВЦЭМ!$C$34:$C$777,СВЦЭМ!$A$34:$A$777,$A70,СВЦЭМ!$B$34:$B$777,E$47)+'СЕТ СН'!$G$9+СВЦЭМ!$D$10+'СЕТ СН'!$G$5</f>
        <v>4721.0919981699999</v>
      </c>
      <c r="F70" s="37">
        <f>SUMIFS(СВЦЭМ!$C$34:$C$777,СВЦЭМ!$A$34:$A$777,$A70,СВЦЭМ!$B$34:$B$777,F$47)+'СЕТ СН'!$G$9+СВЦЭМ!$D$10+'СЕТ СН'!$G$5</f>
        <v>4711.5485609099997</v>
      </c>
      <c r="G70" s="37">
        <f>SUMIFS(СВЦЭМ!$C$34:$C$777,СВЦЭМ!$A$34:$A$777,$A70,СВЦЭМ!$B$34:$B$777,G$47)+'СЕТ СН'!$G$9+СВЦЭМ!$D$10+'СЕТ СН'!$G$5</f>
        <v>4724.11392041</v>
      </c>
      <c r="H70" s="37">
        <f>SUMIFS(СВЦЭМ!$C$34:$C$777,СВЦЭМ!$A$34:$A$777,$A70,СВЦЭМ!$B$34:$B$777,H$47)+'СЕТ СН'!$G$9+СВЦЭМ!$D$10+'СЕТ СН'!$G$5</f>
        <v>4749.59331105</v>
      </c>
      <c r="I70" s="37">
        <f>SUMIFS(СВЦЭМ!$C$34:$C$777,СВЦЭМ!$A$34:$A$777,$A70,СВЦЭМ!$B$34:$B$777,I$47)+'СЕТ СН'!$G$9+СВЦЭМ!$D$10+'СЕТ СН'!$G$5</f>
        <v>4724.5436036000001</v>
      </c>
      <c r="J70" s="37">
        <f>SUMIFS(СВЦЭМ!$C$34:$C$777,СВЦЭМ!$A$34:$A$777,$A70,СВЦЭМ!$B$34:$B$777,J$47)+'СЕТ СН'!$G$9+СВЦЭМ!$D$10+'СЕТ СН'!$G$5</f>
        <v>4763.0563953299998</v>
      </c>
      <c r="K70" s="37">
        <f>SUMIFS(СВЦЭМ!$C$34:$C$777,СВЦЭМ!$A$34:$A$777,$A70,СВЦЭМ!$B$34:$B$777,K$47)+'СЕТ СН'!$G$9+СВЦЭМ!$D$10+'СЕТ СН'!$G$5</f>
        <v>4551.8497277799997</v>
      </c>
      <c r="L70" s="37">
        <f>SUMIFS(СВЦЭМ!$C$34:$C$777,СВЦЭМ!$A$34:$A$777,$A70,СВЦЭМ!$B$34:$B$777,L$47)+'СЕТ СН'!$G$9+СВЦЭМ!$D$10+'СЕТ СН'!$G$5</f>
        <v>4514.1498120799997</v>
      </c>
      <c r="M70" s="37">
        <f>SUMIFS(СВЦЭМ!$C$34:$C$777,СВЦЭМ!$A$34:$A$777,$A70,СВЦЭМ!$B$34:$B$777,M$47)+'СЕТ СН'!$G$9+СВЦЭМ!$D$10+'СЕТ СН'!$G$5</f>
        <v>4499.2263227799995</v>
      </c>
      <c r="N70" s="37">
        <f>SUMIFS(СВЦЭМ!$C$34:$C$777,СВЦЭМ!$A$34:$A$777,$A70,СВЦЭМ!$B$34:$B$777,N$47)+'СЕТ СН'!$G$9+СВЦЭМ!$D$10+'СЕТ СН'!$G$5</f>
        <v>4512.2054071900002</v>
      </c>
      <c r="O70" s="37">
        <f>SUMIFS(СВЦЭМ!$C$34:$C$777,СВЦЭМ!$A$34:$A$777,$A70,СВЦЭМ!$B$34:$B$777,O$47)+'СЕТ СН'!$G$9+СВЦЭМ!$D$10+'СЕТ СН'!$G$5</f>
        <v>4548.0534066099999</v>
      </c>
      <c r="P70" s="37">
        <f>SUMIFS(СВЦЭМ!$C$34:$C$777,СВЦЭМ!$A$34:$A$777,$A70,СВЦЭМ!$B$34:$B$777,P$47)+'СЕТ СН'!$G$9+СВЦЭМ!$D$10+'СЕТ СН'!$G$5</f>
        <v>4559.46931614</v>
      </c>
      <c r="Q70" s="37">
        <f>SUMIFS(СВЦЭМ!$C$34:$C$777,СВЦЭМ!$A$34:$A$777,$A70,СВЦЭМ!$B$34:$B$777,Q$47)+'СЕТ СН'!$G$9+СВЦЭМ!$D$10+'СЕТ СН'!$G$5</f>
        <v>4507.8409969100003</v>
      </c>
      <c r="R70" s="37">
        <f>SUMIFS(СВЦЭМ!$C$34:$C$777,СВЦЭМ!$A$34:$A$777,$A70,СВЦЭМ!$B$34:$B$777,R$47)+'СЕТ СН'!$G$9+СВЦЭМ!$D$10+'СЕТ СН'!$G$5</f>
        <v>4535.2464229300003</v>
      </c>
      <c r="S70" s="37">
        <f>SUMIFS(СВЦЭМ!$C$34:$C$777,СВЦЭМ!$A$34:$A$777,$A70,СВЦЭМ!$B$34:$B$777,S$47)+'СЕТ СН'!$G$9+СВЦЭМ!$D$10+'СЕТ СН'!$G$5</f>
        <v>4532.7130419099994</v>
      </c>
      <c r="T70" s="37">
        <f>SUMIFS(СВЦЭМ!$C$34:$C$777,СВЦЭМ!$A$34:$A$777,$A70,СВЦЭМ!$B$34:$B$777,T$47)+'СЕТ СН'!$G$9+СВЦЭМ!$D$10+'СЕТ СН'!$G$5</f>
        <v>4514.2294758600001</v>
      </c>
      <c r="U70" s="37">
        <f>SUMIFS(СВЦЭМ!$C$34:$C$777,СВЦЭМ!$A$34:$A$777,$A70,СВЦЭМ!$B$34:$B$777,U$47)+'СЕТ СН'!$G$9+СВЦЭМ!$D$10+'СЕТ СН'!$G$5</f>
        <v>4492.0656115499996</v>
      </c>
      <c r="V70" s="37">
        <f>SUMIFS(СВЦЭМ!$C$34:$C$777,СВЦЭМ!$A$34:$A$777,$A70,СВЦЭМ!$B$34:$B$777,V$47)+'СЕТ СН'!$G$9+СВЦЭМ!$D$10+'СЕТ СН'!$G$5</f>
        <v>4512.0924557300004</v>
      </c>
      <c r="W70" s="37">
        <f>SUMIFS(СВЦЭМ!$C$34:$C$777,СВЦЭМ!$A$34:$A$777,$A70,СВЦЭМ!$B$34:$B$777,W$47)+'СЕТ СН'!$G$9+СВЦЭМ!$D$10+'СЕТ СН'!$G$5</f>
        <v>4526.1488716699996</v>
      </c>
      <c r="X70" s="37">
        <f>SUMIFS(СВЦЭМ!$C$34:$C$777,СВЦЭМ!$A$34:$A$777,$A70,СВЦЭМ!$B$34:$B$777,X$47)+'СЕТ СН'!$G$9+СВЦЭМ!$D$10+'СЕТ СН'!$G$5</f>
        <v>4590.6206364299996</v>
      </c>
      <c r="Y70" s="37">
        <f>SUMIFS(СВЦЭМ!$C$34:$C$777,СВЦЭМ!$A$34:$A$777,$A70,СВЦЭМ!$B$34:$B$777,Y$47)+'СЕТ СН'!$G$9+СВЦЭМ!$D$10+'СЕТ СН'!$G$5</f>
        <v>4583.1869578200003</v>
      </c>
    </row>
    <row r="71" spans="1:27" ht="15.75" x14ac:dyDescent="0.2">
      <c r="A71" s="36">
        <f t="shared" si="1"/>
        <v>42606</v>
      </c>
      <c r="B71" s="37">
        <f>SUMIFS(СВЦЭМ!$C$34:$C$777,СВЦЭМ!$A$34:$A$777,$A71,СВЦЭМ!$B$34:$B$777,B$47)+'СЕТ СН'!$G$9+СВЦЭМ!$D$10+'СЕТ СН'!$G$5</f>
        <v>4660.2917967699996</v>
      </c>
      <c r="C71" s="37">
        <f>SUMIFS(СВЦЭМ!$C$34:$C$777,СВЦЭМ!$A$34:$A$777,$A71,СВЦЭМ!$B$34:$B$777,C$47)+'СЕТ СН'!$G$9+СВЦЭМ!$D$10+'СЕТ СН'!$G$5</f>
        <v>4714.9863017199996</v>
      </c>
      <c r="D71" s="37">
        <f>SUMIFS(СВЦЭМ!$C$34:$C$777,СВЦЭМ!$A$34:$A$777,$A71,СВЦЭМ!$B$34:$B$777,D$47)+'СЕТ СН'!$G$9+СВЦЭМ!$D$10+'СЕТ СН'!$G$5</f>
        <v>4709.9887680800002</v>
      </c>
      <c r="E71" s="37">
        <f>SUMIFS(СВЦЭМ!$C$34:$C$777,СВЦЭМ!$A$34:$A$777,$A71,СВЦЭМ!$B$34:$B$777,E$47)+'СЕТ СН'!$G$9+СВЦЭМ!$D$10+'СЕТ СН'!$G$5</f>
        <v>4717.96821851</v>
      </c>
      <c r="F71" s="37">
        <f>SUMIFS(СВЦЭМ!$C$34:$C$777,СВЦЭМ!$A$34:$A$777,$A71,СВЦЭМ!$B$34:$B$777,F$47)+'СЕТ СН'!$G$9+СВЦЭМ!$D$10+'СЕТ СН'!$G$5</f>
        <v>4699.5332486899997</v>
      </c>
      <c r="G71" s="37">
        <f>SUMIFS(СВЦЭМ!$C$34:$C$777,СВЦЭМ!$A$34:$A$777,$A71,СВЦЭМ!$B$34:$B$777,G$47)+'СЕТ СН'!$G$9+СВЦЭМ!$D$10+'СЕТ СН'!$G$5</f>
        <v>4744.4797077000003</v>
      </c>
      <c r="H71" s="37">
        <f>SUMIFS(СВЦЭМ!$C$34:$C$777,СВЦЭМ!$A$34:$A$777,$A71,СВЦЭМ!$B$34:$B$777,H$47)+'СЕТ СН'!$G$9+СВЦЭМ!$D$10+'СЕТ СН'!$G$5</f>
        <v>4689.1712673399998</v>
      </c>
      <c r="I71" s="37">
        <f>SUMIFS(СВЦЭМ!$C$34:$C$777,СВЦЭМ!$A$34:$A$777,$A71,СВЦЭМ!$B$34:$B$777,I$47)+'СЕТ СН'!$G$9+СВЦЭМ!$D$10+'СЕТ СН'!$G$5</f>
        <v>4671.7672623899998</v>
      </c>
      <c r="J71" s="37">
        <f>SUMIFS(СВЦЭМ!$C$34:$C$777,СВЦЭМ!$A$34:$A$777,$A71,СВЦЭМ!$B$34:$B$777,J$47)+'СЕТ СН'!$G$9+СВЦЭМ!$D$10+'СЕТ СН'!$G$5</f>
        <v>4599.4013601099996</v>
      </c>
      <c r="K71" s="37">
        <f>SUMIFS(СВЦЭМ!$C$34:$C$777,СВЦЭМ!$A$34:$A$777,$A71,СВЦЭМ!$B$34:$B$777,K$47)+'СЕТ СН'!$G$9+СВЦЭМ!$D$10+'СЕТ СН'!$G$5</f>
        <v>4525.7752754399999</v>
      </c>
      <c r="L71" s="37">
        <f>SUMIFS(СВЦЭМ!$C$34:$C$777,СВЦЭМ!$A$34:$A$777,$A71,СВЦЭМ!$B$34:$B$777,L$47)+'СЕТ СН'!$G$9+СВЦЭМ!$D$10+'СЕТ СН'!$G$5</f>
        <v>4520.9180702100002</v>
      </c>
      <c r="M71" s="37">
        <f>SUMIFS(СВЦЭМ!$C$34:$C$777,СВЦЭМ!$A$34:$A$777,$A71,СВЦЭМ!$B$34:$B$777,M$47)+'СЕТ СН'!$G$9+СВЦЭМ!$D$10+'СЕТ СН'!$G$5</f>
        <v>4551.87648653</v>
      </c>
      <c r="N71" s="37">
        <f>SUMIFS(СВЦЭМ!$C$34:$C$777,СВЦЭМ!$A$34:$A$777,$A71,СВЦЭМ!$B$34:$B$777,N$47)+'СЕТ СН'!$G$9+СВЦЭМ!$D$10+'СЕТ СН'!$G$5</f>
        <v>4513.72651468</v>
      </c>
      <c r="O71" s="37">
        <f>SUMIFS(СВЦЭМ!$C$34:$C$777,СВЦЭМ!$A$34:$A$777,$A71,СВЦЭМ!$B$34:$B$777,O$47)+'СЕТ СН'!$G$9+СВЦЭМ!$D$10+'СЕТ СН'!$G$5</f>
        <v>4569.2564354099995</v>
      </c>
      <c r="P71" s="37">
        <f>SUMIFS(СВЦЭМ!$C$34:$C$777,СВЦЭМ!$A$34:$A$777,$A71,СВЦЭМ!$B$34:$B$777,P$47)+'СЕТ СН'!$G$9+СВЦЭМ!$D$10+'СЕТ СН'!$G$5</f>
        <v>4590.8333224500002</v>
      </c>
      <c r="Q71" s="37">
        <f>SUMIFS(СВЦЭМ!$C$34:$C$777,СВЦЭМ!$A$34:$A$777,$A71,СВЦЭМ!$B$34:$B$777,Q$47)+'СЕТ СН'!$G$9+СВЦЭМ!$D$10+'СЕТ СН'!$G$5</f>
        <v>4547.8534182399999</v>
      </c>
      <c r="R71" s="37">
        <f>SUMIFS(СВЦЭМ!$C$34:$C$777,СВЦЭМ!$A$34:$A$777,$A71,СВЦЭМ!$B$34:$B$777,R$47)+'СЕТ СН'!$G$9+СВЦЭМ!$D$10+'СЕТ СН'!$G$5</f>
        <v>4517.8754192599999</v>
      </c>
      <c r="S71" s="37">
        <f>SUMIFS(СВЦЭМ!$C$34:$C$777,СВЦЭМ!$A$34:$A$777,$A71,СВЦЭМ!$B$34:$B$777,S$47)+'СЕТ СН'!$G$9+СВЦЭМ!$D$10+'СЕТ СН'!$G$5</f>
        <v>4487.6340415200002</v>
      </c>
      <c r="T71" s="37">
        <f>SUMIFS(СВЦЭМ!$C$34:$C$777,СВЦЭМ!$A$34:$A$777,$A71,СВЦЭМ!$B$34:$B$777,T$47)+'СЕТ СН'!$G$9+СВЦЭМ!$D$10+'СЕТ СН'!$G$5</f>
        <v>4513.2446379699995</v>
      </c>
      <c r="U71" s="37">
        <f>SUMIFS(СВЦЭМ!$C$34:$C$777,СВЦЭМ!$A$34:$A$777,$A71,СВЦЭМ!$B$34:$B$777,U$47)+'СЕТ СН'!$G$9+СВЦЭМ!$D$10+'СЕТ СН'!$G$5</f>
        <v>4523.0686782299999</v>
      </c>
      <c r="V71" s="37">
        <f>SUMIFS(СВЦЭМ!$C$34:$C$777,СВЦЭМ!$A$34:$A$777,$A71,СВЦЭМ!$B$34:$B$777,V$47)+'СЕТ СН'!$G$9+СВЦЭМ!$D$10+'СЕТ СН'!$G$5</f>
        <v>4551.2709047899998</v>
      </c>
      <c r="W71" s="37">
        <f>SUMIFS(СВЦЭМ!$C$34:$C$777,СВЦЭМ!$A$34:$A$777,$A71,СВЦЭМ!$B$34:$B$777,W$47)+'СЕТ СН'!$G$9+СВЦЭМ!$D$10+'СЕТ СН'!$G$5</f>
        <v>4558.37551162</v>
      </c>
      <c r="X71" s="37">
        <f>SUMIFS(СВЦЭМ!$C$34:$C$777,СВЦЭМ!$A$34:$A$777,$A71,СВЦЭМ!$B$34:$B$777,X$47)+'СЕТ СН'!$G$9+СВЦЭМ!$D$10+'СЕТ СН'!$G$5</f>
        <v>4498.66976935</v>
      </c>
      <c r="Y71" s="37">
        <f>SUMIFS(СВЦЭМ!$C$34:$C$777,СВЦЭМ!$A$34:$A$777,$A71,СВЦЭМ!$B$34:$B$777,Y$47)+'СЕТ СН'!$G$9+СВЦЭМ!$D$10+'СЕТ СН'!$G$5</f>
        <v>4506.5758100499997</v>
      </c>
    </row>
    <row r="72" spans="1:27" ht="15.75" x14ac:dyDescent="0.2">
      <c r="A72" s="36">
        <f t="shared" si="1"/>
        <v>42607</v>
      </c>
      <c r="B72" s="37">
        <f>SUMIFS(СВЦЭМ!$C$34:$C$777,СВЦЭМ!$A$34:$A$777,$A72,СВЦЭМ!$B$34:$B$777,B$47)+'СЕТ СН'!$G$9+СВЦЭМ!$D$10+'СЕТ СН'!$G$5</f>
        <v>4612.7322688300001</v>
      </c>
      <c r="C72" s="37">
        <f>SUMIFS(СВЦЭМ!$C$34:$C$777,СВЦЭМ!$A$34:$A$777,$A72,СВЦЭМ!$B$34:$B$777,C$47)+'СЕТ СН'!$G$9+СВЦЭМ!$D$10+'СЕТ СН'!$G$5</f>
        <v>4681.9116925199996</v>
      </c>
      <c r="D72" s="37">
        <f>SUMIFS(СВЦЭМ!$C$34:$C$777,СВЦЭМ!$A$34:$A$777,$A72,СВЦЭМ!$B$34:$B$777,D$47)+'СЕТ СН'!$G$9+СВЦЭМ!$D$10+'СЕТ СН'!$G$5</f>
        <v>4701.2299385200004</v>
      </c>
      <c r="E72" s="37">
        <f>SUMIFS(СВЦЭМ!$C$34:$C$777,СВЦЭМ!$A$34:$A$777,$A72,СВЦЭМ!$B$34:$B$777,E$47)+'СЕТ СН'!$G$9+СВЦЭМ!$D$10+'СЕТ СН'!$G$5</f>
        <v>4701.66672956</v>
      </c>
      <c r="F72" s="37">
        <f>SUMIFS(СВЦЭМ!$C$34:$C$777,СВЦЭМ!$A$34:$A$777,$A72,СВЦЭМ!$B$34:$B$777,F$47)+'СЕТ СН'!$G$9+СВЦЭМ!$D$10+'СЕТ СН'!$G$5</f>
        <v>4692.9933565000001</v>
      </c>
      <c r="G72" s="37">
        <f>SUMIFS(СВЦЭМ!$C$34:$C$777,СВЦЭМ!$A$34:$A$777,$A72,СВЦЭМ!$B$34:$B$777,G$47)+'СЕТ СН'!$G$9+СВЦЭМ!$D$10+'СЕТ СН'!$G$5</f>
        <v>4763.2926469800004</v>
      </c>
      <c r="H72" s="37">
        <f>SUMIFS(СВЦЭМ!$C$34:$C$777,СВЦЭМ!$A$34:$A$777,$A72,СВЦЭМ!$B$34:$B$777,H$47)+'СЕТ СН'!$G$9+СВЦЭМ!$D$10+'СЕТ СН'!$G$5</f>
        <v>4646.2201886700004</v>
      </c>
      <c r="I72" s="37">
        <f>SUMIFS(СВЦЭМ!$C$34:$C$777,СВЦЭМ!$A$34:$A$777,$A72,СВЦЭМ!$B$34:$B$777,I$47)+'СЕТ СН'!$G$9+СВЦЭМ!$D$10+'СЕТ СН'!$G$5</f>
        <v>4596.1827416799997</v>
      </c>
      <c r="J72" s="37">
        <f>SUMIFS(СВЦЭМ!$C$34:$C$777,СВЦЭМ!$A$34:$A$777,$A72,СВЦЭМ!$B$34:$B$777,J$47)+'СЕТ СН'!$G$9+СВЦЭМ!$D$10+'СЕТ СН'!$G$5</f>
        <v>4554.5139898699999</v>
      </c>
      <c r="K72" s="37">
        <f>SUMIFS(СВЦЭМ!$C$34:$C$777,СВЦЭМ!$A$34:$A$777,$A72,СВЦЭМ!$B$34:$B$777,K$47)+'СЕТ СН'!$G$9+СВЦЭМ!$D$10+'СЕТ СН'!$G$5</f>
        <v>4477.48416034</v>
      </c>
      <c r="L72" s="37">
        <f>SUMIFS(СВЦЭМ!$C$34:$C$777,СВЦЭМ!$A$34:$A$777,$A72,СВЦЭМ!$B$34:$B$777,L$47)+'СЕТ СН'!$G$9+СВЦЭМ!$D$10+'СЕТ СН'!$G$5</f>
        <v>4472.6617852899999</v>
      </c>
      <c r="M72" s="37">
        <f>SUMIFS(СВЦЭМ!$C$34:$C$777,СВЦЭМ!$A$34:$A$777,$A72,СВЦЭМ!$B$34:$B$777,M$47)+'СЕТ СН'!$G$9+СВЦЭМ!$D$10+'СЕТ СН'!$G$5</f>
        <v>4546.5339068900003</v>
      </c>
      <c r="N72" s="37">
        <f>SUMIFS(СВЦЭМ!$C$34:$C$777,СВЦЭМ!$A$34:$A$777,$A72,СВЦЭМ!$B$34:$B$777,N$47)+'СЕТ СН'!$G$9+СВЦЭМ!$D$10+'СЕТ СН'!$G$5</f>
        <v>4504.0863432899996</v>
      </c>
      <c r="O72" s="37">
        <f>SUMIFS(СВЦЭМ!$C$34:$C$777,СВЦЭМ!$A$34:$A$777,$A72,СВЦЭМ!$B$34:$B$777,O$47)+'СЕТ СН'!$G$9+СВЦЭМ!$D$10+'СЕТ СН'!$G$5</f>
        <v>4491.8917003699999</v>
      </c>
      <c r="P72" s="37">
        <f>SUMIFS(СВЦЭМ!$C$34:$C$777,СВЦЭМ!$A$34:$A$777,$A72,СВЦЭМ!$B$34:$B$777,P$47)+'СЕТ СН'!$G$9+СВЦЭМ!$D$10+'СЕТ СН'!$G$5</f>
        <v>4465.7232742300002</v>
      </c>
      <c r="Q72" s="37">
        <f>SUMIFS(СВЦЭМ!$C$34:$C$777,СВЦЭМ!$A$34:$A$777,$A72,СВЦЭМ!$B$34:$B$777,Q$47)+'СЕТ СН'!$G$9+СВЦЭМ!$D$10+'СЕТ СН'!$G$5</f>
        <v>4457.2106785799997</v>
      </c>
      <c r="R72" s="37">
        <f>SUMIFS(СВЦЭМ!$C$34:$C$777,СВЦЭМ!$A$34:$A$777,$A72,СВЦЭМ!$B$34:$B$777,R$47)+'СЕТ СН'!$G$9+СВЦЭМ!$D$10+'СЕТ СН'!$G$5</f>
        <v>4520.8764907200002</v>
      </c>
      <c r="S72" s="37">
        <f>SUMIFS(СВЦЭМ!$C$34:$C$777,СВЦЭМ!$A$34:$A$777,$A72,СВЦЭМ!$B$34:$B$777,S$47)+'СЕТ СН'!$G$9+СВЦЭМ!$D$10+'СЕТ СН'!$G$5</f>
        <v>4554.9996979500002</v>
      </c>
      <c r="T72" s="37">
        <f>SUMIFS(СВЦЭМ!$C$34:$C$777,СВЦЭМ!$A$34:$A$777,$A72,СВЦЭМ!$B$34:$B$777,T$47)+'СЕТ СН'!$G$9+СВЦЭМ!$D$10+'СЕТ СН'!$G$5</f>
        <v>4639.5973656200003</v>
      </c>
      <c r="U72" s="37">
        <f>SUMIFS(СВЦЭМ!$C$34:$C$777,СВЦЭМ!$A$34:$A$777,$A72,СВЦЭМ!$B$34:$B$777,U$47)+'СЕТ СН'!$G$9+СВЦЭМ!$D$10+'СЕТ СН'!$G$5</f>
        <v>4655.2896375</v>
      </c>
      <c r="V72" s="37">
        <f>SUMIFS(СВЦЭМ!$C$34:$C$777,СВЦЭМ!$A$34:$A$777,$A72,СВЦЭМ!$B$34:$B$777,V$47)+'СЕТ СН'!$G$9+СВЦЭМ!$D$10+'СЕТ СН'!$G$5</f>
        <v>4668.2463411099998</v>
      </c>
      <c r="W72" s="37">
        <f>SUMIFS(СВЦЭМ!$C$34:$C$777,СВЦЭМ!$A$34:$A$777,$A72,СВЦЭМ!$B$34:$B$777,W$47)+'СЕТ СН'!$G$9+СВЦЭМ!$D$10+'СЕТ СН'!$G$5</f>
        <v>4668.7726262899996</v>
      </c>
      <c r="X72" s="37">
        <f>SUMIFS(СВЦЭМ!$C$34:$C$777,СВЦЭМ!$A$34:$A$777,$A72,СВЦЭМ!$B$34:$B$777,X$47)+'СЕТ СН'!$G$9+СВЦЭМ!$D$10+'СЕТ СН'!$G$5</f>
        <v>4635.7908925399997</v>
      </c>
      <c r="Y72" s="37">
        <f>SUMIFS(СВЦЭМ!$C$34:$C$777,СВЦЭМ!$A$34:$A$777,$A72,СВЦЭМ!$B$34:$B$777,Y$47)+'СЕТ СН'!$G$9+СВЦЭМ!$D$10+'СЕТ СН'!$G$5</f>
        <v>4635.0782709499999</v>
      </c>
    </row>
    <row r="73" spans="1:27" ht="15.75" x14ac:dyDescent="0.2">
      <c r="A73" s="36">
        <f t="shared" si="1"/>
        <v>42608</v>
      </c>
      <c r="B73" s="37">
        <f>SUMIFS(СВЦЭМ!$C$34:$C$777,СВЦЭМ!$A$34:$A$777,$A73,СВЦЭМ!$B$34:$B$777,B$47)+'СЕТ СН'!$G$9+СВЦЭМ!$D$10+'СЕТ СН'!$G$5</f>
        <v>4729.0005426899997</v>
      </c>
      <c r="C73" s="37">
        <f>SUMIFS(СВЦЭМ!$C$34:$C$777,СВЦЭМ!$A$34:$A$777,$A73,СВЦЭМ!$B$34:$B$777,C$47)+'СЕТ СН'!$G$9+СВЦЭМ!$D$10+'СЕТ СН'!$G$5</f>
        <v>4789.3520733300002</v>
      </c>
      <c r="D73" s="37">
        <f>SUMIFS(СВЦЭМ!$C$34:$C$777,СВЦЭМ!$A$34:$A$777,$A73,СВЦЭМ!$B$34:$B$777,D$47)+'СЕТ СН'!$G$9+СВЦЭМ!$D$10+'СЕТ СН'!$G$5</f>
        <v>4840.4674842599998</v>
      </c>
      <c r="E73" s="37">
        <f>SUMIFS(СВЦЭМ!$C$34:$C$777,СВЦЭМ!$A$34:$A$777,$A73,СВЦЭМ!$B$34:$B$777,E$47)+'СЕТ СН'!$G$9+СВЦЭМ!$D$10+'СЕТ СН'!$G$5</f>
        <v>4841.9216183899998</v>
      </c>
      <c r="F73" s="37">
        <f>SUMIFS(СВЦЭМ!$C$34:$C$777,СВЦЭМ!$A$34:$A$777,$A73,СВЦЭМ!$B$34:$B$777,F$47)+'СЕТ СН'!$G$9+СВЦЭМ!$D$10+'СЕТ СН'!$G$5</f>
        <v>4854.4362999999994</v>
      </c>
      <c r="G73" s="37">
        <f>SUMIFS(СВЦЭМ!$C$34:$C$777,СВЦЭМ!$A$34:$A$777,$A73,СВЦЭМ!$B$34:$B$777,G$47)+'СЕТ СН'!$G$9+СВЦЭМ!$D$10+'СЕТ СН'!$G$5</f>
        <v>4886.0065313199993</v>
      </c>
      <c r="H73" s="37">
        <f>SUMIFS(СВЦЭМ!$C$34:$C$777,СВЦЭМ!$A$34:$A$777,$A73,СВЦЭМ!$B$34:$B$777,H$47)+'СЕТ СН'!$G$9+СВЦЭМ!$D$10+'СЕТ СН'!$G$5</f>
        <v>4905.8813546299998</v>
      </c>
      <c r="I73" s="37">
        <f>SUMIFS(СВЦЭМ!$C$34:$C$777,СВЦЭМ!$A$34:$A$777,$A73,СВЦЭМ!$B$34:$B$777,I$47)+'СЕТ СН'!$G$9+СВЦЭМ!$D$10+'СЕТ СН'!$G$5</f>
        <v>4749.7854214600002</v>
      </c>
      <c r="J73" s="37">
        <f>SUMIFS(СВЦЭМ!$C$34:$C$777,СВЦЭМ!$A$34:$A$777,$A73,СВЦЭМ!$B$34:$B$777,J$47)+'СЕТ СН'!$G$9+СВЦЭМ!$D$10+'СЕТ СН'!$G$5</f>
        <v>4608.9113780400003</v>
      </c>
      <c r="K73" s="37">
        <f>SUMIFS(СВЦЭМ!$C$34:$C$777,СВЦЭМ!$A$34:$A$777,$A73,СВЦЭМ!$B$34:$B$777,K$47)+'СЕТ СН'!$G$9+СВЦЭМ!$D$10+'СЕТ СН'!$G$5</f>
        <v>4558.4219443700003</v>
      </c>
      <c r="L73" s="37">
        <f>SUMIFS(СВЦЭМ!$C$34:$C$777,СВЦЭМ!$A$34:$A$777,$A73,СВЦЭМ!$B$34:$B$777,L$47)+'СЕТ СН'!$G$9+СВЦЭМ!$D$10+'СЕТ СН'!$G$5</f>
        <v>4580.3166765599999</v>
      </c>
      <c r="M73" s="37">
        <f>SUMIFS(СВЦЭМ!$C$34:$C$777,СВЦЭМ!$A$34:$A$777,$A73,СВЦЭМ!$B$34:$B$777,M$47)+'СЕТ СН'!$G$9+СВЦЭМ!$D$10+'СЕТ СН'!$G$5</f>
        <v>4680.0565897300003</v>
      </c>
      <c r="N73" s="37">
        <f>SUMIFS(СВЦЭМ!$C$34:$C$777,СВЦЭМ!$A$34:$A$777,$A73,СВЦЭМ!$B$34:$B$777,N$47)+'СЕТ СН'!$G$9+СВЦЭМ!$D$10+'СЕТ СН'!$G$5</f>
        <v>4586.2195454800003</v>
      </c>
      <c r="O73" s="37">
        <f>SUMIFS(СВЦЭМ!$C$34:$C$777,СВЦЭМ!$A$34:$A$777,$A73,СВЦЭМ!$B$34:$B$777,O$47)+'СЕТ СН'!$G$9+СВЦЭМ!$D$10+'СЕТ СН'!$G$5</f>
        <v>4826.9789107799998</v>
      </c>
      <c r="P73" s="37">
        <f>SUMIFS(СВЦЭМ!$C$34:$C$777,СВЦЭМ!$A$34:$A$777,$A73,СВЦЭМ!$B$34:$B$777,P$47)+'СЕТ СН'!$G$9+СВЦЭМ!$D$10+'СЕТ СН'!$G$5</f>
        <v>4958.39958733</v>
      </c>
      <c r="Q73" s="37">
        <f>SUMIFS(СВЦЭМ!$C$34:$C$777,СВЦЭМ!$A$34:$A$777,$A73,СВЦЭМ!$B$34:$B$777,Q$47)+'СЕТ СН'!$G$9+СВЦЭМ!$D$10+'СЕТ СН'!$G$5</f>
        <v>4684.67605172</v>
      </c>
      <c r="R73" s="37">
        <f>SUMIFS(СВЦЭМ!$C$34:$C$777,СВЦЭМ!$A$34:$A$777,$A73,СВЦЭМ!$B$34:$B$777,R$47)+'СЕТ СН'!$G$9+СВЦЭМ!$D$10+'СЕТ СН'!$G$5</f>
        <v>4547.1833463200001</v>
      </c>
      <c r="S73" s="37">
        <f>SUMIFS(СВЦЭМ!$C$34:$C$777,СВЦЭМ!$A$34:$A$777,$A73,СВЦЭМ!$B$34:$B$777,S$47)+'СЕТ СН'!$G$9+СВЦЭМ!$D$10+'СЕТ СН'!$G$5</f>
        <v>4607.8091113999999</v>
      </c>
      <c r="T73" s="37">
        <f>SUMIFS(СВЦЭМ!$C$34:$C$777,СВЦЭМ!$A$34:$A$777,$A73,СВЦЭМ!$B$34:$B$777,T$47)+'СЕТ СН'!$G$9+СВЦЭМ!$D$10+'СЕТ СН'!$G$5</f>
        <v>4593.1141388599999</v>
      </c>
      <c r="U73" s="37">
        <f>SUMIFS(СВЦЭМ!$C$34:$C$777,СВЦЭМ!$A$34:$A$777,$A73,СВЦЭМ!$B$34:$B$777,U$47)+'СЕТ СН'!$G$9+СВЦЭМ!$D$10+'СЕТ СН'!$G$5</f>
        <v>4654.0351189499997</v>
      </c>
      <c r="V73" s="37">
        <f>SUMIFS(СВЦЭМ!$C$34:$C$777,СВЦЭМ!$A$34:$A$777,$A73,СВЦЭМ!$B$34:$B$777,V$47)+'СЕТ СН'!$G$9+СВЦЭМ!$D$10+'СЕТ СН'!$G$5</f>
        <v>4687.6564689999996</v>
      </c>
      <c r="W73" s="37">
        <f>SUMIFS(СВЦЭМ!$C$34:$C$777,СВЦЭМ!$A$34:$A$777,$A73,СВЦЭМ!$B$34:$B$777,W$47)+'СЕТ СН'!$G$9+СВЦЭМ!$D$10+'СЕТ СН'!$G$5</f>
        <v>4645.2606610800003</v>
      </c>
      <c r="X73" s="37">
        <f>SUMIFS(СВЦЭМ!$C$34:$C$777,СВЦЭМ!$A$34:$A$777,$A73,СВЦЭМ!$B$34:$B$777,X$47)+'СЕТ СН'!$G$9+СВЦЭМ!$D$10+'СЕТ СН'!$G$5</f>
        <v>4601.6612121600001</v>
      </c>
      <c r="Y73" s="37">
        <f>SUMIFS(СВЦЭМ!$C$34:$C$777,СВЦЭМ!$A$34:$A$777,$A73,СВЦЭМ!$B$34:$B$777,Y$47)+'СЕТ СН'!$G$9+СВЦЭМ!$D$10+'СЕТ СН'!$G$5</f>
        <v>4556.7414994000001</v>
      </c>
    </row>
    <row r="74" spans="1:27" ht="15.75" x14ac:dyDescent="0.2">
      <c r="A74" s="36">
        <f t="shared" si="1"/>
        <v>42609</v>
      </c>
      <c r="B74" s="37">
        <f>SUMIFS(СВЦЭМ!$C$34:$C$777,СВЦЭМ!$A$34:$A$777,$A74,СВЦЭМ!$B$34:$B$777,B$47)+'СЕТ СН'!$G$9+СВЦЭМ!$D$10+'СЕТ СН'!$G$5</f>
        <v>4634.2167778399998</v>
      </c>
      <c r="C74" s="37">
        <f>SUMIFS(СВЦЭМ!$C$34:$C$777,СВЦЭМ!$A$34:$A$777,$A74,СВЦЭМ!$B$34:$B$777,C$47)+'СЕТ СН'!$G$9+СВЦЭМ!$D$10+'СЕТ СН'!$G$5</f>
        <v>4683.8564862100002</v>
      </c>
      <c r="D74" s="37">
        <f>SUMIFS(СВЦЭМ!$C$34:$C$777,СВЦЭМ!$A$34:$A$777,$A74,СВЦЭМ!$B$34:$B$777,D$47)+'СЕТ СН'!$G$9+СВЦЭМ!$D$10+'СЕТ СН'!$G$5</f>
        <v>4730.17243968</v>
      </c>
      <c r="E74" s="37">
        <f>SUMIFS(СВЦЭМ!$C$34:$C$777,СВЦЭМ!$A$34:$A$777,$A74,СВЦЭМ!$B$34:$B$777,E$47)+'СЕТ СН'!$G$9+СВЦЭМ!$D$10+'СЕТ СН'!$G$5</f>
        <v>4751.2408719499999</v>
      </c>
      <c r="F74" s="37">
        <f>SUMIFS(СВЦЭМ!$C$34:$C$777,СВЦЭМ!$A$34:$A$777,$A74,СВЦЭМ!$B$34:$B$777,F$47)+'СЕТ СН'!$G$9+СВЦЭМ!$D$10+'СЕТ СН'!$G$5</f>
        <v>4751.8307899299998</v>
      </c>
      <c r="G74" s="37">
        <f>SUMIFS(СВЦЭМ!$C$34:$C$777,СВЦЭМ!$A$34:$A$777,$A74,СВЦЭМ!$B$34:$B$777,G$47)+'СЕТ СН'!$G$9+СВЦЭМ!$D$10+'СЕТ СН'!$G$5</f>
        <v>4754.4892262000003</v>
      </c>
      <c r="H74" s="37">
        <f>SUMIFS(СВЦЭМ!$C$34:$C$777,СВЦЭМ!$A$34:$A$777,$A74,СВЦЭМ!$B$34:$B$777,H$47)+'СЕТ СН'!$G$9+СВЦЭМ!$D$10+'СЕТ СН'!$G$5</f>
        <v>4737.3881348699997</v>
      </c>
      <c r="I74" s="37">
        <f>SUMIFS(СВЦЭМ!$C$34:$C$777,СВЦЭМ!$A$34:$A$777,$A74,СВЦЭМ!$B$34:$B$777,I$47)+'СЕТ СН'!$G$9+СВЦЭМ!$D$10+'СЕТ СН'!$G$5</f>
        <v>4731.2953440599995</v>
      </c>
      <c r="J74" s="37">
        <f>SUMIFS(СВЦЭМ!$C$34:$C$777,СВЦЭМ!$A$34:$A$777,$A74,СВЦЭМ!$B$34:$B$777,J$47)+'СЕТ СН'!$G$9+СВЦЭМ!$D$10+'СЕТ СН'!$G$5</f>
        <v>4676.7977328799998</v>
      </c>
      <c r="K74" s="37">
        <f>SUMIFS(СВЦЭМ!$C$34:$C$777,СВЦЭМ!$A$34:$A$777,$A74,СВЦЭМ!$B$34:$B$777,K$47)+'СЕТ СН'!$G$9+СВЦЭМ!$D$10+'СЕТ СН'!$G$5</f>
        <v>4612.3327302099997</v>
      </c>
      <c r="L74" s="37">
        <f>SUMIFS(СВЦЭМ!$C$34:$C$777,СВЦЭМ!$A$34:$A$777,$A74,СВЦЭМ!$B$34:$B$777,L$47)+'СЕТ СН'!$G$9+СВЦЭМ!$D$10+'СЕТ СН'!$G$5</f>
        <v>4664.2284459499997</v>
      </c>
      <c r="M74" s="37">
        <f>SUMIFS(СВЦЭМ!$C$34:$C$777,СВЦЭМ!$A$34:$A$777,$A74,СВЦЭМ!$B$34:$B$777,M$47)+'СЕТ СН'!$G$9+СВЦЭМ!$D$10+'СЕТ СН'!$G$5</f>
        <v>4765.0922009999995</v>
      </c>
      <c r="N74" s="37">
        <f>SUMIFS(СВЦЭМ!$C$34:$C$777,СВЦЭМ!$A$34:$A$777,$A74,СВЦЭМ!$B$34:$B$777,N$47)+'СЕТ СН'!$G$9+СВЦЭМ!$D$10+'СЕТ СН'!$G$5</f>
        <v>4777.0500737900002</v>
      </c>
      <c r="O74" s="37">
        <f>SUMIFS(СВЦЭМ!$C$34:$C$777,СВЦЭМ!$A$34:$A$777,$A74,СВЦЭМ!$B$34:$B$777,O$47)+'СЕТ СН'!$G$9+СВЦЭМ!$D$10+'СЕТ СН'!$G$5</f>
        <v>4859.6900595999996</v>
      </c>
      <c r="P74" s="37">
        <f>SUMIFS(СВЦЭМ!$C$34:$C$777,СВЦЭМ!$A$34:$A$777,$A74,СВЦЭМ!$B$34:$B$777,P$47)+'СЕТ СН'!$G$9+СВЦЭМ!$D$10+'СЕТ СН'!$G$5</f>
        <v>4719.3455929199999</v>
      </c>
      <c r="Q74" s="37">
        <f>SUMIFS(СВЦЭМ!$C$34:$C$777,СВЦЭМ!$A$34:$A$777,$A74,СВЦЭМ!$B$34:$B$777,Q$47)+'СЕТ СН'!$G$9+СВЦЭМ!$D$10+'СЕТ СН'!$G$5</f>
        <v>4697.2625485999997</v>
      </c>
      <c r="R74" s="37">
        <f>SUMIFS(СВЦЭМ!$C$34:$C$777,СВЦЭМ!$A$34:$A$777,$A74,СВЦЭМ!$B$34:$B$777,R$47)+'СЕТ СН'!$G$9+СВЦЭМ!$D$10+'СЕТ СН'!$G$5</f>
        <v>4678.2537332600004</v>
      </c>
      <c r="S74" s="37">
        <f>SUMIFS(СВЦЭМ!$C$34:$C$777,СВЦЭМ!$A$34:$A$777,$A74,СВЦЭМ!$B$34:$B$777,S$47)+'СЕТ СН'!$G$9+СВЦЭМ!$D$10+'СЕТ СН'!$G$5</f>
        <v>4664.3281897400002</v>
      </c>
      <c r="T74" s="37">
        <f>SUMIFS(СВЦЭМ!$C$34:$C$777,СВЦЭМ!$A$34:$A$777,$A74,СВЦЭМ!$B$34:$B$777,T$47)+'СЕТ СН'!$G$9+СВЦЭМ!$D$10+'СЕТ СН'!$G$5</f>
        <v>4686.7093798799997</v>
      </c>
      <c r="U74" s="37">
        <f>SUMIFS(СВЦЭМ!$C$34:$C$777,СВЦЭМ!$A$34:$A$777,$A74,СВЦЭМ!$B$34:$B$777,U$47)+'СЕТ СН'!$G$9+СВЦЭМ!$D$10+'СЕТ СН'!$G$5</f>
        <v>4674.2964502100003</v>
      </c>
      <c r="V74" s="37">
        <f>SUMIFS(СВЦЭМ!$C$34:$C$777,СВЦЭМ!$A$34:$A$777,$A74,СВЦЭМ!$B$34:$B$777,V$47)+'СЕТ СН'!$G$9+СВЦЭМ!$D$10+'СЕТ СН'!$G$5</f>
        <v>4692.4354758400004</v>
      </c>
      <c r="W74" s="37">
        <f>SUMIFS(СВЦЭМ!$C$34:$C$777,СВЦЭМ!$A$34:$A$777,$A74,СВЦЭМ!$B$34:$B$777,W$47)+'СЕТ СН'!$G$9+СВЦЭМ!$D$10+'СЕТ СН'!$G$5</f>
        <v>4727.3891034199996</v>
      </c>
      <c r="X74" s="37">
        <f>SUMIFS(СВЦЭМ!$C$34:$C$777,СВЦЭМ!$A$34:$A$777,$A74,СВЦЭМ!$B$34:$B$777,X$47)+'СЕТ СН'!$G$9+СВЦЭМ!$D$10+'СЕТ СН'!$G$5</f>
        <v>4646.64329946</v>
      </c>
      <c r="Y74" s="37">
        <f>SUMIFS(СВЦЭМ!$C$34:$C$777,СВЦЭМ!$A$34:$A$777,$A74,СВЦЭМ!$B$34:$B$777,Y$47)+'СЕТ СН'!$G$9+СВЦЭМ!$D$10+'СЕТ СН'!$G$5</f>
        <v>4663.8875911699997</v>
      </c>
    </row>
    <row r="75" spans="1:27" ht="15.75" x14ac:dyDescent="0.2">
      <c r="A75" s="36">
        <f t="shared" si="1"/>
        <v>42610</v>
      </c>
      <c r="B75" s="37">
        <f>SUMIFS(СВЦЭМ!$C$34:$C$777,СВЦЭМ!$A$34:$A$777,$A75,СВЦЭМ!$B$34:$B$777,B$47)+'СЕТ СН'!$G$9+СВЦЭМ!$D$10+'СЕТ СН'!$G$5</f>
        <v>4769.1712561499999</v>
      </c>
      <c r="C75" s="37">
        <f>SUMIFS(СВЦЭМ!$C$34:$C$777,СВЦЭМ!$A$34:$A$777,$A75,СВЦЭМ!$B$34:$B$777,C$47)+'СЕТ СН'!$G$9+СВЦЭМ!$D$10+'СЕТ СН'!$G$5</f>
        <v>4917.3128594899999</v>
      </c>
      <c r="D75" s="37">
        <f>SUMIFS(СВЦЭМ!$C$34:$C$777,СВЦЭМ!$A$34:$A$777,$A75,СВЦЭМ!$B$34:$B$777,D$47)+'СЕТ СН'!$G$9+СВЦЭМ!$D$10+'СЕТ СН'!$G$5</f>
        <v>4967.8859246600005</v>
      </c>
      <c r="E75" s="37">
        <f>SUMIFS(СВЦЭМ!$C$34:$C$777,СВЦЭМ!$A$34:$A$777,$A75,СВЦЭМ!$B$34:$B$777,E$47)+'СЕТ СН'!$G$9+СВЦЭМ!$D$10+'СЕТ СН'!$G$5</f>
        <v>4946.9896352899996</v>
      </c>
      <c r="F75" s="37">
        <f>SUMIFS(СВЦЭМ!$C$34:$C$777,СВЦЭМ!$A$34:$A$777,$A75,СВЦЭМ!$B$34:$B$777,F$47)+'СЕТ СН'!$G$9+СВЦЭМ!$D$10+'СЕТ СН'!$G$5</f>
        <v>4954.0694784099996</v>
      </c>
      <c r="G75" s="37">
        <f>SUMIFS(СВЦЭМ!$C$34:$C$777,СВЦЭМ!$A$34:$A$777,$A75,СВЦЭМ!$B$34:$B$777,G$47)+'СЕТ СН'!$G$9+СВЦЭМ!$D$10+'СЕТ СН'!$G$5</f>
        <v>4956.5532550299995</v>
      </c>
      <c r="H75" s="37">
        <f>SUMIFS(СВЦЭМ!$C$34:$C$777,СВЦЭМ!$A$34:$A$777,$A75,СВЦЭМ!$B$34:$B$777,H$47)+'СЕТ СН'!$G$9+СВЦЭМ!$D$10+'СЕТ СН'!$G$5</f>
        <v>4931.9324421199999</v>
      </c>
      <c r="I75" s="37">
        <f>SUMIFS(СВЦЭМ!$C$34:$C$777,СВЦЭМ!$A$34:$A$777,$A75,СВЦЭМ!$B$34:$B$777,I$47)+'СЕТ СН'!$G$9+СВЦЭМ!$D$10+'СЕТ СН'!$G$5</f>
        <v>4896.9010282999998</v>
      </c>
      <c r="J75" s="37">
        <f>SUMIFS(СВЦЭМ!$C$34:$C$777,СВЦЭМ!$A$34:$A$777,$A75,СВЦЭМ!$B$34:$B$777,J$47)+'СЕТ СН'!$G$9+СВЦЭМ!$D$10+'СЕТ СН'!$G$5</f>
        <v>4822.4401939899999</v>
      </c>
      <c r="K75" s="37">
        <f>SUMIFS(СВЦЭМ!$C$34:$C$777,СВЦЭМ!$A$34:$A$777,$A75,СВЦЭМ!$B$34:$B$777,K$47)+'СЕТ СН'!$G$9+СВЦЭМ!$D$10+'СЕТ СН'!$G$5</f>
        <v>4751.4514385299999</v>
      </c>
      <c r="L75" s="37">
        <f>SUMIFS(СВЦЭМ!$C$34:$C$777,СВЦЭМ!$A$34:$A$777,$A75,СВЦЭМ!$B$34:$B$777,L$47)+'СЕТ СН'!$G$9+СВЦЭМ!$D$10+'СЕТ СН'!$G$5</f>
        <v>4714.8563690600004</v>
      </c>
      <c r="M75" s="37">
        <f>SUMIFS(СВЦЭМ!$C$34:$C$777,СВЦЭМ!$A$34:$A$777,$A75,СВЦЭМ!$B$34:$B$777,M$47)+'СЕТ СН'!$G$9+СВЦЭМ!$D$10+'СЕТ СН'!$G$5</f>
        <v>4688.8062016799995</v>
      </c>
      <c r="N75" s="37">
        <f>SUMIFS(СВЦЭМ!$C$34:$C$777,СВЦЭМ!$A$34:$A$777,$A75,СВЦЭМ!$B$34:$B$777,N$47)+'СЕТ СН'!$G$9+СВЦЭМ!$D$10+'СЕТ СН'!$G$5</f>
        <v>4698.1194441899997</v>
      </c>
      <c r="O75" s="37">
        <f>SUMIFS(СВЦЭМ!$C$34:$C$777,СВЦЭМ!$A$34:$A$777,$A75,СВЦЭМ!$B$34:$B$777,O$47)+'СЕТ СН'!$G$9+СВЦЭМ!$D$10+'СЕТ СН'!$G$5</f>
        <v>4720.6250824399995</v>
      </c>
      <c r="P75" s="37">
        <f>SUMIFS(СВЦЭМ!$C$34:$C$777,СВЦЭМ!$A$34:$A$777,$A75,СВЦЭМ!$B$34:$B$777,P$47)+'СЕТ СН'!$G$9+СВЦЭМ!$D$10+'СЕТ СН'!$G$5</f>
        <v>4796.7157928500001</v>
      </c>
      <c r="Q75" s="37">
        <f>SUMIFS(СВЦЭМ!$C$34:$C$777,СВЦЭМ!$A$34:$A$777,$A75,СВЦЭМ!$B$34:$B$777,Q$47)+'СЕТ СН'!$G$9+СВЦЭМ!$D$10+'СЕТ СН'!$G$5</f>
        <v>4768.0164383399997</v>
      </c>
      <c r="R75" s="37">
        <f>SUMIFS(СВЦЭМ!$C$34:$C$777,СВЦЭМ!$A$34:$A$777,$A75,СВЦЭМ!$B$34:$B$777,R$47)+'СЕТ СН'!$G$9+СВЦЭМ!$D$10+'СЕТ СН'!$G$5</f>
        <v>4723.5263009499995</v>
      </c>
      <c r="S75" s="37">
        <f>SUMIFS(СВЦЭМ!$C$34:$C$777,СВЦЭМ!$A$34:$A$777,$A75,СВЦЭМ!$B$34:$B$777,S$47)+'СЕТ СН'!$G$9+СВЦЭМ!$D$10+'СЕТ СН'!$G$5</f>
        <v>4700.1870512900005</v>
      </c>
      <c r="T75" s="37">
        <f>SUMIFS(СВЦЭМ!$C$34:$C$777,СВЦЭМ!$A$34:$A$777,$A75,СВЦЭМ!$B$34:$B$777,T$47)+'СЕТ СН'!$G$9+СВЦЭМ!$D$10+'СЕТ СН'!$G$5</f>
        <v>4691.2295755799996</v>
      </c>
      <c r="U75" s="37">
        <f>SUMIFS(СВЦЭМ!$C$34:$C$777,СВЦЭМ!$A$34:$A$777,$A75,СВЦЭМ!$B$34:$B$777,U$47)+'СЕТ СН'!$G$9+СВЦЭМ!$D$10+'СЕТ СН'!$G$5</f>
        <v>4661.3949184399999</v>
      </c>
      <c r="V75" s="37">
        <f>SUMIFS(СВЦЭМ!$C$34:$C$777,СВЦЭМ!$A$34:$A$777,$A75,СВЦЭМ!$B$34:$B$777,V$47)+'СЕТ СН'!$G$9+СВЦЭМ!$D$10+'СЕТ СН'!$G$5</f>
        <v>4632.1310043200001</v>
      </c>
      <c r="W75" s="37">
        <f>SUMIFS(СВЦЭМ!$C$34:$C$777,СВЦЭМ!$A$34:$A$777,$A75,СВЦЭМ!$B$34:$B$777,W$47)+'СЕТ СН'!$G$9+СВЦЭМ!$D$10+'СЕТ СН'!$G$5</f>
        <v>4778.6305921499998</v>
      </c>
      <c r="X75" s="37">
        <f>SUMIFS(СВЦЭМ!$C$34:$C$777,СВЦЭМ!$A$34:$A$777,$A75,СВЦЭМ!$B$34:$B$777,X$47)+'СЕТ СН'!$G$9+СВЦЭМ!$D$10+'СЕТ СН'!$G$5</f>
        <v>4666.44246638</v>
      </c>
      <c r="Y75" s="37">
        <f>SUMIFS(СВЦЭМ!$C$34:$C$777,СВЦЭМ!$A$34:$A$777,$A75,СВЦЭМ!$B$34:$B$777,Y$47)+'СЕТ СН'!$G$9+СВЦЭМ!$D$10+'СЕТ СН'!$G$5</f>
        <v>4673.7932623400002</v>
      </c>
    </row>
    <row r="76" spans="1:27" ht="15.75" x14ac:dyDescent="0.2">
      <c r="A76" s="36">
        <f t="shared" si="1"/>
        <v>42611</v>
      </c>
      <c r="B76" s="37">
        <f>SUMIFS(СВЦЭМ!$C$34:$C$777,СВЦЭМ!$A$34:$A$777,$A76,СВЦЭМ!$B$34:$B$777,B$47)+'СЕТ СН'!$G$9+СВЦЭМ!$D$10+'СЕТ СН'!$G$5</f>
        <v>4757.5969309900001</v>
      </c>
      <c r="C76" s="37">
        <f>SUMIFS(СВЦЭМ!$C$34:$C$777,СВЦЭМ!$A$34:$A$777,$A76,СВЦЭМ!$B$34:$B$777,C$47)+'СЕТ СН'!$G$9+СВЦЭМ!$D$10+'СЕТ СН'!$G$5</f>
        <v>4814.1127168900002</v>
      </c>
      <c r="D76" s="37">
        <f>SUMIFS(СВЦЭМ!$C$34:$C$777,СВЦЭМ!$A$34:$A$777,$A76,СВЦЭМ!$B$34:$B$777,D$47)+'СЕТ СН'!$G$9+СВЦЭМ!$D$10+'СЕТ СН'!$G$5</f>
        <v>4842.8506398199997</v>
      </c>
      <c r="E76" s="37">
        <f>SUMIFS(СВЦЭМ!$C$34:$C$777,СВЦЭМ!$A$34:$A$777,$A76,СВЦЭМ!$B$34:$B$777,E$47)+'СЕТ СН'!$G$9+СВЦЭМ!$D$10+'СЕТ СН'!$G$5</f>
        <v>4835.7976883199999</v>
      </c>
      <c r="F76" s="37">
        <f>SUMIFS(СВЦЭМ!$C$34:$C$777,СВЦЭМ!$A$34:$A$777,$A76,СВЦЭМ!$B$34:$B$777,F$47)+'СЕТ СН'!$G$9+СВЦЭМ!$D$10+'СЕТ СН'!$G$5</f>
        <v>4834.4909724400004</v>
      </c>
      <c r="G76" s="37">
        <f>SUMIFS(СВЦЭМ!$C$34:$C$777,СВЦЭМ!$A$34:$A$777,$A76,СВЦЭМ!$B$34:$B$777,G$47)+'СЕТ СН'!$G$9+СВЦЭМ!$D$10+'СЕТ СН'!$G$5</f>
        <v>4835.2960915900003</v>
      </c>
      <c r="H76" s="37">
        <f>SUMIFS(СВЦЭМ!$C$34:$C$777,СВЦЭМ!$A$34:$A$777,$A76,СВЦЭМ!$B$34:$B$777,H$47)+'СЕТ СН'!$G$9+СВЦЭМ!$D$10+'СЕТ СН'!$G$5</f>
        <v>4876.6659711900002</v>
      </c>
      <c r="I76" s="37">
        <f>SUMIFS(СВЦЭМ!$C$34:$C$777,СВЦЭМ!$A$34:$A$777,$A76,СВЦЭМ!$B$34:$B$777,I$47)+'СЕТ СН'!$G$9+СВЦЭМ!$D$10+'СЕТ СН'!$G$5</f>
        <v>4759.6521373100004</v>
      </c>
      <c r="J76" s="37">
        <f>SUMIFS(СВЦЭМ!$C$34:$C$777,СВЦЭМ!$A$34:$A$777,$A76,СВЦЭМ!$B$34:$B$777,J$47)+'СЕТ СН'!$G$9+СВЦЭМ!$D$10+'СЕТ СН'!$G$5</f>
        <v>4738.4546564499997</v>
      </c>
      <c r="K76" s="37">
        <f>SUMIFS(СВЦЭМ!$C$34:$C$777,СВЦЭМ!$A$34:$A$777,$A76,СВЦЭМ!$B$34:$B$777,K$47)+'СЕТ СН'!$G$9+СВЦЭМ!$D$10+'СЕТ СН'!$G$5</f>
        <v>4686.0823502399999</v>
      </c>
      <c r="L76" s="37">
        <f>SUMIFS(СВЦЭМ!$C$34:$C$777,СВЦЭМ!$A$34:$A$777,$A76,СВЦЭМ!$B$34:$B$777,L$47)+'СЕТ СН'!$G$9+СВЦЭМ!$D$10+'СЕТ СН'!$G$5</f>
        <v>4779.7932650399998</v>
      </c>
      <c r="M76" s="37">
        <f>SUMIFS(СВЦЭМ!$C$34:$C$777,СВЦЭМ!$A$34:$A$777,$A76,СВЦЭМ!$B$34:$B$777,M$47)+'СЕТ СН'!$G$9+СВЦЭМ!$D$10+'СЕТ СН'!$G$5</f>
        <v>4794.32227109</v>
      </c>
      <c r="N76" s="37">
        <f>SUMIFS(СВЦЭМ!$C$34:$C$777,СВЦЭМ!$A$34:$A$777,$A76,СВЦЭМ!$B$34:$B$777,N$47)+'СЕТ СН'!$G$9+СВЦЭМ!$D$10+'СЕТ СН'!$G$5</f>
        <v>4775.8082416099996</v>
      </c>
      <c r="O76" s="37">
        <f>SUMIFS(СВЦЭМ!$C$34:$C$777,СВЦЭМ!$A$34:$A$777,$A76,СВЦЭМ!$B$34:$B$777,O$47)+'СЕТ СН'!$G$9+СВЦЭМ!$D$10+'СЕТ СН'!$G$5</f>
        <v>4789.1451088899994</v>
      </c>
      <c r="P76" s="37">
        <f>SUMIFS(СВЦЭМ!$C$34:$C$777,СВЦЭМ!$A$34:$A$777,$A76,СВЦЭМ!$B$34:$B$777,P$47)+'СЕТ СН'!$G$9+СВЦЭМ!$D$10+'СЕТ СН'!$G$5</f>
        <v>4756.0330308499997</v>
      </c>
      <c r="Q76" s="37">
        <f>SUMIFS(СВЦЭМ!$C$34:$C$777,СВЦЭМ!$A$34:$A$777,$A76,СВЦЭМ!$B$34:$B$777,Q$47)+'СЕТ СН'!$G$9+СВЦЭМ!$D$10+'СЕТ СН'!$G$5</f>
        <v>4688.2421933300002</v>
      </c>
      <c r="R76" s="37">
        <f>SUMIFS(СВЦЭМ!$C$34:$C$777,СВЦЭМ!$A$34:$A$777,$A76,СВЦЭМ!$B$34:$B$777,R$47)+'СЕТ СН'!$G$9+СВЦЭМ!$D$10+'СЕТ СН'!$G$5</f>
        <v>4683.7177731800002</v>
      </c>
      <c r="S76" s="37">
        <f>SUMIFS(СВЦЭМ!$C$34:$C$777,СВЦЭМ!$A$34:$A$777,$A76,СВЦЭМ!$B$34:$B$777,S$47)+'СЕТ СН'!$G$9+СВЦЭМ!$D$10+'СЕТ СН'!$G$5</f>
        <v>4728.7769973100003</v>
      </c>
      <c r="T76" s="37">
        <f>SUMIFS(СВЦЭМ!$C$34:$C$777,СВЦЭМ!$A$34:$A$777,$A76,СВЦЭМ!$B$34:$B$777,T$47)+'СЕТ СН'!$G$9+СВЦЭМ!$D$10+'СЕТ СН'!$G$5</f>
        <v>4711.4599372000002</v>
      </c>
      <c r="U76" s="37">
        <f>SUMIFS(СВЦЭМ!$C$34:$C$777,СВЦЭМ!$A$34:$A$777,$A76,СВЦЭМ!$B$34:$B$777,U$47)+'СЕТ СН'!$G$9+СВЦЭМ!$D$10+'СЕТ СН'!$G$5</f>
        <v>4695.9904666299999</v>
      </c>
      <c r="V76" s="37">
        <f>SUMIFS(СВЦЭМ!$C$34:$C$777,СВЦЭМ!$A$34:$A$777,$A76,СВЦЭМ!$B$34:$B$777,V$47)+'СЕТ СН'!$G$9+СВЦЭМ!$D$10+'СЕТ СН'!$G$5</f>
        <v>4719.2840282899997</v>
      </c>
      <c r="W76" s="37">
        <f>SUMIFS(СВЦЭМ!$C$34:$C$777,СВЦЭМ!$A$34:$A$777,$A76,СВЦЭМ!$B$34:$B$777,W$47)+'СЕТ СН'!$G$9+СВЦЭМ!$D$10+'СЕТ СН'!$G$5</f>
        <v>4710.1407448999998</v>
      </c>
      <c r="X76" s="37">
        <f>SUMIFS(СВЦЭМ!$C$34:$C$777,СВЦЭМ!$A$34:$A$777,$A76,СВЦЭМ!$B$34:$B$777,X$47)+'СЕТ СН'!$G$9+СВЦЭМ!$D$10+'СЕТ СН'!$G$5</f>
        <v>4672.3611291099996</v>
      </c>
      <c r="Y76" s="37">
        <f>SUMIFS(СВЦЭМ!$C$34:$C$777,СВЦЭМ!$A$34:$A$777,$A76,СВЦЭМ!$B$34:$B$777,Y$47)+'СЕТ СН'!$G$9+СВЦЭМ!$D$10+'СЕТ СН'!$G$5</f>
        <v>4645.9832354</v>
      </c>
    </row>
    <row r="77" spans="1:27" ht="15.75" x14ac:dyDescent="0.2">
      <c r="A77" s="36">
        <f t="shared" si="1"/>
        <v>42612</v>
      </c>
      <c r="B77" s="37">
        <f>SUMIFS(СВЦЭМ!$C$34:$C$777,СВЦЭМ!$A$34:$A$777,$A77,СВЦЭМ!$B$34:$B$777,B$47)+'СЕТ СН'!$G$9+СВЦЭМ!$D$10+'СЕТ СН'!$G$5</f>
        <v>4714.1268756500003</v>
      </c>
      <c r="C77" s="37">
        <f>SUMIFS(СВЦЭМ!$C$34:$C$777,СВЦЭМ!$A$34:$A$777,$A77,СВЦЭМ!$B$34:$B$777,C$47)+'СЕТ СН'!$G$9+СВЦЭМ!$D$10+'СЕТ СН'!$G$5</f>
        <v>4791.7268624899998</v>
      </c>
      <c r="D77" s="37">
        <f>SUMIFS(СВЦЭМ!$C$34:$C$777,СВЦЭМ!$A$34:$A$777,$A77,СВЦЭМ!$B$34:$B$777,D$47)+'СЕТ СН'!$G$9+СВЦЭМ!$D$10+'СЕТ СН'!$G$5</f>
        <v>4834.9735353699998</v>
      </c>
      <c r="E77" s="37">
        <f>SUMIFS(СВЦЭМ!$C$34:$C$777,СВЦЭМ!$A$34:$A$777,$A77,СВЦЭМ!$B$34:$B$777,E$47)+'СЕТ СН'!$G$9+СВЦЭМ!$D$10+'СЕТ СН'!$G$5</f>
        <v>4865.20068343</v>
      </c>
      <c r="F77" s="37">
        <f>SUMIFS(СВЦЭМ!$C$34:$C$777,СВЦЭМ!$A$34:$A$777,$A77,СВЦЭМ!$B$34:$B$777,F$47)+'СЕТ СН'!$G$9+СВЦЭМ!$D$10+'СЕТ СН'!$G$5</f>
        <v>4811.8483293499994</v>
      </c>
      <c r="G77" s="37">
        <f>SUMIFS(СВЦЭМ!$C$34:$C$777,СВЦЭМ!$A$34:$A$777,$A77,СВЦЭМ!$B$34:$B$777,G$47)+'СЕТ СН'!$G$9+СВЦЭМ!$D$10+'СЕТ СН'!$G$5</f>
        <v>4795.8476971299997</v>
      </c>
      <c r="H77" s="37">
        <f>SUMIFS(СВЦЭМ!$C$34:$C$777,СВЦЭМ!$A$34:$A$777,$A77,СВЦЭМ!$B$34:$B$777,H$47)+'СЕТ СН'!$G$9+СВЦЭМ!$D$10+'СЕТ СН'!$G$5</f>
        <v>4783.5880200600004</v>
      </c>
      <c r="I77" s="37">
        <f>SUMIFS(СВЦЭМ!$C$34:$C$777,СВЦЭМ!$A$34:$A$777,$A77,СВЦЭМ!$B$34:$B$777,I$47)+'СЕТ СН'!$G$9+СВЦЭМ!$D$10+'СЕТ СН'!$G$5</f>
        <v>4706.7125909099996</v>
      </c>
      <c r="J77" s="37">
        <f>SUMIFS(СВЦЭМ!$C$34:$C$777,СВЦЭМ!$A$34:$A$777,$A77,СВЦЭМ!$B$34:$B$777,J$47)+'СЕТ СН'!$G$9+СВЦЭМ!$D$10+'СЕТ СН'!$G$5</f>
        <v>4763.5355290199996</v>
      </c>
      <c r="K77" s="37">
        <f>SUMIFS(СВЦЭМ!$C$34:$C$777,СВЦЭМ!$A$34:$A$777,$A77,СВЦЭМ!$B$34:$B$777,K$47)+'СЕТ СН'!$G$9+СВЦЭМ!$D$10+'СЕТ СН'!$G$5</f>
        <v>4720.4952650899995</v>
      </c>
      <c r="L77" s="37">
        <f>SUMIFS(СВЦЭМ!$C$34:$C$777,СВЦЭМ!$A$34:$A$777,$A77,СВЦЭМ!$B$34:$B$777,L$47)+'СЕТ СН'!$G$9+СВЦЭМ!$D$10+'СЕТ СН'!$G$5</f>
        <v>4809.8549034600001</v>
      </c>
      <c r="M77" s="37">
        <f>SUMIFS(СВЦЭМ!$C$34:$C$777,СВЦЭМ!$A$34:$A$777,$A77,СВЦЭМ!$B$34:$B$777,M$47)+'СЕТ СН'!$G$9+СВЦЭМ!$D$10+'СЕТ СН'!$G$5</f>
        <v>4795.7141125500002</v>
      </c>
      <c r="N77" s="37">
        <f>SUMIFS(СВЦЭМ!$C$34:$C$777,СВЦЭМ!$A$34:$A$777,$A77,СВЦЭМ!$B$34:$B$777,N$47)+'СЕТ СН'!$G$9+СВЦЭМ!$D$10+'СЕТ СН'!$G$5</f>
        <v>4700.6434618000003</v>
      </c>
      <c r="O77" s="37">
        <f>SUMIFS(СВЦЭМ!$C$34:$C$777,СВЦЭМ!$A$34:$A$777,$A77,СВЦЭМ!$B$34:$B$777,O$47)+'СЕТ СН'!$G$9+СВЦЭМ!$D$10+'СЕТ СН'!$G$5</f>
        <v>4720.3750967699998</v>
      </c>
      <c r="P77" s="37">
        <f>SUMIFS(СВЦЭМ!$C$34:$C$777,СВЦЭМ!$A$34:$A$777,$A77,СВЦЭМ!$B$34:$B$777,P$47)+'СЕТ СН'!$G$9+СВЦЭМ!$D$10+'СЕТ СН'!$G$5</f>
        <v>4731.0465913899998</v>
      </c>
      <c r="Q77" s="37">
        <f>SUMIFS(СВЦЭМ!$C$34:$C$777,СВЦЭМ!$A$34:$A$777,$A77,СВЦЭМ!$B$34:$B$777,Q$47)+'СЕТ СН'!$G$9+СВЦЭМ!$D$10+'СЕТ СН'!$G$5</f>
        <v>4796.1610100099997</v>
      </c>
      <c r="R77" s="37">
        <f>SUMIFS(СВЦЭМ!$C$34:$C$777,СВЦЭМ!$A$34:$A$777,$A77,СВЦЭМ!$B$34:$B$777,R$47)+'СЕТ СН'!$G$9+СВЦЭМ!$D$10+'СЕТ СН'!$G$5</f>
        <v>4828.4151556199995</v>
      </c>
      <c r="S77" s="37">
        <f>SUMIFS(СВЦЭМ!$C$34:$C$777,СВЦЭМ!$A$34:$A$777,$A77,СВЦЭМ!$B$34:$B$777,S$47)+'СЕТ СН'!$G$9+СВЦЭМ!$D$10+'СЕТ СН'!$G$5</f>
        <v>4891.2969969699998</v>
      </c>
      <c r="T77" s="37">
        <f>SUMIFS(СВЦЭМ!$C$34:$C$777,СВЦЭМ!$A$34:$A$777,$A77,СВЦЭМ!$B$34:$B$777,T$47)+'СЕТ СН'!$G$9+СВЦЭМ!$D$10+'СЕТ СН'!$G$5</f>
        <v>4857.2784085900003</v>
      </c>
      <c r="U77" s="37">
        <f>SUMIFS(СВЦЭМ!$C$34:$C$777,СВЦЭМ!$A$34:$A$777,$A77,СВЦЭМ!$B$34:$B$777,U$47)+'СЕТ СН'!$G$9+СВЦЭМ!$D$10+'СЕТ СН'!$G$5</f>
        <v>4840.1317882900003</v>
      </c>
      <c r="V77" s="37">
        <f>SUMIFS(СВЦЭМ!$C$34:$C$777,СВЦЭМ!$A$34:$A$777,$A77,СВЦЭМ!$B$34:$B$777,V$47)+'СЕТ СН'!$G$9+СВЦЭМ!$D$10+'СЕТ СН'!$G$5</f>
        <v>4795.65517671</v>
      </c>
      <c r="W77" s="37">
        <f>SUMIFS(СВЦЭМ!$C$34:$C$777,СВЦЭМ!$A$34:$A$777,$A77,СВЦЭМ!$B$34:$B$777,W$47)+'СЕТ СН'!$G$9+СВЦЭМ!$D$10+'СЕТ СН'!$G$5</f>
        <v>4783.4293499400001</v>
      </c>
      <c r="X77" s="37">
        <f>SUMIFS(СВЦЭМ!$C$34:$C$777,СВЦЭМ!$A$34:$A$777,$A77,СВЦЭМ!$B$34:$B$777,X$47)+'СЕТ СН'!$G$9+СВЦЭМ!$D$10+'СЕТ СН'!$G$5</f>
        <v>4695.0736411600001</v>
      </c>
      <c r="Y77" s="37">
        <f>SUMIFS(СВЦЭМ!$C$34:$C$777,СВЦЭМ!$A$34:$A$777,$A77,СВЦЭМ!$B$34:$B$777,Y$47)+'СЕТ СН'!$G$9+СВЦЭМ!$D$10+'СЕТ СН'!$G$5</f>
        <v>4663.99230825</v>
      </c>
      <c r="AA77" s="38"/>
    </row>
    <row r="78" spans="1:27" ht="15.75" x14ac:dyDescent="0.2">
      <c r="A78" s="36">
        <f t="shared" si="1"/>
        <v>42613</v>
      </c>
      <c r="B78" s="37">
        <f>SUMIFS(СВЦЭМ!$C$34:$C$777,СВЦЭМ!$A$34:$A$777,$A78,СВЦЭМ!$B$34:$B$777,B$47)+'СЕТ СН'!$G$9+СВЦЭМ!$D$10+'СЕТ СН'!$G$5</f>
        <v>4684.0663408600003</v>
      </c>
      <c r="C78" s="37">
        <f>SUMIFS(СВЦЭМ!$C$34:$C$777,СВЦЭМ!$A$34:$A$777,$A78,СВЦЭМ!$B$34:$B$777,C$47)+'СЕТ СН'!$G$9+СВЦЭМ!$D$10+'СЕТ СН'!$G$5</f>
        <v>4761.8622740800001</v>
      </c>
      <c r="D78" s="37">
        <f>SUMIFS(СВЦЭМ!$C$34:$C$777,СВЦЭМ!$A$34:$A$777,$A78,СВЦЭМ!$B$34:$B$777,D$47)+'СЕТ СН'!$G$9+СВЦЭМ!$D$10+'СЕТ СН'!$G$5</f>
        <v>4784.3132580500005</v>
      </c>
      <c r="E78" s="37">
        <f>SUMIFS(СВЦЭМ!$C$34:$C$777,СВЦЭМ!$A$34:$A$777,$A78,СВЦЭМ!$B$34:$B$777,E$47)+'СЕТ СН'!$G$9+СВЦЭМ!$D$10+'СЕТ СН'!$G$5</f>
        <v>4825.4900020999994</v>
      </c>
      <c r="F78" s="37">
        <f>SUMIFS(СВЦЭМ!$C$34:$C$777,СВЦЭМ!$A$34:$A$777,$A78,СВЦЭМ!$B$34:$B$777,F$47)+'СЕТ СН'!$G$9+СВЦЭМ!$D$10+'СЕТ СН'!$G$5</f>
        <v>4862.8620527900002</v>
      </c>
      <c r="G78" s="37">
        <f>SUMIFS(СВЦЭМ!$C$34:$C$777,СВЦЭМ!$A$34:$A$777,$A78,СВЦЭМ!$B$34:$B$777,G$47)+'СЕТ СН'!$G$9+СВЦЭМ!$D$10+'СЕТ СН'!$G$5</f>
        <v>4844.4565155399996</v>
      </c>
      <c r="H78" s="37">
        <f>SUMIFS(СВЦЭМ!$C$34:$C$777,СВЦЭМ!$A$34:$A$777,$A78,СВЦЭМ!$B$34:$B$777,H$47)+'СЕТ СН'!$G$9+СВЦЭМ!$D$10+'СЕТ СН'!$G$5</f>
        <v>4772.78336666</v>
      </c>
      <c r="I78" s="37">
        <f>SUMIFS(СВЦЭМ!$C$34:$C$777,СВЦЭМ!$A$34:$A$777,$A78,СВЦЭМ!$B$34:$B$777,I$47)+'СЕТ СН'!$G$9+СВЦЭМ!$D$10+'СЕТ СН'!$G$5</f>
        <v>4758.02665041</v>
      </c>
      <c r="J78" s="37">
        <f>SUMIFS(СВЦЭМ!$C$34:$C$777,СВЦЭМ!$A$34:$A$777,$A78,СВЦЭМ!$B$34:$B$777,J$47)+'СЕТ СН'!$G$9+СВЦЭМ!$D$10+'СЕТ СН'!$G$5</f>
        <v>4744.0501152500001</v>
      </c>
      <c r="K78" s="37">
        <f>SUMIFS(СВЦЭМ!$C$34:$C$777,СВЦЭМ!$A$34:$A$777,$A78,СВЦЭМ!$B$34:$B$777,K$47)+'СЕТ СН'!$G$9+СВЦЭМ!$D$10+'СЕТ СН'!$G$5</f>
        <v>4684.5806231999995</v>
      </c>
      <c r="L78" s="37">
        <f>SUMIFS(СВЦЭМ!$C$34:$C$777,СВЦЭМ!$A$34:$A$777,$A78,СВЦЭМ!$B$34:$B$777,L$47)+'СЕТ СН'!$G$9+СВЦЭМ!$D$10+'СЕТ СН'!$G$5</f>
        <v>4663.4664876200004</v>
      </c>
      <c r="M78" s="37">
        <f>SUMIFS(СВЦЭМ!$C$34:$C$777,СВЦЭМ!$A$34:$A$777,$A78,СВЦЭМ!$B$34:$B$777,M$47)+'СЕТ СН'!$G$9+СВЦЭМ!$D$10+'СЕТ СН'!$G$5</f>
        <v>4682.1456802699995</v>
      </c>
      <c r="N78" s="37">
        <f>SUMIFS(СВЦЭМ!$C$34:$C$777,СВЦЭМ!$A$34:$A$777,$A78,СВЦЭМ!$B$34:$B$777,N$47)+'СЕТ СН'!$G$9+СВЦЭМ!$D$10+'СЕТ СН'!$G$5</f>
        <v>4697.60742923</v>
      </c>
      <c r="O78" s="37">
        <f>SUMIFS(СВЦЭМ!$C$34:$C$777,СВЦЭМ!$A$34:$A$777,$A78,СВЦЭМ!$B$34:$B$777,O$47)+'СЕТ СН'!$G$9+СВЦЭМ!$D$10+'СЕТ СН'!$G$5</f>
        <v>4690.5997293600003</v>
      </c>
      <c r="P78" s="37">
        <f>SUMIFS(СВЦЭМ!$C$34:$C$777,СВЦЭМ!$A$34:$A$777,$A78,СВЦЭМ!$B$34:$B$777,P$47)+'СЕТ СН'!$G$9+СВЦЭМ!$D$10+'СЕТ СН'!$G$5</f>
        <v>4658.3208286299996</v>
      </c>
      <c r="Q78" s="37">
        <f>SUMIFS(СВЦЭМ!$C$34:$C$777,СВЦЭМ!$A$34:$A$777,$A78,СВЦЭМ!$B$34:$B$777,Q$47)+'СЕТ СН'!$G$9+СВЦЭМ!$D$10+'СЕТ СН'!$G$5</f>
        <v>4697.4473220600003</v>
      </c>
      <c r="R78" s="37">
        <f>SUMIFS(СВЦЭМ!$C$34:$C$777,СВЦЭМ!$A$34:$A$777,$A78,СВЦЭМ!$B$34:$B$777,R$47)+'СЕТ СН'!$G$9+СВЦЭМ!$D$10+'СЕТ СН'!$G$5</f>
        <v>4662.9720640899995</v>
      </c>
      <c r="S78" s="37">
        <f>SUMIFS(СВЦЭМ!$C$34:$C$777,СВЦЭМ!$A$34:$A$777,$A78,СВЦЭМ!$B$34:$B$777,S$47)+'СЕТ СН'!$G$9+СВЦЭМ!$D$10+'СЕТ СН'!$G$5</f>
        <v>4703.4883167099997</v>
      </c>
      <c r="T78" s="37">
        <f>SUMIFS(СВЦЭМ!$C$34:$C$777,СВЦЭМ!$A$34:$A$777,$A78,СВЦЭМ!$B$34:$B$777,T$47)+'СЕТ СН'!$G$9+СВЦЭМ!$D$10+'СЕТ СН'!$G$5</f>
        <v>4680.5279412</v>
      </c>
      <c r="U78" s="37">
        <f>SUMIFS(СВЦЭМ!$C$34:$C$777,СВЦЭМ!$A$34:$A$777,$A78,СВЦЭМ!$B$34:$B$777,U$47)+'СЕТ СН'!$G$9+СВЦЭМ!$D$10+'СЕТ СН'!$G$5</f>
        <v>4693.5794946999995</v>
      </c>
      <c r="V78" s="37">
        <f>SUMIFS(СВЦЭМ!$C$34:$C$777,СВЦЭМ!$A$34:$A$777,$A78,СВЦЭМ!$B$34:$B$777,V$47)+'СЕТ СН'!$G$9+СВЦЭМ!$D$10+'СЕТ СН'!$G$5</f>
        <v>4698.0698455599995</v>
      </c>
      <c r="W78" s="37">
        <f>SUMIFS(СВЦЭМ!$C$34:$C$777,СВЦЭМ!$A$34:$A$777,$A78,СВЦЭМ!$B$34:$B$777,W$47)+'СЕТ СН'!$G$9+СВЦЭМ!$D$10+'СЕТ СН'!$G$5</f>
        <v>4701.0326331199994</v>
      </c>
      <c r="X78" s="37">
        <f>SUMIFS(СВЦЭМ!$C$34:$C$777,СВЦЭМ!$A$34:$A$777,$A78,СВЦЭМ!$B$34:$B$777,X$47)+'СЕТ СН'!$G$9+СВЦЭМ!$D$10+'СЕТ СН'!$G$5</f>
        <v>4662.44356771</v>
      </c>
      <c r="Y78" s="37">
        <f>SUMIFS(СВЦЭМ!$C$34:$C$777,СВЦЭМ!$A$34:$A$777,$A78,СВЦЭМ!$B$34:$B$777,Y$47)+'СЕТ СН'!$G$9+СВЦЭМ!$D$10+'СЕТ СН'!$G$5</f>
        <v>4640.4208154299995</v>
      </c>
    </row>
    <row r="79" spans="1:27" ht="15.75" x14ac:dyDescent="0.25">
      <c r="A79" s="33"/>
      <c r="B79" s="34"/>
      <c r="C79" s="33"/>
      <c r="D79" s="33"/>
      <c r="E79" s="33"/>
      <c r="F79" s="33"/>
      <c r="G79" s="33"/>
      <c r="H79" s="33"/>
      <c r="I79" s="33"/>
      <c r="J79" s="33"/>
      <c r="K79" s="33"/>
      <c r="L79" s="33"/>
      <c r="M79" s="33"/>
      <c r="N79" s="33"/>
      <c r="O79" s="33"/>
      <c r="P79" s="33"/>
      <c r="Q79" s="33"/>
      <c r="R79" s="33"/>
      <c r="S79" s="33"/>
      <c r="T79" s="33"/>
      <c r="U79" s="33"/>
      <c r="V79" s="33"/>
      <c r="W79" s="33"/>
      <c r="X79" s="33"/>
      <c r="Y79" s="33"/>
    </row>
    <row r="80" spans="1:27" ht="15.75" x14ac:dyDescent="0.25">
      <c r="A80" s="33"/>
      <c r="B80" s="34"/>
      <c r="C80" s="33"/>
      <c r="D80" s="33"/>
      <c r="E80" s="33"/>
      <c r="F80" s="33"/>
      <c r="G80" s="33"/>
      <c r="H80" s="33"/>
      <c r="I80" s="33"/>
      <c r="J80" s="33"/>
      <c r="K80" s="33"/>
      <c r="L80" s="33"/>
      <c r="M80" s="33"/>
      <c r="N80" s="33"/>
      <c r="O80" s="33"/>
      <c r="P80" s="33"/>
      <c r="Q80" s="33"/>
      <c r="R80" s="33"/>
      <c r="S80" s="33"/>
      <c r="T80" s="33"/>
      <c r="U80" s="33"/>
      <c r="V80" s="33"/>
      <c r="W80" s="33"/>
      <c r="X80" s="33"/>
      <c r="Y80" s="33"/>
    </row>
    <row r="81" spans="1:25" ht="12.75" customHeight="1" x14ac:dyDescent="0.2">
      <c r="A81" s="87" t="s">
        <v>7</v>
      </c>
      <c r="B81" s="81" t="s">
        <v>75</v>
      </c>
      <c r="C81" s="82"/>
      <c r="D81" s="82"/>
      <c r="E81" s="82"/>
      <c r="F81" s="82"/>
      <c r="G81" s="82"/>
      <c r="H81" s="82"/>
      <c r="I81" s="82"/>
      <c r="J81" s="82"/>
      <c r="K81" s="82"/>
      <c r="L81" s="82"/>
      <c r="M81" s="82"/>
      <c r="N81" s="82"/>
      <c r="O81" s="82"/>
      <c r="P81" s="82"/>
      <c r="Q81" s="82"/>
      <c r="R81" s="82"/>
      <c r="S81" s="82"/>
      <c r="T81" s="82"/>
      <c r="U81" s="82"/>
      <c r="V81" s="82"/>
      <c r="W81" s="82"/>
      <c r="X81" s="82"/>
      <c r="Y81" s="83"/>
    </row>
    <row r="82" spans="1:25" ht="12.75" customHeight="1" x14ac:dyDescent="0.2">
      <c r="A82" s="88"/>
      <c r="B82" s="84"/>
      <c r="C82" s="85"/>
      <c r="D82" s="85"/>
      <c r="E82" s="85"/>
      <c r="F82" s="85"/>
      <c r="G82" s="85"/>
      <c r="H82" s="85"/>
      <c r="I82" s="85"/>
      <c r="J82" s="85"/>
      <c r="K82" s="85"/>
      <c r="L82" s="85"/>
      <c r="M82" s="85"/>
      <c r="N82" s="85"/>
      <c r="O82" s="85"/>
      <c r="P82" s="85"/>
      <c r="Q82" s="85"/>
      <c r="R82" s="85"/>
      <c r="S82" s="85"/>
      <c r="T82" s="85"/>
      <c r="U82" s="85"/>
      <c r="V82" s="85"/>
      <c r="W82" s="85"/>
      <c r="X82" s="85"/>
      <c r="Y82" s="86"/>
    </row>
    <row r="83" spans="1:25" ht="12.75" customHeight="1" x14ac:dyDescent="0.2">
      <c r="A83" s="89"/>
      <c r="B83" s="35">
        <v>1</v>
      </c>
      <c r="C83" s="35">
        <v>2</v>
      </c>
      <c r="D83" s="35">
        <v>3</v>
      </c>
      <c r="E83" s="35">
        <v>4</v>
      </c>
      <c r="F83" s="35">
        <v>5</v>
      </c>
      <c r="G83" s="35">
        <v>6</v>
      </c>
      <c r="H83" s="35">
        <v>7</v>
      </c>
      <c r="I83" s="35">
        <v>8</v>
      </c>
      <c r="J83" s="35">
        <v>9</v>
      </c>
      <c r="K83" s="35">
        <v>10</v>
      </c>
      <c r="L83" s="35">
        <v>11</v>
      </c>
      <c r="M83" s="35">
        <v>12</v>
      </c>
      <c r="N83" s="35">
        <v>13</v>
      </c>
      <c r="O83" s="35">
        <v>14</v>
      </c>
      <c r="P83" s="35">
        <v>15</v>
      </c>
      <c r="Q83" s="35">
        <v>16</v>
      </c>
      <c r="R83" s="35">
        <v>17</v>
      </c>
      <c r="S83" s="35">
        <v>18</v>
      </c>
      <c r="T83" s="35">
        <v>19</v>
      </c>
      <c r="U83" s="35">
        <v>20</v>
      </c>
      <c r="V83" s="35">
        <v>21</v>
      </c>
      <c r="W83" s="35">
        <v>22</v>
      </c>
      <c r="X83" s="35">
        <v>23</v>
      </c>
      <c r="Y83" s="35">
        <v>24</v>
      </c>
    </row>
    <row r="84" spans="1:25" ht="15.75" x14ac:dyDescent="0.2">
      <c r="A84" s="36" t="str">
        <f>A48</f>
        <v>01.08.2016</v>
      </c>
      <c r="B84" s="37">
        <f>SUMIFS(СВЦЭМ!$C$34:$C$777,СВЦЭМ!$A$34:$A$777,$A84,СВЦЭМ!$B$34:$B$777,B$83)+'СЕТ СН'!$H$9+СВЦЭМ!$D$10+'СЕТ СН'!$H$5</f>
        <v>5117.5325016899997</v>
      </c>
      <c r="C84" s="37">
        <f>SUMIFS(СВЦЭМ!$C$34:$C$777,СВЦЭМ!$A$34:$A$777,$A84,СВЦЭМ!$B$34:$B$777,C$83)+'СЕТ СН'!$H$9+СВЦЭМ!$D$10+'СЕТ СН'!$H$5</f>
        <v>5189.1813799800002</v>
      </c>
      <c r="D84" s="37">
        <f>SUMIFS(СВЦЭМ!$C$34:$C$777,СВЦЭМ!$A$34:$A$777,$A84,СВЦЭМ!$B$34:$B$777,D$83)+'СЕТ СН'!$H$9+СВЦЭМ!$D$10+'СЕТ СН'!$H$5</f>
        <v>5236.6589083899999</v>
      </c>
      <c r="E84" s="37">
        <f>SUMIFS(СВЦЭМ!$C$34:$C$777,СВЦЭМ!$A$34:$A$777,$A84,СВЦЭМ!$B$34:$B$777,E$83)+'СЕТ СН'!$H$9+СВЦЭМ!$D$10+'СЕТ СН'!$H$5</f>
        <v>5255.6586883500004</v>
      </c>
      <c r="F84" s="37">
        <f>SUMIFS(СВЦЭМ!$C$34:$C$777,СВЦЭМ!$A$34:$A$777,$A84,СВЦЭМ!$B$34:$B$777,F$83)+'СЕТ СН'!$H$9+СВЦЭМ!$D$10+'СЕТ СН'!$H$5</f>
        <v>5257.5229172199997</v>
      </c>
      <c r="G84" s="37">
        <f>SUMIFS(СВЦЭМ!$C$34:$C$777,СВЦЭМ!$A$34:$A$777,$A84,СВЦЭМ!$B$34:$B$777,G$83)+'СЕТ СН'!$H$9+СВЦЭМ!$D$10+'СЕТ СН'!$H$5</f>
        <v>5241.1844241399995</v>
      </c>
      <c r="H84" s="37">
        <f>SUMIFS(СВЦЭМ!$C$34:$C$777,СВЦЭМ!$A$34:$A$777,$A84,СВЦЭМ!$B$34:$B$777,H$83)+'СЕТ СН'!$H$9+СВЦЭМ!$D$10+'СЕТ СН'!$H$5</f>
        <v>5201.8731666000003</v>
      </c>
      <c r="I84" s="37">
        <f>SUMIFS(СВЦЭМ!$C$34:$C$777,СВЦЭМ!$A$34:$A$777,$A84,СВЦЭМ!$B$34:$B$777,I$83)+'СЕТ СН'!$H$9+СВЦЭМ!$D$10+'СЕТ СН'!$H$5</f>
        <v>5164.1964131200002</v>
      </c>
      <c r="J84" s="37">
        <f>SUMIFS(СВЦЭМ!$C$34:$C$777,СВЦЭМ!$A$34:$A$777,$A84,СВЦЭМ!$B$34:$B$777,J$83)+'СЕТ СН'!$H$9+СВЦЭМ!$D$10+'СЕТ СН'!$H$5</f>
        <v>5206.4295325599996</v>
      </c>
      <c r="K84" s="37">
        <f>SUMIFS(СВЦЭМ!$C$34:$C$777,СВЦЭМ!$A$34:$A$777,$A84,СВЦЭМ!$B$34:$B$777,K$83)+'СЕТ СН'!$H$9+СВЦЭМ!$D$10+'СЕТ СН'!$H$5</f>
        <v>5139.4122701300003</v>
      </c>
      <c r="L84" s="37">
        <f>SUMIFS(СВЦЭМ!$C$34:$C$777,СВЦЭМ!$A$34:$A$777,$A84,СВЦЭМ!$B$34:$B$777,L$83)+'СЕТ СН'!$H$9+СВЦЭМ!$D$10+'СЕТ СН'!$H$5</f>
        <v>5116.4509406699999</v>
      </c>
      <c r="M84" s="37">
        <f>SUMIFS(СВЦЭМ!$C$34:$C$777,СВЦЭМ!$A$34:$A$777,$A84,СВЦЭМ!$B$34:$B$777,M$83)+'СЕТ СН'!$H$9+СВЦЭМ!$D$10+'СЕТ СН'!$H$5</f>
        <v>5157.6704082699998</v>
      </c>
      <c r="N84" s="37">
        <f>SUMIFS(СВЦЭМ!$C$34:$C$777,СВЦЭМ!$A$34:$A$777,$A84,СВЦЭМ!$B$34:$B$777,N$83)+'СЕТ СН'!$H$9+СВЦЭМ!$D$10+'СЕТ СН'!$H$5</f>
        <v>5170.3636230499997</v>
      </c>
      <c r="O84" s="37">
        <f>SUMIFS(СВЦЭМ!$C$34:$C$777,СВЦЭМ!$A$34:$A$777,$A84,СВЦЭМ!$B$34:$B$777,O$83)+'СЕТ СН'!$H$9+СВЦЭМ!$D$10+'СЕТ СН'!$H$5</f>
        <v>5193.4991222600001</v>
      </c>
      <c r="P84" s="37">
        <f>SUMIFS(СВЦЭМ!$C$34:$C$777,СВЦЭМ!$A$34:$A$777,$A84,СВЦЭМ!$B$34:$B$777,P$83)+'СЕТ СН'!$H$9+СВЦЭМ!$D$10+'СЕТ СН'!$H$5</f>
        <v>5139.7304373899997</v>
      </c>
      <c r="Q84" s="37">
        <f>SUMIFS(СВЦЭМ!$C$34:$C$777,СВЦЭМ!$A$34:$A$777,$A84,СВЦЭМ!$B$34:$B$777,Q$83)+'СЕТ СН'!$H$9+СВЦЭМ!$D$10+'СЕТ СН'!$H$5</f>
        <v>5135.9342669999996</v>
      </c>
      <c r="R84" s="37">
        <f>SUMIFS(СВЦЭМ!$C$34:$C$777,СВЦЭМ!$A$34:$A$777,$A84,СВЦЭМ!$B$34:$B$777,R$83)+'СЕТ СН'!$H$9+СВЦЭМ!$D$10+'СЕТ СН'!$H$5</f>
        <v>5128.9803638800004</v>
      </c>
      <c r="S84" s="37">
        <f>SUMIFS(СВЦЭМ!$C$34:$C$777,СВЦЭМ!$A$34:$A$777,$A84,СВЦЭМ!$B$34:$B$777,S$83)+'СЕТ СН'!$H$9+СВЦЭМ!$D$10+'СЕТ СН'!$H$5</f>
        <v>5194.49426993</v>
      </c>
      <c r="T84" s="37">
        <f>SUMIFS(СВЦЭМ!$C$34:$C$777,СВЦЭМ!$A$34:$A$777,$A84,СВЦЭМ!$B$34:$B$777,T$83)+'СЕТ СН'!$H$9+СВЦЭМ!$D$10+'СЕТ СН'!$H$5</f>
        <v>5161.2878422699996</v>
      </c>
      <c r="U84" s="37">
        <f>SUMIFS(СВЦЭМ!$C$34:$C$777,СВЦЭМ!$A$34:$A$777,$A84,СВЦЭМ!$B$34:$B$777,U$83)+'СЕТ СН'!$H$9+СВЦЭМ!$D$10+'СЕТ СН'!$H$5</f>
        <v>5059.8337845799997</v>
      </c>
      <c r="V84" s="37">
        <f>SUMIFS(СВЦЭМ!$C$34:$C$777,СВЦЭМ!$A$34:$A$777,$A84,СВЦЭМ!$B$34:$B$777,V$83)+'СЕТ СН'!$H$9+СВЦЭМ!$D$10+'СЕТ СН'!$H$5</f>
        <v>5025.0071756899997</v>
      </c>
      <c r="W84" s="37">
        <f>SUMIFS(СВЦЭМ!$C$34:$C$777,СВЦЭМ!$A$34:$A$777,$A84,СВЦЭМ!$B$34:$B$777,W$83)+'СЕТ СН'!$H$9+СВЦЭМ!$D$10+'СЕТ СН'!$H$5</f>
        <v>5036.6627043799999</v>
      </c>
      <c r="X84" s="37">
        <f>SUMIFS(СВЦЭМ!$C$34:$C$777,СВЦЭМ!$A$34:$A$777,$A84,СВЦЭМ!$B$34:$B$777,X$83)+'СЕТ СН'!$H$9+СВЦЭМ!$D$10+'СЕТ СН'!$H$5</f>
        <v>5002.8352697600003</v>
      </c>
      <c r="Y84" s="37">
        <f>SUMIFS(СВЦЭМ!$C$34:$C$777,СВЦЭМ!$A$34:$A$777,$A84,СВЦЭМ!$B$34:$B$777,Y$83)+'СЕТ СН'!$H$9+СВЦЭМ!$D$10+'СЕТ СН'!$H$5</f>
        <v>5042.7670822499995</v>
      </c>
    </row>
    <row r="85" spans="1:25" ht="15.75" x14ac:dyDescent="0.2">
      <c r="A85" s="36">
        <f>A84+1</f>
        <v>42584</v>
      </c>
      <c r="B85" s="37">
        <f>SUMIFS(СВЦЭМ!$C$34:$C$777,СВЦЭМ!$A$34:$A$777,$A85,СВЦЭМ!$B$34:$B$777,B$83)+'СЕТ СН'!$H$9+СВЦЭМ!$D$10+'СЕТ СН'!$H$5</f>
        <v>5069.7445107599997</v>
      </c>
      <c r="C85" s="37">
        <f>SUMIFS(СВЦЭМ!$C$34:$C$777,СВЦЭМ!$A$34:$A$777,$A85,СВЦЭМ!$B$34:$B$777,C$83)+'СЕТ СН'!$H$9+СВЦЭМ!$D$10+'СЕТ СН'!$H$5</f>
        <v>5175.8473517399998</v>
      </c>
      <c r="D85" s="37">
        <f>SUMIFS(СВЦЭМ!$C$34:$C$777,СВЦЭМ!$A$34:$A$777,$A85,СВЦЭМ!$B$34:$B$777,D$83)+'СЕТ СН'!$H$9+СВЦЭМ!$D$10+'СЕТ СН'!$H$5</f>
        <v>5192.9212086500002</v>
      </c>
      <c r="E85" s="37">
        <f>SUMIFS(СВЦЭМ!$C$34:$C$777,СВЦЭМ!$A$34:$A$777,$A85,СВЦЭМ!$B$34:$B$777,E$83)+'СЕТ СН'!$H$9+СВЦЭМ!$D$10+'СЕТ СН'!$H$5</f>
        <v>5200.2610006100003</v>
      </c>
      <c r="F85" s="37">
        <f>SUMIFS(СВЦЭМ!$C$34:$C$777,СВЦЭМ!$A$34:$A$777,$A85,СВЦЭМ!$B$34:$B$777,F$83)+'СЕТ СН'!$H$9+СВЦЭМ!$D$10+'СЕТ СН'!$H$5</f>
        <v>5217.1252868499996</v>
      </c>
      <c r="G85" s="37">
        <f>SUMIFS(СВЦЭМ!$C$34:$C$777,СВЦЭМ!$A$34:$A$777,$A85,СВЦЭМ!$B$34:$B$777,G$83)+'СЕТ СН'!$H$9+СВЦЭМ!$D$10+'СЕТ СН'!$H$5</f>
        <v>5216.1893798799993</v>
      </c>
      <c r="H85" s="37">
        <f>SUMIFS(СВЦЭМ!$C$34:$C$777,СВЦЭМ!$A$34:$A$777,$A85,СВЦЭМ!$B$34:$B$777,H$83)+'СЕТ СН'!$H$9+СВЦЭМ!$D$10+'СЕТ СН'!$H$5</f>
        <v>5168.3707536399997</v>
      </c>
      <c r="I85" s="37">
        <f>SUMIFS(СВЦЭМ!$C$34:$C$777,СВЦЭМ!$A$34:$A$777,$A85,СВЦЭМ!$B$34:$B$777,I$83)+'СЕТ СН'!$H$9+СВЦЭМ!$D$10+'СЕТ СН'!$H$5</f>
        <v>5150.9239071299999</v>
      </c>
      <c r="J85" s="37">
        <f>SUMIFS(СВЦЭМ!$C$34:$C$777,СВЦЭМ!$A$34:$A$777,$A85,СВЦЭМ!$B$34:$B$777,J$83)+'СЕТ СН'!$H$9+СВЦЭМ!$D$10+'СЕТ СН'!$H$5</f>
        <v>5200.5505049399999</v>
      </c>
      <c r="K85" s="37">
        <f>SUMIFS(СВЦЭМ!$C$34:$C$777,СВЦЭМ!$A$34:$A$777,$A85,СВЦЭМ!$B$34:$B$777,K$83)+'СЕТ СН'!$H$9+СВЦЭМ!$D$10+'СЕТ СН'!$H$5</f>
        <v>5367.81972056</v>
      </c>
      <c r="L85" s="37">
        <f>SUMIFS(СВЦЭМ!$C$34:$C$777,СВЦЭМ!$A$34:$A$777,$A85,СВЦЭМ!$B$34:$B$777,L$83)+'СЕТ СН'!$H$9+СВЦЭМ!$D$10+'СЕТ СН'!$H$5</f>
        <v>5745.9197113600003</v>
      </c>
      <c r="M85" s="37">
        <f>SUMIFS(СВЦЭМ!$C$34:$C$777,СВЦЭМ!$A$34:$A$777,$A85,СВЦЭМ!$B$34:$B$777,M$83)+'СЕТ СН'!$H$9+СВЦЭМ!$D$10+'СЕТ СН'!$H$5</f>
        <v>5824.7773263999998</v>
      </c>
      <c r="N85" s="37">
        <f>SUMIFS(СВЦЭМ!$C$34:$C$777,СВЦЭМ!$A$34:$A$777,$A85,СВЦЭМ!$B$34:$B$777,N$83)+'СЕТ СН'!$H$9+СВЦЭМ!$D$10+'СЕТ СН'!$H$5</f>
        <v>5594.6749650700003</v>
      </c>
      <c r="O85" s="37">
        <f>SUMIFS(СВЦЭМ!$C$34:$C$777,СВЦЭМ!$A$34:$A$777,$A85,СВЦЭМ!$B$34:$B$777,O$83)+'СЕТ СН'!$H$9+СВЦЭМ!$D$10+'СЕТ СН'!$H$5</f>
        <v>5312.3758351399993</v>
      </c>
      <c r="P85" s="37">
        <f>SUMIFS(СВЦЭМ!$C$34:$C$777,СВЦЭМ!$A$34:$A$777,$A85,СВЦЭМ!$B$34:$B$777,P$83)+'СЕТ СН'!$H$9+СВЦЭМ!$D$10+'СЕТ СН'!$H$5</f>
        <v>5197.5546651699997</v>
      </c>
      <c r="Q85" s="37">
        <f>SUMIFS(СВЦЭМ!$C$34:$C$777,СВЦЭМ!$A$34:$A$777,$A85,СВЦЭМ!$B$34:$B$777,Q$83)+'СЕТ СН'!$H$9+СВЦЭМ!$D$10+'СЕТ СН'!$H$5</f>
        <v>5167.9163140700002</v>
      </c>
      <c r="R85" s="37">
        <f>SUMIFS(СВЦЭМ!$C$34:$C$777,СВЦЭМ!$A$34:$A$777,$A85,СВЦЭМ!$B$34:$B$777,R$83)+'СЕТ СН'!$H$9+СВЦЭМ!$D$10+'СЕТ СН'!$H$5</f>
        <v>5205.8827388600002</v>
      </c>
      <c r="S85" s="37">
        <f>SUMIFS(СВЦЭМ!$C$34:$C$777,СВЦЭМ!$A$34:$A$777,$A85,СВЦЭМ!$B$34:$B$777,S$83)+'СЕТ СН'!$H$9+СВЦЭМ!$D$10+'СЕТ СН'!$H$5</f>
        <v>5254.4670520500003</v>
      </c>
      <c r="T85" s="37">
        <f>SUMIFS(СВЦЭМ!$C$34:$C$777,СВЦЭМ!$A$34:$A$777,$A85,СВЦЭМ!$B$34:$B$777,T$83)+'СЕТ СН'!$H$9+СВЦЭМ!$D$10+'СЕТ СН'!$H$5</f>
        <v>5180.4745774900002</v>
      </c>
      <c r="U85" s="37">
        <f>SUMIFS(СВЦЭМ!$C$34:$C$777,СВЦЭМ!$A$34:$A$777,$A85,СВЦЭМ!$B$34:$B$777,U$83)+'СЕТ СН'!$H$9+СВЦЭМ!$D$10+'СЕТ СН'!$H$5</f>
        <v>5121.0541533099995</v>
      </c>
      <c r="V85" s="37">
        <f>SUMIFS(СВЦЭМ!$C$34:$C$777,СВЦЭМ!$A$34:$A$777,$A85,СВЦЭМ!$B$34:$B$777,V$83)+'СЕТ СН'!$H$9+СВЦЭМ!$D$10+'СЕТ СН'!$H$5</f>
        <v>5115.5186694200002</v>
      </c>
      <c r="W85" s="37">
        <f>SUMIFS(СВЦЭМ!$C$34:$C$777,СВЦЭМ!$A$34:$A$777,$A85,СВЦЭМ!$B$34:$B$777,W$83)+'СЕТ СН'!$H$9+СВЦЭМ!$D$10+'СЕТ СН'!$H$5</f>
        <v>5137.5713080599999</v>
      </c>
      <c r="X85" s="37">
        <f>SUMIFS(СВЦЭМ!$C$34:$C$777,СВЦЭМ!$A$34:$A$777,$A85,СВЦЭМ!$B$34:$B$777,X$83)+'СЕТ СН'!$H$9+СВЦЭМ!$D$10+'СЕТ СН'!$H$5</f>
        <v>5094.1976327000002</v>
      </c>
      <c r="Y85" s="37">
        <f>SUMIFS(СВЦЭМ!$C$34:$C$777,СВЦЭМ!$A$34:$A$777,$A85,СВЦЭМ!$B$34:$B$777,Y$83)+'СЕТ СН'!$H$9+СВЦЭМ!$D$10+'СЕТ СН'!$H$5</f>
        <v>5073.1806272899994</v>
      </c>
    </row>
    <row r="86" spans="1:25" ht="15.75" x14ac:dyDescent="0.2">
      <c r="A86" s="36">
        <f t="shared" ref="A86:A114" si="2">A85+1</f>
        <v>42585</v>
      </c>
      <c r="B86" s="37">
        <f>SUMIFS(СВЦЭМ!$C$34:$C$777,СВЦЭМ!$A$34:$A$777,$A86,СВЦЭМ!$B$34:$B$777,B$83)+'СЕТ СН'!$H$9+СВЦЭМ!$D$10+'СЕТ СН'!$H$5</f>
        <v>5110.4875475999997</v>
      </c>
      <c r="C86" s="37">
        <f>SUMIFS(СВЦЭМ!$C$34:$C$777,СВЦЭМ!$A$34:$A$777,$A86,СВЦЭМ!$B$34:$B$777,C$83)+'СЕТ СН'!$H$9+СВЦЭМ!$D$10+'СЕТ СН'!$H$5</f>
        <v>5170.12051789</v>
      </c>
      <c r="D86" s="37">
        <f>SUMIFS(СВЦЭМ!$C$34:$C$777,СВЦЭМ!$A$34:$A$777,$A86,СВЦЭМ!$B$34:$B$777,D$83)+'СЕТ СН'!$H$9+СВЦЭМ!$D$10+'СЕТ СН'!$H$5</f>
        <v>5187.0553730900001</v>
      </c>
      <c r="E86" s="37">
        <f>SUMIFS(СВЦЭМ!$C$34:$C$777,СВЦЭМ!$A$34:$A$777,$A86,СВЦЭМ!$B$34:$B$777,E$83)+'СЕТ СН'!$H$9+СВЦЭМ!$D$10+'СЕТ СН'!$H$5</f>
        <v>5221.2249881999996</v>
      </c>
      <c r="F86" s="37">
        <f>SUMIFS(СВЦЭМ!$C$34:$C$777,СВЦЭМ!$A$34:$A$777,$A86,СВЦЭМ!$B$34:$B$777,F$83)+'СЕТ СН'!$H$9+СВЦЭМ!$D$10+'СЕТ СН'!$H$5</f>
        <v>5225.1173440499997</v>
      </c>
      <c r="G86" s="37">
        <f>SUMIFS(СВЦЭМ!$C$34:$C$777,СВЦЭМ!$A$34:$A$777,$A86,СВЦЭМ!$B$34:$B$777,G$83)+'СЕТ СН'!$H$9+СВЦЭМ!$D$10+'СЕТ СН'!$H$5</f>
        <v>5213.0323907700003</v>
      </c>
      <c r="H86" s="37">
        <f>SUMIFS(СВЦЭМ!$C$34:$C$777,СВЦЭМ!$A$34:$A$777,$A86,СВЦЭМ!$B$34:$B$777,H$83)+'СЕТ СН'!$H$9+СВЦЭМ!$D$10+'СЕТ СН'!$H$5</f>
        <v>5172.3319100899998</v>
      </c>
      <c r="I86" s="37">
        <f>SUMIFS(СВЦЭМ!$C$34:$C$777,СВЦЭМ!$A$34:$A$777,$A86,СВЦЭМ!$B$34:$B$777,I$83)+'СЕТ СН'!$H$9+СВЦЭМ!$D$10+'СЕТ СН'!$H$5</f>
        <v>5113.0201906799994</v>
      </c>
      <c r="J86" s="37">
        <f>SUMIFS(СВЦЭМ!$C$34:$C$777,СВЦЭМ!$A$34:$A$777,$A86,СВЦЭМ!$B$34:$B$777,J$83)+'СЕТ СН'!$H$9+СВЦЭМ!$D$10+'СЕТ СН'!$H$5</f>
        <v>5131.01510323</v>
      </c>
      <c r="K86" s="37">
        <f>SUMIFS(СВЦЭМ!$C$34:$C$777,СВЦЭМ!$A$34:$A$777,$A86,СВЦЭМ!$B$34:$B$777,K$83)+'СЕТ СН'!$H$9+СВЦЭМ!$D$10+'СЕТ СН'!$H$5</f>
        <v>5114.17921854</v>
      </c>
      <c r="L86" s="37">
        <f>SUMIFS(СВЦЭМ!$C$34:$C$777,СВЦЭМ!$A$34:$A$777,$A86,СВЦЭМ!$B$34:$B$777,L$83)+'СЕТ СН'!$H$9+СВЦЭМ!$D$10+'СЕТ СН'!$H$5</f>
        <v>5093.8025314799997</v>
      </c>
      <c r="M86" s="37">
        <f>SUMIFS(СВЦЭМ!$C$34:$C$777,СВЦЭМ!$A$34:$A$777,$A86,СВЦЭМ!$B$34:$B$777,M$83)+'СЕТ СН'!$H$9+СВЦЭМ!$D$10+'СЕТ СН'!$H$5</f>
        <v>5125.33824387</v>
      </c>
      <c r="N86" s="37">
        <f>SUMIFS(СВЦЭМ!$C$34:$C$777,СВЦЭМ!$A$34:$A$777,$A86,СВЦЭМ!$B$34:$B$777,N$83)+'СЕТ СН'!$H$9+СВЦЭМ!$D$10+'СЕТ СН'!$H$5</f>
        <v>5130.4052218199995</v>
      </c>
      <c r="O86" s="37">
        <f>SUMIFS(СВЦЭМ!$C$34:$C$777,СВЦЭМ!$A$34:$A$777,$A86,СВЦЭМ!$B$34:$B$777,O$83)+'СЕТ СН'!$H$9+СВЦЭМ!$D$10+'СЕТ СН'!$H$5</f>
        <v>5126.3302313799995</v>
      </c>
      <c r="P86" s="37">
        <f>SUMIFS(СВЦЭМ!$C$34:$C$777,СВЦЭМ!$A$34:$A$777,$A86,СВЦЭМ!$B$34:$B$777,P$83)+'СЕТ СН'!$H$9+СВЦЭМ!$D$10+'СЕТ СН'!$H$5</f>
        <v>5082.0684246599994</v>
      </c>
      <c r="Q86" s="37">
        <f>SUMIFS(СВЦЭМ!$C$34:$C$777,СВЦЭМ!$A$34:$A$777,$A86,СВЦЭМ!$B$34:$B$777,Q$83)+'СЕТ СН'!$H$9+СВЦЭМ!$D$10+'СЕТ СН'!$H$5</f>
        <v>5078.7606532399996</v>
      </c>
      <c r="R86" s="37">
        <f>SUMIFS(СВЦЭМ!$C$34:$C$777,СВЦЭМ!$A$34:$A$777,$A86,СВЦЭМ!$B$34:$B$777,R$83)+'СЕТ СН'!$H$9+СВЦЭМ!$D$10+'СЕТ СН'!$H$5</f>
        <v>5069.94226617</v>
      </c>
      <c r="S86" s="37">
        <f>SUMIFS(СВЦЭМ!$C$34:$C$777,СВЦЭМ!$A$34:$A$777,$A86,СВЦЭМ!$B$34:$B$777,S$83)+'СЕТ СН'!$H$9+СВЦЭМ!$D$10+'СЕТ СН'!$H$5</f>
        <v>5164.09758306</v>
      </c>
      <c r="T86" s="37">
        <f>SUMIFS(СВЦЭМ!$C$34:$C$777,СВЦЭМ!$A$34:$A$777,$A86,СВЦЭМ!$B$34:$B$777,T$83)+'СЕТ СН'!$H$9+СВЦЭМ!$D$10+'СЕТ СН'!$H$5</f>
        <v>5167.3866361999999</v>
      </c>
      <c r="U86" s="37">
        <f>SUMIFS(СВЦЭМ!$C$34:$C$777,СВЦЭМ!$A$34:$A$777,$A86,СВЦЭМ!$B$34:$B$777,U$83)+'СЕТ СН'!$H$9+СВЦЭМ!$D$10+'СЕТ СН'!$H$5</f>
        <v>5124.2780029300002</v>
      </c>
      <c r="V86" s="37">
        <f>SUMIFS(СВЦЭМ!$C$34:$C$777,СВЦЭМ!$A$34:$A$777,$A86,СВЦЭМ!$B$34:$B$777,V$83)+'СЕТ СН'!$H$9+СВЦЭМ!$D$10+'СЕТ СН'!$H$5</f>
        <v>5141.6198992299996</v>
      </c>
      <c r="W86" s="37">
        <f>SUMIFS(СВЦЭМ!$C$34:$C$777,СВЦЭМ!$A$34:$A$777,$A86,СВЦЭМ!$B$34:$B$777,W$83)+'СЕТ СН'!$H$9+СВЦЭМ!$D$10+'СЕТ СН'!$H$5</f>
        <v>5151.39845857</v>
      </c>
      <c r="X86" s="37">
        <f>SUMIFS(СВЦЭМ!$C$34:$C$777,СВЦЭМ!$A$34:$A$777,$A86,СВЦЭМ!$B$34:$B$777,X$83)+'СЕТ СН'!$H$9+СВЦЭМ!$D$10+'СЕТ СН'!$H$5</f>
        <v>5081.9672760399999</v>
      </c>
      <c r="Y86" s="37">
        <f>SUMIFS(СВЦЭМ!$C$34:$C$777,СВЦЭМ!$A$34:$A$777,$A86,СВЦЭМ!$B$34:$B$777,Y$83)+'СЕТ СН'!$H$9+СВЦЭМ!$D$10+'СЕТ СН'!$H$5</f>
        <v>5047.2565693199995</v>
      </c>
    </row>
    <row r="87" spans="1:25" ht="15.75" x14ac:dyDescent="0.2">
      <c r="A87" s="36">
        <f t="shared" si="2"/>
        <v>42586</v>
      </c>
      <c r="B87" s="37">
        <f>SUMIFS(СВЦЭМ!$C$34:$C$777,СВЦЭМ!$A$34:$A$777,$A87,СВЦЭМ!$B$34:$B$777,B$83)+'СЕТ СН'!$H$9+СВЦЭМ!$D$10+'СЕТ СН'!$H$5</f>
        <v>5128.80452341</v>
      </c>
      <c r="C87" s="37">
        <f>SUMIFS(СВЦЭМ!$C$34:$C$777,СВЦЭМ!$A$34:$A$777,$A87,СВЦЭМ!$B$34:$B$777,C$83)+'СЕТ СН'!$H$9+СВЦЭМ!$D$10+'СЕТ СН'!$H$5</f>
        <v>5197.3102327400002</v>
      </c>
      <c r="D87" s="37">
        <f>SUMIFS(СВЦЭМ!$C$34:$C$777,СВЦЭМ!$A$34:$A$777,$A87,СВЦЭМ!$B$34:$B$777,D$83)+'СЕТ СН'!$H$9+СВЦЭМ!$D$10+'СЕТ СН'!$H$5</f>
        <v>5245.5733924300002</v>
      </c>
      <c r="E87" s="37">
        <f>SUMIFS(СВЦЭМ!$C$34:$C$777,СВЦЭМ!$A$34:$A$777,$A87,СВЦЭМ!$B$34:$B$777,E$83)+'СЕТ СН'!$H$9+СВЦЭМ!$D$10+'СЕТ СН'!$H$5</f>
        <v>5264.3737707</v>
      </c>
      <c r="F87" s="37">
        <f>SUMIFS(СВЦЭМ!$C$34:$C$777,СВЦЭМ!$A$34:$A$777,$A87,СВЦЭМ!$B$34:$B$777,F$83)+'СЕТ СН'!$H$9+СВЦЭМ!$D$10+'СЕТ СН'!$H$5</f>
        <v>5262.1010028399996</v>
      </c>
      <c r="G87" s="37">
        <f>SUMIFS(СВЦЭМ!$C$34:$C$777,СВЦЭМ!$A$34:$A$777,$A87,СВЦЭМ!$B$34:$B$777,G$83)+'СЕТ СН'!$H$9+СВЦЭМ!$D$10+'СЕТ СН'!$H$5</f>
        <v>5248.6881009899998</v>
      </c>
      <c r="H87" s="37">
        <f>SUMIFS(СВЦЭМ!$C$34:$C$777,СВЦЭМ!$A$34:$A$777,$A87,СВЦЭМ!$B$34:$B$777,H$83)+'СЕТ СН'!$H$9+СВЦЭМ!$D$10+'СЕТ СН'!$H$5</f>
        <v>5200.62236347</v>
      </c>
      <c r="I87" s="37">
        <f>SUMIFS(СВЦЭМ!$C$34:$C$777,СВЦЭМ!$A$34:$A$777,$A87,СВЦЭМ!$B$34:$B$777,I$83)+'СЕТ СН'!$H$9+СВЦЭМ!$D$10+'СЕТ СН'!$H$5</f>
        <v>5170.6824997699996</v>
      </c>
      <c r="J87" s="37">
        <f>SUMIFS(СВЦЭМ!$C$34:$C$777,СВЦЭМ!$A$34:$A$777,$A87,СВЦЭМ!$B$34:$B$777,J$83)+'СЕТ СН'!$H$9+СВЦЭМ!$D$10+'СЕТ СН'!$H$5</f>
        <v>5181.4406337999999</v>
      </c>
      <c r="K87" s="37">
        <f>SUMIFS(СВЦЭМ!$C$34:$C$777,СВЦЭМ!$A$34:$A$777,$A87,СВЦЭМ!$B$34:$B$777,K$83)+'СЕТ СН'!$H$9+СВЦЭМ!$D$10+'СЕТ СН'!$H$5</f>
        <v>5141.8857326500001</v>
      </c>
      <c r="L87" s="37">
        <f>SUMIFS(СВЦЭМ!$C$34:$C$777,СВЦЭМ!$A$34:$A$777,$A87,СВЦЭМ!$B$34:$B$777,L$83)+'СЕТ СН'!$H$9+СВЦЭМ!$D$10+'СЕТ СН'!$H$5</f>
        <v>5153.9922617299999</v>
      </c>
      <c r="M87" s="37">
        <f>SUMIFS(СВЦЭМ!$C$34:$C$777,СВЦЭМ!$A$34:$A$777,$A87,СВЦЭМ!$B$34:$B$777,M$83)+'СЕТ СН'!$H$9+СВЦЭМ!$D$10+'СЕТ СН'!$H$5</f>
        <v>5169.9352411</v>
      </c>
      <c r="N87" s="37">
        <f>SUMIFS(СВЦЭМ!$C$34:$C$777,СВЦЭМ!$A$34:$A$777,$A87,СВЦЭМ!$B$34:$B$777,N$83)+'СЕТ СН'!$H$9+СВЦЭМ!$D$10+'СЕТ СН'!$H$5</f>
        <v>5179.3068325799995</v>
      </c>
      <c r="O87" s="37">
        <f>SUMIFS(СВЦЭМ!$C$34:$C$777,СВЦЭМ!$A$34:$A$777,$A87,СВЦЭМ!$B$34:$B$777,O$83)+'СЕТ СН'!$H$9+СВЦЭМ!$D$10+'СЕТ СН'!$H$5</f>
        <v>5230.2203151200001</v>
      </c>
      <c r="P87" s="37">
        <f>SUMIFS(СВЦЭМ!$C$34:$C$777,СВЦЭМ!$A$34:$A$777,$A87,СВЦЭМ!$B$34:$B$777,P$83)+'СЕТ СН'!$H$9+СВЦЭМ!$D$10+'СЕТ СН'!$H$5</f>
        <v>5206.0385395599997</v>
      </c>
      <c r="Q87" s="37">
        <f>SUMIFS(СВЦЭМ!$C$34:$C$777,СВЦЭМ!$A$34:$A$777,$A87,СВЦЭМ!$B$34:$B$777,Q$83)+'СЕТ СН'!$H$9+СВЦЭМ!$D$10+'СЕТ СН'!$H$5</f>
        <v>5107.9885866200002</v>
      </c>
      <c r="R87" s="37">
        <f>SUMIFS(СВЦЭМ!$C$34:$C$777,СВЦЭМ!$A$34:$A$777,$A87,СВЦЭМ!$B$34:$B$777,R$83)+'СЕТ СН'!$H$9+СВЦЭМ!$D$10+'СЕТ СН'!$H$5</f>
        <v>5088.6069326699999</v>
      </c>
      <c r="S87" s="37">
        <f>SUMIFS(СВЦЭМ!$C$34:$C$777,СВЦЭМ!$A$34:$A$777,$A87,СВЦЭМ!$B$34:$B$777,S$83)+'СЕТ СН'!$H$9+СВЦЭМ!$D$10+'СЕТ СН'!$H$5</f>
        <v>5151.4669518199998</v>
      </c>
      <c r="T87" s="37">
        <f>SUMIFS(СВЦЭМ!$C$34:$C$777,СВЦЭМ!$A$34:$A$777,$A87,СВЦЭМ!$B$34:$B$777,T$83)+'СЕТ СН'!$H$9+СВЦЭМ!$D$10+'СЕТ СН'!$H$5</f>
        <v>5120.7990417800002</v>
      </c>
      <c r="U87" s="37">
        <f>SUMIFS(СВЦЭМ!$C$34:$C$777,СВЦЭМ!$A$34:$A$777,$A87,СВЦЭМ!$B$34:$B$777,U$83)+'СЕТ СН'!$H$9+СВЦЭМ!$D$10+'СЕТ СН'!$H$5</f>
        <v>5108.6249156599997</v>
      </c>
      <c r="V87" s="37">
        <f>SUMIFS(СВЦЭМ!$C$34:$C$777,СВЦЭМ!$A$34:$A$777,$A87,СВЦЭМ!$B$34:$B$777,V$83)+'СЕТ СН'!$H$9+СВЦЭМ!$D$10+'СЕТ СН'!$H$5</f>
        <v>5128.9779466800001</v>
      </c>
      <c r="W87" s="37">
        <f>SUMIFS(СВЦЭМ!$C$34:$C$777,СВЦЭМ!$A$34:$A$777,$A87,СВЦЭМ!$B$34:$B$777,W$83)+'СЕТ СН'!$H$9+СВЦЭМ!$D$10+'СЕТ СН'!$H$5</f>
        <v>5150.7278425300001</v>
      </c>
      <c r="X87" s="37">
        <f>SUMIFS(СВЦЭМ!$C$34:$C$777,СВЦЭМ!$A$34:$A$777,$A87,СВЦЭМ!$B$34:$B$777,X$83)+'СЕТ СН'!$H$9+СВЦЭМ!$D$10+'СЕТ СН'!$H$5</f>
        <v>5124.7910093600003</v>
      </c>
      <c r="Y87" s="37">
        <f>SUMIFS(СВЦЭМ!$C$34:$C$777,СВЦЭМ!$A$34:$A$777,$A87,СВЦЭМ!$B$34:$B$777,Y$83)+'СЕТ СН'!$H$9+СВЦЭМ!$D$10+'СЕТ СН'!$H$5</f>
        <v>5102.33980505</v>
      </c>
    </row>
    <row r="88" spans="1:25" ht="15.75" x14ac:dyDescent="0.2">
      <c r="A88" s="36">
        <f t="shared" si="2"/>
        <v>42587</v>
      </c>
      <c r="B88" s="37">
        <f>SUMIFS(СВЦЭМ!$C$34:$C$777,СВЦЭМ!$A$34:$A$777,$A88,СВЦЭМ!$B$34:$B$777,B$83)+'СЕТ СН'!$H$9+СВЦЭМ!$D$10+'СЕТ СН'!$H$5</f>
        <v>5037.4709072899996</v>
      </c>
      <c r="C88" s="37">
        <f>SUMIFS(СВЦЭМ!$C$34:$C$777,СВЦЭМ!$A$34:$A$777,$A88,СВЦЭМ!$B$34:$B$777,C$83)+'СЕТ СН'!$H$9+СВЦЭМ!$D$10+'СЕТ СН'!$H$5</f>
        <v>5129.2272987599999</v>
      </c>
      <c r="D88" s="37">
        <f>SUMIFS(СВЦЭМ!$C$34:$C$777,СВЦЭМ!$A$34:$A$777,$A88,СВЦЭМ!$B$34:$B$777,D$83)+'СЕТ СН'!$H$9+СВЦЭМ!$D$10+'СЕТ СН'!$H$5</f>
        <v>5145.1309310400002</v>
      </c>
      <c r="E88" s="37">
        <f>SUMIFS(СВЦЭМ!$C$34:$C$777,СВЦЭМ!$A$34:$A$777,$A88,СВЦЭМ!$B$34:$B$777,E$83)+'СЕТ СН'!$H$9+СВЦЭМ!$D$10+'СЕТ СН'!$H$5</f>
        <v>5149.8360904399997</v>
      </c>
      <c r="F88" s="37">
        <f>SUMIFS(СВЦЭМ!$C$34:$C$777,СВЦЭМ!$A$34:$A$777,$A88,СВЦЭМ!$B$34:$B$777,F$83)+'СЕТ СН'!$H$9+СВЦЭМ!$D$10+'СЕТ СН'!$H$5</f>
        <v>5147.9187177599997</v>
      </c>
      <c r="G88" s="37">
        <f>SUMIFS(СВЦЭМ!$C$34:$C$777,СВЦЭМ!$A$34:$A$777,$A88,СВЦЭМ!$B$34:$B$777,G$83)+'СЕТ СН'!$H$9+СВЦЭМ!$D$10+'СЕТ СН'!$H$5</f>
        <v>5157.6362171299997</v>
      </c>
      <c r="H88" s="37">
        <f>SUMIFS(СВЦЭМ!$C$34:$C$777,СВЦЭМ!$A$34:$A$777,$A88,СВЦЭМ!$B$34:$B$777,H$83)+'СЕТ СН'!$H$9+СВЦЭМ!$D$10+'СЕТ СН'!$H$5</f>
        <v>5138.0435685800003</v>
      </c>
      <c r="I88" s="37">
        <f>SUMIFS(СВЦЭМ!$C$34:$C$777,СВЦЭМ!$A$34:$A$777,$A88,СВЦЭМ!$B$34:$B$777,I$83)+'СЕТ СН'!$H$9+СВЦЭМ!$D$10+'СЕТ СН'!$H$5</f>
        <v>5140.87823002</v>
      </c>
      <c r="J88" s="37">
        <f>SUMIFS(СВЦЭМ!$C$34:$C$777,СВЦЭМ!$A$34:$A$777,$A88,СВЦЭМ!$B$34:$B$777,J$83)+'СЕТ СН'!$H$9+СВЦЭМ!$D$10+'СЕТ СН'!$H$5</f>
        <v>5138.3107572199997</v>
      </c>
      <c r="K88" s="37">
        <f>SUMIFS(СВЦЭМ!$C$34:$C$777,СВЦЭМ!$A$34:$A$777,$A88,СВЦЭМ!$B$34:$B$777,K$83)+'СЕТ СН'!$H$9+СВЦЭМ!$D$10+'СЕТ СН'!$H$5</f>
        <v>5101.2792639899999</v>
      </c>
      <c r="L88" s="37">
        <f>SUMIFS(СВЦЭМ!$C$34:$C$777,СВЦЭМ!$A$34:$A$777,$A88,СВЦЭМ!$B$34:$B$777,L$83)+'СЕТ СН'!$H$9+СВЦЭМ!$D$10+'СЕТ СН'!$H$5</f>
        <v>5098.0346749</v>
      </c>
      <c r="M88" s="37">
        <f>SUMIFS(СВЦЭМ!$C$34:$C$777,СВЦЭМ!$A$34:$A$777,$A88,СВЦЭМ!$B$34:$B$777,M$83)+'СЕТ СН'!$H$9+СВЦЭМ!$D$10+'СЕТ СН'!$H$5</f>
        <v>5157.6327200899996</v>
      </c>
      <c r="N88" s="37">
        <f>SUMIFS(СВЦЭМ!$C$34:$C$777,СВЦЭМ!$A$34:$A$777,$A88,СВЦЭМ!$B$34:$B$777,N$83)+'СЕТ СН'!$H$9+СВЦЭМ!$D$10+'СЕТ СН'!$H$5</f>
        <v>5186.3763345400002</v>
      </c>
      <c r="O88" s="37">
        <f>SUMIFS(СВЦЭМ!$C$34:$C$777,СВЦЭМ!$A$34:$A$777,$A88,СВЦЭМ!$B$34:$B$777,O$83)+'СЕТ СН'!$H$9+СВЦЭМ!$D$10+'СЕТ СН'!$H$5</f>
        <v>5626.2855583199998</v>
      </c>
      <c r="P88" s="37">
        <f>SUMIFS(СВЦЭМ!$C$34:$C$777,СВЦЭМ!$A$34:$A$777,$A88,СВЦЭМ!$B$34:$B$777,P$83)+'СЕТ СН'!$H$9+СВЦЭМ!$D$10+'СЕТ СН'!$H$5</f>
        <v>5799.8827317599998</v>
      </c>
      <c r="Q88" s="37">
        <f>SUMIFS(СВЦЭМ!$C$34:$C$777,СВЦЭМ!$A$34:$A$777,$A88,СВЦЭМ!$B$34:$B$777,Q$83)+'СЕТ СН'!$H$9+СВЦЭМ!$D$10+'СЕТ СН'!$H$5</f>
        <v>5516.2845502500004</v>
      </c>
      <c r="R88" s="37">
        <f>SUMIFS(СВЦЭМ!$C$34:$C$777,СВЦЭМ!$A$34:$A$777,$A88,СВЦЭМ!$B$34:$B$777,R$83)+'СЕТ СН'!$H$9+СВЦЭМ!$D$10+'СЕТ СН'!$H$5</f>
        <v>5131.5070505100002</v>
      </c>
      <c r="S88" s="37">
        <f>SUMIFS(СВЦЭМ!$C$34:$C$777,СВЦЭМ!$A$34:$A$777,$A88,СВЦЭМ!$B$34:$B$777,S$83)+'СЕТ СН'!$H$9+СВЦЭМ!$D$10+'СЕТ СН'!$H$5</f>
        <v>5137.9160808500001</v>
      </c>
      <c r="T88" s="37">
        <f>SUMIFS(СВЦЭМ!$C$34:$C$777,СВЦЭМ!$A$34:$A$777,$A88,СВЦЭМ!$B$34:$B$777,T$83)+'СЕТ СН'!$H$9+СВЦЭМ!$D$10+'СЕТ СН'!$H$5</f>
        <v>5084.8455831299998</v>
      </c>
      <c r="U88" s="37">
        <f>SUMIFS(СВЦЭМ!$C$34:$C$777,СВЦЭМ!$A$34:$A$777,$A88,СВЦЭМ!$B$34:$B$777,U$83)+'СЕТ СН'!$H$9+СВЦЭМ!$D$10+'СЕТ СН'!$H$5</f>
        <v>5119.26503073</v>
      </c>
      <c r="V88" s="37">
        <f>SUMIFS(СВЦЭМ!$C$34:$C$777,СВЦЭМ!$A$34:$A$777,$A88,СВЦЭМ!$B$34:$B$777,V$83)+'СЕТ СН'!$H$9+СВЦЭМ!$D$10+'СЕТ СН'!$H$5</f>
        <v>5096.7681343200002</v>
      </c>
      <c r="W88" s="37">
        <f>SUMIFS(СВЦЭМ!$C$34:$C$777,СВЦЭМ!$A$34:$A$777,$A88,СВЦЭМ!$B$34:$B$777,W$83)+'СЕТ СН'!$H$9+СВЦЭМ!$D$10+'СЕТ СН'!$H$5</f>
        <v>5130.82424429</v>
      </c>
      <c r="X88" s="37">
        <f>SUMIFS(СВЦЭМ!$C$34:$C$777,СВЦЭМ!$A$34:$A$777,$A88,СВЦЭМ!$B$34:$B$777,X$83)+'СЕТ СН'!$H$9+СВЦЭМ!$D$10+'СЕТ СН'!$H$5</f>
        <v>5067.8492484299995</v>
      </c>
      <c r="Y88" s="37">
        <f>SUMIFS(СВЦЭМ!$C$34:$C$777,СВЦЭМ!$A$34:$A$777,$A88,СВЦЭМ!$B$34:$B$777,Y$83)+'СЕТ СН'!$H$9+СВЦЭМ!$D$10+'СЕТ СН'!$H$5</f>
        <v>5084.8307220799998</v>
      </c>
    </row>
    <row r="89" spans="1:25" ht="15.75" x14ac:dyDescent="0.2">
      <c r="A89" s="36">
        <f t="shared" si="2"/>
        <v>42588</v>
      </c>
      <c r="B89" s="37">
        <f>SUMIFS(СВЦЭМ!$C$34:$C$777,СВЦЭМ!$A$34:$A$777,$A89,СВЦЭМ!$B$34:$B$777,B$83)+'СЕТ СН'!$H$9+СВЦЭМ!$D$10+'СЕТ СН'!$H$5</f>
        <v>5198.7550761399998</v>
      </c>
      <c r="C89" s="37">
        <f>SUMIFS(СВЦЭМ!$C$34:$C$777,СВЦЭМ!$A$34:$A$777,$A89,СВЦЭМ!$B$34:$B$777,C$83)+'СЕТ СН'!$H$9+СВЦЭМ!$D$10+'СЕТ СН'!$H$5</f>
        <v>5287.6071505199998</v>
      </c>
      <c r="D89" s="37">
        <f>SUMIFS(СВЦЭМ!$C$34:$C$777,СВЦЭМ!$A$34:$A$777,$A89,СВЦЭМ!$B$34:$B$777,D$83)+'СЕТ СН'!$H$9+СВЦЭМ!$D$10+'СЕТ СН'!$H$5</f>
        <v>5332.6979477799996</v>
      </c>
      <c r="E89" s="37">
        <f>SUMIFS(СВЦЭМ!$C$34:$C$777,СВЦЭМ!$A$34:$A$777,$A89,СВЦЭМ!$B$34:$B$777,E$83)+'СЕТ СН'!$H$9+СВЦЭМ!$D$10+'СЕТ СН'!$H$5</f>
        <v>5367.5430551600002</v>
      </c>
      <c r="F89" s="37">
        <f>SUMIFS(СВЦЭМ!$C$34:$C$777,СВЦЭМ!$A$34:$A$777,$A89,СВЦЭМ!$B$34:$B$777,F$83)+'СЕТ СН'!$H$9+СВЦЭМ!$D$10+'СЕТ СН'!$H$5</f>
        <v>5405.1092803499996</v>
      </c>
      <c r="G89" s="37">
        <f>SUMIFS(СВЦЭМ!$C$34:$C$777,СВЦЭМ!$A$34:$A$777,$A89,СВЦЭМ!$B$34:$B$777,G$83)+'СЕТ СН'!$H$9+СВЦЭМ!$D$10+'СЕТ СН'!$H$5</f>
        <v>5406.5172166899993</v>
      </c>
      <c r="H89" s="37">
        <f>SUMIFS(СВЦЭМ!$C$34:$C$777,СВЦЭМ!$A$34:$A$777,$A89,СВЦЭМ!$B$34:$B$777,H$83)+'СЕТ СН'!$H$9+СВЦЭМ!$D$10+'СЕТ СН'!$H$5</f>
        <v>5368.9882270399994</v>
      </c>
      <c r="I89" s="37">
        <f>SUMIFS(СВЦЭМ!$C$34:$C$777,СВЦЭМ!$A$34:$A$777,$A89,СВЦЭМ!$B$34:$B$777,I$83)+'СЕТ СН'!$H$9+СВЦЭМ!$D$10+'СЕТ СН'!$H$5</f>
        <v>5273.5716243299994</v>
      </c>
      <c r="J89" s="37">
        <f>SUMIFS(СВЦЭМ!$C$34:$C$777,СВЦЭМ!$A$34:$A$777,$A89,СВЦЭМ!$B$34:$B$777,J$83)+'СЕТ СН'!$H$9+СВЦЭМ!$D$10+'СЕТ СН'!$H$5</f>
        <v>5163.9611990399999</v>
      </c>
      <c r="K89" s="37">
        <f>SUMIFS(СВЦЭМ!$C$34:$C$777,СВЦЭМ!$A$34:$A$777,$A89,СВЦЭМ!$B$34:$B$777,K$83)+'СЕТ СН'!$H$9+СВЦЭМ!$D$10+'СЕТ СН'!$H$5</f>
        <v>5152.6423802499994</v>
      </c>
      <c r="L89" s="37">
        <f>SUMIFS(СВЦЭМ!$C$34:$C$777,СВЦЭМ!$A$34:$A$777,$A89,СВЦЭМ!$B$34:$B$777,L$83)+'СЕТ СН'!$H$9+СВЦЭМ!$D$10+'СЕТ СН'!$H$5</f>
        <v>5190.5691454500002</v>
      </c>
      <c r="M89" s="37">
        <f>SUMIFS(СВЦЭМ!$C$34:$C$777,СВЦЭМ!$A$34:$A$777,$A89,СВЦЭМ!$B$34:$B$777,M$83)+'СЕТ СН'!$H$9+СВЦЭМ!$D$10+'СЕТ СН'!$H$5</f>
        <v>5134.6512992199996</v>
      </c>
      <c r="N89" s="37">
        <f>SUMIFS(СВЦЭМ!$C$34:$C$777,СВЦЭМ!$A$34:$A$777,$A89,СВЦЭМ!$B$34:$B$777,N$83)+'СЕТ СН'!$H$9+СВЦЭМ!$D$10+'СЕТ СН'!$H$5</f>
        <v>5113.0668312600001</v>
      </c>
      <c r="O89" s="37">
        <f>SUMIFS(СВЦЭМ!$C$34:$C$777,СВЦЭМ!$A$34:$A$777,$A89,СВЦЭМ!$B$34:$B$777,O$83)+'СЕТ СН'!$H$9+СВЦЭМ!$D$10+'СЕТ СН'!$H$5</f>
        <v>5109.1280215699999</v>
      </c>
      <c r="P89" s="37">
        <f>SUMIFS(СВЦЭМ!$C$34:$C$777,СВЦЭМ!$A$34:$A$777,$A89,СВЦЭМ!$B$34:$B$777,P$83)+'СЕТ СН'!$H$9+СВЦЭМ!$D$10+'СЕТ СН'!$H$5</f>
        <v>5121.2386488699995</v>
      </c>
      <c r="Q89" s="37">
        <f>SUMIFS(СВЦЭМ!$C$34:$C$777,СВЦЭМ!$A$34:$A$777,$A89,СВЦЭМ!$B$34:$B$777,Q$83)+'СЕТ СН'!$H$9+СВЦЭМ!$D$10+'СЕТ СН'!$H$5</f>
        <v>5196.3520642599997</v>
      </c>
      <c r="R89" s="37">
        <f>SUMIFS(СВЦЭМ!$C$34:$C$777,СВЦЭМ!$A$34:$A$777,$A89,СВЦЭМ!$B$34:$B$777,R$83)+'СЕТ СН'!$H$9+СВЦЭМ!$D$10+'СЕТ СН'!$H$5</f>
        <v>5102.15230049</v>
      </c>
      <c r="S89" s="37">
        <f>SUMIFS(СВЦЭМ!$C$34:$C$777,СВЦЭМ!$A$34:$A$777,$A89,СВЦЭМ!$B$34:$B$777,S$83)+'СЕТ СН'!$H$9+СВЦЭМ!$D$10+'СЕТ СН'!$H$5</f>
        <v>5096.9927840599994</v>
      </c>
      <c r="T89" s="37">
        <f>SUMIFS(СВЦЭМ!$C$34:$C$777,СВЦЭМ!$A$34:$A$777,$A89,СВЦЭМ!$B$34:$B$777,T$83)+'СЕТ СН'!$H$9+СВЦЭМ!$D$10+'СЕТ СН'!$H$5</f>
        <v>5105.9972999399997</v>
      </c>
      <c r="U89" s="37">
        <f>SUMIFS(СВЦЭМ!$C$34:$C$777,СВЦЭМ!$A$34:$A$777,$A89,СВЦЭМ!$B$34:$B$777,U$83)+'СЕТ СН'!$H$9+СВЦЭМ!$D$10+'СЕТ СН'!$H$5</f>
        <v>5092.7860792699994</v>
      </c>
      <c r="V89" s="37">
        <f>SUMIFS(СВЦЭМ!$C$34:$C$777,СВЦЭМ!$A$34:$A$777,$A89,СВЦЭМ!$B$34:$B$777,V$83)+'СЕТ СН'!$H$9+СВЦЭМ!$D$10+'СЕТ СН'!$H$5</f>
        <v>5110.5305699199998</v>
      </c>
      <c r="W89" s="37">
        <f>SUMIFS(СВЦЭМ!$C$34:$C$777,СВЦЭМ!$A$34:$A$777,$A89,СВЦЭМ!$B$34:$B$777,W$83)+'СЕТ СН'!$H$9+СВЦЭМ!$D$10+'СЕТ СН'!$H$5</f>
        <v>5127.4557530800002</v>
      </c>
      <c r="X89" s="37">
        <f>SUMIFS(СВЦЭМ!$C$34:$C$777,СВЦЭМ!$A$34:$A$777,$A89,СВЦЭМ!$B$34:$B$777,X$83)+'СЕТ СН'!$H$9+СВЦЭМ!$D$10+'СЕТ СН'!$H$5</f>
        <v>5079.93966378</v>
      </c>
      <c r="Y89" s="37">
        <f>SUMIFS(СВЦЭМ!$C$34:$C$777,СВЦЭМ!$A$34:$A$777,$A89,СВЦЭМ!$B$34:$B$777,Y$83)+'СЕТ СН'!$H$9+СВЦЭМ!$D$10+'СЕТ СН'!$H$5</f>
        <v>5105.12964586</v>
      </c>
    </row>
    <row r="90" spans="1:25" ht="15.75" x14ac:dyDescent="0.2">
      <c r="A90" s="36">
        <f t="shared" si="2"/>
        <v>42589</v>
      </c>
      <c r="B90" s="37">
        <f>SUMIFS(СВЦЭМ!$C$34:$C$777,СВЦЭМ!$A$34:$A$777,$A90,СВЦЭМ!$B$34:$B$777,B$83)+'СЕТ СН'!$H$9+СВЦЭМ!$D$10+'СЕТ СН'!$H$5</f>
        <v>5165.7845899699996</v>
      </c>
      <c r="C90" s="37">
        <f>SUMIFS(СВЦЭМ!$C$34:$C$777,СВЦЭМ!$A$34:$A$777,$A90,СВЦЭМ!$B$34:$B$777,C$83)+'СЕТ СН'!$H$9+СВЦЭМ!$D$10+'СЕТ СН'!$H$5</f>
        <v>5260.5867823400004</v>
      </c>
      <c r="D90" s="37">
        <f>SUMIFS(СВЦЭМ!$C$34:$C$777,СВЦЭМ!$A$34:$A$777,$A90,СВЦЭМ!$B$34:$B$777,D$83)+'СЕТ СН'!$H$9+СВЦЭМ!$D$10+'СЕТ СН'!$H$5</f>
        <v>5326.9041312199997</v>
      </c>
      <c r="E90" s="37">
        <f>SUMIFS(СВЦЭМ!$C$34:$C$777,СВЦЭМ!$A$34:$A$777,$A90,СВЦЭМ!$B$34:$B$777,E$83)+'СЕТ СН'!$H$9+СВЦЭМ!$D$10+'СЕТ СН'!$H$5</f>
        <v>5361.7033963800004</v>
      </c>
      <c r="F90" s="37">
        <f>SUMIFS(СВЦЭМ!$C$34:$C$777,СВЦЭМ!$A$34:$A$777,$A90,СВЦЭМ!$B$34:$B$777,F$83)+'СЕТ СН'!$H$9+СВЦЭМ!$D$10+'СЕТ СН'!$H$5</f>
        <v>5371.9526641399998</v>
      </c>
      <c r="G90" s="37">
        <f>SUMIFS(СВЦЭМ!$C$34:$C$777,СВЦЭМ!$A$34:$A$777,$A90,СВЦЭМ!$B$34:$B$777,G$83)+'СЕТ СН'!$H$9+СВЦЭМ!$D$10+'СЕТ СН'!$H$5</f>
        <v>5379.8698198700004</v>
      </c>
      <c r="H90" s="37">
        <f>SUMIFS(СВЦЭМ!$C$34:$C$777,СВЦЭМ!$A$34:$A$777,$A90,СВЦЭМ!$B$34:$B$777,H$83)+'СЕТ СН'!$H$9+СВЦЭМ!$D$10+'СЕТ СН'!$H$5</f>
        <v>5336.0551721600004</v>
      </c>
      <c r="I90" s="37">
        <f>SUMIFS(СВЦЭМ!$C$34:$C$777,СВЦЭМ!$A$34:$A$777,$A90,СВЦЭМ!$B$34:$B$777,I$83)+'СЕТ СН'!$H$9+СВЦЭМ!$D$10+'СЕТ СН'!$H$5</f>
        <v>5296.3263741299997</v>
      </c>
      <c r="J90" s="37">
        <f>SUMIFS(СВЦЭМ!$C$34:$C$777,СВЦЭМ!$A$34:$A$777,$A90,СВЦЭМ!$B$34:$B$777,J$83)+'СЕТ СН'!$H$9+СВЦЭМ!$D$10+'СЕТ СН'!$H$5</f>
        <v>5200.3541324500002</v>
      </c>
      <c r="K90" s="37">
        <f>SUMIFS(СВЦЭМ!$C$34:$C$777,СВЦЭМ!$A$34:$A$777,$A90,СВЦЭМ!$B$34:$B$777,K$83)+'СЕТ СН'!$H$9+СВЦЭМ!$D$10+'СЕТ СН'!$H$5</f>
        <v>5138.6872736099995</v>
      </c>
      <c r="L90" s="37">
        <f>SUMIFS(СВЦЭМ!$C$34:$C$777,СВЦЭМ!$A$34:$A$777,$A90,СВЦЭМ!$B$34:$B$777,L$83)+'СЕТ СН'!$H$9+СВЦЭМ!$D$10+'СЕТ СН'!$H$5</f>
        <v>5174.3694846399994</v>
      </c>
      <c r="M90" s="37">
        <f>SUMIFS(СВЦЭМ!$C$34:$C$777,СВЦЭМ!$A$34:$A$777,$A90,СВЦЭМ!$B$34:$B$777,M$83)+'СЕТ СН'!$H$9+СВЦЭМ!$D$10+'СЕТ СН'!$H$5</f>
        <v>5146.0437290600003</v>
      </c>
      <c r="N90" s="37">
        <f>SUMIFS(СВЦЭМ!$C$34:$C$777,СВЦЭМ!$A$34:$A$777,$A90,СВЦЭМ!$B$34:$B$777,N$83)+'СЕТ СН'!$H$9+СВЦЭМ!$D$10+'СЕТ СН'!$H$5</f>
        <v>5107.9078838699998</v>
      </c>
      <c r="O90" s="37">
        <f>SUMIFS(СВЦЭМ!$C$34:$C$777,СВЦЭМ!$A$34:$A$777,$A90,СВЦЭМ!$B$34:$B$777,O$83)+'СЕТ СН'!$H$9+СВЦЭМ!$D$10+'СЕТ СН'!$H$5</f>
        <v>5113.6426617300003</v>
      </c>
      <c r="P90" s="37">
        <f>SUMIFS(СВЦЭМ!$C$34:$C$777,СВЦЭМ!$A$34:$A$777,$A90,СВЦЭМ!$B$34:$B$777,P$83)+'СЕТ СН'!$H$9+СВЦЭМ!$D$10+'СЕТ СН'!$H$5</f>
        <v>5218.8862696300002</v>
      </c>
      <c r="Q90" s="37">
        <f>SUMIFS(СВЦЭМ!$C$34:$C$777,СВЦЭМ!$A$34:$A$777,$A90,СВЦЭМ!$B$34:$B$777,Q$83)+'СЕТ СН'!$H$9+СВЦЭМ!$D$10+'СЕТ СН'!$H$5</f>
        <v>5137.9722645499996</v>
      </c>
      <c r="R90" s="37">
        <f>SUMIFS(СВЦЭМ!$C$34:$C$777,СВЦЭМ!$A$34:$A$777,$A90,СВЦЭМ!$B$34:$B$777,R$83)+'СЕТ СН'!$H$9+СВЦЭМ!$D$10+'СЕТ СН'!$H$5</f>
        <v>5134.6062315399995</v>
      </c>
      <c r="S90" s="37">
        <f>SUMIFS(СВЦЭМ!$C$34:$C$777,СВЦЭМ!$A$34:$A$777,$A90,СВЦЭМ!$B$34:$B$777,S$83)+'СЕТ СН'!$H$9+СВЦЭМ!$D$10+'СЕТ СН'!$H$5</f>
        <v>5164.3938090800002</v>
      </c>
      <c r="T90" s="37">
        <f>SUMIFS(СВЦЭМ!$C$34:$C$777,СВЦЭМ!$A$34:$A$777,$A90,СВЦЭМ!$B$34:$B$777,T$83)+'СЕТ СН'!$H$9+СВЦЭМ!$D$10+'СЕТ СН'!$H$5</f>
        <v>5214.0304981099998</v>
      </c>
      <c r="U90" s="37">
        <f>SUMIFS(СВЦЭМ!$C$34:$C$777,СВЦЭМ!$A$34:$A$777,$A90,СВЦЭМ!$B$34:$B$777,U$83)+'СЕТ СН'!$H$9+СВЦЭМ!$D$10+'СЕТ СН'!$H$5</f>
        <v>5138.25958214</v>
      </c>
      <c r="V90" s="37">
        <f>SUMIFS(СВЦЭМ!$C$34:$C$777,СВЦЭМ!$A$34:$A$777,$A90,СВЦЭМ!$B$34:$B$777,V$83)+'СЕТ СН'!$H$9+СВЦЭМ!$D$10+'СЕТ СН'!$H$5</f>
        <v>5148.7813587000001</v>
      </c>
      <c r="W90" s="37">
        <f>SUMIFS(СВЦЭМ!$C$34:$C$777,СВЦЭМ!$A$34:$A$777,$A90,СВЦЭМ!$B$34:$B$777,W$83)+'СЕТ СН'!$H$9+СВЦЭМ!$D$10+'СЕТ СН'!$H$5</f>
        <v>5162.6336610099997</v>
      </c>
      <c r="X90" s="37">
        <f>SUMIFS(СВЦЭМ!$C$34:$C$777,СВЦЭМ!$A$34:$A$777,$A90,СВЦЭМ!$B$34:$B$777,X$83)+'СЕТ СН'!$H$9+СВЦЭМ!$D$10+'СЕТ СН'!$H$5</f>
        <v>5135.9569485000002</v>
      </c>
      <c r="Y90" s="37">
        <f>SUMIFS(СВЦЭМ!$C$34:$C$777,СВЦЭМ!$A$34:$A$777,$A90,СВЦЭМ!$B$34:$B$777,Y$83)+'СЕТ СН'!$H$9+СВЦЭМ!$D$10+'СЕТ СН'!$H$5</f>
        <v>5099.11837629</v>
      </c>
    </row>
    <row r="91" spans="1:25" ht="15.75" x14ac:dyDescent="0.2">
      <c r="A91" s="36">
        <f t="shared" si="2"/>
        <v>42590</v>
      </c>
      <c r="B91" s="37">
        <f>SUMIFS(СВЦЭМ!$C$34:$C$777,СВЦЭМ!$A$34:$A$777,$A91,СВЦЭМ!$B$34:$B$777,B$83)+'СЕТ СН'!$H$9+СВЦЭМ!$D$10+'СЕТ СН'!$H$5</f>
        <v>5138.6562393699996</v>
      </c>
      <c r="C91" s="37">
        <f>SUMIFS(СВЦЭМ!$C$34:$C$777,СВЦЭМ!$A$34:$A$777,$A91,СВЦЭМ!$B$34:$B$777,C$83)+'СЕТ СН'!$H$9+СВЦЭМ!$D$10+'СЕТ СН'!$H$5</f>
        <v>5222.3874579700005</v>
      </c>
      <c r="D91" s="37">
        <f>SUMIFS(СВЦЭМ!$C$34:$C$777,СВЦЭМ!$A$34:$A$777,$A91,СВЦЭМ!$B$34:$B$777,D$83)+'СЕТ СН'!$H$9+СВЦЭМ!$D$10+'СЕТ СН'!$H$5</f>
        <v>5281.7514308199998</v>
      </c>
      <c r="E91" s="37">
        <f>SUMIFS(СВЦЭМ!$C$34:$C$777,СВЦЭМ!$A$34:$A$777,$A91,СВЦЭМ!$B$34:$B$777,E$83)+'СЕТ СН'!$H$9+СВЦЭМ!$D$10+'СЕТ СН'!$H$5</f>
        <v>5327.8615145900003</v>
      </c>
      <c r="F91" s="37">
        <f>SUMIFS(СВЦЭМ!$C$34:$C$777,СВЦЭМ!$A$34:$A$777,$A91,СВЦЭМ!$B$34:$B$777,F$83)+'СЕТ СН'!$H$9+СВЦЭМ!$D$10+'СЕТ СН'!$H$5</f>
        <v>5343.5022079099999</v>
      </c>
      <c r="G91" s="37">
        <f>SUMIFS(СВЦЭМ!$C$34:$C$777,СВЦЭМ!$A$34:$A$777,$A91,СВЦЭМ!$B$34:$B$777,G$83)+'СЕТ СН'!$H$9+СВЦЭМ!$D$10+'СЕТ СН'!$H$5</f>
        <v>5315.04603142</v>
      </c>
      <c r="H91" s="37">
        <f>SUMIFS(СВЦЭМ!$C$34:$C$777,СВЦЭМ!$A$34:$A$777,$A91,СВЦЭМ!$B$34:$B$777,H$83)+'СЕТ СН'!$H$9+СВЦЭМ!$D$10+'СЕТ СН'!$H$5</f>
        <v>5254.3544076799999</v>
      </c>
      <c r="I91" s="37">
        <f>SUMIFS(СВЦЭМ!$C$34:$C$777,СВЦЭМ!$A$34:$A$777,$A91,СВЦЭМ!$B$34:$B$777,I$83)+'СЕТ СН'!$H$9+СВЦЭМ!$D$10+'СЕТ СН'!$H$5</f>
        <v>5191.4947675399999</v>
      </c>
      <c r="J91" s="37">
        <f>SUMIFS(СВЦЭМ!$C$34:$C$777,СВЦЭМ!$A$34:$A$777,$A91,СВЦЭМ!$B$34:$B$777,J$83)+'СЕТ СН'!$H$9+СВЦЭМ!$D$10+'СЕТ СН'!$H$5</f>
        <v>5230.3777448199999</v>
      </c>
      <c r="K91" s="37">
        <f>SUMIFS(СВЦЭМ!$C$34:$C$777,СВЦЭМ!$A$34:$A$777,$A91,СВЦЭМ!$B$34:$B$777,K$83)+'СЕТ СН'!$H$9+СВЦЭМ!$D$10+'СЕТ СН'!$H$5</f>
        <v>5363.2089644799998</v>
      </c>
      <c r="L91" s="37">
        <f>SUMIFS(СВЦЭМ!$C$34:$C$777,СВЦЭМ!$A$34:$A$777,$A91,СВЦЭМ!$B$34:$B$777,L$83)+'СЕТ СН'!$H$9+СВЦЭМ!$D$10+'СЕТ СН'!$H$5</f>
        <v>5709.0852129699997</v>
      </c>
      <c r="M91" s="37">
        <f>SUMIFS(СВЦЭМ!$C$34:$C$777,СВЦЭМ!$A$34:$A$777,$A91,СВЦЭМ!$B$34:$B$777,M$83)+'СЕТ СН'!$H$9+СВЦЭМ!$D$10+'СЕТ СН'!$H$5</f>
        <v>5671.3514599099999</v>
      </c>
      <c r="N91" s="37">
        <f>SUMIFS(СВЦЭМ!$C$34:$C$777,СВЦЭМ!$A$34:$A$777,$A91,СВЦЭМ!$B$34:$B$777,N$83)+'СЕТ СН'!$H$9+СВЦЭМ!$D$10+'СЕТ СН'!$H$5</f>
        <v>5265.0484771600004</v>
      </c>
      <c r="O91" s="37">
        <f>SUMIFS(СВЦЭМ!$C$34:$C$777,СВЦЭМ!$A$34:$A$777,$A91,СВЦЭМ!$B$34:$B$777,O$83)+'СЕТ СН'!$H$9+СВЦЭМ!$D$10+'СЕТ СН'!$H$5</f>
        <v>5297.1740036399997</v>
      </c>
      <c r="P91" s="37">
        <f>SUMIFS(СВЦЭМ!$C$34:$C$777,СВЦЭМ!$A$34:$A$777,$A91,СВЦЭМ!$B$34:$B$777,P$83)+'СЕТ СН'!$H$9+СВЦЭМ!$D$10+'СЕТ СН'!$H$5</f>
        <v>5162.2584212299998</v>
      </c>
      <c r="Q91" s="37">
        <f>SUMIFS(СВЦЭМ!$C$34:$C$777,СВЦЭМ!$A$34:$A$777,$A91,СВЦЭМ!$B$34:$B$777,Q$83)+'СЕТ СН'!$H$9+СВЦЭМ!$D$10+'СЕТ СН'!$H$5</f>
        <v>5155.3965233099998</v>
      </c>
      <c r="R91" s="37">
        <f>SUMIFS(СВЦЭМ!$C$34:$C$777,СВЦЭМ!$A$34:$A$777,$A91,СВЦЭМ!$B$34:$B$777,R$83)+'СЕТ СН'!$H$9+СВЦЭМ!$D$10+'СЕТ СН'!$H$5</f>
        <v>5155.1003215800001</v>
      </c>
      <c r="S91" s="37">
        <f>SUMIFS(СВЦЭМ!$C$34:$C$777,СВЦЭМ!$A$34:$A$777,$A91,СВЦЭМ!$B$34:$B$777,S$83)+'СЕТ СН'!$H$9+СВЦЭМ!$D$10+'СЕТ СН'!$H$5</f>
        <v>5251.8975632000001</v>
      </c>
      <c r="T91" s="37">
        <f>SUMIFS(СВЦЭМ!$C$34:$C$777,СВЦЭМ!$A$34:$A$777,$A91,СВЦЭМ!$B$34:$B$777,T$83)+'СЕТ СН'!$H$9+СВЦЭМ!$D$10+'СЕТ СН'!$H$5</f>
        <v>5222.00321523</v>
      </c>
      <c r="U91" s="37">
        <f>SUMIFS(СВЦЭМ!$C$34:$C$777,СВЦЭМ!$A$34:$A$777,$A91,СВЦЭМ!$B$34:$B$777,U$83)+'СЕТ СН'!$H$9+СВЦЭМ!$D$10+'СЕТ СН'!$H$5</f>
        <v>5218.7597250700001</v>
      </c>
      <c r="V91" s="37">
        <f>SUMIFS(СВЦЭМ!$C$34:$C$777,СВЦЭМ!$A$34:$A$777,$A91,СВЦЭМ!$B$34:$B$777,V$83)+'СЕТ СН'!$H$9+СВЦЭМ!$D$10+'СЕТ СН'!$H$5</f>
        <v>5254.10438454</v>
      </c>
      <c r="W91" s="37">
        <f>SUMIFS(СВЦЭМ!$C$34:$C$777,СВЦЭМ!$A$34:$A$777,$A91,СВЦЭМ!$B$34:$B$777,W$83)+'СЕТ СН'!$H$9+СВЦЭМ!$D$10+'СЕТ СН'!$H$5</f>
        <v>5274.0244367300002</v>
      </c>
      <c r="X91" s="37">
        <f>SUMIFS(СВЦЭМ!$C$34:$C$777,СВЦЭМ!$A$34:$A$777,$A91,СВЦЭМ!$B$34:$B$777,X$83)+'СЕТ СН'!$H$9+СВЦЭМ!$D$10+'СЕТ СН'!$H$5</f>
        <v>5158.0528889899997</v>
      </c>
      <c r="Y91" s="37">
        <f>SUMIFS(СВЦЭМ!$C$34:$C$777,СВЦЭМ!$A$34:$A$777,$A91,СВЦЭМ!$B$34:$B$777,Y$83)+'СЕТ СН'!$H$9+СВЦЭМ!$D$10+'СЕТ СН'!$H$5</f>
        <v>5177.8139025599994</v>
      </c>
    </row>
    <row r="92" spans="1:25" ht="15.75" x14ac:dyDescent="0.2">
      <c r="A92" s="36">
        <f t="shared" si="2"/>
        <v>42591</v>
      </c>
      <c r="B92" s="37">
        <f>SUMIFS(СВЦЭМ!$C$34:$C$777,СВЦЭМ!$A$34:$A$777,$A92,СВЦЭМ!$B$34:$B$777,B$83)+'СЕТ СН'!$H$9+СВЦЭМ!$D$10+'СЕТ СН'!$H$5</f>
        <v>5219.0720087299997</v>
      </c>
      <c r="C92" s="37">
        <f>SUMIFS(СВЦЭМ!$C$34:$C$777,СВЦЭМ!$A$34:$A$777,$A92,СВЦЭМ!$B$34:$B$777,C$83)+'СЕТ СН'!$H$9+СВЦЭМ!$D$10+'СЕТ СН'!$H$5</f>
        <v>5310.8850942700001</v>
      </c>
      <c r="D92" s="37">
        <f>SUMIFS(СВЦЭМ!$C$34:$C$777,СВЦЭМ!$A$34:$A$777,$A92,СВЦЭМ!$B$34:$B$777,D$83)+'СЕТ СН'!$H$9+СВЦЭМ!$D$10+'СЕТ СН'!$H$5</f>
        <v>5346.2992819600004</v>
      </c>
      <c r="E92" s="37">
        <f>SUMIFS(СВЦЭМ!$C$34:$C$777,СВЦЭМ!$A$34:$A$777,$A92,СВЦЭМ!$B$34:$B$777,E$83)+'СЕТ СН'!$H$9+СВЦЭМ!$D$10+'СЕТ СН'!$H$5</f>
        <v>5339.5474199599994</v>
      </c>
      <c r="F92" s="37">
        <f>SUMIFS(СВЦЭМ!$C$34:$C$777,СВЦЭМ!$A$34:$A$777,$A92,СВЦЭМ!$B$34:$B$777,F$83)+'СЕТ СН'!$H$9+СВЦЭМ!$D$10+'СЕТ СН'!$H$5</f>
        <v>5289.3705925300001</v>
      </c>
      <c r="G92" s="37">
        <f>SUMIFS(СВЦЭМ!$C$34:$C$777,СВЦЭМ!$A$34:$A$777,$A92,СВЦЭМ!$B$34:$B$777,G$83)+'СЕТ СН'!$H$9+СВЦЭМ!$D$10+'СЕТ СН'!$H$5</f>
        <v>5337.7342245299997</v>
      </c>
      <c r="H92" s="37">
        <f>SUMIFS(СВЦЭМ!$C$34:$C$777,СВЦЭМ!$A$34:$A$777,$A92,СВЦЭМ!$B$34:$B$777,H$83)+'СЕТ СН'!$H$9+СВЦЭМ!$D$10+'СЕТ СН'!$H$5</f>
        <v>5213.13347591</v>
      </c>
      <c r="I92" s="37">
        <f>SUMIFS(СВЦЭМ!$C$34:$C$777,СВЦЭМ!$A$34:$A$777,$A92,СВЦЭМ!$B$34:$B$777,I$83)+'СЕТ СН'!$H$9+СВЦЭМ!$D$10+'СЕТ СН'!$H$5</f>
        <v>5176.5544980499999</v>
      </c>
      <c r="J92" s="37">
        <f>SUMIFS(СВЦЭМ!$C$34:$C$777,СВЦЭМ!$A$34:$A$777,$A92,СВЦЭМ!$B$34:$B$777,J$83)+'СЕТ СН'!$H$9+СВЦЭМ!$D$10+'СЕТ СН'!$H$5</f>
        <v>5146.0850237799996</v>
      </c>
      <c r="K92" s="37">
        <f>SUMIFS(СВЦЭМ!$C$34:$C$777,СВЦЭМ!$A$34:$A$777,$A92,СВЦЭМ!$B$34:$B$777,K$83)+'СЕТ СН'!$H$9+СВЦЭМ!$D$10+'СЕТ СН'!$H$5</f>
        <v>5181.2011492800002</v>
      </c>
      <c r="L92" s="37">
        <f>SUMIFS(СВЦЭМ!$C$34:$C$777,СВЦЭМ!$A$34:$A$777,$A92,СВЦЭМ!$B$34:$B$777,L$83)+'СЕТ СН'!$H$9+СВЦЭМ!$D$10+'СЕТ СН'!$H$5</f>
        <v>5200.5547292199999</v>
      </c>
      <c r="M92" s="37">
        <f>SUMIFS(СВЦЭМ!$C$34:$C$777,СВЦЭМ!$A$34:$A$777,$A92,СВЦЭМ!$B$34:$B$777,M$83)+'СЕТ СН'!$H$9+СВЦЭМ!$D$10+'СЕТ СН'!$H$5</f>
        <v>5215.2002588899995</v>
      </c>
      <c r="N92" s="37">
        <f>SUMIFS(СВЦЭМ!$C$34:$C$777,СВЦЭМ!$A$34:$A$777,$A92,СВЦЭМ!$B$34:$B$777,N$83)+'СЕТ СН'!$H$9+СВЦЭМ!$D$10+'СЕТ СН'!$H$5</f>
        <v>5242.5189214700004</v>
      </c>
      <c r="O92" s="37">
        <f>SUMIFS(СВЦЭМ!$C$34:$C$777,СВЦЭМ!$A$34:$A$777,$A92,СВЦЭМ!$B$34:$B$777,O$83)+'СЕТ СН'!$H$9+СВЦЭМ!$D$10+'СЕТ СН'!$H$5</f>
        <v>5230.97049548</v>
      </c>
      <c r="P92" s="37">
        <f>SUMIFS(СВЦЭМ!$C$34:$C$777,СВЦЭМ!$A$34:$A$777,$A92,СВЦЭМ!$B$34:$B$777,P$83)+'СЕТ СН'!$H$9+СВЦЭМ!$D$10+'СЕТ СН'!$H$5</f>
        <v>5234.8781910999996</v>
      </c>
      <c r="Q92" s="37">
        <f>SUMIFS(СВЦЭМ!$C$34:$C$777,СВЦЭМ!$A$34:$A$777,$A92,СВЦЭМ!$B$34:$B$777,Q$83)+'СЕТ СН'!$H$9+СВЦЭМ!$D$10+'СЕТ СН'!$H$5</f>
        <v>5207.1914386299995</v>
      </c>
      <c r="R92" s="37">
        <f>SUMIFS(СВЦЭМ!$C$34:$C$777,СВЦЭМ!$A$34:$A$777,$A92,СВЦЭМ!$B$34:$B$777,R$83)+'СЕТ СН'!$H$9+СВЦЭМ!$D$10+'СЕТ СН'!$H$5</f>
        <v>5231.37341715</v>
      </c>
      <c r="S92" s="37">
        <f>SUMIFS(СВЦЭМ!$C$34:$C$777,СВЦЭМ!$A$34:$A$777,$A92,СВЦЭМ!$B$34:$B$777,S$83)+'СЕТ СН'!$H$9+СВЦЭМ!$D$10+'СЕТ СН'!$H$5</f>
        <v>5270.3693308700003</v>
      </c>
      <c r="T92" s="37">
        <f>SUMIFS(СВЦЭМ!$C$34:$C$777,СВЦЭМ!$A$34:$A$777,$A92,СВЦЭМ!$B$34:$B$777,T$83)+'СЕТ СН'!$H$9+СВЦЭМ!$D$10+'СЕТ СН'!$H$5</f>
        <v>5264.1380174699998</v>
      </c>
      <c r="U92" s="37">
        <f>SUMIFS(СВЦЭМ!$C$34:$C$777,СВЦЭМ!$A$34:$A$777,$A92,СВЦЭМ!$B$34:$B$777,U$83)+'СЕТ СН'!$H$9+СВЦЭМ!$D$10+'СЕТ СН'!$H$5</f>
        <v>5181.8388462599996</v>
      </c>
      <c r="V92" s="37">
        <f>SUMIFS(СВЦЭМ!$C$34:$C$777,СВЦЭМ!$A$34:$A$777,$A92,СВЦЭМ!$B$34:$B$777,V$83)+'СЕТ СН'!$H$9+СВЦЭМ!$D$10+'СЕТ СН'!$H$5</f>
        <v>5177.1247341199996</v>
      </c>
      <c r="W92" s="37">
        <f>SUMIFS(СВЦЭМ!$C$34:$C$777,СВЦЭМ!$A$34:$A$777,$A92,СВЦЭМ!$B$34:$B$777,W$83)+'СЕТ СН'!$H$9+СВЦЭМ!$D$10+'СЕТ СН'!$H$5</f>
        <v>5228.7779630499999</v>
      </c>
      <c r="X92" s="37">
        <f>SUMIFS(СВЦЭМ!$C$34:$C$777,СВЦЭМ!$A$34:$A$777,$A92,СВЦЭМ!$B$34:$B$777,X$83)+'СЕТ СН'!$H$9+СВЦЭМ!$D$10+'СЕТ СН'!$H$5</f>
        <v>5119.5236735600001</v>
      </c>
      <c r="Y92" s="37">
        <f>SUMIFS(СВЦЭМ!$C$34:$C$777,СВЦЭМ!$A$34:$A$777,$A92,СВЦЭМ!$B$34:$B$777,Y$83)+'СЕТ СН'!$H$9+СВЦЭМ!$D$10+'СЕТ СН'!$H$5</f>
        <v>5128.2710477199998</v>
      </c>
    </row>
    <row r="93" spans="1:25" ht="15.75" x14ac:dyDescent="0.2">
      <c r="A93" s="36">
        <f t="shared" si="2"/>
        <v>42592</v>
      </c>
      <c r="B93" s="37">
        <f>SUMIFS(СВЦЭМ!$C$34:$C$777,СВЦЭМ!$A$34:$A$777,$A93,СВЦЭМ!$B$34:$B$777,B$83)+'СЕТ СН'!$H$9+СВЦЭМ!$D$10+'СЕТ СН'!$H$5</f>
        <v>5217.3990571300001</v>
      </c>
      <c r="C93" s="37">
        <f>SUMIFS(СВЦЭМ!$C$34:$C$777,СВЦЭМ!$A$34:$A$777,$A93,СВЦЭМ!$B$34:$B$777,C$83)+'СЕТ СН'!$H$9+СВЦЭМ!$D$10+'СЕТ СН'!$H$5</f>
        <v>5260.8479632399994</v>
      </c>
      <c r="D93" s="37">
        <f>SUMIFS(СВЦЭМ!$C$34:$C$777,СВЦЭМ!$A$34:$A$777,$A93,СВЦЭМ!$B$34:$B$777,D$83)+'СЕТ СН'!$H$9+СВЦЭМ!$D$10+'СЕТ СН'!$H$5</f>
        <v>5286.8077199299996</v>
      </c>
      <c r="E93" s="37">
        <f>SUMIFS(СВЦЭМ!$C$34:$C$777,СВЦЭМ!$A$34:$A$777,$A93,СВЦЭМ!$B$34:$B$777,E$83)+'СЕТ СН'!$H$9+СВЦЭМ!$D$10+'СЕТ СН'!$H$5</f>
        <v>5280.2119358399996</v>
      </c>
      <c r="F93" s="37">
        <f>SUMIFS(СВЦЭМ!$C$34:$C$777,СВЦЭМ!$A$34:$A$777,$A93,СВЦЭМ!$B$34:$B$777,F$83)+'СЕТ СН'!$H$9+СВЦЭМ!$D$10+'СЕТ СН'!$H$5</f>
        <v>5313.3252214999993</v>
      </c>
      <c r="G93" s="37">
        <f>SUMIFS(СВЦЭМ!$C$34:$C$777,СВЦЭМ!$A$34:$A$777,$A93,СВЦЭМ!$B$34:$B$777,G$83)+'СЕТ СН'!$H$9+СВЦЭМ!$D$10+'СЕТ СН'!$H$5</f>
        <v>5290.6777099699993</v>
      </c>
      <c r="H93" s="37">
        <f>SUMIFS(СВЦЭМ!$C$34:$C$777,СВЦЭМ!$A$34:$A$777,$A93,СВЦЭМ!$B$34:$B$777,H$83)+'СЕТ СН'!$H$9+СВЦЭМ!$D$10+'СЕТ СН'!$H$5</f>
        <v>5243.0252213499998</v>
      </c>
      <c r="I93" s="37">
        <f>SUMIFS(СВЦЭМ!$C$34:$C$777,СВЦЭМ!$A$34:$A$777,$A93,СВЦЭМ!$B$34:$B$777,I$83)+'СЕТ СН'!$H$9+СВЦЭМ!$D$10+'СЕТ СН'!$H$5</f>
        <v>5207.9035544899998</v>
      </c>
      <c r="J93" s="37">
        <f>SUMIFS(СВЦЭМ!$C$34:$C$777,СВЦЭМ!$A$34:$A$777,$A93,СВЦЭМ!$B$34:$B$777,J$83)+'СЕТ СН'!$H$9+СВЦЭМ!$D$10+'СЕТ СН'!$H$5</f>
        <v>5124.2705077999999</v>
      </c>
      <c r="K93" s="37">
        <f>SUMIFS(СВЦЭМ!$C$34:$C$777,СВЦЭМ!$A$34:$A$777,$A93,СВЦЭМ!$B$34:$B$777,K$83)+'СЕТ СН'!$H$9+СВЦЭМ!$D$10+'СЕТ СН'!$H$5</f>
        <v>4885.0391588100001</v>
      </c>
      <c r="L93" s="37">
        <f>SUMIFS(СВЦЭМ!$C$34:$C$777,СВЦЭМ!$A$34:$A$777,$A93,СВЦЭМ!$B$34:$B$777,L$83)+'СЕТ СН'!$H$9+СВЦЭМ!$D$10+'СЕТ СН'!$H$5</f>
        <v>5147.2590360799995</v>
      </c>
      <c r="M93" s="37">
        <f>SUMIFS(СВЦЭМ!$C$34:$C$777,СВЦЭМ!$A$34:$A$777,$A93,СВЦЭМ!$B$34:$B$777,M$83)+'СЕТ СН'!$H$9+СВЦЭМ!$D$10+'СЕТ СН'!$H$5</f>
        <v>5227.8351990699994</v>
      </c>
      <c r="N93" s="37">
        <f>SUMIFS(СВЦЭМ!$C$34:$C$777,СВЦЭМ!$A$34:$A$777,$A93,СВЦЭМ!$B$34:$B$777,N$83)+'СЕТ СН'!$H$9+СВЦЭМ!$D$10+'СЕТ СН'!$H$5</f>
        <v>5344.02605038</v>
      </c>
      <c r="O93" s="37">
        <f>SUMIFS(СВЦЭМ!$C$34:$C$777,СВЦЭМ!$A$34:$A$777,$A93,СВЦЭМ!$B$34:$B$777,O$83)+'СЕТ СН'!$H$9+СВЦЭМ!$D$10+'СЕТ СН'!$H$5</f>
        <v>5341.5029407100001</v>
      </c>
      <c r="P93" s="37">
        <f>SUMIFS(СВЦЭМ!$C$34:$C$777,СВЦЭМ!$A$34:$A$777,$A93,СВЦЭМ!$B$34:$B$777,P$83)+'СЕТ СН'!$H$9+СВЦЭМ!$D$10+'СЕТ СН'!$H$5</f>
        <v>5393.8027119300004</v>
      </c>
      <c r="Q93" s="37">
        <f>SUMIFS(СВЦЭМ!$C$34:$C$777,СВЦЭМ!$A$34:$A$777,$A93,СВЦЭМ!$B$34:$B$777,Q$83)+'СЕТ СН'!$H$9+СВЦЭМ!$D$10+'СЕТ СН'!$H$5</f>
        <v>5298.9214177800004</v>
      </c>
      <c r="R93" s="37">
        <f>SUMIFS(СВЦЭМ!$C$34:$C$777,СВЦЭМ!$A$34:$A$777,$A93,СВЦЭМ!$B$34:$B$777,R$83)+'СЕТ СН'!$H$9+СВЦЭМ!$D$10+'СЕТ СН'!$H$5</f>
        <v>5212.6599643399995</v>
      </c>
      <c r="S93" s="37">
        <f>SUMIFS(СВЦЭМ!$C$34:$C$777,СВЦЭМ!$A$34:$A$777,$A93,СВЦЭМ!$B$34:$B$777,S$83)+'СЕТ СН'!$H$9+СВЦЭМ!$D$10+'СЕТ СН'!$H$5</f>
        <v>5324.4249834700004</v>
      </c>
      <c r="T93" s="37">
        <f>SUMIFS(СВЦЭМ!$C$34:$C$777,СВЦЭМ!$A$34:$A$777,$A93,СВЦЭМ!$B$34:$B$777,T$83)+'СЕТ СН'!$H$9+СВЦЭМ!$D$10+'СЕТ СН'!$H$5</f>
        <v>5374.79299206</v>
      </c>
      <c r="U93" s="37">
        <f>SUMIFS(СВЦЭМ!$C$34:$C$777,СВЦЭМ!$A$34:$A$777,$A93,СВЦЭМ!$B$34:$B$777,U$83)+'СЕТ СН'!$H$9+СВЦЭМ!$D$10+'СЕТ СН'!$H$5</f>
        <v>5378.2425556899998</v>
      </c>
      <c r="V93" s="37">
        <f>SUMIFS(СВЦЭМ!$C$34:$C$777,СВЦЭМ!$A$34:$A$777,$A93,СВЦЭМ!$B$34:$B$777,V$83)+'СЕТ СН'!$H$9+СВЦЭМ!$D$10+'СЕТ СН'!$H$5</f>
        <v>5495.6611503900003</v>
      </c>
      <c r="W93" s="37">
        <f>SUMIFS(СВЦЭМ!$C$34:$C$777,СВЦЭМ!$A$34:$A$777,$A93,СВЦЭМ!$B$34:$B$777,W$83)+'СЕТ СН'!$H$9+СВЦЭМ!$D$10+'СЕТ СН'!$H$5</f>
        <v>5465.0569881900001</v>
      </c>
      <c r="X93" s="37">
        <f>SUMIFS(СВЦЭМ!$C$34:$C$777,СВЦЭМ!$A$34:$A$777,$A93,СВЦЭМ!$B$34:$B$777,X$83)+'СЕТ СН'!$H$9+СВЦЭМ!$D$10+'СЕТ СН'!$H$5</f>
        <v>5301.8403346300001</v>
      </c>
      <c r="Y93" s="37">
        <f>SUMIFS(СВЦЭМ!$C$34:$C$777,СВЦЭМ!$A$34:$A$777,$A93,СВЦЭМ!$B$34:$B$777,Y$83)+'СЕТ СН'!$H$9+СВЦЭМ!$D$10+'СЕТ СН'!$H$5</f>
        <v>5293.4511158200003</v>
      </c>
    </row>
    <row r="94" spans="1:25" ht="15.75" x14ac:dyDescent="0.2">
      <c r="A94" s="36">
        <f t="shared" si="2"/>
        <v>42593</v>
      </c>
      <c r="B94" s="37">
        <f>SUMIFS(СВЦЭМ!$C$34:$C$777,СВЦЭМ!$A$34:$A$777,$A94,СВЦЭМ!$B$34:$B$777,B$83)+'СЕТ СН'!$H$9+СВЦЭМ!$D$10+'СЕТ СН'!$H$5</f>
        <v>5325.4855490199998</v>
      </c>
      <c r="C94" s="37">
        <f>SUMIFS(СВЦЭМ!$C$34:$C$777,СВЦЭМ!$A$34:$A$777,$A94,СВЦЭМ!$B$34:$B$777,C$83)+'СЕТ СН'!$H$9+СВЦЭМ!$D$10+'СЕТ СН'!$H$5</f>
        <v>5415.0825551399994</v>
      </c>
      <c r="D94" s="37">
        <f>SUMIFS(СВЦЭМ!$C$34:$C$777,СВЦЭМ!$A$34:$A$777,$A94,СВЦЭМ!$B$34:$B$777,D$83)+'СЕТ СН'!$H$9+СВЦЭМ!$D$10+'СЕТ СН'!$H$5</f>
        <v>5476.24174477</v>
      </c>
      <c r="E94" s="37">
        <f>SUMIFS(СВЦЭМ!$C$34:$C$777,СВЦЭМ!$A$34:$A$777,$A94,СВЦЭМ!$B$34:$B$777,E$83)+'СЕТ СН'!$H$9+СВЦЭМ!$D$10+'СЕТ СН'!$H$5</f>
        <v>5409.2135536699998</v>
      </c>
      <c r="F94" s="37">
        <f>SUMIFS(СВЦЭМ!$C$34:$C$777,СВЦЭМ!$A$34:$A$777,$A94,СВЦЭМ!$B$34:$B$777,F$83)+'СЕТ СН'!$H$9+СВЦЭМ!$D$10+'СЕТ СН'!$H$5</f>
        <v>5413.3604108399995</v>
      </c>
      <c r="G94" s="37">
        <f>SUMIFS(СВЦЭМ!$C$34:$C$777,СВЦЭМ!$A$34:$A$777,$A94,СВЦЭМ!$B$34:$B$777,G$83)+'СЕТ СН'!$H$9+СВЦЭМ!$D$10+'СЕТ СН'!$H$5</f>
        <v>5396.1007529899998</v>
      </c>
      <c r="H94" s="37">
        <f>SUMIFS(СВЦЭМ!$C$34:$C$777,СВЦЭМ!$A$34:$A$777,$A94,СВЦЭМ!$B$34:$B$777,H$83)+'СЕТ СН'!$H$9+СВЦЭМ!$D$10+'СЕТ СН'!$H$5</f>
        <v>5370.2902627999993</v>
      </c>
      <c r="I94" s="37">
        <f>SUMIFS(СВЦЭМ!$C$34:$C$777,СВЦЭМ!$A$34:$A$777,$A94,СВЦЭМ!$B$34:$B$777,I$83)+'СЕТ СН'!$H$9+СВЦЭМ!$D$10+'СЕТ СН'!$H$5</f>
        <v>5379.8041448499998</v>
      </c>
      <c r="J94" s="37">
        <f>SUMIFS(СВЦЭМ!$C$34:$C$777,СВЦЭМ!$A$34:$A$777,$A94,СВЦЭМ!$B$34:$B$777,J$83)+'СЕТ СН'!$H$9+СВЦЭМ!$D$10+'СЕТ СН'!$H$5</f>
        <v>5201.0229077000004</v>
      </c>
      <c r="K94" s="37">
        <f>SUMIFS(СВЦЭМ!$C$34:$C$777,СВЦЭМ!$A$34:$A$777,$A94,СВЦЭМ!$B$34:$B$777,K$83)+'СЕТ СН'!$H$9+СВЦЭМ!$D$10+'СЕТ СН'!$H$5</f>
        <v>5204.9467364900001</v>
      </c>
      <c r="L94" s="37">
        <f>SUMIFS(СВЦЭМ!$C$34:$C$777,СВЦЭМ!$A$34:$A$777,$A94,СВЦЭМ!$B$34:$B$777,L$83)+'СЕТ СН'!$H$9+СВЦЭМ!$D$10+'СЕТ СН'!$H$5</f>
        <v>5204.8371064100002</v>
      </c>
      <c r="M94" s="37">
        <f>SUMIFS(СВЦЭМ!$C$34:$C$777,СВЦЭМ!$A$34:$A$777,$A94,СВЦЭМ!$B$34:$B$777,M$83)+'СЕТ СН'!$H$9+СВЦЭМ!$D$10+'СЕТ СН'!$H$5</f>
        <v>5216.2287380399994</v>
      </c>
      <c r="N94" s="37">
        <f>SUMIFS(СВЦЭМ!$C$34:$C$777,СВЦЭМ!$A$34:$A$777,$A94,СВЦЭМ!$B$34:$B$777,N$83)+'СЕТ СН'!$H$9+СВЦЭМ!$D$10+'СЕТ СН'!$H$5</f>
        <v>5129.6184203399998</v>
      </c>
      <c r="O94" s="37">
        <f>SUMIFS(СВЦЭМ!$C$34:$C$777,СВЦЭМ!$A$34:$A$777,$A94,СВЦЭМ!$B$34:$B$777,O$83)+'СЕТ СН'!$H$9+СВЦЭМ!$D$10+'СЕТ СН'!$H$5</f>
        <v>5146.1344850200003</v>
      </c>
      <c r="P94" s="37">
        <f>SUMIFS(СВЦЭМ!$C$34:$C$777,СВЦЭМ!$A$34:$A$777,$A94,СВЦЭМ!$B$34:$B$777,P$83)+'СЕТ СН'!$H$9+СВЦЭМ!$D$10+'СЕТ СН'!$H$5</f>
        <v>5290.6805487599995</v>
      </c>
      <c r="Q94" s="37">
        <f>SUMIFS(СВЦЭМ!$C$34:$C$777,СВЦЭМ!$A$34:$A$777,$A94,СВЦЭМ!$B$34:$B$777,Q$83)+'СЕТ СН'!$H$9+СВЦЭМ!$D$10+'СЕТ СН'!$H$5</f>
        <v>5245.0174683499999</v>
      </c>
      <c r="R94" s="37">
        <f>SUMIFS(СВЦЭМ!$C$34:$C$777,СВЦЭМ!$A$34:$A$777,$A94,СВЦЭМ!$B$34:$B$777,R$83)+'СЕТ СН'!$H$9+СВЦЭМ!$D$10+'СЕТ СН'!$H$5</f>
        <v>5966.9275236599997</v>
      </c>
      <c r="S94" s="37">
        <f>SUMIFS(СВЦЭМ!$C$34:$C$777,СВЦЭМ!$A$34:$A$777,$A94,СВЦЭМ!$B$34:$B$777,S$83)+'СЕТ СН'!$H$9+СВЦЭМ!$D$10+'СЕТ СН'!$H$5</f>
        <v>5363.4734845900002</v>
      </c>
      <c r="T94" s="37">
        <f>SUMIFS(СВЦЭМ!$C$34:$C$777,СВЦЭМ!$A$34:$A$777,$A94,СВЦЭМ!$B$34:$B$777,T$83)+'СЕТ СН'!$H$9+СВЦЭМ!$D$10+'СЕТ СН'!$H$5</f>
        <v>5344.3631640599997</v>
      </c>
      <c r="U94" s="37">
        <f>SUMIFS(СВЦЭМ!$C$34:$C$777,СВЦЭМ!$A$34:$A$777,$A94,СВЦЭМ!$B$34:$B$777,U$83)+'СЕТ СН'!$H$9+СВЦЭМ!$D$10+'СЕТ СН'!$H$5</f>
        <v>5260.4190518799996</v>
      </c>
      <c r="V94" s="37">
        <f>SUMIFS(СВЦЭМ!$C$34:$C$777,СВЦЭМ!$A$34:$A$777,$A94,СВЦЭМ!$B$34:$B$777,V$83)+'СЕТ СН'!$H$9+СВЦЭМ!$D$10+'СЕТ СН'!$H$5</f>
        <v>5275.3170928500003</v>
      </c>
      <c r="W94" s="37">
        <f>SUMIFS(СВЦЭМ!$C$34:$C$777,СВЦЭМ!$A$34:$A$777,$A94,СВЦЭМ!$B$34:$B$777,W$83)+'СЕТ СН'!$H$9+СВЦЭМ!$D$10+'СЕТ СН'!$H$5</f>
        <v>5273.7984397199998</v>
      </c>
      <c r="X94" s="37">
        <f>SUMIFS(СВЦЭМ!$C$34:$C$777,СВЦЭМ!$A$34:$A$777,$A94,СВЦЭМ!$B$34:$B$777,X$83)+'СЕТ СН'!$H$9+СВЦЭМ!$D$10+'СЕТ СН'!$H$5</f>
        <v>5201.5123296100001</v>
      </c>
      <c r="Y94" s="37">
        <f>SUMIFS(СВЦЭМ!$C$34:$C$777,СВЦЭМ!$A$34:$A$777,$A94,СВЦЭМ!$B$34:$B$777,Y$83)+'СЕТ СН'!$H$9+СВЦЭМ!$D$10+'СЕТ СН'!$H$5</f>
        <v>5258.59999952</v>
      </c>
    </row>
    <row r="95" spans="1:25" ht="15.75" x14ac:dyDescent="0.2">
      <c r="A95" s="36">
        <f t="shared" si="2"/>
        <v>42594</v>
      </c>
      <c r="B95" s="37">
        <f>SUMIFS(СВЦЭМ!$C$34:$C$777,СВЦЭМ!$A$34:$A$777,$A95,СВЦЭМ!$B$34:$B$777,B$83)+'СЕТ СН'!$H$9+СВЦЭМ!$D$10+'СЕТ СН'!$H$5</f>
        <v>5380.2614010699999</v>
      </c>
      <c r="C95" s="37">
        <f>SUMIFS(СВЦЭМ!$C$34:$C$777,СВЦЭМ!$A$34:$A$777,$A95,СВЦЭМ!$B$34:$B$777,C$83)+'СЕТ СН'!$H$9+СВЦЭМ!$D$10+'СЕТ СН'!$H$5</f>
        <v>5473.8006487299999</v>
      </c>
      <c r="D95" s="37">
        <f>SUMIFS(СВЦЭМ!$C$34:$C$777,СВЦЭМ!$A$34:$A$777,$A95,СВЦЭМ!$B$34:$B$777,D$83)+'СЕТ СН'!$H$9+СВЦЭМ!$D$10+'СЕТ СН'!$H$5</f>
        <v>5449.0937658599996</v>
      </c>
      <c r="E95" s="37">
        <f>SUMIFS(СВЦЭМ!$C$34:$C$777,СВЦЭМ!$A$34:$A$777,$A95,СВЦЭМ!$B$34:$B$777,E$83)+'СЕТ СН'!$H$9+СВЦЭМ!$D$10+'СЕТ СН'!$H$5</f>
        <v>5470.1541313999996</v>
      </c>
      <c r="F95" s="37">
        <f>SUMIFS(СВЦЭМ!$C$34:$C$777,СВЦЭМ!$A$34:$A$777,$A95,СВЦЭМ!$B$34:$B$777,F$83)+'СЕТ СН'!$H$9+СВЦЭМ!$D$10+'СЕТ СН'!$H$5</f>
        <v>5454.4158882699994</v>
      </c>
      <c r="G95" s="37">
        <f>SUMIFS(СВЦЭМ!$C$34:$C$777,СВЦЭМ!$A$34:$A$777,$A95,СВЦЭМ!$B$34:$B$777,G$83)+'СЕТ СН'!$H$9+СВЦЭМ!$D$10+'СЕТ СН'!$H$5</f>
        <v>5439.7249530099998</v>
      </c>
      <c r="H95" s="37">
        <f>SUMIFS(СВЦЭМ!$C$34:$C$777,СВЦЭМ!$A$34:$A$777,$A95,СВЦЭМ!$B$34:$B$777,H$83)+'СЕТ СН'!$H$9+СВЦЭМ!$D$10+'СЕТ СН'!$H$5</f>
        <v>5410.7092900499993</v>
      </c>
      <c r="I95" s="37">
        <f>SUMIFS(СВЦЭМ!$C$34:$C$777,СВЦЭМ!$A$34:$A$777,$A95,СВЦЭМ!$B$34:$B$777,I$83)+'СЕТ СН'!$H$9+СВЦЭМ!$D$10+'СЕТ СН'!$H$5</f>
        <v>5394.3136387300001</v>
      </c>
      <c r="J95" s="37">
        <f>SUMIFS(СВЦЭМ!$C$34:$C$777,СВЦЭМ!$A$34:$A$777,$A95,СВЦЭМ!$B$34:$B$777,J$83)+'СЕТ СН'!$H$9+СВЦЭМ!$D$10+'СЕТ СН'!$H$5</f>
        <v>5321.80717542</v>
      </c>
      <c r="K95" s="37">
        <f>SUMIFS(СВЦЭМ!$C$34:$C$777,СВЦЭМ!$A$34:$A$777,$A95,СВЦЭМ!$B$34:$B$777,K$83)+'СЕТ СН'!$H$9+СВЦЭМ!$D$10+'СЕТ СН'!$H$5</f>
        <v>5220.3454596399997</v>
      </c>
      <c r="L95" s="37">
        <f>SUMIFS(СВЦЭМ!$C$34:$C$777,СВЦЭМ!$A$34:$A$777,$A95,СВЦЭМ!$B$34:$B$777,L$83)+'СЕТ СН'!$H$9+СВЦЭМ!$D$10+'СЕТ СН'!$H$5</f>
        <v>5163.5515301199994</v>
      </c>
      <c r="M95" s="37">
        <f>SUMIFS(СВЦЭМ!$C$34:$C$777,СВЦЭМ!$A$34:$A$777,$A95,СВЦЭМ!$B$34:$B$777,M$83)+'СЕТ СН'!$H$9+СВЦЭМ!$D$10+'СЕТ СН'!$H$5</f>
        <v>5230.40692433</v>
      </c>
      <c r="N95" s="37">
        <f>SUMIFS(СВЦЭМ!$C$34:$C$777,СВЦЭМ!$A$34:$A$777,$A95,СВЦЭМ!$B$34:$B$777,N$83)+'СЕТ СН'!$H$9+СВЦЭМ!$D$10+'СЕТ СН'!$H$5</f>
        <v>5150.7909645399995</v>
      </c>
      <c r="O95" s="37">
        <f>SUMIFS(СВЦЭМ!$C$34:$C$777,СВЦЭМ!$A$34:$A$777,$A95,СВЦЭМ!$B$34:$B$777,O$83)+'СЕТ СН'!$H$9+СВЦЭМ!$D$10+'СЕТ СН'!$H$5</f>
        <v>5213.2411047200003</v>
      </c>
      <c r="P95" s="37">
        <f>SUMIFS(СВЦЭМ!$C$34:$C$777,СВЦЭМ!$A$34:$A$777,$A95,СВЦЭМ!$B$34:$B$777,P$83)+'СЕТ СН'!$H$9+СВЦЭМ!$D$10+'СЕТ СН'!$H$5</f>
        <v>5178.2554620600004</v>
      </c>
      <c r="Q95" s="37">
        <f>SUMIFS(СВЦЭМ!$C$34:$C$777,СВЦЭМ!$A$34:$A$777,$A95,СВЦЭМ!$B$34:$B$777,Q$83)+'СЕТ СН'!$H$9+СВЦЭМ!$D$10+'СЕТ СН'!$H$5</f>
        <v>5170.8679751899999</v>
      </c>
      <c r="R95" s="37">
        <f>SUMIFS(СВЦЭМ!$C$34:$C$777,СВЦЭМ!$A$34:$A$777,$A95,СВЦЭМ!$B$34:$B$777,R$83)+'СЕТ СН'!$H$9+СВЦЭМ!$D$10+'СЕТ СН'!$H$5</f>
        <v>5159.36302961</v>
      </c>
      <c r="S95" s="37">
        <f>SUMIFS(СВЦЭМ!$C$34:$C$777,СВЦЭМ!$A$34:$A$777,$A95,СВЦЭМ!$B$34:$B$777,S$83)+'СЕТ СН'!$H$9+СВЦЭМ!$D$10+'СЕТ СН'!$H$5</f>
        <v>5174.6290405</v>
      </c>
      <c r="T95" s="37">
        <f>SUMIFS(СВЦЭМ!$C$34:$C$777,СВЦЭМ!$A$34:$A$777,$A95,СВЦЭМ!$B$34:$B$777,T$83)+'СЕТ СН'!$H$9+СВЦЭМ!$D$10+'СЕТ СН'!$H$5</f>
        <v>5148.6079257800002</v>
      </c>
      <c r="U95" s="37">
        <f>SUMIFS(СВЦЭМ!$C$34:$C$777,СВЦЭМ!$A$34:$A$777,$A95,СВЦЭМ!$B$34:$B$777,U$83)+'СЕТ СН'!$H$9+СВЦЭМ!$D$10+'СЕТ СН'!$H$5</f>
        <v>5077.2897661299994</v>
      </c>
      <c r="V95" s="37">
        <f>SUMIFS(СВЦЭМ!$C$34:$C$777,СВЦЭМ!$A$34:$A$777,$A95,СВЦЭМ!$B$34:$B$777,V$83)+'СЕТ СН'!$H$9+СВЦЭМ!$D$10+'СЕТ СН'!$H$5</f>
        <v>5099.0183631599994</v>
      </c>
      <c r="W95" s="37">
        <f>SUMIFS(СВЦЭМ!$C$34:$C$777,СВЦЭМ!$A$34:$A$777,$A95,СВЦЭМ!$B$34:$B$777,W$83)+'СЕТ СН'!$H$9+СВЦЭМ!$D$10+'СЕТ СН'!$H$5</f>
        <v>5146.10137338</v>
      </c>
      <c r="X95" s="37">
        <f>SUMIFS(СВЦЭМ!$C$34:$C$777,СВЦЭМ!$A$34:$A$777,$A95,СВЦЭМ!$B$34:$B$777,X$83)+'СЕТ СН'!$H$9+СВЦЭМ!$D$10+'СЕТ СН'!$H$5</f>
        <v>5118.24412115</v>
      </c>
      <c r="Y95" s="37">
        <f>SUMIFS(СВЦЭМ!$C$34:$C$777,СВЦЭМ!$A$34:$A$777,$A95,СВЦЭМ!$B$34:$B$777,Y$83)+'СЕТ СН'!$H$9+СВЦЭМ!$D$10+'СЕТ СН'!$H$5</f>
        <v>5150.9945243000002</v>
      </c>
    </row>
    <row r="96" spans="1:25" ht="15.75" x14ac:dyDescent="0.2">
      <c r="A96" s="36">
        <f t="shared" si="2"/>
        <v>42595</v>
      </c>
      <c r="B96" s="37">
        <f>SUMIFS(СВЦЭМ!$C$34:$C$777,СВЦЭМ!$A$34:$A$777,$A96,СВЦЭМ!$B$34:$B$777,B$83)+'СЕТ СН'!$H$9+СВЦЭМ!$D$10+'СЕТ СН'!$H$5</f>
        <v>5216.6197755599997</v>
      </c>
      <c r="C96" s="37">
        <f>SUMIFS(СВЦЭМ!$C$34:$C$777,СВЦЭМ!$A$34:$A$777,$A96,СВЦЭМ!$B$34:$B$777,C$83)+'СЕТ СН'!$H$9+СВЦЭМ!$D$10+'СЕТ СН'!$H$5</f>
        <v>5267.3483103199997</v>
      </c>
      <c r="D96" s="37">
        <f>SUMIFS(СВЦЭМ!$C$34:$C$777,СВЦЭМ!$A$34:$A$777,$A96,СВЦЭМ!$B$34:$B$777,D$83)+'СЕТ СН'!$H$9+СВЦЭМ!$D$10+'СЕТ СН'!$H$5</f>
        <v>5308.2180737099998</v>
      </c>
      <c r="E96" s="37">
        <f>SUMIFS(СВЦЭМ!$C$34:$C$777,СВЦЭМ!$A$34:$A$777,$A96,СВЦЭМ!$B$34:$B$777,E$83)+'СЕТ СН'!$H$9+СВЦЭМ!$D$10+'СЕТ СН'!$H$5</f>
        <v>5355.7464895599996</v>
      </c>
      <c r="F96" s="37">
        <f>SUMIFS(СВЦЭМ!$C$34:$C$777,СВЦЭМ!$A$34:$A$777,$A96,СВЦЭМ!$B$34:$B$777,F$83)+'СЕТ СН'!$H$9+СВЦЭМ!$D$10+'СЕТ СН'!$H$5</f>
        <v>5362.6935457599993</v>
      </c>
      <c r="G96" s="37">
        <f>SUMIFS(СВЦЭМ!$C$34:$C$777,СВЦЭМ!$A$34:$A$777,$A96,СВЦЭМ!$B$34:$B$777,G$83)+'СЕТ СН'!$H$9+СВЦЭМ!$D$10+'СЕТ СН'!$H$5</f>
        <v>5386.3655951700002</v>
      </c>
      <c r="H96" s="37">
        <f>SUMIFS(СВЦЭМ!$C$34:$C$777,СВЦЭМ!$A$34:$A$777,$A96,СВЦЭМ!$B$34:$B$777,H$83)+'СЕТ СН'!$H$9+СВЦЭМ!$D$10+'СЕТ СН'!$H$5</f>
        <v>5344.7393564899994</v>
      </c>
      <c r="I96" s="37">
        <f>SUMIFS(СВЦЭМ!$C$34:$C$777,СВЦЭМ!$A$34:$A$777,$A96,СВЦЭМ!$B$34:$B$777,I$83)+'СЕТ СН'!$H$9+СВЦЭМ!$D$10+'СЕТ СН'!$H$5</f>
        <v>5319.3626044699995</v>
      </c>
      <c r="J96" s="37">
        <f>SUMIFS(СВЦЭМ!$C$34:$C$777,СВЦЭМ!$A$34:$A$777,$A96,СВЦЭМ!$B$34:$B$777,J$83)+'СЕТ СН'!$H$9+СВЦЭМ!$D$10+'СЕТ СН'!$H$5</f>
        <v>5232.7411697400003</v>
      </c>
      <c r="K96" s="37">
        <f>SUMIFS(СВЦЭМ!$C$34:$C$777,СВЦЭМ!$A$34:$A$777,$A96,СВЦЭМ!$B$34:$B$777,K$83)+'СЕТ СН'!$H$9+СВЦЭМ!$D$10+'СЕТ СН'!$H$5</f>
        <v>5181.24811185</v>
      </c>
      <c r="L96" s="37">
        <f>SUMIFS(СВЦЭМ!$C$34:$C$777,СВЦЭМ!$A$34:$A$777,$A96,СВЦЭМ!$B$34:$B$777,L$83)+'СЕТ СН'!$H$9+СВЦЭМ!$D$10+'СЕТ СН'!$H$5</f>
        <v>5182.7692377900003</v>
      </c>
      <c r="M96" s="37">
        <f>SUMIFS(СВЦЭМ!$C$34:$C$777,СВЦЭМ!$A$34:$A$777,$A96,СВЦЭМ!$B$34:$B$777,M$83)+'СЕТ СН'!$H$9+СВЦЭМ!$D$10+'СЕТ СН'!$H$5</f>
        <v>5169.6020074500002</v>
      </c>
      <c r="N96" s="37">
        <f>SUMIFS(СВЦЭМ!$C$34:$C$777,СВЦЭМ!$A$34:$A$777,$A96,СВЦЭМ!$B$34:$B$777,N$83)+'СЕТ СН'!$H$9+СВЦЭМ!$D$10+'СЕТ СН'!$H$5</f>
        <v>5148.5891367099994</v>
      </c>
      <c r="O96" s="37">
        <f>SUMIFS(СВЦЭМ!$C$34:$C$777,СВЦЭМ!$A$34:$A$777,$A96,СВЦЭМ!$B$34:$B$777,O$83)+'СЕТ СН'!$H$9+СВЦЭМ!$D$10+'СЕТ СН'!$H$5</f>
        <v>5154.8891658900002</v>
      </c>
      <c r="P96" s="37">
        <f>SUMIFS(СВЦЭМ!$C$34:$C$777,СВЦЭМ!$A$34:$A$777,$A96,СВЦЭМ!$B$34:$B$777,P$83)+'СЕТ СН'!$H$9+СВЦЭМ!$D$10+'СЕТ СН'!$H$5</f>
        <v>5134.1681513399999</v>
      </c>
      <c r="Q96" s="37">
        <f>SUMIFS(СВЦЭМ!$C$34:$C$777,СВЦЭМ!$A$34:$A$777,$A96,СВЦЭМ!$B$34:$B$777,Q$83)+'СЕТ СН'!$H$9+СВЦЭМ!$D$10+'СЕТ СН'!$H$5</f>
        <v>5151.2515914799997</v>
      </c>
      <c r="R96" s="37">
        <f>SUMIFS(СВЦЭМ!$C$34:$C$777,СВЦЭМ!$A$34:$A$777,$A96,СВЦЭМ!$B$34:$B$777,R$83)+'СЕТ СН'!$H$9+СВЦЭМ!$D$10+'СЕТ СН'!$H$5</f>
        <v>5148.79469634</v>
      </c>
      <c r="S96" s="37">
        <f>SUMIFS(СВЦЭМ!$C$34:$C$777,СВЦЭМ!$A$34:$A$777,$A96,СВЦЭМ!$B$34:$B$777,S$83)+'СЕТ СН'!$H$9+СВЦЭМ!$D$10+'СЕТ СН'!$H$5</f>
        <v>5150.62587188</v>
      </c>
      <c r="T96" s="37">
        <f>SUMIFS(СВЦЭМ!$C$34:$C$777,СВЦЭМ!$A$34:$A$777,$A96,СВЦЭМ!$B$34:$B$777,T$83)+'СЕТ СН'!$H$9+СВЦЭМ!$D$10+'СЕТ СН'!$H$5</f>
        <v>5132.00735093</v>
      </c>
      <c r="U96" s="37">
        <f>SUMIFS(СВЦЭМ!$C$34:$C$777,СВЦЭМ!$A$34:$A$777,$A96,СВЦЭМ!$B$34:$B$777,U$83)+'СЕТ СН'!$H$9+СВЦЭМ!$D$10+'СЕТ СН'!$H$5</f>
        <v>5149.66968972</v>
      </c>
      <c r="V96" s="37">
        <f>SUMIFS(СВЦЭМ!$C$34:$C$777,СВЦЭМ!$A$34:$A$777,$A96,СВЦЭМ!$B$34:$B$777,V$83)+'СЕТ СН'!$H$9+СВЦЭМ!$D$10+'СЕТ СН'!$H$5</f>
        <v>5176.2940188499997</v>
      </c>
      <c r="W96" s="37">
        <f>SUMIFS(СВЦЭМ!$C$34:$C$777,СВЦЭМ!$A$34:$A$777,$A96,СВЦЭМ!$B$34:$B$777,W$83)+'СЕТ СН'!$H$9+СВЦЭМ!$D$10+'СЕТ СН'!$H$5</f>
        <v>5181.9418647599996</v>
      </c>
      <c r="X96" s="37">
        <f>SUMIFS(СВЦЭМ!$C$34:$C$777,СВЦЭМ!$A$34:$A$777,$A96,СВЦЭМ!$B$34:$B$777,X$83)+'СЕТ СН'!$H$9+СВЦЭМ!$D$10+'СЕТ СН'!$H$5</f>
        <v>5114.8046541799995</v>
      </c>
      <c r="Y96" s="37">
        <f>SUMIFS(СВЦЭМ!$C$34:$C$777,СВЦЭМ!$A$34:$A$777,$A96,СВЦЭМ!$B$34:$B$777,Y$83)+'СЕТ СН'!$H$9+СВЦЭМ!$D$10+'СЕТ СН'!$H$5</f>
        <v>5163.6745414799998</v>
      </c>
    </row>
    <row r="97" spans="1:25" ht="15.75" x14ac:dyDescent="0.2">
      <c r="A97" s="36">
        <f t="shared" si="2"/>
        <v>42596</v>
      </c>
      <c r="B97" s="37">
        <f>SUMIFS(СВЦЭМ!$C$34:$C$777,СВЦЭМ!$A$34:$A$777,$A97,СВЦЭМ!$B$34:$B$777,B$83)+'СЕТ СН'!$H$9+СВЦЭМ!$D$10+'СЕТ СН'!$H$5</f>
        <v>5253.0733722699997</v>
      </c>
      <c r="C97" s="37">
        <f>SUMIFS(СВЦЭМ!$C$34:$C$777,СВЦЭМ!$A$34:$A$777,$A97,СВЦЭМ!$B$34:$B$777,C$83)+'СЕТ СН'!$H$9+СВЦЭМ!$D$10+'СЕТ СН'!$H$5</f>
        <v>5312.45832943</v>
      </c>
      <c r="D97" s="37">
        <f>SUMIFS(СВЦЭМ!$C$34:$C$777,СВЦЭМ!$A$34:$A$777,$A97,СВЦЭМ!$B$34:$B$777,D$83)+'СЕТ СН'!$H$9+СВЦЭМ!$D$10+'СЕТ СН'!$H$5</f>
        <v>5337.3086663599997</v>
      </c>
      <c r="E97" s="37">
        <f>SUMIFS(СВЦЭМ!$C$34:$C$777,СВЦЭМ!$A$34:$A$777,$A97,СВЦЭМ!$B$34:$B$777,E$83)+'СЕТ СН'!$H$9+СВЦЭМ!$D$10+'СЕТ СН'!$H$5</f>
        <v>5354.5119588399994</v>
      </c>
      <c r="F97" s="37">
        <f>SUMIFS(СВЦЭМ!$C$34:$C$777,СВЦЭМ!$A$34:$A$777,$A97,СВЦЭМ!$B$34:$B$777,F$83)+'СЕТ СН'!$H$9+СВЦЭМ!$D$10+'СЕТ СН'!$H$5</f>
        <v>5362.18431151</v>
      </c>
      <c r="G97" s="37">
        <f>SUMIFS(СВЦЭМ!$C$34:$C$777,СВЦЭМ!$A$34:$A$777,$A97,СВЦЭМ!$B$34:$B$777,G$83)+'СЕТ СН'!$H$9+СВЦЭМ!$D$10+'СЕТ СН'!$H$5</f>
        <v>5360.8272197299993</v>
      </c>
      <c r="H97" s="37">
        <f>SUMIFS(СВЦЭМ!$C$34:$C$777,СВЦЭМ!$A$34:$A$777,$A97,СВЦЭМ!$B$34:$B$777,H$83)+'СЕТ СН'!$H$9+СВЦЭМ!$D$10+'СЕТ СН'!$H$5</f>
        <v>5333.3837257599998</v>
      </c>
      <c r="I97" s="37">
        <f>SUMIFS(СВЦЭМ!$C$34:$C$777,СВЦЭМ!$A$34:$A$777,$A97,СВЦЭМ!$B$34:$B$777,I$83)+'СЕТ СН'!$H$9+СВЦЭМ!$D$10+'СЕТ СН'!$H$5</f>
        <v>5326.7996906199996</v>
      </c>
      <c r="J97" s="37">
        <f>SUMIFS(СВЦЭМ!$C$34:$C$777,СВЦЭМ!$A$34:$A$777,$A97,СВЦЭМ!$B$34:$B$777,J$83)+'СЕТ СН'!$H$9+СВЦЭМ!$D$10+'СЕТ СН'!$H$5</f>
        <v>5255.7253221800001</v>
      </c>
      <c r="K97" s="37">
        <f>SUMIFS(СВЦЭМ!$C$34:$C$777,СВЦЭМ!$A$34:$A$777,$A97,СВЦЭМ!$B$34:$B$777,K$83)+'СЕТ СН'!$H$9+СВЦЭМ!$D$10+'СЕТ СН'!$H$5</f>
        <v>5157.9709459999995</v>
      </c>
      <c r="L97" s="37">
        <f>SUMIFS(СВЦЭМ!$C$34:$C$777,СВЦЭМ!$A$34:$A$777,$A97,СВЦЭМ!$B$34:$B$777,L$83)+'СЕТ СН'!$H$9+СВЦЭМ!$D$10+'СЕТ СН'!$H$5</f>
        <v>5192.5903326099997</v>
      </c>
      <c r="M97" s="37">
        <f>SUMIFS(СВЦЭМ!$C$34:$C$777,СВЦЭМ!$A$34:$A$777,$A97,СВЦЭМ!$B$34:$B$777,M$83)+'СЕТ СН'!$H$9+СВЦЭМ!$D$10+'СЕТ СН'!$H$5</f>
        <v>5264.6380626199998</v>
      </c>
      <c r="N97" s="37">
        <f>SUMIFS(СВЦЭМ!$C$34:$C$777,СВЦЭМ!$A$34:$A$777,$A97,СВЦЭМ!$B$34:$B$777,N$83)+'СЕТ СН'!$H$9+СВЦЭМ!$D$10+'СЕТ СН'!$H$5</f>
        <v>5295.6184773799996</v>
      </c>
      <c r="O97" s="37">
        <f>SUMIFS(СВЦЭМ!$C$34:$C$777,СВЦЭМ!$A$34:$A$777,$A97,СВЦЭМ!$B$34:$B$777,O$83)+'СЕТ СН'!$H$9+СВЦЭМ!$D$10+'СЕТ СН'!$H$5</f>
        <v>5448.4901168599999</v>
      </c>
      <c r="P97" s="37">
        <f>SUMIFS(СВЦЭМ!$C$34:$C$777,СВЦЭМ!$A$34:$A$777,$A97,СВЦЭМ!$B$34:$B$777,P$83)+'СЕТ СН'!$H$9+СВЦЭМ!$D$10+'СЕТ СН'!$H$5</f>
        <v>5284.5449428699994</v>
      </c>
      <c r="Q97" s="37">
        <f>SUMIFS(СВЦЭМ!$C$34:$C$777,СВЦЭМ!$A$34:$A$777,$A97,СВЦЭМ!$B$34:$B$777,Q$83)+'СЕТ СН'!$H$9+СВЦЭМ!$D$10+'СЕТ СН'!$H$5</f>
        <v>5257.1760599700001</v>
      </c>
      <c r="R97" s="37">
        <f>SUMIFS(СВЦЭМ!$C$34:$C$777,СВЦЭМ!$A$34:$A$777,$A97,СВЦЭМ!$B$34:$B$777,R$83)+'СЕТ СН'!$H$9+СВЦЭМ!$D$10+'СЕТ СН'!$H$5</f>
        <v>5238.0402728700001</v>
      </c>
      <c r="S97" s="37">
        <f>SUMIFS(СВЦЭМ!$C$34:$C$777,СВЦЭМ!$A$34:$A$777,$A97,СВЦЭМ!$B$34:$B$777,S$83)+'СЕТ СН'!$H$9+СВЦЭМ!$D$10+'СЕТ СН'!$H$5</f>
        <v>5269.4313550699999</v>
      </c>
      <c r="T97" s="37">
        <f>SUMIFS(СВЦЭМ!$C$34:$C$777,СВЦЭМ!$A$34:$A$777,$A97,СВЦЭМ!$B$34:$B$777,T$83)+'СЕТ СН'!$H$9+СВЦЭМ!$D$10+'СЕТ СН'!$H$5</f>
        <v>5257.76067994</v>
      </c>
      <c r="U97" s="37">
        <f>SUMIFS(СВЦЭМ!$C$34:$C$777,СВЦЭМ!$A$34:$A$777,$A97,СВЦЭМ!$B$34:$B$777,U$83)+'СЕТ СН'!$H$9+СВЦЭМ!$D$10+'СЕТ СН'!$H$5</f>
        <v>5259.1036455399999</v>
      </c>
      <c r="V97" s="37">
        <f>SUMIFS(СВЦЭМ!$C$34:$C$777,СВЦЭМ!$A$34:$A$777,$A97,СВЦЭМ!$B$34:$B$777,V$83)+'СЕТ СН'!$H$9+СВЦЭМ!$D$10+'СЕТ СН'!$H$5</f>
        <v>5226.63933103</v>
      </c>
      <c r="W97" s="37">
        <f>SUMIFS(СВЦЭМ!$C$34:$C$777,СВЦЭМ!$A$34:$A$777,$A97,СВЦЭМ!$B$34:$B$777,W$83)+'СЕТ СН'!$H$9+СВЦЭМ!$D$10+'СЕТ СН'!$H$5</f>
        <v>5182.4977352400001</v>
      </c>
      <c r="X97" s="37">
        <f>SUMIFS(СВЦЭМ!$C$34:$C$777,СВЦЭМ!$A$34:$A$777,$A97,СВЦЭМ!$B$34:$B$777,X$83)+'СЕТ СН'!$H$9+СВЦЭМ!$D$10+'СЕТ СН'!$H$5</f>
        <v>5166.4986856599999</v>
      </c>
      <c r="Y97" s="37">
        <f>SUMIFS(СВЦЭМ!$C$34:$C$777,СВЦЭМ!$A$34:$A$777,$A97,СВЦЭМ!$B$34:$B$777,Y$83)+'СЕТ СН'!$H$9+СВЦЭМ!$D$10+'СЕТ СН'!$H$5</f>
        <v>5267.91110544</v>
      </c>
    </row>
    <row r="98" spans="1:25" ht="15.75" x14ac:dyDescent="0.2">
      <c r="A98" s="36">
        <f t="shared" si="2"/>
        <v>42597</v>
      </c>
      <c r="B98" s="37">
        <f>SUMIFS(СВЦЭМ!$C$34:$C$777,СВЦЭМ!$A$34:$A$777,$A98,СВЦЭМ!$B$34:$B$777,B$83)+'СЕТ СН'!$H$9+СВЦЭМ!$D$10+'СЕТ СН'!$H$5</f>
        <v>5315.5396255400001</v>
      </c>
      <c r="C98" s="37">
        <f>SUMIFS(СВЦЭМ!$C$34:$C$777,СВЦЭМ!$A$34:$A$777,$A98,СВЦЭМ!$B$34:$B$777,C$83)+'СЕТ СН'!$H$9+СВЦЭМ!$D$10+'СЕТ СН'!$H$5</f>
        <v>5377.2260357599998</v>
      </c>
      <c r="D98" s="37">
        <f>SUMIFS(СВЦЭМ!$C$34:$C$777,СВЦЭМ!$A$34:$A$777,$A98,СВЦЭМ!$B$34:$B$777,D$83)+'СЕТ СН'!$H$9+СВЦЭМ!$D$10+'СЕТ СН'!$H$5</f>
        <v>5484.6621943</v>
      </c>
      <c r="E98" s="37">
        <f>SUMIFS(СВЦЭМ!$C$34:$C$777,СВЦЭМ!$A$34:$A$777,$A98,СВЦЭМ!$B$34:$B$777,E$83)+'СЕТ СН'!$H$9+СВЦЭМ!$D$10+'СЕТ СН'!$H$5</f>
        <v>5474.8275572000002</v>
      </c>
      <c r="F98" s="37">
        <f>SUMIFS(СВЦЭМ!$C$34:$C$777,СВЦЭМ!$A$34:$A$777,$A98,СВЦЭМ!$B$34:$B$777,F$83)+'СЕТ СН'!$H$9+СВЦЭМ!$D$10+'СЕТ СН'!$H$5</f>
        <v>5398.0468312499997</v>
      </c>
      <c r="G98" s="37">
        <f>SUMIFS(СВЦЭМ!$C$34:$C$777,СВЦЭМ!$A$34:$A$777,$A98,СВЦЭМ!$B$34:$B$777,G$83)+'СЕТ СН'!$H$9+СВЦЭМ!$D$10+'СЕТ СН'!$H$5</f>
        <v>5383.4784958299997</v>
      </c>
      <c r="H98" s="37">
        <f>SUMIFS(СВЦЭМ!$C$34:$C$777,СВЦЭМ!$A$34:$A$777,$A98,СВЦЭМ!$B$34:$B$777,H$83)+'СЕТ СН'!$H$9+СВЦЭМ!$D$10+'СЕТ СН'!$H$5</f>
        <v>5376.69927714</v>
      </c>
      <c r="I98" s="37">
        <f>SUMIFS(СВЦЭМ!$C$34:$C$777,СВЦЭМ!$A$34:$A$777,$A98,СВЦЭМ!$B$34:$B$777,I$83)+'СЕТ СН'!$H$9+СВЦЭМ!$D$10+'СЕТ СН'!$H$5</f>
        <v>5375.6781008099997</v>
      </c>
      <c r="J98" s="37">
        <f>SUMIFS(СВЦЭМ!$C$34:$C$777,СВЦЭМ!$A$34:$A$777,$A98,СВЦЭМ!$B$34:$B$777,J$83)+'СЕТ СН'!$H$9+СВЦЭМ!$D$10+'СЕТ СН'!$H$5</f>
        <v>5268.8437479200002</v>
      </c>
      <c r="K98" s="37">
        <f>SUMIFS(СВЦЭМ!$C$34:$C$777,СВЦЭМ!$A$34:$A$777,$A98,СВЦЭМ!$B$34:$B$777,K$83)+'СЕТ СН'!$H$9+СВЦЭМ!$D$10+'СЕТ СН'!$H$5</f>
        <v>5106.4341858600001</v>
      </c>
      <c r="L98" s="37">
        <f>SUMIFS(СВЦЭМ!$C$34:$C$777,СВЦЭМ!$A$34:$A$777,$A98,СВЦЭМ!$B$34:$B$777,L$83)+'СЕТ СН'!$H$9+СВЦЭМ!$D$10+'СЕТ СН'!$H$5</f>
        <v>5106.97557736</v>
      </c>
      <c r="M98" s="37">
        <f>SUMIFS(СВЦЭМ!$C$34:$C$777,СВЦЭМ!$A$34:$A$777,$A98,СВЦЭМ!$B$34:$B$777,M$83)+'СЕТ СН'!$H$9+СВЦЭМ!$D$10+'СЕТ СН'!$H$5</f>
        <v>5052.9018512900002</v>
      </c>
      <c r="N98" s="37">
        <f>SUMIFS(СВЦЭМ!$C$34:$C$777,СВЦЭМ!$A$34:$A$777,$A98,СВЦЭМ!$B$34:$B$777,N$83)+'СЕТ СН'!$H$9+СВЦЭМ!$D$10+'СЕТ СН'!$H$5</f>
        <v>5081.2137843800001</v>
      </c>
      <c r="O98" s="37">
        <f>SUMIFS(СВЦЭМ!$C$34:$C$777,СВЦЭМ!$A$34:$A$777,$A98,СВЦЭМ!$B$34:$B$777,O$83)+'СЕТ СН'!$H$9+СВЦЭМ!$D$10+'СЕТ СН'!$H$5</f>
        <v>5096.3395626700003</v>
      </c>
      <c r="P98" s="37">
        <f>SUMIFS(СВЦЭМ!$C$34:$C$777,СВЦЭМ!$A$34:$A$777,$A98,СВЦЭМ!$B$34:$B$777,P$83)+'СЕТ СН'!$H$9+СВЦЭМ!$D$10+'СЕТ СН'!$H$5</f>
        <v>5122.0249846799998</v>
      </c>
      <c r="Q98" s="37">
        <f>SUMIFS(СВЦЭМ!$C$34:$C$777,СВЦЭМ!$A$34:$A$777,$A98,СВЦЭМ!$B$34:$B$777,Q$83)+'СЕТ СН'!$H$9+СВЦЭМ!$D$10+'СЕТ СН'!$H$5</f>
        <v>5086.8245935100003</v>
      </c>
      <c r="R98" s="37">
        <f>SUMIFS(СВЦЭМ!$C$34:$C$777,СВЦЭМ!$A$34:$A$777,$A98,СВЦЭМ!$B$34:$B$777,R$83)+'СЕТ СН'!$H$9+СВЦЭМ!$D$10+'СЕТ СН'!$H$5</f>
        <v>5105.1236914000001</v>
      </c>
      <c r="S98" s="37">
        <f>SUMIFS(СВЦЭМ!$C$34:$C$777,СВЦЭМ!$A$34:$A$777,$A98,СВЦЭМ!$B$34:$B$777,S$83)+'СЕТ СН'!$H$9+СВЦЭМ!$D$10+'СЕТ СН'!$H$5</f>
        <v>5165.6782667199996</v>
      </c>
      <c r="T98" s="37">
        <f>SUMIFS(СВЦЭМ!$C$34:$C$777,СВЦЭМ!$A$34:$A$777,$A98,СВЦЭМ!$B$34:$B$777,T$83)+'СЕТ СН'!$H$9+СВЦЭМ!$D$10+'СЕТ СН'!$H$5</f>
        <v>5168.5330892100001</v>
      </c>
      <c r="U98" s="37">
        <f>SUMIFS(СВЦЭМ!$C$34:$C$777,СВЦЭМ!$A$34:$A$777,$A98,СВЦЭМ!$B$34:$B$777,U$83)+'СЕТ СН'!$H$9+СВЦЭМ!$D$10+'СЕТ СН'!$H$5</f>
        <v>5176.89504923</v>
      </c>
      <c r="V98" s="37">
        <f>SUMIFS(СВЦЭМ!$C$34:$C$777,СВЦЭМ!$A$34:$A$777,$A98,СВЦЭМ!$B$34:$B$777,V$83)+'СЕТ СН'!$H$9+СВЦЭМ!$D$10+'СЕТ СН'!$H$5</f>
        <v>5162.3281207499995</v>
      </c>
      <c r="W98" s="37">
        <f>SUMIFS(СВЦЭМ!$C$34:$C$777,СВЦЭМ!$A$34:$A$777,$A98,СВЦЭМ!$B$34:$B$777,W$83)+'СЕТ СН'!$H$9+СВЦЭМ!$D$10+'СЕТ СН'!$H$5</f>
        <v>5144.1270075499997</v>
      </c>
      <c r="X98" s="37">
        <f>SUMIFS(СВЦЭМ!$C$34:$C$777,СВЦЭМ!$A$34:$A$777,$A98,СВЦЭМ!$B$34:$B$777,X$83)+'СЕТ СН'!$H$9+СВЦЭМ!$D$10+'СЕТ СН'!$H$5</f>
        <v>5181.9398653899998</v>
      </c>
      <c r="Y98" s="37">
        <f>SUMIFS(СВЦЭМ!$C$34:$C$777,СВЦЭМ!$A$34:$A$777,$A98,СВЦЭМ!$B$34:$B$777,Y$83)+'СЕТ СН'!$H$9+СВЦЭМ!$D$10+'СЕТ СН'!$H$5</f>
        <v>5268.2205277499997</v>
      </c>
    </row>
    <row r="99" spans="1:25" ht="15.75" x14ac:dyDescent="0.2">
      <c r="A99" s="36">
        <f t="shared" si="2"/>
        <v>42598</v>
      </c>
      <c r="B99" s="37">
        <f>SUMIFS(СВЦЭМ!$C$34:$C$777,СВЦЭМ!$A$34:$A$777,$A99,СВЦЭМ!$B$34:$B$777,B$83)+'СЕТ СН'!$H$9+СВЦЭМ!$D$10+'СЕТ СН'!$H$5</f>
        <v>5323.6387436599998</v>
      </c>
      <c r="C99" s="37">
        <f>SUMIFS(СВЦЭМ!$C$34:$C$777,СВЦЭМ!$A$34:$A$777,$A99,СВЦЭМ!$B$34:$B$777,C$83)+'СЕТ СН'!$H$9+СВЦЭМ!$D$10+'СЕТ СН'!$H$5</f>
        <v>5356.0801727399994</v>
      </c>
      <c r="D99" s="37">
        <f>SUMIFS(СВЦЭМ!$C$34:$C$777,СВЦЭМ!$A$34:$A$777,$A99,СВЦЭМ!$B$34:$B$777,D$83)+'СЕТ СН'!$H$9+СВЦЭМ!$D$10+'СЕТ СН'!$H$5</f>
        <v>5368.4034293799996</v>
      </c>
      <c r="E99" s="37">
        <f>SUMIFS(СВЦЭМ!$C$34:$C$777,СВЦЭМ!$A$34:$A$777,$A99,СВЦЭМ!$B$34:$B$777,E$83)+'СЕТ СН'!$H$9+СВЦЭМ!$D$10+'СЕТ СН'!$H$5</f>
        <v>5396.3230753099997</v>
      </c>
      <c r="F99" s="37">
        <f>SUMIFS(СВЦЭМ!$C$34:$C$777,СВЦЭМ!$A$34:$A$777,$A99,СВЦЭМ!$B$34:$B$777,F$83)+'СЕТ СН'!$H$9+СВЦЭМ!$D$10+'СЕТ СН'!$H$5</f>
        <v>5426.6369494399996</v>
      </c>
      <c r="G99" s="37">
        <f>SUMIFS(СВЦЭМ!$C$34:$C$777,СВЦЭМ!$A$34:$A$777,$A99,СВЦЭМ!$B$34:$B$777,G$83)+'СЕТ СН'!$H$9+СВЦЭМ!$D$10+'СЕТ СН'!$H$5</f>
        <v>5435.6403654799997</v>
      </c>
      <c r="H99" s="37">
        <f>SUMIFS(СВЦЭМ!$C$34:$C$777,СВЦЭМ!$A$34:$A$777,$A99,СВЦЭМ!$B$34:$B$777,H$83)+'СЕТ СН'!$H$9+СВЦЭМ!$D$10+'СЕТ СН'!$H$5</f>
        <v>5388.1766114399998</v>
      </c>
      <c r="I99" s="37">
        <f>SUMIFS(СВЦЭМ!$C$34:$C$777,СВЦЭМ!$A$34:$A$777,$A99,СВЦЭМ!$B$34:$B$777,I$83)+'СЕТ СН'!$H$9+СВЦЭМ!$D$10+'СЕТ СН'!$H$5</f>
        <v>5367.3713377999993</v>
      </c>
      <c r="J99" s="37">
        <f>SUMIFS(СВЦЭМ!$C$34:$C$777,СВЦЭМ!$A$34:$A$777,$A99,СВЦЭМ!$B$34:$B$777,J$83)+'СЕТ СН'!$H$9+СВЦЭМ!$D$10+'СЕТ СН'!$H$5</f>
        <v>5255.0142358499997</v>
      </c>
      <c r="K99" s="37">
        <f>SUMIFS(СВЦЭМ!$C$34:$C$777,СВЦЭМ!$A$34:$A$777,$A99,СВЦЭМ!$B$34:$B$777,K$83)+'СЕТ СН'!$H$9+СВЦЭМ!$D$10+'СЕТ СН'!$H$5</f>
        <v>5158.6438724199998</v>
      </c>
      <c r="L99" s="37">
        <f>SUMIFS(СВЦЭМ!$C$34:$C$777,СВЦЭМ!$A$34:$A$777,$A99,СВЦЭМ!$B$34:$B$777,L$83)+'СЕТ СН'!$H$9+СВЦЭМ!$D$10+'СЕТ СН'!$H$5</f>
        <v>5088.6717281800002</v>
      </c>
      <c r="M99" s="37">
        <f>SUMIFS(СВЦЭМ!$C$34:$C$777,СВЦЭМ!$A$34:$A$777,$A99,СВЦЭМ!$B$34:$B$777,M$83)+'СЕТ СН'!$H$9+СВЦЭМ!$D$10+'СЕТ СН'!$H$5</f>
        <v>5093.0891963899994</v>
      </c>
      <c r="N99" s="37">
        <f>SUMIFS(СВЦЭМ!$C$34:$C$777,СВЦЭМ!$A$34:$A$777,$A99,СВЦЭМ!$B$34:$B$777,N$83)+'СЕТ СН'!$H$9+СВЦЭМ!$D$10+'СЕТ СН'!$H$5</f>
        <v>5098.6513730299994</v>
      </c>
      <c r="O99" s="37">
        <f>SUMIFS(СВЦЭМ!$C$34:$C$777,СВЦЭМ!$A$34:$A$777,$A99,СВЦЭМ!$B$34:$B$777,O$83)+'СЕТ СН'!$H$9+СВЦЭМ!$D$10+'СЕТ СН'!$H$5</f>
        <v>5134.2016723400002</v>
      </c>
      <c r="P99" s="37">
        <f>SUMIFS(СВЦЭМ!$C$34:$C$777,СВЦЭМ!$A$34:$A$777,$A99,СВЦЭМ!$B$34:$B$777,P$83)+'СЕТ СН'!$H$9+СВЦЭМ!$D$10+'СЕТ СН'!$H$5</f>
        <v>5089.0082230099997</v>
      </c>
      <c r="Q99" s="37">
        <f>SUMIFS(СВЦЭМ!$C$34:$C$777,СВЦЭМ!$A$34:$A$777,$A99,СВЦЭМ!$B$34:$B$777,Q$83)+'СЕТ СН'!$H$9+СВЦЭМ!$D$10+'СЕТ СН'!$H$5</f>
        <v>5065.2502276199994</v>
      </c>
      <c r="R99" s="37">
        <f>SUMIFS(СВЦЭМ!$C$34:$C$777,СВЦЭМ!$A$34:$A$777,$A99,СВЦЭМ!$B$34:$B$777,R$83)+'СЕТ СН'!$H$9+СВЦЭМ!$D$10+'СЕТ СН'!$H$5</f>
        <v>5101.2941293699996</v>
      </c>
      <c r="S99" s="37">
        <f>SUMIFS(СВЦЭМ!$C$34:$C$777,СВЦЭМ!$A$34:$A$777,$A99,СВЦЭМ!$B$34:$B$777,S$83)+'СЕТ СН'!$H$9+СВЦЭМ!$D$10+'СЕТ СН'!$H$5</f>
        <v>5166.2988039100001</v>
      </c>
      <c r="T99" s="37">
        <f>SUMIFS(СВЦЭМ!$C$34:$C$777,СВЦЭМ!$A$34:$A$777,$A99,СВЦЭМ!$B$34:$B$777,T$83)+'СЕТ СН'!$H$9+СВЦЭМ!$D$10+'СЕТ СН'!$H$5</f>
        <v>5164.5465262600001</v>
      </c>
      <c r="U99" s="37">
        <f>SUMIFS(СВЦЭМ!$C$34:$C$777,СВЦЭМ!$A$34:$A$777,$A99,СВЦЭМ!$B$34:$B$777,U$83)+'СЕТ СН'!$H$9+СВЦЭМ!$D$10+'СЕТ СН'!$H$5</f>
        <v>5153.9302606800002</v>
      </c>
      <c r="V99" s="37">
        <f>SUMIFS(СВЦЭМ!$C$34:$C$777,СВЦЭМ!$A$34:$A$777,$A99,СВЦЭМ!$B$34:$B$777,V$83)+'СЕТ СН'!$H$9+СВЦЭМ!$D$10+'СЕТ СН'!$H$5</f>
        <v>5169.3330228100003</v>
      </c>
      <c r="W99" s="37">
        <f>SUMIFS(СВЦЭМ!$C$34:$C$777,СВЦЭМ!$A$34:$A$777,$A99,СВЦЭМ!$B$34:$B$777,W$83)+'СЕТ СН'!$H$9+СВЦЭМ!$D$10+'СЕТ СН'!$H$5</f>
        <v>5191.3297956599999</v>
      </c>
      <c r="X99" s="37">
        <f>SUMIFS(СВЦЭМ!$C$34:$C$777,СВЦЭМ!$A$34:$A$777,$A99,СВЦЭМ!$B$34:$B$777,X$83)+'СЕТ СН'!$H$9+СВЦЭМ!$D$10+'СЕТ СН'!$H$5</f>
        <v>5136.0629414100003</v>
      </c>
      <c r="Y99" s="37">
        <f>SUMIFS(СВЦЭМ!$C$34:$C$777,СВЦЭМ!$A$34:$A$777,$A99,СВЦЭМ!$B$34:$B$777,Y$83)+'СЕТ СН'!$H$9+СВЦЭМ!$D$10+'СЕТ СН'!$H$5</f>
        <v>5220.3708589899998</v>
      </c>
    </row>
    <row r="100" spans="1:25" ht="15.75" x14ac:dyDescent="0.2">
      <c r="A100" s="36">
        <f t="shared" si="2"/>
        <v>42599</v>
      </c>
      <c r="B100" s="37">
        <f>SUMIFS(СВЦЭМ!$C$34:$C$777,СВЦЭМ!$A$34:$A$777,$A100,СВЦЭМ!$B$34:$B$777,B$83)+'СЕТ СН'!$H$9+СВЦЭМ!$D$10+'СЕТ СН'!$H$5</f>
        <v>5276.1425512699998</v>
      </c>
      <c r="C100" s="37">
        <f>SUMIFS(СВЦЭМ!$C$34:$C$777,СВЦЭМ!$A$34:$A$777,$A100,СВЦЭМ!$B$34:$B$777,C$83)+'СЕТ СН'!$H$9+СВЦЭМ!$D$10+'СЕТ СН'!$H$5</f>
        <v>5395.06305694</v>
      </c>
      <c r="D100" s="37">
        <f>SUMIFS(СВЦЭМ!$C$34:$C$777,СВЦЭМ!$A$34:$A$777,$A100,СВЦЭМ!$B$34:$B$777,D$83)+'СЕТ СН'!$H$9+СВЦЭМ!$D$10+'СЕТ СН'!$H$5</f>
        <v>5450.3700818300003</v>
      </c>
      <c r="E100" s="37">
        <f>SUMIFS(СВЦЭМ!$C$34:$C$777,СВЦЭМ!$A$34:$A$777,$A100,СВЦЭМ!$B$34:$B$777,E$83)+'СЕТ СН'!$H$9+СВЦЭМ!$D$10+'СЕТ СН'!$H$5</f>
        <v>5493.4760812599998</v>
      </c>
      <c r="F100" s="37">
        <f>SUMIFS(СВЦЭМ!$C$34:$C$777,СВЦЭМ!$A$34:$A$777,$A100,СВЦЭМ!$B$34:$B$777,F$83)+'СЕТ СН'!$H$9+СВЦЭМ!$D$10+'СЕТ СН'!$H$5</f>
        <v>5477.1489419600002</v>
      </c>
      <c r="G100" s="37">
        <f>SUMIFS(СВЦЭМ!$C$34:$C$777,СВЦЭМ!$A$34:$A$777,$A100,СВЦЭМ!$B$34:$B$777,G$83)+'СЕТ СН'!$H$9+СВЦЭМ!$D$10+'СЕТ СН'!$H$5</f>
        <v>5498.6142272500001</v>
      </c>
      <c r="H100" s="37">
        <f>SUMIFS(СВЦЭМ!$C$34:$C$777,СВЦЭМ!$A$34:$A$777,$A100,СВЦЭМ!$B$34:$B$777,H$83)+'СЕТ СН'!$H$9+СВЦЭМ!$D$10+'СЕТ СН'!$H$5</f>
        <v>5363.1736435000003</v>
      </c>
      <c r="I100" s="37">
        <f>SUMIFS(СВЦЭМ!$C$34:$C$777,СВЦЭМ!$A$34:$A$777,$A100,СВЦЭМ!$B$34:$B$777,I$83)+'СЕТ СН'!$H$9+СВЦЭМ!$D$10+'СЕТ СН'!$H$5</f>
        <v>5304.6770627299993</v>
      </c>
      <c r="J100" s="37">
        <f>SUMIFS(СВЦЭМ!$C$34:$C$777,СВЦЭМ!$A$34:$A$777,$A100,СВЦЭМ!$B$34:$B$777,J$83)+'СЕТ СН'!$H$9+СВЦЭМ!$D$10+'СЕТ СН'!$H$5</f>
        <v>5211.4329577099998</v>
      </c>
      <c r="K100" s="37">
        <f>SUMIFS(СВЦЭМ!$C$34:$C$777,СВЦЭМ!$A$34:$A$777,$A100,СВЦЭМ!$B$34:$B$777,K$83)+'СЕТ СН'!$H$9+СВЦЭМ!$D$10+'СЕТ СН'!$H$5</f>
        <v>5138.1897235199995</v>
      </c>
      <c r="L100" s="37">
        <f>SUMIFS(СВЦЭМ!$C$34:$C$777,СВЦЭМ!$A$34:$A$777,$A100,СВЦЭМ!$B$34:$B$777,L$83)+'СЕТ СН'!$H$9+СВЦЭМ!$D$10+'СЕТ СН'!$H$5</f>
        <v>5089.1744735399998</v>
      </c>
      <c r="M100" s="37">
        <f>SUMIFS(СВЦЭМ!$C$34:$C$777,СВЦЭМ!$A$34:$A$777,$A100,СВЦЭМ!$B$34:$B$777,M$83)+'СЕТ СН'!$H$9+СВЦЭМ!$D$10+'СЕТ СН'!$H$5</f>
        <v>5110.8400812999998</v>
      </c>
      <c r="N100" s="37">
        <f>SUMIFS(СВЦЭМ!$C$34:$C$777,СВЦЭМ!$A$34:$A$777,$A100,СВЦЭМ!$B$34:$B$777,N$83)+'СЕТ СН'!$H$9+СВЦЭМ!$D$10+'СЕТ СН'!$H$5</f>
        <v>5143.9059419999994</v>
      </c>
      <c r="O100" s="37">
        <f>SUMIFS(СВЦЭМ!$C$34:$C$777,СВЦЭМ!$A$34:$A$777,$A100,СВЦЭМ!$B$34:$B$777,O$83)+'СЕТ СН'!$H$9+СВЦЭМ!$D$10+'СЕТ СН'!$H$5</f>
        <v>5124.6565306100001</v>
      </c>
      <c r="P100" s="37">
        <f>SUMIFS(СВЦЭМ!$C$34:$C$777,СВЦЭМ!$A$34:$A$777,$A100,СВЦЭМ!$B$34:$B$777,P$83)+'СЕТ СН'!$H$9+СВЦЭМ!$D$10+'СЕТ СН'!$H$5</f>
        <v>5127.1662848799997</v>
      </c>
      <c r="Q100" s="37">
        <f>SUMIFS(СВЦЭМ!$C$34:$C$777,СВЦЭМ!$A$34:$A$777,$A100,СВЦЭМ!$B$34:$B$777,Q$83)+'СЕТ СН'!$H$9+СВЦЭМ!$D$10+'СЕТ СН'!$H$5</f>
        <v>5124.07740964</v>
      </c>
      <c r="R100" s="37">
        <f>SUMIFS(СВЦЭМ!$C$34:$C$777,СВЦЭМ!$A$34:$A$777,$A100,СВЦЭМ!$B$34:$B$777,R$83)+'СЕТ СН'!$H$9+СВЦЭМ!$D$10+'СЕТ СН'!$H$5</f>
        <v>5125.6847786600001</v>
      </c>
      <c r="S100" s="37">
        <f>SUMIFS(СВЦЭМ!$C$34:$C$777,СВЦЭМ!$A$34:$A$777,$A100,СВЦЭМ!$B$34:$B$777,S$83)+'СЕТ СН'!$H$9+СВЦЭМ!$D$10+'СЕТ СН'!$H$5</f>
        <v>5190.7341226199997</v>
      </c>
      <c r="T100" s="37">
        <f>SUMIFS(СВЦЭМ!$C$34:$C$777,СВЦЭМ!$A$34:$A$777,$A100,СВЦЭМ!$B$34:$B$777,T$83)+'СЕТ СН'!$H$9+СВЦЭМ!$D$10+'СЕТ СН'!$H$5</f>
        <v>5251.9264594799997</v>
      </c>
      <c r="U100" s="37">
        <f>SUMIFS(СВЦЭМ!$C$34:$C$777,СВЦЭМ!$A$34:$A$777,$A100,СВЦЭМ!$B$34:$B$777,U$83)+'СЕТ СН'!$H$9+СВЦЭМ!$D$10+'СЕТ СН'!$H$5</f>
        <v>5210.90894897</v>
      </c>
      <c r="V100" s="37">
        <f>SUMIFS(СВЦЭМ!$C$34:$C$777,СВЦЭМ!$A$34:$A$777,$A100,СВЦЭМ!$B$34:$B$777,V$83)+'СЕТ СН'!$H$9+СВЦЭМ!$D$10+'СЕТ СН'!$H$5</f>
        <v>5215.3258843799995</v>
      </c>
      <c r="W100" s="37">
        <f>SUMIFS(СВЦЭМ!$C$34:$C$777,СВЦЭМ!$A$34:$A$777,$A100,СВЦЭМ!$B$34:$B$777,W$83)+'СЕТ СН'!$H$9+СВЦЭМ!$D$10+'СЕТ СН'!$H$5</f>
        <v>5195.7315931800003</v>
      </c>
      <c r="X100" s="37">
        <f>SUMIFS(СВЦЭМ!$C$34:$C$777,СВЦЭМ!$A$34:$A$777,$A100,СВЦЭМ!$B$34:$B$777,X$83)+'СЕТ СН'!$H$9+СВЦЭМ!$D$10+'СЕТ СН'!$H$5</f>
        <v>5137.5551580299998</v>
      </c>
      <c r="Y100" s="37">
        <f>SUMIFS(СВЦЭМ!$C$34:$C$777,СВЦЭМ!$A$34:$A$777,$A100,СВЦЭМ!$B$34:$B$777,Y$83)+'СЕТ СН'!$H$9+СВЦЭМ!$D$10+'СЕТ СН'!$H$5</f>
        <v>5192.7424455800001</v>
      </c>
    </row>
    <row r="101" spans="1:25" ht="15.75" x14ac:dyDescent="0.2">
      <c r="A101" s="36">
        <f t="shared" si="2"/>
        <v>42600</v>
      </c>
      <c r="B101" s="37">
        <f>SUMIFS(СВЦЭМ!$C$34:$C$777,СВЦЭМ!$A$34:$A$777,$A101,СВЦЭМ!$B$34:$B$777,B$83)+'СЕТ СН'!$H$9+СВЦЭМ!$D$10+'СЕТ СН'!$H$5</f>
        <v>5152.2655014399998</v>
      </c>
      <c r="C101" s="37">
        <f>SUMIFS(СВЦЭМ!$C$34:$C$777,СВЦЭМ!$A$34:$A$777,$A101,СВЦЭМ!$B$34:$B$777,C$83)+'СЕТ СН'!$H$9+СВЦЭМ!$D$10+'СЕТ СН'!$H$5</f>
        <v>5233.8742371199996</v>
      </c>
      <c r="D101" s="37">
        <f>SUMIFS(СВЦЭМ!$C$34:$C$777,СВЦЭМ!$A$34:$A$777,$A101,СВЦЭМ!$B$34:$B$777,D$83)+'СЕТ СН'!$H$9+СВЦЭМ!$D$10+'СЕТ СН'!$H$5</f>
        <v>5305.93574429</v>
      </c>
      <c r="E101" s="37">
        <f>SUMIFS(СВЦЭМ!$C$34:$C$777,СВЦЭМ!$A$34:$A$777,$A101,СВЦЭМ!$B$34:$B$777,E$83)+'СЕТ СН'!$H$9+СВЦЭМ!$D$10+'СЕТ СН'!$H$5</f>
        <v>5325.2779841800002</v>
      </c>
      <c r="F101" s="37">
        <f>SUMIFS(СВЦЭМ!$C$34:$C$777,СВЦЭМ!$A$34:$A$777,$A101,СВЦЭМ!$B$34:$B$777,F$83)+'СЕТ СН'!$H$9+СВЦЭМ!$D$10+'СЕТ СН'!$H$5</f>
        <v>5394.46321644</v>
      </c>
      <c r="G101" s="37">
        <f>SUMIFS(СВЦЭМ!$C$34:$C$777,СВЦЭМ!$A$34:$A$777,$A101,СВЦЭМ!$B$34:$B$777,G$83)+'СЕТ СН'!$H$9+СВЦЭМ!$D$10+'СЕТ СН'!$H$5</f>
        <v>5355.4320746399999</v>
      </c>
      <c r="H101" s="37">
        <f>SUMIFS(СВЦЭМ!$C$34:$C$777,СВЦЭМ!$A$34:$A$777,$A101,СВЦЭМ!$B$34:$B$777,H$83)+'СЕТ СН'!$H$9+СВЦЭМ!$D$10+'СЕТ СН'!$H$5</f>
        <v>5408.76685757</v>
      </c>
      <c r="I101" s="37">
        <f>SUMIFS(СВЦЭМ!$C$34:$C$777,СВЦЭМ!$A$34:$A$777,$A101,СВЦЭМ!$B$34:$B$777,I$83)+'СЕТ СН'!$H$9+СВЦЭМ!$D$10+'СЕТ СН'!$H$5</f>
        <v>5264.9033661200001</v>
      </c>
      <c r="J101" s="37">
        <f>SUMIFS(СВЦЭМ!$C$34:$C$777,СВЦЭМ!$A$34:$A$777,$A101,СВЦЭМ!$B$34:$B$777,J$83)+'СЕТ СН'!$H$9+СВЦЭМ!$D$10+'СЕТ СН'!$H$5</f>
        <v>5163.7708061899993</v>
      </c>
      <c r="K101" s="37">
        <f>SUMIFS(СВЦЭМ!$C$34:$C$777,СВЦЭМ!$A$34:$A$777,$A101,СВЦЭМ!$B$34:$B$777,K$83)+'СЕТ СН'!$H$9+СВЦЭМ!$D$10+'СЕТ СН'!$H$5</f>
        <v>5057.0575295799999</v>
      </c>
      <c r="L101" s="37">
        <f>SUMIFS(СВЦЭМ!$C$34:$C$777,СВЦЭМ!$A$34:$A$777,$A101,СВЦЭМ!$B$34:$B$777,L$83)+'СЕТ СН'!$H$9+СВЦЭМ!$D$10+'СЕТ СН'!$H$5</f>
        <v>5009.8350325299998</v>
      </c>
      <c r="M101" s="37">
        <f>SUMIFS(СВЦЭМ!$C$34:$C$777,СВЦЭМ!$A$34:$A$777,$A101,СВЦЭМ!$B$34:$B$777,M$83)+'СЕТ СН'!$H$9+СВЦЭМ!$D$10+'СЕТ СН'!$H$5</f>
        <v>5036.0556588600002</v>
      </c>
      <c r="N101" s="37">
        <f>SUMIFS(СВЦЭМ!$C$34:$C$777,СВЦЭМ!$A$34:$A$777,$A101,СВЦЭМ!$B$34:$B$777,N$83)+'СЕТ СН'!$H$9+СВЦЭМ!$D$10+'СЕТ СН'!$H$5</f>
        <v>5012.5016300199995</v>
      </c>
      <c r="O101" s="37">
        <f>SUMIFS(СВЦЭМ!$C$34:$C$777,СВЦЭМ!$A$34:$A$777,$A101,СВЦЭМ!$B$34:$B$777,O$83)+'СЕТ СН'!$H$9+СВЦЭМ!$D$10+'СЕТ СН'!$H$5</f>
        <v>5013.2550125500002</v>
      </c>
      <c r="P101" s="37">
        <f>SUMIFS(СВЦЭМ!$C$34:$C$777,СВЦЭМ!$A$34:$A$777,$A101,СВЦЭМ!$B$34:$B$777,P$83)+'СЕТ СН'!$H$9+СВЦЭМ!$D$10+'СЕТ СН'!$H$5</f>
        <v>5009.2340241900001</v>
      </c>
      <c r="Q101" s="37">
        <f>SUMIFS(СВЦЭМ!$C$34:$C$777,СВЦЭМ!$A$34:$A$777,$A101,СВЦЭМ!$B$34:$B$777,Q$83)+'СЕТ СН'!$H$9+СВЦЭМ!$D$10+'СЕТ СН'!$H$5</f>
        <v>4976.5468892199997</v>
      </c>
      <c r="R101" s="37">
        <f>SUMIFS(СВЦЭМ!$C$34:$C$777,СВЦЭМ!$A$34:$A$777,$A101,СВЦЭМ!$B$34:$B$777,R$83)+'СЕТ СН'!$H$9+СВЦЭМ!$D$10+'СЕТ СН'!$H$5</f>
        <v>5003.3902384100002</v>
      </c>
      <c r="S101" s="37">
        <f>SUMIFS(СВЦЭМ!$C$34:$C$777,СВЦЭМ!$A$34:$A$777,$A101,СВЦЭМ!$B$34:$B$777,S$83)+'СЕТ СН'!$H$9+СВЦЭМ!$D$10+'СЕТ СН'!$H$5</f>
        <v>5000.8092597499999</v>
      </c>
      <c r="T101" s="37">
        <f>SUMIFS(СВЦЭМ!$C$34:$C$777,СВЦЭМ!$A$34:$A$777,$A101,СВЦЭМ!$B$34:$B$777,T$83)+'СЕТ СН'!$H$9+СВЦЭМ!$D$10+'СЕТ СН'!$H$5</f>
        <v>4982.7886134099999</v>
      </c>
      <c r="U101" s="37">
        <f>SUMIFS(СВЦЭМ!$C$34:$C$777,СВЦЭМ!$A$34:$A$777,$A101,СВЦЭМ!$B$34:$B$777,U$83)+'СЕТ СН'!$H$9+СВЦЭМ!$D$10+'СЕТ СН'!$H$5</f>
        <v>4984.6528387799999</v>
      </c>
      <c r="V101" s="37">
        <f>SUMIFS(СВЦЭМ!$C$34:$C$777,СВЦЭМ!$A$34:$A$777,$A101,СВЦЭМ!$B$34:$B$777,V$83)+'СЕТ СН'!$H$9+СВЦЭМ!$D$10+'СЕТ СН'!$H$5</f>
        <v>5009.6340243799996</v>
      </c>
      <c r="W101" s="37">
        <f>SUMIFS(СВЦЭМ!$C$34:$C$777,СВЦЭМ!$A$34:$A$777,$A101,СВЦЭМ!$B$34:$B$777,W$83)+'СЕТ СН'!$H$9+СВЦЭМ!$D$10+'СЕТ СН'!$H$5</f>
        <v>5028.9252631999998</v>
      </c>
      <c r="X101" s="37">
        <f>SUMIFS(СВЦЭМ!$C$34:$C$777,СВЦЭМ!$A$34:$A$777,$A101,СВЦЭМ!$B$34:$B$777,X$83)+'СЕТ СН'!$H$9+СВЦЭМ!$D$10+'СЕТ СН'!$H$5</f>
        <v>4986.8787421999996</v>
      </c>
      <c r="Y101" s="37">
        <f>SUMIFS(СВЦЭМ!$C$34:$C$777,СВЦЭМ!$A$34:$A$777,$A101,СВЦЭМ!$B$34:$B$777,Y$83)+'СЕТ СН'!$H$9+СВЦЭМ!$D$10+'СЕТ СН'!$H$5</f>
        <v>5044.7635039400002</v>
      </c>
    </row>
    <row r="102" spans="1:25" ht="15.75" x14ac:dyDescent="0.2">
      <c r="A102" s="36">
        <f t="shared" si="2"/>
        <v>42601</v>
      </c>
      <c r="B102" s="37">
        <f>SUMIFS(СВЦЭМ!$C$34:$C$777,СВЦЭМ!$A$34:$A$777,$A102,СВЦЭМ!$B$34:$B$777,B$83)+'СЕТ СН'!$H$9+СВЦЭМ!$D$10+'СЕТ СН'!$H$5</f>
        <v>5142.5004460999999</v>
      </c>
      <c r="C102" s="37">
        <f>SUMIFS(СВЦЭМ!$C$34:$C$777,СВЦЭМ!$A$34:$A$777,$A102,СВЦЭМ!$B$34:$B$777,C$83)+'СЕТ СН'!$H$9+СВЦЭМ!$D$10+'СЕТ СН'!$H$5</f>
        <v>5204.9789680499998</v>
      </c>
      <c r="D102" s="37">
        <f>SUMIFS(СВЦЭМ!$C$34:$C$777,СВЦЭМ!$A$34:$A$777,$A102,СВЦЭМ!$B$34:$B$777,D$83)+'СЕТ СН'!$H$9+СВЦЭМ!$D$10+'СЕТ СН'!$H$5</f>
        <v>5251.8201554299994</v>
      </c>
      <c r="E102" s="37">
        <f>SUMIFS(СВЦЭМ!$C$34:$C$777,СВЦЭМ!$A$34:$A$777,$A102,СВЦЭМ!$B$34:$B$777,E$83)+'СЕТ СН'!$H$9+СВЦЭМ!$D$10+'СЕТ СН'!$H$5</f>
        <v>5249.76505516</v>
      </c>
      <c r="F102" s="37">
        <f>SUMIFS(СВЦЭМ!$C$34:$C$777,СВЦЭМ!$A$34:$A$777,$A102,СВЦЭМ!$B$34:$B$777,F$83)+'СЕТ СН'!$H$9+СВЦЭМ!$D$10+'СЕТ СН'!$H$5</f>
        <v>5267.2225912599997</v>
      </c>
      <c r="G102" s="37">
        <f>SUMIFS(СВЦЭМ!$C$34:$C$777,СВЦЭМ!$A$34:$A$777,$A102,СВЦЭМ!$B$34:$B$777,G$83)+'СЕТ СН'!$H$9+СВЦЭМ!$D$10+'СЕТ СН'!$H$5</f>
        <v>5254.1969117899998</v>
      </c>
      <c r="H102" s="37">
        <f>SUMIFS(СВЦЭМ!$C$34:$C$777,СВЦЭМ!$A$34:$A$777,$A102,СВЦЭМ!$B$34:$B$777,H$83)+'СЕТ СН'!$H$9+СВЦЭМ!$D$10+'СЕТ СН'!$H$5</f>
        <v>5227.1333593500003</v>
      </c>
      <c r="I102" s="37">
        <f>SUMIFS(СВЦЭМ!$C$34:$C$777,СВЦЭМ!$A$34:$A$777,$A102,СВЦЭМ!$B$34:$B$777,I$83)+'СЕТ СН'!$H$9+СВЦЭМ!$D$10+'СЕТ СН'!$H$5</f>
        <v>5148.7718436599998</v>
      </c>
      <c r="J102" s="37">
        <f>SUMIFS(СВЦЭМ!$C$34:$C$777,СВЦЭМ!$A$34:$A$777,$A102,СВЦЭМ!$B$34:$B$777,J$83)+'СЕТ СН'!$H$9+СВЦЭМ!$D$10+'СЕТ СН'!$H$5</f>
        <v>5079.3083121500003</v>
      </c>
      <c r="K102" s="37">
        <f>SUMIFS(СВЦЭМ!$C$34:$C$777,СВЦЭМ!$A$34:$A$777,$A102,СВЦЭМ!$B$34:$B$777,K$83)+'СЕТ СН'!$H$9+СВЦЭМ!$D$10+'СЕТ СН'!$H$5</f>
        <v>4997.2288248099994</v>
      </c>
      <c r="L102" s="37">
        <f>SUMIFS(СВЦЭМ!$C$34:$C$777,СВЦЭМ!$A$34:$A$777,$A102,СВЦЭМ!$B$34:$B$777,L$83)+'СЕТ СН'!$H$9+СВЦЭМ!$D$10+'СЕТ СН'!$H$5</f>
        <v>4972.8710028599999</v>
      </c>
      <c r="M102" s="37">
        <f>SUMIFS(СВЦЭМ!$C$34:$C$777,СВЦЭМ!$A$34:$A$777,$A102,СВЦЭМ!$B$34:$B$777,M$83)+'СЕТ СН'!$H$9+СВЦЭМ!$D$10+'СЕТ СН'!$H$5</f>
        <v>5110.5102107499997</v>
      </c>
      <c r="N102" s="37">
        <f>SUMIFS(СВЦЭМ!$C$34:$C$777,СВЦЭМ!$A$34:$A$777,$A102,СВЦЭМ!$B$34:$B$777,N$83)+'СЕТ СН'!$H$9+СВЦЭМ!$D$10+'СЕТ СН'!$H$5</f>
        <v>5109.7917579799996</v>
      </c>
      <c r="O102" s="37">
        <f>SUMIFS(СВЦЭМ!$C$34:$C$777,СВЦЭМ!$A$34:$A$777,$A102,СВЦЭМ!$B$34:$B$777,O$83)+'СЕТ СН'!$H$9+СВЦЭМ!$D$10+'СЕТ СН'!$H$5</f>
        <v>5125.2275320499994</v>
      </c>
      <c r="P102" s="37">
        <f>SUMIFS(СВЦЭМ!$C$34:$C$777,СВЦЭМ!$A$34:$A$777,$A102,СВЦЭМ!$B$34:$B$777,P$83)+'СЕТ СН'!$H$9+СВЦЭМ!$D$10+'СЕТ СН'!$H$5</f>
        <v>5149.8266601699997</v>
      </c>
      <c r="Q102" s="37">
        <f>SUMIFS(СВЦЭМ!$C$34:$C$777,СВЦЭМ!$A$34:$A$777,$A102,СВЦЭМ!$B$34:$B$777,Q$83)+'СЕТ СН'!$H$9+СВЦЭМ!$D$10+'СЕТ СН'!$H$5</f>
        <v>5320.8107371299993</v>
      </c>
      <c r="R102" s="37">
        <f>SUMIFS(СВЦЭМ!$C$34:$C$777,СВЦЭМ!$A$34:$A$777,$A102,СВЦЭМ!$B$34:$B$777,R$83)+'СЕТ СН'!$H$9+СВЦЭМ!$D$10+'СЕТ СН'!$H$5</f>
        <v>5122.2330145699998</v>
      </c>
      <c r="S102" s="37">
        <f>SUMIFS(СВЦЭМ!$C$34:$C$777,СВЦЭМ!$A$34:$A$777,$A102,СВЦЭМ!$B$34:$B$777,S$83)+'СЕТ СН'!$H$9+СВЦЭМ!$D$10+'СЕТ СН'!$H$5</f>
        <v>5046.0015502699998</v>
      </c>
      <c r="T102" s="37">
        <f>SUMIFS(СВЦЭМ!$C$34:$C$777,СВЦЭМ!$A$34:$A$777,$A102,СВЦЭМ!$B$34:$B$777,T$83)+'СЕТ СН'!$H$9+СВЦЭМ!$D$10+'СЕТ СН'!$H$5</f>
        <v>5021.9626280900002</v>
      </c>
      <c r="U102" s="37">
        <f>SUMIFS(СВЦЭМ!$C$34:$C$777,СВЦЭМ!$A$34:$A$777,$A102,СВЦЭМ!$B$34:$B$777,U$83)+'СЕТ СН'!$H$9+СВЦЭМ!$D$10+'СЕТ СН'!$H$5</f>
        <v>5020.3660891700001</v>
      </c>
      <c r="V102" s="37">
        <f>SUMIFS(СВЦЭМ!$C$34:$C$777,СВЦЭМ!$A$34:$A$777,$A102,СВЦЭМ!$B$34:$B$777,V$83)+'СЕТ СН'!$H$9+СВЦЭМ!$D$10+'СЕТ СН'!$H$5</f>
        <v>5045.1228347400001</v>
      </c>
      <c r="W102" s="37">
        <f>SUMIFS(СВЦЭМ!$C$34:$C$777,СВЦЭМ!$A$34:$A$777,$A102,СВЦЭМ!$B$34:$B$777,W$83)+'СЕТ СН'!$H$9+СВЦЭМ!$D$10+'СЕТ СН'!$H$5</f>
        <v>5021.9517130799995</v>
      </c>
      <c r="X102" s="37">
        <f>SUMIFS(СВЦЭМ!$C$34:$C$777,СВЦЭМ!$A$34:$A$777,$A102,СВЦЭМ!$B$34:$B$777,X$83)+'СЕТ СН'!$H$9+СВЦЭМ!$D$10+'СЕТ СН'!$H$5</f>
        <v>4978.7038293899996</v>
      </c>
      <c r="Y102" s="37">
        <f>SUMIFS(СВЦЭМ!$C$34:$C$777,СВЦЭМ!$A$34:$A$777,$A102,СВЦЭМ!$B$34:$B$777,Y$83)+'СЕТ СН'!$H$9+СВЦЭМ!$D$10+'СЕТ СН'!$H$5</f>
        <v>5017.5993990899997</v>
      </c>
    </row>
    <row r="103" spans="1:25" ht="15.75" x14ac:dyDescent="0.2">
      <c r="A103" s="36">
        <f t="shared" si="2"/>
        <v>42602</v>
      </c>
      <c r="B103" s="37">
        <f>SUMIFS(СВЦЭМ!$C$34:$C$777,СВЦЭМ!$A$34:$A$777,$A103,СВЦЭМ!$B$34:$B$777,B$83)+'СЕТ СН'!$H$9+СВЦЭМ!$D$10+'СЕТ СН'!$H$5</f>
        <v>5048.05513066</v>
      </c>
      <c r="C103" s="37">
        <f>SUMIFS(СВЦЭМ!$C$34:$C$777,СВЦЭМ!$A$34:$A$777,$A103,СВЦЭМ!$B$34:$B$777,C$83)+'СЕТ СН'!$H$9+СВЦЭМ!$D$10+'СЕТ СН'!$H$5</f>
        <v>5050.8535869099996</v>
      </c>
      <c r="D103" s="37">
        <f>SUMIFS(СВЦЭМ!$C$34:$C$777,СВЦЭМ!$A$34:$A$777,$A103,СВЦЭМ!$B$34:$B$777,D$83)+'СЕТ СН'!$H$9+СВЦЭМ!$D$10+'СЕТ СН'!$H$5</f>
        <v>5073.7335268199995</v>
      </c>
      <c r="E103" s="37">
        <f>SUMIFS(СВЦЭМ!$C$34:$C$777,СВЦЭМ!$A$34:$A$777,$A103,СВЦЭМ!$B$34:$B$777,E$83)+'СЕТ СН'!$H$9+СВЦЭМ!$D$10+'СЕТ СН'!$H$5</f>
        <v>5087.28319551</v>
      </c>
      <c r="F103" s="37">
        <f>SUMIFS(СВЦЭМ!$C$34:$C$777,СВЦЭМ!$A$34:$A$777,$A103,СВЦЭМ!$B$34:$B$777,F$83)+'СЕТ СН'!$H$9+СВЦЭМ!$D$10+'СЕТ СН'!$H$5</f>
        <v>5102.66949002</v>
      </c>
      <c r="G103" s="37">
        <f>SUMIFS(СВЦЭМ!$C$34:$C$777,СВЦЭМ!$A$34:$A$777,$A103,СВЦЭМ!$B$34:$B$777,G$83)+'СЕТ СН'!$H$9+СВЦЭМ!$D$10+'СЕТ СН'!$H$5</f>
        <v>5092.3274736200001</v>
      </c>
      <c r="H103" s="37">
        <f>SUMIFS(СВЦЭМ!$C$34:$C$777,СВЦЭМ!$A$34:$A$777,$A103,СВЦЭМ!$B$34:$B$777,H$83)+'СЕТ СН'!$H$9+СВЦЭМ!$D$10+'СЕТ СН'!$H$5</f>
        <v>5098.4529860900002</v>
      </c>
      <c r="I103" s="37">
        <f>SUMIFS(СВЦЭМ!$C$34:$C$777,СВЦЭМ!$A$34:$A$777,$A103,СВЦЭМ!$B$34:$B$777,I$83)+'СЕТ СН'!$H$9+СВЦЭМ!$D$10+'СЕТ СН'!$H$5</f>
        <v>5129.1048777099995</v>
      </c>
      <c r="J103" s="37">
        <f>SUMIFS(СВЦЭМ!$C$34:$C$777,СВЦЭМ!$A$34:$A$777,$A103,СВЦЭМ!$B$34:$B$777,J$83)+'СЕТ СН'!$H$9+СВЦЭМ!$D$10+'СЕТ СН'!$H$5</f>
        <v>5098.4093725900002</v>
      </c>
      <c r="K103" s="37">
        <f>SUMIFS(СВЦЭМ!$C$34:$C$777,СВЦЭМ!$A$34:$A$777,$A103,СВЦЭМ!$B$34:$B$777,K$83)+'СЕТ СН'!$H$9+СВЦЭМ!$D$10+'СЕТ СН'!$H$5</f>
        <v>5052.2322337300002</v>
      </c>
      <c r="L103" s="37">
        <f>SUMIFS(СВЦЭМ!$C$34:$C$777,СВЦЭМ!$A$34:$A$777,$A103,СВЦЭМ!$B$34:$B$777,L$83)+'СЕТ СН'!$H$9+СВЦЭМ!$D$10+'СЕТ СН'!$H$5</f>
        <v>5063.1078654299999</v>
      </c>
      <c r="M103" s="37">
        <f>SUMIFS(СВЦЭМ!$C$34:$C$777,СВЦЭМ!$A$34:$A$777,$A103,СВЦЭМ!$B$34:$B$777,M$83)+'СЕТ СН'!$H$9+СВЦЭМ!$D$10+'СЕТ СН'!$H$5</f>
        <v>5164.5261707399995</v>
      </c>
      <c r="N103" s="37">
        <f>SUMIFS(СВЦЭМ!$C$34:$C$777,СВЦЭМ!$A$34:$A$777,$A103,СВЦЭМ!$B$34:$B$777,N$83)+'СЕТ СН'!$H$9+СВЦЭМ!$D$10+'СЕТ СН'!$H$5</f>
        <v>5155.4395751499997</v>
      </c>
      <c r="O103" s="37">
        <f>SUMIFS(СВЦЭМ!$C$34:$C$777,СВЦЭМ!$A$34:$A$777,$A103,СВЦЭМ!$B$34:$B$777,O$83)+'СЕТ СН'!$H$9+СВЦЭМ!$D$10+'СЕТ СН'!$H$5</f>
        <v>5153.4121446600002</v>
      </c>
      <c r="P103" s="37">
        <f>SUMIFS(СВЦЭМ!$C$34:$C$777,СВЦЭМ!$A$34:$A$777,$A103,СВЦЭМ!$B$34:$B$777,P$83)+'СЕТ СН'!$H$9+СВЦЭМ!$D$10+'СЕТ СН'!$H$5</f>
        <v>5225.5093458000001</v>
      </c>
      <c r="Q103" s="37">
        <f>SUMIFS(СВЦЭМ!$C$34:$C$777,СВЦЭМ!$A$34:$A$777,$A103,СВЦЭМ!$B$34:$B$777,Q$83)+'СЕТ СН'!$H$9+СВЦЭМ!$D$10+'СЕТ СН'!$H$5</f>
        <v>5284.6000569799999</v>
      </c>
      <c r="R103" s="37">
        <f>SUMIFS(СВЦЭМ!$C$34:$C$777,СВЦЭМ!$A$34:$A$777,$A103,СВЦЭМ!$B$34:$B$777,R$83)+'СЕТ СН'!$H$9+СВЦЭМ!$D$10+'СЕТ СН'!$H$5</f>
        <v>5518.7232964899995</v>
      </c>
      <c r="S103" s="37">
        <f>SUMIFS(СВЦЭМ!$C$34:$C$777,СВЦЭМ!$A$34:$A$777,$A103,СВЦЭМ!$B$34:$B$777,S$83)+'СЕТ СН'!$H$9+СВЦЭМ!$D$10+'СЕТ СН'!$H$5</f>
        <v>5459.50691379</v>
      </c>
      <c r="T103" s="37">
        <f>SUMIFS(СВЦЭМ!$C$34:$C$777,СВЦЭМ!$A$34:$A$777,$A103,СВЦЭМ!$B$34:$B$777,T$83)+'СЕТ СН'!$H$9+СВЦЭМ!$D$10+'СЕТ СН'!$H$5</f>
        <v>5450.9381391200004</v>
      </c>
      <c r="U103" s="37">
        <f>SUMIFS(СВЦЭМ!$C$34:$C$777,СВЦЭМ!$A$34:$A$777,$A103,СВЦЭМ!$B$34:$B$777,U$83)+'СЕТ СН'!$H$9+СВЦЭМ!$D$10+'СЕТ СН'!$H$5</f>
        <v>5505.6427853299992</v>
      </c>
      <c r="V103" s="37">
        <f>SUMIFS(СВЦЭМ!$C$34:$C$777,СВЦЭМ!$A$34:$A$777,$A103,СВЦЭМ!$B$34:$B$777,V$83)+'СЕТ СН'!$H$9+СВЦЭМ!$D$10+'СЕТ СН'!$H$5</f>
        <v>5566.4469150999994</v>
      </c>
      <c r="W103" s="37">
        <f>SUMIFS(СВЦЭМ!$C$34:$C$777,СВЦЭМ!$A$34:$A$777,$A103,СВЦЭМ!$B$34:$B$777,W$83)+'СЕТ СН'!$H$9+СВЦЭМ!$D$10+'СЕТ СН'!$H$5</f>
        <v>5543.5798352499996</v>
      </c>
      <c r="X103" s="37">
        <f>SUMIFS(СВЦЭМ!$C$34:$C$777,СВЦЭМ!$A$34:$A$777,$A103,СВЦЭМ!$B$34:$B$777,X$83)+'СЕТ СН'!$H$9+СВЦЭМ!$D$10+'СЕТ СН'!$H$5</f>
        <v>5518.4240454999999</v>
      </c>
      <c r="Y103" s="37">
        <f>SUMIFS(СВЦЭМ!$C$34:$C$777,СВЦЭМ!$A$34:$A$777,$A103,СВЦЭМ!$B$34:$B$777,Y$83)+'СЕТ СН'!$H$9+СВЦЭМ!$D$10+'СЕТ СН'!$H$5</f>
        <v>5588.9244449399994</v>
      </c>
    </row>
    <row r="104" spans="1:25" ht="15.75" x14ac:dyDescent="0.2">
      <c r="A104" s="36">
        <f t="shared" si="2"/>
        <v>42603</v>
      </c>
      <c r="B104" s="37">
        <f>SUMIFS(СВЦЭМ!$C$34:$C$777,СВЦЭМ!$A$34:$A$777,$A104,СВЦЭМ!$B$34:$B$777,B$83)+'СЕТ СН'!$H$9+СВЦЭМ!$D$10+'СЕТ СН'!$H$5</f>
        <v>5756.2409219500005</v>
      </c>
      <c r="C104" s="37">
        <f>SUMIFS(СВЦЭМ!$C$34:$C$777,СВЦЭМ!$A$34:$A$777,$A104,СВЦЭМ!$B$34:$B$777,C$83)+'СЕТ СН'!$H$9+СВЦЭМ!$D$10+'СЕТ СН'!$H$5</f>
        <v>5595.50730578</v>
      </c>
      <c r="D104" s="37">
        <f>SUMIFS(СВЦЭМ!$C$34:$C$777,СВЦЭМ!$A$34:$A$777,$A104,СВЦЭМ!$B$34:$B$777,D$83)+'СЕТ СН'!$H$9+СВЦЭМ!$D$10+'СЕТ СН'!$H$5</f>
        <v>5771.0482508099994</v>
      </c>
      <c r="E104" s="37">
        <f>SUMIFS(СВЦЭМ!$C$34:$C$777,СВЦЭМ!$A$34:$A$777,$A104,СВЦЭМ!$B$34:$B$777,E$83)+'СЕТ СН'!$H$9+СВЦЭМ!$D$10+'СЕТ СН'!$H$5</f>
        <v>5679.0292002900005</v>
      </c>
      <c r="F104" s="37">
        <f>SUMIFS(СВЦЭМ!$C$34:$C$777,СВЦЭМ!$A$34:$A$777,$A104,СВЦЭМ!$B$34:$B$777,F$83)+'СЕТ СН'!$H$9+СВЦЭМ!$D$10+'СЕТ СН'!$H$5</f>
        <v>5497.6516217600001</v>
      </c>
      <c r="G104" s="37">
        <f>SUMIFS(СВЦЭМ!$C$34:$C$777,СВЦЭМ!$A$34:$A$777,$A104,СВЦЭМ!$B$34:$B$777,G$83)+'СЕТ СН'!$H$9+СВЦЭМ!$D$10+'СЕТ СН'!$H$5</f>
        <v>5432.2749023300003</v>
      </c>
      <c r="H104" s="37">
        <f>SUMIFS(СВЦЭМ!$C$34:$C$777,СВЦЭМ!$A$34:$A$777,$A104,СВЦЭМ!$B$34:$B$777,H$83)+'СЕТ СН'!$H$9+СВЦЭМ!$D$10+'СЕТ СН'!$H$5</f>
        <v>5410.3333296500005</v>
      </c>
      <c r="I104" s="37">
        <f>SUMIFS(СВЦЭМ!$C$34:$C$777,СВЦЭМ!$A$34:$A$777,$A104,СВЦЭМ!$B$34:$B$777,I$83)+'СЕТ СН'!$H$9+СВЦЭМ!$D$10+'СЕТ СН'!$H$5</f>
        <v>5370.4685391200001</v>
      </c>
      <c r="J104" s="37">
        <f>SUMIFS(СВЦЭМ!$C$34:$C$777,СВЦЭМ!$A$34:$A$777,$A104,СВЦЭМ!$B$34:$B$777,J$83)+'СЕТ СН'!$H$9+СВЦЭМ!$D$10+'СЕТ СН'!$H$5</f>
        <v>5276.3191972200002</v>
      </c>
      <c r="K104" s="37">
        <f>SUMIFS(СВЦЭМ!$C$34:$C$777,СВЦЭМ!$A$34:$A$777,$A104,СВЦЭМ!$B$34:$B$777,K$83)+'СЕТ СН'!$H$9+СВЦЭМ!$D$10+'СЕТ СН'!$H$5</f>
        <v>5109.5066374999997</v>
      </c>
      <c r="L104" s="37">
        <f>SUMIFS(СВЦЭМ!$C$34:$C$777,СВЦЭМ!$A$34:$A$777,$A104,СВЦЭМ!$B$34:$B$777,L$83)+'СЕТ СН'!$H$9+СВЦЭМ!$D$10+'СЕТ СН'!$H$5</f>
        <v>5076.0317330500002</v>
      </c>
      <c r="M104" s="37">
        <f>SUMIFS(СВЦЭМ!$C$34:$C$777,СВЦЭМ!$A$34:$A$777,$A104,СВЦЭМ!$B$34:$B$777,M$83)+'СЕТ СН'!$H$9+СВЦЭМ!$D$10+'СЕТ СН'!$H$5</f>
        <v>5128.9165911800001</v>
      </c>
      <c r="N104" s="37">
        <f>SUMIFS(СВЦЭМ!$C$34:$C$777,СВЦЭМ!$A$34:$A$777,$A104,СВЦЭМ!$B$34:$B$777,N$83)+'СЕТ СН'!$H$9+СВЦЭМ!$D$10+'СЕТ СН'!$H$5</f>
        <v>5137.4972250199999</v>
      </c>
      <c r="O104" s="37">
        <f>SUMIFS(СВЦЭМ!$C$34:$C$777,СВЦЭМ!$A$34:$A$777,$A104,СВЦЭМ!$B$34:$B$777,O$83)+'СЕТ СН'!$H$9+СВЦЭМ!$D$10+'СЕТ СН'!$H$5</f>
        <v>5177.8896477500002</v>
      </c>
      <c r="P104" s="37">
        <f>SUMIFS(СВЦЭМ!$C$34:$C$777,СВЦЭМ!$A$34:$A$777,$A104,СВЦЭМ!$B$34:$B$777,P$83)+'СЕТ СН'!$H$9+СВЦЭМ!$D$10+'СЕТ СН'!$H$5</f>
        <v>5173.4081236399998</v>
      </c>
      <c r="Q104" s="37">
        <f>SUMIFS(СВЦЭМ!$C$34:$C$777,СВЦЭМ!$A$34:$A$777,$A104,СВЦЭМ!$B$34:$B$777,Q$83)+'СЕТ СН'!$H$9+СВЦЭМ!$D$10+'СЕТ СН'!$H$5</f>
        <v>5167.9543643999996</v>
      </c>
      <c r="R104" s="37">
        <f>SUMIFS(СВЦЭМ!$C$34:$C$777,СВЦЭМ!$A$34:$A$777,$A104,СВЦЭМ!$B$34:$B$777,R$83)+'СЕТ СН'!$H$9+СВЦЭМ!$D$10+'СЕТ СН'!$H$5</f>
        <v>5233.9858041400003</v>
      </c>
      <c r="S104" s="37">
        <f>SUMIFS(СВЦЭМ!$C$34:$C$777,СВЦЭМ!$A$34:$A$777,$A104,СВЦЭМ!$B$34:$B$777,S$83)+'СЕТ СН'!$H$9+СВЦЭМ!$D$10+'СЕТ СН'!$H$5</f>
        <v>5238.1835510700002</v>
      </c>
      <c r="T104" s="37">
        <f>SUMIFS(СВЦЭМ!$C$34:$C$777,СВЦЭМ!$A$34:$A$777,$A104,СВЦЭМ!$B$34:$B$777,T$83)+'СЕТ СН'!$H$9+СВЦЭМ!$D$10+'СЕТ СН'!$H$5</f>
        <v>5222.0526204099997</v>
      </c>
      <c r="U104" s="37">
        <f>SUMIFS(СВЦЭМ!$C$34:$C$777,СВЦЭМ!$A$34:$A$777,$A104,СВЦЭМ!$B$34:$B$777,U$83)+'СЕТ СН'!$H$9+СВЦЭМ!$D$10+'СЕТ СН'!$H$5</f>
        <v>5215.2994016499997</v>
      </c>
      <c r="V104" s="37">
        <f>SUMIFS(СВЦЭМ!$C$34:$C$777,СВЦЭМ!$A$34:$A$777,$A104,СВЦЭМ!$B$34:$B$777,V$83)+'СЕТ СН'!$H$9+СВЦЭМ!$D$10+'СЕТ СН'!$H$5</f>
        <v>5210.1641258999998</v>
      </c>
      <c r="W104" s="37">
        <f>SUMIFS(СВЦЭМ!$C$34:$C$777,СВЦЭМ!$A$34:$A$777,$A104,СВЦЭМ!$B$34:$B$777,W$83)+'СЕТ СН'!$H$9+СВЦЭМ!$D$10+'СЕТ СН'!$H$5</f>
        <v>5270.8352002699994</v>
      </c>
      <c r="X104" s="37">
        <f>SUMIFS(СВЦЭМ!$C$34:$C$777,СВЦЭМ!$A$34:$A$777,$A104,СВЦЭМ!$B$34:$B$777,X$83)+'СЕТ СН'!$H$9+СВЦЭМ!$D$10+'СЕТ СН'!$H$5</f>
        <v>5182.86678768</v>
      </c>
      <c r="Y104" s="37">
        <f>SUMIFS(СВЦЭМ!$C$34:$C$777,СВЦЭМ!$A$34:$A$777,$A104,СВЦЭМ!$B$34:$B$777,Y$83)+'СЕТ СН'!$H$9+СВЦЭМ!$D$10+'СЕТ СН'!$H$5</f>
        <v>5157.8766603699996</v>
      </c>
    </row>
    <row r="105" spans="1:25" ht="15.75" x14ac:dyDescent="0.2">
      <c r="A105" s="36">
        <f t="shared" si="2"/>
        <v>42604</v>
      </c>
      <c r="B105" s="37">
        <f>SUMIFS(СВЦЭМ!$C$34:$C$777,СВЦЭМ!$A$34:$A$777,$A105,СВЦЭМ!$B$34:$B$777,B$83)+'СЕТ СН'!$H$9+СВЦЭМ!$D$10+'СЕТ СН'!$H$5</f>
        <v>5178.1683144500003</v>
      </c>
      <c r="C105" s="37">
        <f>SUMIFS(СВЦЭМ!$C$34:$C$777,СВЦЭМ!$A$34:$A$777,$A105,СВЦЭМ!$B$34:$B$777,C$83)+'СЕТ СН'!$H$9+СВЦЭМ!$D$10+'СЕТ СН'!$H$5</f>
        <v>5248.6881994699997</v>
      </c>
      <c r="D105" s="37">
        <f>SUMIFS(СВЦЭМ!$C$34:$C$777,СВЦЭМ!$A$34:$A$777,$A105,СВЦЭМ!$B$34:$B$777,D$83)+'СЕТ СН'!$H$9+СВЦЭМ!$D$10+'СЕТ СН'!$H$5</f>
        <v>5313.3804694999999</v>
      </c>
      <c r="E105" s="37">
        <f>SUMIFS(СВЦЭМ!$C$34:$C$777,СВЦЭМ!$A$34:$A$777,$A105,СВЦЭМ!$B$34:$B$777,E$83)+'СЕТ СН'!$H$9+СВЦЭМ!$D$10+'СЕТ СН'!$H$5</f>
        <v>5296.1976430300001</v>
      </c>
      <c r="F105" s="37">
        <f>SUMIFS(СВЦЭМ!$C$34:$C$777,СВЦЭМ!$A$34:$A$777,$A105,СВЦЭМ!$B$34:$B$777,F$83)+'СЕТ СН'!$H$9+СВЦЭМ!$D$10+'СЕТ СН'!$H$5</f>
        <v>5266.6115665999996</v>
      </c>
      <c r="G105" s="37">
        <f>SUMIFS(СВЦЭМ!$C$34:$C$777,СВЦЭМ!$A$34:$A$777,$A105,СВЦЭМ!$B$34:$B$777,G$83)+'СЕТ СН'!$H$9+СВЦЭМ!$D$10+'СЕТ СН'!$H$5</f>
        <v>5232.1307410600002</v>
      </c>
      <c r="H105" s="37">
        <f>SUMIFS(СВЦЭМ!$C$34:$C$777,СВЦЭМ!$A$34:$A$777,$A105,СВЦЭМ!$B$34:$B$777,H$83)+'СЕТ СН'!$H$9+СВЦЭМ!$D$10+'СЕТ СН'!$H$5</f>
        <v>5152.7197161900003</v>
      </c>
      <c r="I105" s="37">
        <f>SUMIFS(СВЦЭМ!$C$34:$C$777,СВЦЭМ!$A$34:$A$777,$A105,СВЦЭМ!$B$34:$B$777,I$83)+'СЕТ СН'!$H$9+СВЦЭМ!$D$10+'СЕТ СН'!$H$5</f>
        <v>5141.2584451900002</v>
      </c>
      <c r="J105" s="37">
        <f>SUMIFS(СВЦЭМ!$C$34:$C$777,СВЦЭМ!$A$34:$A$777,$A105,СВЦЭМ!$B$34:$B$777,J$83)+'СЕТ СН'!$H$9+СВЦЭМ!$D$10+'СЕТ СН'!$H$5</f>
        <v>5050.5008907499996</v>
      </c>
      <c r="K105" s="37">
        <f>SUMIFS(СВЦЭМ!$C$34:$C$777,СВЦЭМ!$A$34:$A$777,$A105,СВЦЭМ!$B$34:$B$777,K$83)+'СЕТ СН'!$H$9+СВЦЭМ!$D$10+'СЕТ СН'!$H$5</f>
        <v>5001.2179612700002</v>
      </c>
      <c r="L105" s="37">
        <f>SUMIFS(СВЦЭМ!$C$34:$C$777,СВЦЭМ!$A$34:$A$777,$A105,СВЦЭМ!$B$34:$B$777,L$83)+'СЕТ СН'!$H$9+СВЦЭМ!$D$10+'СЕТ СН'!$H$5</f>
        <v>5044.5081897199998</v>
      </c>
      <c r="M105" s="37">
        <f>SUMIFS(СВЦЭМ!$C$34:$C$777,СВЦЭМ!$A$34:$A$777,$A105,СВЦЭМ!$B$34:$B$777,M$83)+'СЕТ СН'!$H$9+СВЦЭМ!$D$10+'СЕТ СН'!$H$5</f>
        <v>5081.9744427899996</v>
      </c>
      <c r="N105" s="37">
        <f>SUMIFS(СВЦЭМ!$C$34:$C$777,СВЦЭМ!$A$34:$A$777,$A105,СВЦЭМ!$B$34:$B$777,N$83)+'СЕТ СН'!$H$9+СВЦЭМ!$D$10+'СЕТ СН'!$H$5</f>
        <v>5061.7989831499999</v>
      </c>
      <c r="O105" s="37">
        <f>SUMIFS(СВЦЭМ!$C$34:$C$777,СВЦЭМ!$A$34:$A$777,$A105,СВЦЭМ!$B$34:$B$777,O$83)+'СЕТ СН'!$H$9+СВЦЭМ!$D$10+'СЕТ СН'!$H$5</f>
        <v>5106.6859755099995</v>
      </c>
      <c r="P105" s="37">
        <f>SUMIFS(СВЦЭМ!$C$34:$C$777,СВЦЭМ!$A$34:$A$777,$A105,СВЦЭМ!$B$34:$B$777,P$83)+'СЕТ СН'!$H$9+СВЦЭМ!$D$10+'СЕТ СН'!$H$5</f>
        <v>5102.6818558100003</v>
      </c>
      <c r="Q105" s="37">
        <f>SUMIFS(СВЦЭМ!$C$34:$C$777,СВЦЭМ!$A$34:$A$777,$A105,СВЦЭМ!$B$34:$B$777,Q$83)+'СЕТ СН'!$H$9+СВЦЭМ!$D$10+'СЕТ СН'!$H$5</f>
        <v>5066.4430204</v>
      </c>
      <c r="R105" s="37">
        <f>SUMIFS(СВЦЭМ!$C$34:$C$777,СВЦЭМ!$A$34:$A$777,$A105,СВЦЭМ!$B$34:$B$777,R$83)+'СЕТ СН'!$H$9+СВЦЭМ!$D$10+'СЕТ СН'!$H$5</f>
        <v>5073.2049110799999</v>
      </c>
      <c r="S105" s="37">
        <f>SUMIFS(СВЦЭМ!$C$34:$C$777,СВЦЭМ!$A$34:$A$777,$A105,СВЦЭМ!$B$34:$B$777,S$83)+'СЕТ СН'!$H$9+СВЦЭМ!$D$10+'СЕТ СН'!$H$5</f>
        <v>5065.4452696500002</v>
      </c>
      <c r="T105" s="37">
        <f>SUMIFS(СВЦЭМ!$C$34:$C$777,СВЦЭМ!$A$34:$A$777,$A105,СВЦЭМ!$B$34:$B$777,T$83)+'СЕТ СН'!$H$9+СВЦЭМ!$D$10+'СЕТ СН'!$H$5</f>
        <v>5003.7714675199995</v>
      </c>
      <c r="U105" s="37">
        <f>SUMIFS(СВЦЭМ!$C$34:$C$777,СВЦЭМ!$A$34:$A$777,$A105,СВЦЭМ!$B$34:$B$777,U$83)+'СЕТ СН'!$H$9+СВЦЭМ!$D$10+'СЕТ СН'!$H$5</f>
        <v>4993.2776560499997</v>
      </c>
      <c r="V105" s="37">
        <f>SUMIFS(СВЦЭМ!$C$34:$C$777,СВЦЭМ!$A$34:$A$777,$A105,СВЦЭМ!$B$34:$B$777,V$83)+'СЕТ СН'!$H$9+СВЦЭМ!$D$10+'СЕТ СН'!$H$5</f>
        <v>4989.1139988799996</v>
      </c>
      <c r="W105" s="37">
        <f>SUMIFS(СВЦЭМ!$C$34:$C$777,СВЦЭМ!$A$34:$A$777,$A105,СВЦЭМ!$B$34:$B$777,W$83)+'СЕТ СН'!$H$9+СВЦЭМ!$D$10+'СЕТ СН'!$H$5</f>
        <v>4975.5553937900004</v>
      </c>
      <c r="X105" s="37">
        <f>SUMIFS(СВЦЭМ!$C$34:$C$777,СВЦЭМ!$A$34:$A$777,$A105,СВЦЭМ!$B$34:$B$777,X$83)+'СЕТ СН'!$H$9+СВЦЭМ!$D$10+'СЕТ СН'!$H$5</f>
        <v>4959.3644580599994</v>
      </c>
      <c r="Y105" s="37">
        <f>SUMIFS(СВЦЭМ!$C$34:$C$777,СВЦЭМ!$A$34:$A$777,$A105,СВЦЭМ!$B$34:$B$777,Y$83)+'СЕТ СН'!$H$9+СВЦЭМ!$D$10+'СЕТ СН'!$H$5</f>
        <v>5023.2104756499994</v>
      </c>
    </row>
    <row r="106" spans="1:25" ht="15.75" x14ac:dyDescent="0.2">
      <c r="A106" s="36">
        <f t="shared" si="2"/>
        <v>42605</v>
      </c>
      <c r="B106" s="37">
        <f>SUMIFS(СВЦЭМ!$C$34:$C$777,СВЦЭМ!$A$34:$A$777,$A106,СВЦЭМ!$B$34:$B$777,B$83)+'СЕТ СН'!$H$9+СВЦЭМ!$D$10+'СЕТ СН'!$H$5</f>
        <v>5055.4343096000002</v>
      </c>
      <c r="C106" s="37">
        <f>SUMIFS(СВЦЭМ!$C$34:$C$777,СВЦЭМ!$A$34:$A$777,$A106,СВЦЭМ!$B$34:$B$777,C$83)+'СЕТ СН'!$H$9+СВЦЭМ!$D$10+'СЕТ СН'!$H$5</f>
        <v>5125.64286257</v>
      </c>
      <c r="D106" s="37">
        <f>SUMIFS(СВЦЭМ!$C$34:$C$777,СВЦЭМ!$A$34:$A$777,$A106,СВЦЭМ!$B$34:$B$777,D$83)+'СЕТ СН'!$H$9+СВЦЭМ!$D$10+'СЕТ СН'!$H$5</f>
        <v>5151.0557849899997</v>
      </c>
      <c r="E106" s="37">
        <f>SUMIFS(СВЦЭМ!$C$34:$C$777,СВЦЭМ!$A$34:$A$777,$A106,СВЦЭМ!$B$34:$B$777,E$83)+'СЕТ СН'!$H$9+СВЦЭМ!$D$10+'СЕТ СН'!$H$5</f>
        <v>5157.6919981699994</v>
      </c>
      <c r="F106" s="37">
        <f>SUMIFS(СВЦЭМ!$C$34:$C$777,СВЦЭМ!$A$34:$A$777,$A106,СВЦЭМ!$B$34:$B$777,F$83)+'СЕТ СН'!$H$9+СВЦЭМ!$D$10+'СЕТ СН'!$H$5</f>
        <v>5148.14856091</v>
      </c>
      <c r="G106" s="37">
        <f>SUMIFS(СВЦЭМ!$C$34:$C$777,СВЦЭМ!$A$34:$A$777,$A106,СВЦЭМ!$B$34:$B$777,G$83)+'СЕТ СН'!$H$9+СВЦЭМ!$D$10+'СЕТ СН'!$H$5</f>
        <v>5160.7139204100004</v>
      </c>
      <c r="H106" s="37">
        <f>SUMIFS(СВЦЭМ!$C$34:$C$777,СВЦЭМ!$A$34:$A$777,$A106,СВЦЭМ!$B$34:$B$777,H$83)+'СЕТ СН'!$H$9+СВЦЭМ!$D$10+'СЕТ СН'!$H$5</f>
        <v>5186.1933110499995</v>
      </c>
      <c r="I106" s="37">
        <f>SUMIFS(СВЦЭМ!$C$34:$C$777,СВЦЭМ!$A$34:$A$777,$A106,СВЦЭМ!$B$34:$B$777,I$83)+'СЕТ СН'!$H$9+СВЦЭМ!$D$10+'СЕТ СН'!$H$5</f>
        <v>5161.1436035999996</v>
      </c>
      <c r="J106" s="37">
        <f>SUMIFS(СВЦЭМ!$C$34:$C$777,СВЦЭМ!$A$34:$A$777,$A106,СВЦЭМ!$B$34:$B$777,J$83)+'СЕТ СН'!$H$9+СВЦЭМ!$D$10+'СЕТ СН'!$H$5</f>
        <v>5199.6563953300001</v>
      </c>
      <c r="K106" s="37">
        <f>SUMIFS(СВЦЭМ!$C$34:$C$777,СВЦЭМ!$A$34:$A$777,$A106,СВЦЭМ!$B$34:$B$777,K$83)+'СЕТ СН'!$H$9+СВЦЭМ!$D$10+'СЕТ СН'!$H$5</f>
        <v>4988.4497277800001</v>
      </c>
      <c r="L106" s="37">
        <f>SUMIFS(СВЦЭМ!$C$34:$C$777,СВЦЭМ!$A$34:$A$777,$A106,СВЦЭМ!$B$34:$B$777,L$83)+'СЕТ СН'!$H$9+СВЦЭМ!$D$10+'СЕТ СН'!$H$5</f>
        <v>4950.7498120800001</v>
      </c>
      <c r="M106" s="37">
        <f>SUMIFS(СВЦЭМ!$C$34:$C$777,СВЦЭМ!$A$34:$A$777,$A106,СВЦЭМ!$B$34:$B$777,M$83)+'СЕТ СН'!$H$9+СВЦЭМ!$D$10+'СЕТ СН'!$H$5</f>
        <v>4935.8263227799998</v>
      </c>
      <c r="N106" s="37">
        <f>SUMIFS(СВЦЭМ!$C$34:$C$777,СВЦЭМ!$A$34:$A$777,$A106,СВЦЭМ!$B$34:$B$777,N$83)+'СЕТ СН'!$H$9+СВЦЭМ!$D$10+'СЕТ СН'!$H$5</f>
        <v>4948.8054071899996</v>
      </c>
      <c r="O106" s="37">
        <f>SUMIFS(СВЦЭМ!$C$34:$C$777,СВЦЭМ!$A$34:$A$777,$A106,СВЦЭМ!$B$34:$B$777,O$83)+'СЕТ СН'!$H$9+СВЦЭМ!$D$10+'СЕТ СН'!$H$5</f>
        <v>4984.6534066099994</v>
      </c>
      <c r="P106" s="37">
        <f>SUMIFS(СВЦЭМ!$C$34:$C$777,СВЦЭМ!$A$34:$A$777,$A106,СВЦЭМ!$B$34:$B$777,P$83)+'СЕТ СН'!$H$9+СВЦЭМ!$D$10+'СЕТ СН'!$H$5</f>
        <v>4996.0693161399995</v>
      </c>
      <c r="Q106" s="37">
        <f>SUMIFS(СВЦЭМ!$C$34:$C$777,СВЦЭМ!$A$34:$A$777,$A106,СВЦЭМ!$B$34:$B$777,Q$83)+'СЕТ СН'!$H$9+СВЦЭМ!$D$10+'СЕТ СН'!$H$5</f>
        <v>4944.4409969099997</v>
      </c>
      <c r="R106" s="37">
        <f>SUMIFS(СВЦЭМ!$C$34:$C$777,СВЦЭМ!$A$34:$A$777,$A106,СВЦЭМ!$B$34:$B$777,R$83)+'СЕТ СН'!$H$9+СВЦЭМ!$D$10+'СЕТ СН'!$H$5</f>
        <v>4971.8464229299998</v>
      </c>
      <c r="S106" s="37">
        <f>SUMIFS(СВЦЭМ!$C$34:$C$777,СВЦЭМ!$A$34:$A$777,$A106,СВЦЭМ!$B$34:$B$777,S$83)+'СЕТ СН'!$H$9+СВЦЭМ!$D$10+'СЕТ СН'!$H$5</f>
        <v>4969.3130419099998</v>
      </c>
      <c r="T106" s="37">
        <f>SUMIFS(СВЦЭМ!$C$34:$C$777,СВЦЭМ!$A$34:$A$777,$A106,СВЦЭМ!$B$34:$B$777,T$83)+'СЕТ СН'!$H$9+СВЦЭМ!$D$10+'СЕТ СН'!$H$5</f>
        <v>4950.8294758599995</v>
      </c>
      <c r="U106" s="37">
        <f>SUMIFS(СВЦЭМ!$C$34:$C$777,СВЦЭМ!$A$34:$A$777,$A106,СВЦЭМ!$B$34:$B$777,U$83)+'СЕТ СН'!$H$9+СВЦЭМ!$D$10+'СЕТ СН'!$H$5</f>
        <v>4928.66561155</v>
      </c>
      <c r="V106" s="37">
        <f>SUMIFS(СВЦЭМ!$C$34:$C$777,СВЦЭМ!$A$34:$A$777,$A106,СВЦЭМ!$B$34:$B$777,V$83)+'СЕТ СН'!$H$9+СВЦЭМ!$D$10+'СЕТ СН'!$H$5</f>
        <v>4948.6924557299999</v>
      </c>
      <c r="W106" s="37">
        <f>SUMIFS(СВЦЭМ!$C$34:$C$777,СВЦЭМ!$A$34:$A$777,$A106,СВЦЭМ!$B$34:$B$777,W$83)+'СЕТ СН'!$H$9+СВЦЭМ!$D$10+'СЕТ СН'!$H$5</f>
        <v>4962.74887167</v>
      </c>
      <c r="X106" s="37">
        <f>SUMIFS(СВЦЭМ!$C$34:$C$777,СВЦЭМ!$A$34:$A$777,$A106,СВЦЭМ!$B$34:$B$777,X$83)+'СЕТ СН'!$H$9+СВЦЭМ!$D$10+'СЕТ СН'!$H$5</f>
        <v>5027.22063643</v>
      </c>
      <c r="Y106" s="37">
        <f>SUMIFS(СВЦЭМ!$C$34:$C$777,СВЦЭМ!$A$34:$A$777,$A106,СВЦЭМ!$B$34:$B$777,Y$83)+'СЕТ СН'!$H$9+СВЦЭМ!$D$10+'СЕТ СН'!$H$5</f>
        <v>5019.7869578199998</v>
      </c>
    </row>
    <row r="107" spans="1:25" ht="15.75" x14ac:dyDescent="0.2">
      <c r="A107" s="36">
        <f t="shared" si="2"/>
        <v>42606</v>
      </c>
      <c r="B107" s="37">
        <f>SUMIFS(СВЦЭМ!$C$34:$C$777,СВЦЭМ!$A$34:$A$777,$A107,СВЦЭМ!$B$34:$B$777,B$83)+'СЕТ СН'!$H$9+СВЦЭМ!$D$10+'СЕТ СН'!$H$5</f>
        <v>5096.8917967699999</v>
      </c>
      <c r="C107" s="37">
        <f>SUMIFS(СВЦЭМ!$C$34:$C$777,СВЦЭМ!$A$34:$A$777,$A107,СВЦЭМ!$B$34:$B$777,C$83)+'СЕТ СН'!$H$9+СВЦЭМ!$D$10+'СЕТ СН'!$H$5</f>
        <v>5151.5863017199999</v>
      </c>
      <c r="D107" s="37">
        <f>SUMIFS(СВЦЭМ!$C$34:$C$777,СВЦЭМ!$A$34:$A$777,$A107,СВЦЭМ!$B$34:$B$777,D$83)+'СЕТ СН'!$H$9+СВЦЭМ!$D$10+'СЕТ СН'!$H$5</f>
        <v>5146.5887680799997</v>
      </c>
      <c r="E107" s="37">
        <f>SUMIFS(СВЦЭМ!$C$34:$C$777,СВЦЭМ!$A$34:$A$777,$A107,СВЦЭМ!$B$34:$B$777,E$83)+'СЕТ СН'!$H$9+СВЦЭМ!$D$10+'СЕТ СН'!$H$5</f>
        <v>5154.5682185099995</v>
      </c>
      <c r="F107" s="37">
        <f>SUMIFS(СВЦЭМ!$C$34:$C$777,СВЦЭМ!$A$34:$A$777,$A107,СВЦЭМ!$B$34:$B$777,F$83)+'СЕТ СН'!$H$9+СВЦЭМ!$D$10+'СЕТ СН'!$H$5</f>
        <v>5136.1332486900001</v>
      </c>
      <c r="G107" s="37">
        <f>SUMIFS(СВЦЭМ!$C$34:$C$777,СВЦЭМ!$A$34:$A$777,$A107,СВЦЭМ!$B$34:$B$777,G$83)+'СЕТ СН'!$H$9+СВЦЭМ!$D$10+'СЕТ СН'!$H$5</f>
        <v>5181.0797076999997</v>
      </c>
      <c r="H107" s="37">
        <f>SUMIFS(СВЦЭМ!$C$34:$C$777,СВЦЭМ!$A$34:$A$777,$A107,СВЦЭМ!$B$34:$B$777,H$83)+'СЕТ СН'!$H$9+СВЦЭМ!$D$10+'СЕТ СН'!$H$5</f>
        <v>5125.7712673400001</v>
      </c>
      <c r="I107" s="37">
        <f>SUMIFS(СВЦЭМ!$C$34:$C$777,СВЦЭМ!$A$34:$A$777,$A107,СВЦЭМ!$B$34:$B$777,I$83)+'СЕТ СН'!$H$9+СВЦЭМ!$D$10+'СЕТ СН'!$H$5</f>
        <v>5108.3672623900002</v>
      </c>
      <c r="J107" s="37">
        <f>SUMIFS(СВЦЭМ!$C$34:$C$777,СВЦЭМ!$A$34:$A$777,$A107,СВЦЭМ!$B$34:$B$777,J$83)+'СЕТ СН'!$H$9+СВЦЭМ!$D$10+'СЕТ СН'!$H$5</f>
        <v>5036.00136011</v>
      </c>
      <c r="K107" s="37">
        <f>SUMIFS(СВЦЭМ!$C$34:$C$777,СВЦЭМ!$A$34:$A$777,$A107,СВЦЭМ!$B$34:$B$777,K$83)+'СЕТ СН'!$H$9+СВЦЭМ!$D$10+'СЕТ СН'!$H$5</f>
        <v>4962.3752754400002</v>
      </c>
      <c r="L107" s="37">
        <f>SUMIFS(СВЦЭМ!$C$34:$C$777,СВЦЭМ!$A$34:$A$777,$A107,СВЦЭМ!$B$34:$B$777,L$83)+'СЕТ СН'!$H$9+СВЦЭМ!$D$10+'СЕТ СН'!$H$5</f>
        <v>4957.5180702099997</v>
      </c>
      <c r="M107" s="37">
        <f>SUMIFS(СВЦЭМ!$C$34:$C$777,СВЦЭМ!$A$34:$A$777,$A107,СВЦЭМ!$B$34:$B$777,M$83)+'СЕТ СН'!$H$9+СВЦЭМ!$D$10+'СЕТ СН'!$H$5</f>
        <v>4988.4764865300003</v>
      </c>
      <c r="N107" s="37">
        <f>SUMIFS(СВЦЭМ!$C$34:$C$777,СВЦЭМ!$A$34:$A$777,$A107,СВЦЭМ!$B$34:$B$777,N$83)+'СЕТ СН'!$H$9+СВЦЭМ!$D$10+'СЕТ СН'!$H$5</f>
        <v>4950.3265146799995</v>
      </c>
      <c r="O107" s="37">
        <f>SUMIFS(СВЦЭМ!$C$34:$C$777,СВЦЭМ!$A$34:$A$777,$A107,СВЦЭМ!$B$34:$B$777,O$83)+'СЕТ СН'!$H$9+СВЦЭМ!$D$10+'СЕТ СН'!$H$5</f>
        <v>5005.8564354099999</v>
      </c>
      <c r="P107" s="37">
        <f>SUMIFS(СВЦЭМ!$C$34:$C$777,СВЦЭМ!$A$34:$A$777,$A107,СВЦЭМ!$B$34:$B$777,P$83)+'СЕТ СН'!$H$9+СВЦЭМ!$D$10+'СЕТ СН'!$H$5</f>
        <v>5027.4333224499997</v>
      </c>
      <c r="Q107" s="37">
        <f>SUMIFS(СВЦЭМ!$C$34:$C$777,СВЦЭМ!$A$34:$A$777,$A107,СВЦЭМ!$B$34:$B$777,Q$83)+'СЕТ СН'!$H$9+СВЦЭМ!$D$10+'СЕТ СН'!$H$5</f>
        <v>4984.4534182400002</v>
      </c>
      <c r="R107" s="37">
        <f>SUMIFS(СВЦЭМ!$C$34:$C$777,СВЦЭМ!$A$34:$A$777,$A107,СВЦЭМ!$B$34:$B$777,R$83)+'СЕТ СН'!$H$9+СВЦЭМ!$D$10+'СЕТ СН'!$H$5</f>
        <v>4954.4754192599994</v>
      </c>
      <c r="S107" s="37">
        <f>SUMIFS(СВЦЭМ!$C$34:$C$777,СВЦЭМ!$A$34:$A$777,$A107,СВЦЭМ!$B$34:$B$777,S$83)+'СЕТ СН'!$H$9+СВЦЭМ!$D$10+'СЕТ СН'!$H$5</f>
        <v>4924.2340415199997</v>
      </c>
      <c r="T107" s="37">
        <f>SUMIFS(СВЦЭМ!$C$34:$C$777,СВЦЭМ!$A$34:$A$777,$A107,СВЦЭМ!$B$34:$B$777,T$83)+'СЕТ СН'!$H$9+СВЦЭМ!$D$10+'СЕТ СН'!$H$5</f>
        <v>4949.8446379699999</v>
      </c>
      <c r="U107" s="37">
        <f>SUMIFS(СВЦЭМ!$C$34:$C$777,СВЦЭМ!$A$34:$A$777,$A107,СВЦЭМ!$B$34:$B$777,U$83)+'СЕТ СН'!$H$9+СВЦЭМ!$D$10+'СЕТ СН'!$H$5</f>
        <v>4959.6686782300003</v>
      </c>
      <c r="V107" s="37">
        <f>SUMIFS(СВЦЭМ!$C$34:$C$777,СВЦЭМ!$A$34:$A$777,$A107,СВЦЭМ!$B$34:$B$777,V$83)+'СЕТ СН'!$H$9+СВЦЭМ!$D$10+'СЕТ СН'!$H$5</f>
        <v>4987.8709047900002</v>
      </c>
      <c r="W107" s="37">
        <f>SUMIFS(СВЦЭМ!$C$34:$C$777,СВЦЭМ!$A$34:$A$777,$A107,СВЦЭМ!$B$34:$B$777,W$83)+'СЕТ СН'!$H$9+СВЦЭМ!$D$10+'СЕТ СН'!$H$5</f>
        <v>4994.9755116199995</v>
      </c>
      <c r="X107" s="37">
        <f>SUMIFS(СВЦЭМ!$C$34:$C$777,СВЦЭМ!$A$34:$A$777,$A107,СВЦЭМ!$B$34:$B$777,X$83)+'СЕТ СН'!$H$9+СВЦЭМ!$D$10+'СЕТ СН'!$H$5</f>
        <v>4935.2697693499995</v>
      </c>
      <c r="Y107" s="37">
        <f>SUMIFS(СВЦЭМ!$C$34:$C$777,СВЦЭМ!$A$34:$A$777,$A107,СВЦЭМ!$B$34:$B$777,Y$83)+'СЕТ СН'!$H$9+СВЦЭМ!$D$10+'СЕТ СН'!$H$5</f>
        <v>4943.1758100500001</v>
      </c>
    </row>
    <row r="108" spans="1:25" ht="15.75" x14ac:dyDescent="0.2">
      <c r="A108" s="36">
        <f t="shared" si="2"/>
        <v>42607</v>
      </c>
      <c r="B108" s="37">
        <f>SUMIFS(СВЦЭМ!$C$34:$C$777,СВЦЭМ!$A$34:$A$777,$A108,СВЦЭМ!$B$34:$B$777,B$83)+'СЕТ СН'!$H$9+СВЦЭМ!$D$10+'СЕТ СН'!$H$5</f>
        <v>5049.3322688299995</v>
      </c>
      <c r="C108" s="37">
        <f>SUMIFS(СВЦЭМ!$C$34:$C$777,СВЦЭМ!$A$34:$A$777,$A108,СВЦЭМ!$B$34:$B$777,C$83)+'СЕТ СН'!$H$9+СВЦЭМ!$D$10+'СЕТ СН'!$H$5</f>
        <v>5118.51169252</v>
      </c>
      <c r="D108" s="37">
        <f>SUMIFS(СВЦЭМ!$C$34:$C$777,СВЦЭМ!$A$34:$A$777,$A108,СВЦЭМ!$B$34:$B$777,D$83)+'СЕТ СН'!$H$9+СВЦЭМ!$D$10+'СЕТ СН'!$H$5</f>
        <v>5137.8299385199998</v>
      </c>
      <c r="E108" s="37">
        <f>SUMIFS(СВЦЭМ!$C$34:$C$777,СВЦЭМ!$A$34:$A$777,$A108,СВЦЭМ!$B$34:$B$777,E$83)+'СЕТ СН'!$H$9+СВЦЭМ!$D$10+'СЕТ СН'!$H$5</f>
        <v>5138.2667295599995</v>
      </c>
      <c r="F108" s="37">
        <f>SUMIFS(СВЦЭМ!$C$34:$C$777,СВЦЭМ!$A$34:$A$777,$A108,СВЦЭМ!$B$34:$B$777,F$83)+'СЕТ СН'!$H$9+СВЦЭМ!$D$10+'СЕТ СН'!$H$5</f>
        <v>5129.5933564999996</v>
      </c>
      <c r="G108" s="37">
        <f>SUMIFS(СВЦЭМ!$C$34:$C$777,СВЦЭМ!$A$34:$A$777,$A108,СВЦЭМ!$B$34:$B$777,G$83)+'СЕТ СН'!$H$9+СВЦЭМ!$D$10+'СЕТ СН'!$H$5</f>
        <v>5199.8926469799999</v>
      </c>
      <c r="H108" s="37">
        <f>SUMIFS(СВЦЭМ!$C$34:$C$777,СВЦЭМ!$A$34:$A$777,$A108,СВЦЭМ!$B$34:$B$777,H$83)+'СЕТ СН'!$H$9+СВЦЭМ!$D$10+'СЕТ СН'!$H$5</f>
        <v>5082.8201886699999</v>
      </c>
      <c r="I108" s="37">
        <f>SUMIFS(СВЦЭМ!$C$34:$C$777,СВЦЭМ!$A$34:$A$777,$A108,СВЦЭМ!$B$34:$B$777,I$83)+'СЕТ СН'!$H$9+СВЦЭМ!$D$10+'СЕТ СН'!$H$5</f>
        <v>5032.7827416800001</v>
      </c>
      <c r="J108" s="37">
        <f>SUMIFS(СВЦЭМ!$C$34:$C$777,СВЦЭМ!$A$34:$A$777,$A108,СВЦЭМ!$B$34:$B$777,J$83)+'СЕТ СН'!$H$9+СВЦЭМ!$D$10+'СЕТ СН'!$H$5</f>
        <v>4991.1139898700003</v>
      </c>
      <c r="K108" s="37">
        <f>SUMIFS(СВЦЭМ!$C$34:$C$777,СВЦЭМ!$A$34:$A$777,$A108,СВЦЭМ!$B$34:$B$777,K$83)+'СЕТ СН'!$H$9+СВЦЭМ!$D$10+'СЕТ СН'!$H$5</f>
        <v>4914.0841603400004</v>
      </c>
      <c r="L108" s="37">
        <f>SUMIFS(СВЦЭМ!$C$34:$C$777,СВЦЭМ!$A$34:$A$777,$A108,СВЦЭМ!$B$34:$B$777,L$83)+'СЕТ СН'!$H$9+СВЦЭМ!$D$10+'СЕТ СН'!$H$5</f>
        <v>4909.2617852900003</v>
      </c>
      <c r="M108" s="37">
        <f>SUMIFS(СВЦЭМ!$C$34:$C$777,СВЦЭМ!$A$34:$A$777,$A108,СВЦЭМ!$B$34:$B$777,M$83)+'СЕТ СН'!$H$9+СВЦЭМ!$D$10+'СЕТ СН'!$H$5</f>
        <v>4983.1339068899997</v>
      </c>
      <c r="N108" s="37">
        <f>SUMIFS(СВЦЭМ!$C$34:$C$777,СВЦЭМ!$A$34:$A$777,$A108,СВЦЭМ!$B$34:$B$777,N$83)+'СЕТ СН'!$H$9+СВЦЭМ!$D$10+'СЕТ СН'!$H$5</f>
        <v>4940.68634329</v>
      </c>
      <c r="O108" s="37">
        <f>SUMIFS(СВЦЭМ!$C$34:$C$777,СВЦЭМ!$A$34:$A$777,$A108,СВЦЭМ!$B$34:$B$777,O$83)+'СЕТ СН'!$H$9+СВЦЭМ!$D$10+'СЕТ СН'!$H$5</f>
        <v>4928.4917003700002</v>
      </c>
      <c r="P108" s="37">
        <f>SUMIFS(СВЦЭМ!$C$34:$C$777,СВЦЭМ!$A$34:$A$777,$A108,СВЦЭМ!$B$34:$B$777,P$83)+'СЕТ СН'!$H$9+СВЦЭМ!$D$10+'СЕТ СН'!$H$5</f>
        <v>4902.3232742299997</v>
      </c>
      <c r="Q108" s="37">
        <f>SUMIFS(СВЦЭМ!$C$34:$C$777,СВЦЭМ!$A$34:$A$777,$A108,СВЦЭМ!$B$34:$B$777,Q$83)+'СЕТ СН'!$H$9+СВЦЭМ!$D$10+'СЕТ СН'!$H$5</f>
        <v>4893.8106785800001</v>
      </c>
      <c r="R108" s="37">
        <f>SUMIFS(СВЦЭМ!$C$34:$C$777,СВЦЭМ!$A$34:$A$777,$A108,СВЦЭМ!$B$34:$B$777,R$83)+'СЕТ СН'!$H$9+СВЦЭМ!$D$10+'СЕТ СН'!$H$5</f>
        <v>4957.4764907199997</v>
      </c>
      <c r="S108" s="37">
        <f>SUMIFS(СВЦЭМ!$C$34:$C$777,СВЦЭМ!$A$34:$A$777,$A108,СВЦЭМ!$B$34:$B$777,S$83)+'СЕТ СН'!$H$9+СВЦЭМ!$D$10+'СЕТ СН'!$H$5</f>
        <v>4991.5996979499996</v>
      </c>
      <c r="T108" s="37">
        <f>SUMIFS(СВЦЭМ!$C$34:$C$777,СВЦЭМ!$A$34:$A$777,$A108,СВЦЭМ!$B$34:$B$777,T$83)+'СЕТ СН'!$H$9+СВЦЭМ!$D$10+'СЕТ СН'!$H$5</f>
        <v>5076.1973656199998</v>
      </c>
      <c r="U108" s="37">
        <f>SUMIFS(СВЦЭМ!$C$34:$C$777,СВЦЭМ!$A$34:$A$777,$A108,СВЦЭМ!$B$34:$B$777,U$83)+'СЕТ СН'!$H$9+СВЦЭМ!$D$10+'СЕТ СН'!$H$5</f>
        <v>5091.8896374999995</v>
      </c>
      <c r="V108" s="37">
        <f>SUMIFS(СВЦЭМ!$C$34:$C$777,СВЦЭМ!$A$34:$A$777,$A108,СВЦЭМ!$B$34:$B$777,V$83)+'СЕТ СН'!$H$9+СВЦЭМ!$D$10+'СЕТ СН'!$H$5</f>
        <v>5104.8463411100001</v>
      </c>
      <c r="W108" s="37">
        <f>SUMIFS(СВЦЭМ!$C$34:$C$777,СВЦЭМ!$A$34:$A$777,$A108,СВЦЭМ!$B$34:$B$777,W$83)+'СЕТ СН'!$H$9+СВЦЭМ!$D$10+'СЕТ СН'!$H$5</f>
        <v>5105.37262629</v>
      </c>
      <c r="X108" s="37">
        <f>SUMIFS(СВЦЭМ!$C$34:$C$777,СВЦЭМ!$A$34:$A$777,$A108,СВЦЭМ!$B$34:$B$777,X$83)+'СЕТ СН'!$H$9+СВЦЭМ!$D$10+'СЕТ СН'!$H$5</f>
        <v>5072.3908925400001</v>
      </c>
      <c r="Y108" s="37">
        <f>SUMIFS(СВЦЭМ!$C$34:$C$777,СВЦЭМ!$A$34:$A$777,$A108,СВЦЭМ!$B$34:$B$777,Y$83)+'СЕТ СН'!$H$9+СВЦЭМ!$D$10+'СЕТ СН'!$H$5</f>
        <v>5071.6782709500003</v>
      </c>
    </row>
    <row r="109" spans="1:25" ht="15.75" x14ac:dyDescent="0.2">
      <c r="A109" s="36">
        <f t="shared" si="2"/>
        <v>42608</v>
      </c>
      <c r="B109" s="37">
        <f>SUMIFS(СВЦЭМ!$C$34:$C$777,СВЦЭМ!$A$34:$A$777,$A109,СВЦЭМ!$B$34:$B$777,B$83)+'СЕТ СН'!$H$9+СВЦЭМ!$D$10+'СЕТ СН'!$H$5</f>
        <v>5165.6005426900001</v>
      </c>
      <c r="C109" s="37">
        <f>SUMIFS(СВЦЭМ!$C$34:$C$777,СВЦЭМ!$A$34:$A$777,$A109,СВЦЭМ!$B$34:$B$777,C$83)+'СЕТ СН'!$H$9+СВЦЭМ!$D$10+'СЕТ СН'!$H$5</f>
        <v>5225.9520733299996</v>
      </c>
      <c r="D109" s="37">
        <f>SUMIFS(СВЦЭМ!$C$34:$C$777,СВЦЭМ!$A$34:$A$777,$A109,СВЦЭМ!$B$34:$B$777,D$83)+'СЕТ СН'!$H$9+СВЦЭМ!$D$10+'СЕТ СН'!$H$5</f>
        <v>5277.0674842600001</v>
      </c>
      <c r="E109" s="37">
        <f>SUMIFS(СВЦЭМ!$C$34:$C$777,СВЦЭМ!$A$34:$A$777,$A109,СВЦЭМ!$B$34:$B$777,E$83)+'СЕТ СН'!$H$9+СВЦЭМ!$D$10+'СЕТ СН'!$H$5</f>
        <v>5278.5216183899993</v>
      </c>
      <c r="F109" s="37">
        <f>SUMIFS(СВЦЭМ!$C$34:$C$777,СВЦЭМ!$A$34:$A$777,$A109,СВЦЭМ!$B$34:$B$777,F$83)+'СЕТ СН'!$H$9+СВЦЭМ!$D$10+'СЕТ СН'!$H$5</f>
        <v>5291.0362999999998</v>
      </c>
      <c r="G109" s="37">
        <f>SUMIFS(СВЦЭМ!$C$34:$C$777,СВЦЭМ!$A$34:$A$777,$A109,СВЦЭМ!$B$34:$B$777,G$83)+'СЕТ СН'!$H$9+СВЦЭМ!$D$10+'СЕТ СН'!$H$5</f>
        <v>5322.6065313199997</v>
      </c>
      <c r="H109" s="37">
        <f>SUMIFS(СВЦЭМ!$C$34:$C$777,СВЦЭМ!$A$34:$A$777,$A109,СВЦЭМ!$B$34:$B$777,H$83)+'СЕТ СН'!$H$9+СВЦЭМ!$D$10+'СЕТ СН'!$H$5</f>
        <v>5342.4813546299993</v>
      </c>
      <c r="I109" s="37">
        <f>SUMIFS(СВЦЭМ!$C$34:$C$777,СВЦЭМ!$A$34:$A$777,$A109,СВЦЭМ!$B$34:$B$777,I$83)+'СЕТ СН'!$H$9+СВЦЭМ!$D$10+'СЕТ СН'!$H$5</f>
        <v>5186.3854214599996</v>
      </c>
      <c r="J109" s="37">
        <f>SUMIFS(СВЦЭМ!$C$34:$C$777,СВЦЭМ!$A$34:$A$777,$A109,СВЦЭМ!$B$34:$B$777,J$83)+'СЕТ СН'!$H$9+СВЦЭМ!$D$10+'СЕТ СН'!$H$5</f>
        <v>5045.5113780399997</v>
      </c>
      <c r="K109" s="37">
        <f>SUMIFS(СВЦЭМ!$C$34:$C$777,СВЦЭМ!$A$34:$A$777,$A109,СВЦЭМ!$B$34:$B$777,K$83)+'СЕТ СН'!$H$9+СВЦЭМ!$D$10+'СЕТ СН'!$H$5</f>
        <v>4995.0219443699998</v>
      </c>
      <c r="L109" s="37">
        <f>SUMIFS(СВЦЭМ!$C$34:$C$777,СВЦЭМ!$A$34:$A$777,$A109,СВЦЭМ!$B$34:$B$777,L$83)+'СЕТ СН'!$H$9+СВЦЭМ!$D$10+'СЕТ СН'!$H$5</f>
        <v>5016.9166765600003</v>
      </c>
      <c r="M109" s="37">
        <f>SUMIFS(СВЦЭМ!$C$34:$C$777,СВЦЭМ!$A$34:$A$777,$A109,СВЦЭМ!$B$34:$B$777,M$83)+'СЕТ СН'!$H$9+СВЦЭМ!$D$10+'СЕТ СН'!$H$5</f>
        <v>5116.6565897299997</v>
      </c>
      <c r="N109" s="37">
        <f>SUMIFS(СВЦЭМ!$C$34:$C$777,СВЦЭМ!$A$34:$A$777,$A109,СВЦЭМ!$B$34:$B$777,N$83)+'СЕТ СН'!$H$9+СВЦЭМ!$D$10+'СЕТ СН'!$H$5</f>
        <v>5022.8195454799998</v>
      </c>
      <c r="O109" s="37">
        <f>SUMIFS(СВЦЭМ!$C$34:$C$777,СВЦЭМ!$A$34:$A$777,$A109,СВЦЭМ!$B$34:$B$777,O$83)+'СЕТ СН'!$H$9+СВЦЭМ!$D$10+'СЕТ СН'!$H$5</f>
        <v>5263.5789107800001</v>
      </c>
      <c r="P109" s="37">
        <f>SUMIFS(СВЦЭМ!$C$34:$C$777,СВЦЭМ!$A$34:$A$777,$A109,СВЦЭМ!$B$34:$B$777,P$83)+'СЕТ СН'!$H$9+СВЦЭМ!$D$10+'СЕТ СН'!$H$5</f>
        <v>5394.9995873299995</v>
      </c>
      <c r="Q109" s="37">
        <f>SUMIFS(СВЦЭМ!$C$34:$C$777,СВЦЭМ!$A$34:$A$777,$A109,СВЦЭМ!$B$34:$B$777,Q$83)+'СЕТ СН'!$H$9+СВЦЭМ!$D$10+'СЕТ СН'!$H$5</f>
        <v>5121.2760517199995</v>
      </c>
      <c r="R109" s="37">
        <f>SUMIFS(СВЦЭМ!$C$34:$C$777,СВЦЭМ!$A$34:$A$777,$A109,СВЦЭМ!$B$34:$B$777,R$83)+'СЕТ СН'!$H$9+СВЦЭМ!$D$10+'СЕТ СН'!$H$5</f>
        <v>4983.7833463199995</v>
      </c>
      <c r="S109" s="37">
        <f>SUMIFS(СВЦЭМ!$C$34:$C$777,СВЦЭМ!$A$34:$A$777,$A109,СВЦЭМ!$B$34:$B$777,S$83)+'СЕТ СН'!$H$9+СВЦЭМ!$D$10+'СЕТ СН'!$H$5</f>
        <v>5044.4091114000003</v>
      </c>
      <c r="T109" s="37">
        <f>SUMIFS(СВЦЭМ!$C$34:$C$777,СВЦЭМ!$A$34:$A$777,$A109,СВЦЭМ!$B$34:$B$777,T$83)+'СЕТ СН'!$H$9+СВЦЭМ!$D$10+'СЕТ СН'!$H$5</f>
        <v>5029.7141388599994</v>
      </c>
      <c r="U109" s="37">
        <f>SUMIFS(СВЦЭМ!$C$34:$C$777,СВЦЭМ!$A$34:$A$777,$A109,СВЦЭМ!$B$34:$B$777,U$83)+'СЕТ СН'!$H$9+СВЦЭМ!$D$10+'СЕТ СН'!$H$5</f>
        <v>5090.6351189500001</v>
      </c>
      <c r="V109" s="37">
        <f>SUMIFS(СВЦЭМ!$C$34:$C$777,СВЦЭМ!$A$34:$A$777,$A109,СВЦЭМ!$B$34:$B$777,V$83)+'СЕТ СН'!$H$9+СВЦЭМ!$D$10+'СЕТ СН'!$H$5</f>
        <v>5124.2564689999999</v>
      </c>
      <c r="W109" s="37">
        <f>SUMIFS(СВЦЭМ!$C$34:$C$777,СВЦЭМ!$A$34:$A$777,$A109,СВЦЭМ!$B$34:$B$777,W$83)+'СЕТ СН'!$H$9+СВЦЭМ!$D$10+'СЕТ СН'!$H$5</f>
        <v>5081.8606610799998</v>
      </c>
      <c r="X109" s="37">
        <f>SUMIFS(СВЦЭМ!$C$34:$C$777,СВЦЭМ!$A$34:$A$777,$A109,СВЦЭМ!$B$34:$B$777,X$83)+'СЕТ СН'!$H$9+СВЦЭМ!$D$10+'СЕТ СН'!$H$5</f>
        <v>5038.2612121599996</v>
      </c>
      <c r="Y109" s="37">
        <f>SUMIFS(СВЦЭМ!$C$34:$C$777,СВЦЭМ!$A$34:$A$777,$A109,СВЦЭМ!$B$34:$B$777,Y$83)+'СЕТ СН'!$H$9+СВЦЭМ!$D$10+'СЕТ СН'!$H$5</f>
        <v>4993.3414993999995</v>
      </c>
    </row>
    <row r="110" spans="1:25" ht="15.75" x14ac:dyDescent="0.2">
      <c r="A110" s="36">
        <f t="shared" si="2"/>
        <v>42609</v>
      </c>
      <c r="B110" s="37">
        <f>SUMIFS(СВЦЭМ!$C$34:$C$777,СВЦЭМ!$A$34:$A$777,$A110,СВЦЭМ!$B$34:$B$777,B$83)+'СЕТ СН'!$H$9+СВЦЭМ!$D$10+'СЕТ СН'!$H$5</f>
        <v>5070.8167778400002</v>
      </c>
      <c r="C110" s="37">
        <f>SUMIFS(СВЦЭМ!$C$34:$C$777,СВЦЭМ!$A$34:$A$777,$A110,СВЦЭМ!$B$34:$B$777,C$83)+'СЕТ СН'!$H$9+СВЦЭМ!$D$10+'СЕТ СН'!$H$5</f>
        <v>5120.4564862099996</v>
      </c>
      <c r="D110" s="37">
        <f>SUMIFS(СВЦЭМ!$C$34:$C$777,СВЦЭМ!$A$34:$A$777,$A110,СВЦЭМ!$B$34:$B$777,D$83)+'СЕТ СН'!$H$9+СВЦЭМ!$D$10+'СЕТ СН'!$H$5</f>
        <v>5166.7724396799995</v>
      </c>
      <c r="E110" s="37">
        <f>SUMIFS(СВЦЭМ!$C$34:$C$777,СВЦЭМ!$A$34:$A$777,$A110,СВЦЭМ!$B$34:$B$777,E$83)+'СЕТ СН'!$H$9+СВЦЭМ!$D$10+'СЕТ СН'!$H$5</f>
        <v>5187.8408719500003</v>
      </c>
      <c r="F110" s="37">
        <f>SUMIFS(СВЦЭМ!$C$34:$C$777,СВЦЭМ!$A$34:$A$777,$A110,СВЦЭМ!$B$34:$B$777,F$83)+'СЕТ СН'!$H$9+СВЦЭМ!$D$10+'СЕТ СН'!$H$5</f>
        <v>5188.4307899300002</v>
      </c>
      <c r="G110" s="37">
        <f>SUMIFS(СВЦЭМ!$C$34:$C$777,СВЦЭМ!$A$34:$A$777,$A110,СВЦЭМ!$B$34:$B$777,G$83)+'СЕТ СН'!$H$9+СВЦЭМ!$D$10+'СЕТ СН'!$H$5</f>
        <v>5191.0892261999998</v>
      </c>
      <c r="H110" s="37">
        <f>SUMIFS(СВЦЭМ!$C$34:$C$777,СВЦЭМ!$A$34:$A$777,$A110,СВЦЭМ!$B$34:$B$777,H$83)+'СЕТ СН'!$H$9+СВЦЭМ!$D$10+'СЕТ СН'!$H$5</f>
        <v>5173.9881348700001</v>
      </c>
      <c r="I110" s="37">
        <f>SUMIFS(СВЦЭМ!$C$34:$C$777,СВЦЭМ!$A$34:$A$777,$A110,СВЦЭМ!$B$34:$B$777,I$83)+'СЕТ СН'!$H$9+СВЦЭМ!$D$10+'СЕТ СН'!$H$5</f>
        <v>5167.8953440599998</v>
      </c>
      <c r="J110" s="37">
        <f>SUMIFS(СВЦЭМ!$C$34:$C$777,СВЦЭМ!$A$34:$A$777,$A110,СВЦЭМ!$B$34:$B$777,J$83)+'СЕТ СН'!$H$9+СВЦЭМ!$D$10+'СЕТ СН'!$H$5</f>
        <v>5113.3977328800001</v>
      </c>
      <c r="K110" s="37">
        <f>SUMIFS(СВЦЭМ!$C$34:$C$777,СВЦЭМ!$A$34:$A$777,$A110,СВЦЭМ!$B$34:$B$777,K$83)+'СЕТ СН'!$H$9+СВЦЭМ!$D$10+'СЕТ СН'!$H$5</f>
        <v>5048.93273021</v>
      </c>
      <c r="L110" s="37">
        <f>SUMIFS(СВЦЭМ!$C$34:$C$777,СВЦЭМ!$A$34:$A$777,$A110,СВЦЭМ!$B$34:$B$777,L$83)+'СЕТ СН'!$H$9+СВЦЭМ!$D$10+'СЕТ СН'!$H$5</f>
        <v>5100.8284459500001</v>
      </c>
      <c r="M110" s="37">
        <f>SUMIFS(СВЦЭМ!$C$34:$C$777,СВЦЭМ!$A$34:$A$777,$A110,СВЦЭМ!$B$34:$B$777,M$83)+'СЕТ СН'!$H$9+СВЦЭМ!$D$10+'СЕТ СН'!$H$5</f>
        <v>5201.6922009999998</v>
      </c>
      <c r="N110" s="37">
        <f>SUMIFS(СВЦЭМ!$C$34:$C$777,СВЦЭМ!$A$34:$A$777,$A110,СВЦЭМ!$B$34:$B$777,N$83)+'СЕТ СН'!$H$9+СВЦЭМ!$D$10+'СЕТ СН'!$H$5</f>
        <v>5213.6500737899996</v>
      </c>
      <c r="O110" s="37">
        <f>SUMIFS(СВЦЭМ!$C$34:$C$777,СВЦЭМ!$A$34:$A$777,$A110,СВЦЭМ!$B$34:$B$777,O$83)+'СЕТ СН'!$H$9+СВЦЭМ!$D$10+'СЕТ СН'!$H$5</f>
        <v>5296.2900595999999</v>
      </c>
      <c r="P110" s="37">
        <f>SUMIFS(СВЦЭМ!$C$34:$C$777,СВЦЭМ!$A$34:$A$777,$A110,СВЦЭМ!$B$34:$B$777,P$83)+'СЕТ СН'!$H$9+СВЦЭМ!$D$10+'СЕТ СН'!$H$5</f>
        <v>5155.9455929199994</v>
      </c>
      <c r="Q110" s="37">
        <f>SUMIFS(СВЦЭМ!$C$34:$C$777,СВЦЭМ!$A$34:$A$777,$A110,СВЦЭМ!$B$34:$B$777,Q$83)+'СЕТ СН'!$H$9+СВЦЭМ!$D$10+'СЕТ СН'!$H$5</f>
        <v>5133.8625486000001</v>
      </c>
      <c r="R110" s="37">
        <f>SUMIFS(СВЦЭМ!$C$34:$C$777,СВЦЭМ!$A$34:$A$777,$A110,СВЦЭМ!$B$34:$B$777,R$83)+'СЕТ СН'!$H$9+СВЦЭМ!$D$10+'СЕТ СН'!$H$5</f>
        <v>5114.8537332599999</v>
      </c>
      <c r="S110" s="37">
        <f>SUMIFS(СВЦЭМ!$C$34:$C$777,СВЦЭМ!$A$34:$A$777,$A110,СВЦЭМ!$B$34:$B$777,S$83)+'СЕТ СН'!$H$9+СВЦЭМ!$D$10+'СЕТ СН'!$H$5</f>
        <v>5100.9281897399997</v>
      </c>
      <c r="T110" s="37">
        <f>SUMIFS(СВЦЭМ!$C$34:$C$777,СВЦЭМ!$A$34:$A$777,$A110,СВЦЭМ!$B$34:$B$777,T$83)+'СЕТ СН'!$H$9+СВЦЭМ!$D$10+'СЕТ СН'!$H$5</f>
        <v>5123.3093798800001</v>
      </c>
      <c r="U110" s="37">
        <f>SUMIFS(СВЦЭМ!$C$34:$C$777,СВЦЭМ!$A$34:$A$777,$A110,СВЦЭМ!$B$34:$B$777,U$83)+'СЕТ СН'!$H$9+СВЦЭМ!$D$10+'СЕТ СН'!$H$5</f>
        <v>5110.8964502099998</v>
      </c>
      <c r="V110" s="37">
        <f>SUMIFS(СВЦЭМ!$C$34:$C$777,СВЦЭМ!$A$34:$A$777,$A110,СВЦЭМ!$B$34:$B$777,V$83)+'СЕТ СН'!$H$9+СВЦЭМ!$D$10+'СЕТ СН'!$H$5</f>
        <v>5129.0354758399999</v>
      </c>
      <c r="W110" s="37">
        <f>SUMIFS(СВЦЭМ!$C$34:$C$777,СВЦЭМ!$A$34:$A$777,$A110,СВЦЭМ!$B$34:$B$777,W$83)+'СЕТ СН'!$H$9+СВЦЭМ!$D$10+'СЕТ СН'!$H$5</f>
        <v>5163.98910342</v>
      </c>
      <c r="X110" s="37">
        <f>SUMIFS(СВЦЭМ!$C$34:$C$777,СВЦЭМ!$A$34:$A$777,$A110,СВЦЭМ!$B$34:$B$777,X$83)+'СЕТ СН'!$H$9+СВЦЭМ!$D$10+'СЕТ СН'!$H$5</f>
        <v>5083.2432994600003</v>
      </c>
      <c r="Y110" s="37">
        <f>SUMIFS(СВЦЭМ!$C$34:$C$777,СВЦЭМ!$A$34:$A$777,$A110,СВЦЭМ!$B$34:$B$777,Y$83)+'СЕТ СН'!$H$9+СВЦЭМ!$D$10+'СЕТ СН'!$H$5</f>
        <v>5100.4875911700001</v>
      </c>
    </row>
    <row r="111" spans="1:25" ht="15.75" x14ac:dyDescent="0.2">
      <c r="A111" s="36">
        <f t="shared" si="2"/>
        <v>42610</v>
      </c>
      <c r="B111" s="37">
        <f>SUMIFS(СВЦЭМ!$C$34:$C$777,СВЦЭМ!$A$34:$A$777,$A111,СВЦЭМ!$B$34:$B$777,B$83)+'СЕТ СН'!$H$9+СВЦЭМ!$D$10+'СЕТ СН'!$H$5</f>
        <v>5205.7712561500002</v>
      </c>
      <c r="C111" s="37">
        <f>SUMIFS(СВЦЭМ!$C$34:$C$777,СВЦЭМ!$A$34:$A$777,$A111,СВЦЭМ!$B$34:$B$777,C$83)+'СЕТ СН'!$H$9+СВЦЭМ!$D$10+'СЕТ СН'!$H$5</f>
        <v>5353.9128594899994</v>
      </c>
      <c r="D111" s="37">
        <f>SUMIFS(СВЦЭМ!$C$34:$C$777,СВЦЭМ!$A$34:$A$777,$A111,СВЦЭМ!$B$34:$B$777,D$83)+'СЕТ СН'!$H$9+СВЦЭМ!$D$10+'СЕТ СН'!$H$5</f>
        <v>5404.4859246599999</v>
      </c>
      <c r="E111" s="37">
        <f>SUMIFS(СВЦЭМ!$C$34:$C$777,СВЦЭМ!$A$34:$A$777,$A111,СВЦЭМ!$B$34:$B$777,E$83)+'СЕТ СН'!$H$9+СВЦЭМ!$D$10+'СЕТ СН'!$H$5</f>
        <v>5383.5896352899999</v>
      </c>
      <c r="F111" s="37">
        <f>SUMIFS(СВЦЭМ!$C$34:$C$777,СВЦЭМ!$A$34:$A$777,$A111,СВЦЭМ!$B$34:$B$777,F$83)+'СЕТ СН'!$H$9+СВЦЭМ!$D$10+'СЕТ СН'!$H$5</f>
        <v>5390.66947841</v>
      </c>
      <c r="G111" s="37">
        <f>SUMIFS(СВЦЭМ!$C$34:$C$777,СВЦЭМ!$A$34:$A$777,$A111,СВЦЭМ!$B$34:$B$777,G$83)+'СЕТ СН'!$H$9+СВЦЭМ!$D$10+'СЕТ СН'!$H$5</f>
        <v>5393.1532550299999</v>
      </c>
      <c r="H111" s="37">
        <f>SUMIFS(СВЦЭМ!$C$34:$C$777,СВЦЭМ!$A$34:$A$777,$A111,СВЦЭМ!$B$34:$B$777,H$83)+'СЕТ СН'!$H$9+СВЦЭМ!$D$10+'СЕТ СН'!$H$5</f>
        <v>5368.5324421200003</v>
      </c>
      <c r="I111" s="37">
        <f>SUMIFS(СВЦЭМ!$C$34:$C$777,СВЦЭМ!$A$34:$A$777,$A111,СВЦЭМ!$B$34:$B$777,I$83)+'СЕТ СН'!$H$9+СВЦЭМ!$D$10+'СЕТ СН'!$H$5</f>
        <v>5333.5010282999992</v>
      </c>
      <c r="J111" s="37">
        <f>SUMIFS(СВЦЭМ!$C$34:$C$777,СВЦЭМ!$A$34:$A$777,$A111,СВЦЭМ!$B$34:$B$777,J$83)+'СЕТ СН'!$H$9+СВЦЭМ!$D$10+'СЕТ СН'!$H$5</f>
        <v>5259.0401939900003</v>
      </c>
      <c r="K111" s="37">
        <f>SUMIFS(СВЦЭМ!$C$34:$C$777,СВЦЭМ!$A$34:$A$777,$A111,СВЦЭМ!$B$34:$B$777,K$83)+'СЕТ СН'!$H$9+СВЦЭМ!$D$10+'СЕТ СН'!$H$5</f>
        <v>5188.0514385299994</v>
      </c>
      <c r="L111" s="37">
        <f>SUMIFS(СВЦЭМ!$C$34:$C$777,СВЦЭМ!$A$34:$A$777,$A111,СВЦЭМ!$B$34:$B$777,L$83)+'СЕТ СН'!$H$9+СВЦЭМ!$D$10+'СЕТ СН'!$H$5</f>
        <v>5151.4563690599998</v>
      </c>
      <c r="M111" s="37">
        <f>SUMIFS(СВЦЭМ!$C$34:$C$777,СВЦЭМ!$A$34:$A$777,$A111,СВЦЭМ!$B$34:$B$777,M$83)+'СЕТ СН'!$H$9+СВЦЭМ!$D$10+'СЕТ СН'!$H$5</f>
        <v>5125.4062016799999</v>
      </c>
      <c r="N111" s="37">
        <f>SUMIFS(СВЦЭМ!$C$34:$C$777,СВЦЭМ!$A$34:$A$777,$A111,СВЦЭМ!$B$34:$B$777,N$83)+'СЕТ СН'!$H$9+СВЦЭМ!$D$10+'СЕТ СН'!$H$5</f>
        <v>5134.7194441900001</v>
      </c>
      <c r="O111" s="37">
        <f>SUMIFS(СВЦЭМ!$C$34:$C$777,СВЦЭМ!$A$34:$A$777,$A111,СВЦЭМ!$B$34:$B$777,O$83)+'СЕТ СН'!$H$9+СВЦЭМ!$D$10+'СЕТ СН'!$H$5</f>
        <v>5157.2250824399998</v>
      </c>
      <c r="P111" s="37">
        <f>SUMIFS(СВЦЭМ!$C$34:$C$777,СВЦЭМ!$A$34:$A$777,$A111,СВЦЭМ!$B$34:$B$777,P$83)+'СЕТ СН'!$H$9+СВЦЭМ!$D$10+'СЕТ СН'!$H$5</f>
        <v>5233.3157928500004</v>
      </c>
      <c r="Q111" s="37">
        <f>SUMIFS(СВЦЭМ!$C$34:$C$777,СВЦЭМ!$A$34:$A$777,$A111,СВЦЭМ!$B$34:$B$777,Q$83)+'СЕТ СН'!$H$9+СВЦЭМ!$D$10+'СЕТ СН'!$H$5</f>
        <v>5204.6164383400001</v>
      </c>
      <c r="R111" s="37">
        <f>SUMIFS(СВЦЭМ!$C$34:$C$777,СВЦЭМ!$A$34:$A$777,$A111,СВЦЭМ!$B$34:$B$777,R$83)+'СЕТ СН'!$H$9+СВЦЭМ!$D$10+'СЕТ СН'!$H$5</f>
        <v>5160.1263009499999</v>
      </c>
      <c r="S111" s="37">
        <f>SUMIFS(СВЦЭМ!$C$34:$C$777,СВЦЭМ!$A$34:$A$777,$A111,СВЦЭМ!$B$34:$B$777,S$83)+'СЕТ СН'!$H$9+СВЦЭМ!$D$10+'СЕТ СН'!$H$5</f>
        <v>5136.7870512899999</v>
      </c>
      <c r="T111" s="37">
        <f>SUMIFS(СВЦЭМ!$C$34:$C$777,СВЦЭМ!$A$34:$A$777,$A111,СВЦЭМ!$B$34:$B$777,T$83)+'СЕТ СН'!$H$9+СВЦЭМ!$D$10+'СЕТ СН'!$H$5</f>
        <v>5127.82957558</v>
      </c>
      <c r="U111" s="37">
        <f>SUMIFS(СВЦЭМ!$C$34:$C$777,СВЦЭМ!$A$34:$A$777,$A111,СВЦЭМ!$B$34:$B$777,U$83)+'СЕТ СН'!$H$9+СВЦЭМ!$D$10+'СЕТ СН'!$H$5</f>
        <v>5097.9949184400002</v>
      </c>
      <c r="V111" s="37">
        <f>SUMIFS(СВЦЭМ!$C$34:$C$777,СВЦЭМ!$A$34:$A$777,$A111,СВЦЭМ!$B$34:$B$777,V$83)+'СЕТ СН'!$H$9+СВЦЭМ!$D$10+'СЕТ СН'!$H$5</f>
        <v>5068.7310043199996</v>
      </c>
      <c r="W111" s="37">
        <f>SUMIFS(СВЦЭМ!$C$34:$C$777,СВЦЭМ!$A$34:$A$777,$A111,СВЦЭМ!$B$34:$B$777,W$83)+'СЕТ СН'!$H$9+СВЦЭМ!$D$10+'СЕТ СН'!$H$5</f>
        <v>5215.2305921500001</v>
      </c>
      <c r="X111" s="37">
        <f>SUMIFS(СВЦЭМ!$C$34:$C$777,СВЦЭМ!$A$34:$A$777,$A111,СВЦЭМ!$B$34:$B$777,X$83)+'СЕТ СН'!$H$9+СВЦЭМ!$D$10+'СЕТ СН'!$H$5</f>
        <v>5103.0424663799995</v>
      </c>
      <c r="Y111" s="37">
        <f>SUMIFS(СВЦЭМ!$C$34:$C$777,СВЦЭМ!$A$34:$A$777,$A111,СВЦЭМ!$B$34:$B$777,Y$83)+'СЕТ СН'!$H$9+СВЦЭМ!$D$10+'СЕТ СН'!$H$5</f>
        <v>5110.3932623399996</v>
      </c>
    </row>
    <row r="112" spans="1:25" ht="15.75" x14ac:dyDescent="0.2">
      <c r="A112" s="36">
        <f t="shared" si="2"/>
        <v>42611</v>
      </c>
      <c r="B112" s="37">
        <f>SUMIFS(СВЦЭМ!$C$34:$C$777,СВЦЭМ!$A$34:$A$777,$A112,СВЦЭМ!$B$34:$B$777,B$83)+'СЕТ СН'!$H$9+СВЦЭМ!$D$10+'СЕТ СН'!$H$5</f>
        <v>5194.1969309899996</v>
      </c>
      <c r="C112" s="37">
        <f>SUMIFS(СВЦЭМ!$C$34:$C$777,СВЦЭМ!$A$34:$A$777,$A112,СВЦЭМ!$B$34:$B$777,C$83)+'СЕТ СН'!$H$9+СВЦЭМ!$D$10+'СЕТ СН'!$H$5</f>
        <v>5250.7127168899997</v>
      </c>
      <c r="D112" s="37">
        <f>SUMIFS(СВЦЭМ!$C$34:$C$777,СВЦЭМ!$A$34:$A$777,$A112,СВЦЭМ!$B$34:$B$777,D$83)+'СЕТ СН'!$H$9+СВЦЭМ!$D$10+'СЕТ СН'!$H$5</f>
        <v>5279.4506398200001</v>
      </c>
      <c r="E112" s="37">
        <f>SUMIFS(СВЦЭМ!$C$34:$C$777,СВЦЭМ!$A$34:$A$777,$A112,СВЦЭМ!$B$34:$B$777,E$83)+'СЕТ СН'!$H$9+СВЦЭМ!$D$10+'СЕТ СН'!$H$5</f>
        <v>5272.3976883199994</v>
      </c>
      <c r="F112" s="37">
        <f>SUMIFS(СВЦЭМ!$C$34:$C$777,СВЦЭМ!$A$34:$A$777,$A112,СВЦЭМ!$B$34:$B$777,F$83)+'СЕТ СН'!$H$9+СВЦЭМ!$D$10+'СЕТ СН'!$H$5</f>
        <v>5271.0909724399999</v>
      </c>
      <c r="G112" s="37">
        <f>SUMIFS(СВЦЭМ!$C$34:$C$777,СВЦЭМ!$A$34:$A$777,$A112,СВЦЭМ!$B$34:$B$777,G$83)+'СЕТ СН'!$H$9+СВЦЭМ!$D$10+'СЕТ СН'!$H$5</f>
        <v>5271.8960915899997</v>
      </c>
      <c r="H112" s="37">
        <f>SUMIFS(СВЦЭМ!$C$34:$C$777,СВЦЭМ!$A$34:$A$777,$A112,СВЦЭМ!$B$34:$B$777,H$83)+'СЕТ СН'!$H$9+СВЦЭМ!$D$10+'СЕТ СН'!$H$5</f>
        <v>5313.2659711899996</v>
      </c>
      <c r="I112" s="37">
        <f>SUMIFS(СВЦЭМ!$C$34:$C$777,СВЦЭМ!$A$34:$A$777,$A112,СВЦЭМ!$B$34:$B$777,I$83)+'СЕТ СН'!$H$9+СВЦЭМ!$D$10+'СЕТ СН'!$H$5</f>
        <v>5196.2521373099999</v>
      </c>
      <c r="J112" s="37">
        <f>SUMIFS(СВЦЭМ!$C$34:$C$777,СВЦЭМ!$A$34:$A$777,$A112,СВЦЭМ!$B$34:$B$777,J$83)+'СЕТ СН'!$H$9+СВЦЭМ!$D$10+'СЕТ СН'!$H$5</f>
        <v>5175.05465645</v>
      </c>
      <c r="K112" s="37">
        <f>SUMIFS(СВЦЭМ!$C$34:$C$777,СВЦЭМ!$A$34:$A$777,$A112,СВЦЭМ!$B$34:$B$777,K$83)+'СЕТ СН'!$H$9+СВЦЭМ!$D$10+'СЕТ СН'!$H$5</f>
        <v>5122.6823502400002</v>
      </c>
      <c r="L112" s="37">
        <f>SUMIFS(СВЦЭМ!$C$34:$C$777,СВЦЭМ!$A$34:$A$777,$A112,СВЦЭМ!$B$34:$B$777,L$83)+'СЕТ СН'!$H$9+СВЦЭМ!$D$10+'СЕТ СН'!$H$5</f>
        <v>5216.3932650400002</v>
      </c>
      <c r="M112" s="37">
        <f>SUMIFS(СВЦЭМ!$C$34:$C$777,СВЦЭМ!$A$34:$A$777,$A112,СВЦЭМ!$B$34:$B$777,M$83)+'СЕТ СН'!$H$9+СВЦЭМ!$D$10+'СЕТ СН'!$H$5</f>
        <v>5230.9222710899994</v>
      </c>
      <c r="N112" s="37">
        <f>SUMIFS(СВЦЭМ!$C$34:$C$777,СВЦЭМ!$A$34:$A$777,$A112,СВЦЭМ!$B$34:$B$777,N$83)+'СЕТ СН'!$H$9+СВЦЭМ!$D$10+'СЕТ СН'!$H$5</f>
        <v>5212.40824161</v>
      </c>
      <c r="O112" s="37">
        <f>SUMIFS(СВЦЭМ!$C$34:$C$777,СВЦЭМ!$A$34:$A$777,$A112,СВЦЭМ!$B$34:$B$777,O$83)+'СЕТ СН'!$H$9+СВЦЭМ!$D$10+'СЕТ СН'!$H$5</f>
        <v>5225.7451088899998</v>
      </c>
      <c r="P112" s="37">
        <f>SUMIFS(СВЦЭМ!$C$34:$C$777,СВЦЭМ!$A$34:$A$777,$A112,СВЦЭМ!$B$34:$B$777,P$83)+'СЕТ СН'!$H$9+СВЦЭМ!$D$10+'СЕТ СН'!$H$5</f>
        <v>5192.6330308500001</v>
      </c>
      <c r="Q112" s="37">
        <f>SUMIFS(СВЦЭМ!$C$34:$C$777,СВЦЭМ!$A$34:$A$777,$A112,СВЦЭМ!$B$34:$B$777,Q$83)+'СЕТ СН'!$H$9+СВЦЭМ!$D$10+'СЕТ СН'!$H$5</f>
        <v>5124.8421933299996</v>
      </c>
      <c r="R112" s="37">
        <f>SUMIFS(СВЦЭМ!$C$34:$C$777,СВЦЭМ!$A$34:$A$777,$A112,СВЦЭМ!$B$34:$B$777,R$83)+'СЕТ СН'!$H$9+СВЦЭМ!$D$10+'СЕТ СН'!$H$5</f>
        <v>5120.3177731799997</v>
      </c>
      <c r="S112" s="37">
        <f>SUMIFS(СВЦЭМ!$C$34:$C$777,СВЦЭМ!$A$34:$A$777,$A112,СВЦЭМ!$B$34:$B$777,S$83)+'СЕТ СН'!$H$9+СВЦЭМ!$D$10+'СЕТ СН'!$H$5</f>
        <v>5165.3769973099998</v>
      </c>
      <c r="T112" s="37">
        <f>SUMIFS(СВЦЭМ!$C$34:$C$777,СВЦЭМ!$A$34:$A$777,$A112,СВЦЭМ!$B$34:$B$777,T$83)+'СЕТ СН'!$H$9+СВЦЭМ!$D$10+'СЕТ СН'!$H$5</f>
        <v>5148.0599371999997</v>
      </c>
      <c r="U112" s="37">
        <f>SUMIFS(СВЦЭМ!$C$34:$C$777,СВЦЭМ!$A$34:$A$777,$A112,СВЦЭМ!$B$34:$B$777,U$83)+'СЕТ СН'!$H$9+СВЦЭМ!$D$10+'СЕТ СН'!$H$5</f>
        <v>5132.5904666299994</v>
      </c>
      <c r="V112" s="37">
        <f>SUMIFS(СВЦЭМ!$C$34:$C$777,СВЦЭМ!$A$34:$A$777,$A112,СВЦЭМ!$B$34:$B$777,V$83)+'СЕТ СН'!$H$9+СВЦЭМ!$D$10+'СЕТ СН'!$H$5</f>
        <v>5155.8840282900001</v>
      </c>
      <c r="W112" s="37">
        <f>SUMIFS(СВЦЭМ!$C$34:$C$777,СВЦЭМ!$A$34:$A$777,$A112,СВЦЭМ!$B$34:$B$777,W$83)+'СЕТ СН'!$H$9+СВЦЭМ!$D$10+'СЕТ СН'!$H$5</f>
        <v>5146.7407449000002</v>
      </c>
      <c r="X112" s="37">
        <f>SUMIFS(СВЦЭМ!$C$34:$C$777,СВЦЭМ!$A$34:$A$777,$A112,СВЦЭМ!$B$34:$B$777,X$83)+'СЕТ СН'!$H$9+СВЦЭМ!$D$10+'СЕТ СН'!$H$5</f>
        <v>5108.96112911</v>
      </c>
      <c r="Y112" s="37">
        <f>SUMIFS(СВЦЭМ!$C$34:$C$777,СВЦЭМ!$A$34:$A$777,$A112,СВЦЭМ!$B$34:$B$777,Y$83)+'СЕТ СН'!$H$9+СВЦЭМ!$D$10+'СЕТ СН'!$H$5</f>
        <v>5082.5832353999995</v>
      </c>
    </row>
    <row r="113" spans="1:27" ht="15.75" x14ac:dyDescent="0.2">
      <c r="A113" s="36">
        <f t="shared" si="2"/>
        <v>42612</v>
      </c>
      <c r="B113" s="37">
        <f>SUMIFS(СВЦЭМ!$C$34:$C$777,СВЦЭМ!$A$34:$A$777,$A113,СВЦЭМ!$B$34:$B$777,B$83)+'СЕТ СН'!$H$9+СВЦЭМ!$D$10+'СЕТ СН'!$H$5</f>
        <v>5150.7268756499998</v>
      </c>
      <c r="C113" s="37">
        <f>SUMIFS(СВЦЭМ!$C$34:$C$777,СВЦЭМ!$A$34:$A$777,$A113,СВЦЭМ!$B$34:$B$777,C$83)+'СЕТ СН'!$H$9+СВЦЭМ!$D$10+'СЕТ СН'!$H$5</f>
        <v>5228.3268624899993</v>
      </c>
      <c r="D113" s="37">
        <f>SUMIFS(СВЦЭМ!$C$34:$C$777,СВЦЭМ!$A$34:$A$777,$A113,СВЦЭМ!$B$34:$B$777,D$83)+'СЕТ СН'!$H$9+СВЦЭМ!$D$10+'СЕТ СН'!$H$5</f>
        <v>5271.5735353700002</v>
      </c>
      <c r="E113" s="37">
        <f>SUMIFS(СВЦЭМ!$C$34:$C$777,СВЦЭМ!$A$34:$A$777,$A113,СВЦЭМ!$B$34:$B$777,E$83)+'СЕТ СН'!$H$9+СВЦЭМ!$D$10+'СЕТ СН'!$H$5</f>
        <v>5301.8006834299995</v>
      </c>
      <c r="F113" s="37">
        <f>SUMIFS(СВЦЭМ!$C$34:$C$777,СВЦЭМ!$A$34:$A$777,$A113,СВЦЭМ!$B$34:$B$777,F$83)+'СЕТ СН'!$H$9+СВЦЭМ!$D$10+'СЕТ СН'!$H$5</f>
        <v>5248.4483293499998</v>
      </c>
      <c r="G113" s="37">
        <f>SUMIFS(СВЦЭМ!$C$34:$C$777,СВЦЭМ!$A$34:$A$777,$A113,СВЦЭМ!$B$34:$B$777,G$83)+'СЕТ СН'!$H$9+СВЦЭМ!$D$10+'СЕТ СН'!$H$5</f>
        <v>5232.4476971300001</v>
      </c>
      <c r="H113" s="37">
        <f>SUMIFS(СВЦЭМ!$C$34:$C$777,СВЦЭМ!$A$34:$A$777,$A113,СВЦЭМ!$B$34:$B$777,H$83)+'СЕТ СН'!$H$9+СВЦЭМ!$D$10+'СЕТ СН'!$H$5</f>
        <v>5220.1880200599999</v>
      </c>
      <c r="I113" s="37">
        <f>SUMIFS(СВЦЭМ!$C$34:$C$777,СВЦЭМ!$A$34:$A$777,$A113,СВЦЭМ!$B$34:$B$777,I$83)+'СЕТ СН'!$H$9+СВЦЭМ!$D$10+'СЕТ СН'!$H$5</f>
        <v>5143.3125909099999</v>
      </c>
      <c r="J113" s="37">
        <f>SUMIFS(СВЦЭМ!$C$34:$C$777,СВЦЭМ!$A$34:$A$777,$A113,СВЦЭМ!$B$34:$B$777,J$83)+'СЕТ СН'!$H$9+СВЦЭМ!$D$10+'СЕТ СН'!$H$5</f>
        <v>5200.1355290199999</v>
      </c>
      <c r="K113" s="37">
        <f>SUMIFS(СВЦЭМ!$C$34:$C$777,СВЦЭМ!$A$34:$A$777,$A113,СВЦЭМ!$B$34:$B$777,K$83)+'СЕТ СН'!$H$9+СВЦЭМ!$D$10+'СЕТ СН'!$H$5</f>
        <v>5157.0952650899999</v>
      </c>
      <c r="L113" s="37">
        <f>SUMIFS(СВЦЭМ!$C$34:$C$777,СВЦЭМ!$A$34:$A$777,$A113,СВЦЭМ!$B$34:$B$777,L$83)+'СЕТ СН'!$H$9+СВЦЭМ!$D$10+'СЕТ СН'!$H$5</f>
        <v>5246.4549034600004</v>
      </c>
      <c r="M113" s="37">
        <f>SUMIFS(СВЦЭМ!$C$34:$C$777,СВЦЭМ!$A$34:$A$777,$A113,СВЦЭМ!$B$34:$B$777,M$83)+'СЕТ СН'!$H$9+СВЦЭМ!$D$10+'СЕТ СН'!$H$5</f>
        <v>5232.3141125499997</v>
      </c>
      <c r="N113" s="37">
        <f>SUMIFS(СВЦЭМ!$C$34:$C$777,СВЦЭМ!$A$34:$A$777,$A113,СВЦЭМ!$B$34:$B$777,N$83)+'СЕТ СН'!$H$9+СВЦЭМ!$D$10+'СЕТ СН'!$H$5</f>
        <v>5137.2434617999997</v>
      </c>
      <c r="O113" s="37">
        <f>SUMIFS(СВЦЭМ!$C$34:$C$777,СВЦЭМ!$A$34:$A$777,$A113,СВЦЭМ!$B$34:$B$777,O$83)+'СЕТ СН'!$H$9+СВЦЭМ!$D$10+'СЕТ СН'!$H$5</f>
        <v>5156.9750967700002</v>
      </c>
      <c r="P113" s="37">
        <f>SUMIFS(СВЦЭМ!$C$34:$C$777,СВЦЭМ!$A$34:$A$777,$A113,СВЦЭМ!$B$34:$B$777,P$83)+'СЕТ СН'!$H$9+СВЦЭМ!$D$10+'СЕТ СН'!$H$5</f>
        <v>5167.6465913900001</v>
      </c>
      <c r="Q113" s="37">
        <f>SUMIFS(СВЦЭМ!$C$34:$C$777,СВЦЭМ!$A$34:$A$777,$A113,СВЦЭМ!$B$34:$B$777,Q$83)+'СЕТ СН'!$H$9+СВЦЭМ!$D$10+'СЕТ СН'!$H$5</f>
        <v>5232.7610100100001</v>
      </c>
      <c r="R113" s="37">
        <f>SUMIFS(СВЦЭМ!$C$34:$C$777,СВЦЭМ!$A$34:$A$777,$A113,СВЦЭМ!$B$34:$B$777,R$83)+'СЕТ СН'!$H$9+СВЦЭМ!$D$10+'СЕТ СН'!$H$5</f>
        <v>5265.0151556199999</v>
      </c>
      <c r="S113" s="37">
        <f>SUMIFS(СВЦЭМ!$C$34:$C$777,СВЦЭМ!$A$34:$A$777,$A113,СВЦЭМ!$B$34:$B$777,S$83)+'СЕТ СН'!$H$9+СВЦЭМ!$D$10+'СЕТ СН'!$H$5</f>
        <v>5327.8969969699992</v>
      </c>
      <c r="T113" s="37">
        <f>SUMIFS(СВЦЭМ!$C$34:$C$777,СВЦЭМ!$A$34:$A$777,$A113,СВЦЭМ!$B$34:$B$777,T$83)+'СЕТ СН'!$H$9+СВЦЭМ!$D$10+'СЕТ СН'!$H$5</f>
        <v>5293.8784085899997</v>
      </c>
      <c r="U113" s="37">
        <f>SUMIFS(СВЦЭМ!$C$34:$C$777,СВЦЭМ!$A$34:$A$777,$A113,СВЦЭМ!$B$34:$B$777,U$83)+'СЕТ СН'!$H$9+СВЦЭМ!$D$10+'СЕТ СН'!$H$5</f>
        <v>5276.7317882899997</v>
      </c>
      <c r="V113" s="37">
        <f>SUMIFS(СВЦЭМ!$C$34:$C$777,СВЦЭМ!$A$34:$A$777,$A113,СВЦЭМ!$B$34:$B$777,V$83)+'СЕТ СН'!$H$9+СВЦЭМ!$D$10+'СЕТ СН'!$H$5</f>
        <v>5232.2551767099994</v>
      </c>
      <c r="W113" s="37">
        <f>SUMIFS(СВЦЭМ!$C$34:$C$777,СВЦЭМ!$A$34:$A$777,$A113,СВЦЭМ!$B$34:$B$777,W$83)+'СЕТ СН'!$H$9+СВЦЭМ!$D$10+'СЕТ СН'!$H$5</f>
        <v>5220.0293499399995</v>
      </c>
      <c r="X113" s="37">
        <f>SUMIFS(СВЦЭМ!$C$34:$C$777,СВЦЭМ!$A$34:$A$777,$A113,СВЦЭМ!$B$34:$B$777,X$83)+'СЕТ СН'!$H$9+СВЦЭМ!$D$10+'СЕТ СН'!$H$5</f>
        <v>5131.6736411599995</v>
      </c>
      <c r="Y113" s="37">
        <f>SUMIFS(СВЦЭМ!$C$34:$C$777,СВЦЭМ!$A$34:$A$777,$A113,СВЦЭМ!$B$34:$B$777,Y$83)+'СЕТ СН'!$H$9+СВЦЭМ!$D$10+'СЕТ СН'!$H$5</f>
        <v>5100.5923082499994</v>
      </c>
      <c r="AA113" s="38"/>
    </row>
    <row r="114" spans="1:27" ht="15.75" x14ac:dyDescent="0.2">
      <c r="A114" s="36">
        <f t="shared" si="2"/>
        <v>42613</v>
      </c>
      <c r="B114" s="37">
        <f>SUMIFS(СВЦЭМ!$C$34:$C$777,СВЦЭМ!$A$34:$A$777,$A114,СВЦЭМ!$B$34:$B$777,B$83)+'СЕТ СН'!$H$9+СВЦЭМ!$D$10+'СЕТ СН'!$H$5</f>
        <v>5120.6663408599998</v>
      </c>
      <c r="C114" s="37">
        <f>SUMIFS(СВЦЭМ!$C$34:$C$777,СВЦЭМ!$A$34:$A$777,$A114,СВЦЭМ!$B$34:$B$777,C$83)+'СЕТ СН'!$H$9+СВЦЭМ!$D$10+'СЕТ СН'!$H$5</f>
        <v>5198.4622740799996</v>
      </c>
      <c r="D114" s="37">
        <f>SUMIFS(СВЦЭМ!$C$34:$C$777,СВЦЭМ!$A$34:$A$777,$A114,СВЦЭМ!$B$34:$B$777,D$83)+'СЕТ СН'!$H$9+СВЦЭМ!$D$10+'СЕТ СН'!$H$5</f>
        <v>5220.91325805</v>
      </c>
      <c r="E114" s="37">
        <f>SUMIFS(СВЦЭМ!$C$34:$C$777,СВЦЭМ!$A$34:$A$777,$A114,СВЦЭМ!$B$34:$B$777,E$83)+'СЕТ СН'!$H$9+СВЦЭМ!$D$10+'СЕТ СН'!$H$5</f>
        <v>5262.0900020999998</v>
      </c>
      <c r="F114" s="37">
        <f>SUMIFS(СВЦЭМ!$C$34:$C$777,СВЦЭМ!$A$34:$A$777,$A114,СВЦЭМ!$B$34:$B$777,F$83)+'СЕТ СН'!$H$9+СВЦЭМ!$D$10+'СЕТ СН'!$H$5</f>
        <v>5299.4620527899997</v>
      </c>
      <c r="G114" s="37">
        <f>SUMIFS(СВЦЭМ!$C$34:$C$777,СВЦЭМ!$A$34:$A$777,$A114,СВЦЭМ!$B$34:$B$777,G$83)+'СЕТ СН'!$H$9+СВЦЭМ!$D$10+'СЕТ СН'!$H$5</f>
        <v>5281.05651554</v>
      </c>
      <c r="H114" s="37">
        <f>SUMIFS(СВЦЭМ!$C$34:$C$777,СВЦЭМ!$A$34:$A$777,$A114,СВЦЭМ!$B$34:$B$777,H$83)+'СЕТ СН'!$H$9+СВЦЭМ!$D$10+'СЕТ СН'!$H$5</f>
        <v>5209.3833666600003</v>
      </c>
      <c r="I114" s="37">
        <f>SUMIFS(СВЦЭМ!$C$34:$C$777,СВЦЭМ!$A$34:$A$777,$A114,СВЦЭМ!$B$34:$B$777,I$83)+'СЕТ СН'!$H$9+СВЦЭМ!$D$10+'СЕТ СН'!$H$5</f>
        <v>5194.6266504100004</v>
      </c>
      <c r="J114" s="37">
        <f>SUMIFS(СВЦЭМ!$C$34:$C$777,СВЦЭМ!$A$34:$A$777,$A114,СВЦЭМ!$B$34:$B$777,J$83)+'СЕТ СН'!$H$9+СВЦЭМ!$D$10+'СЕТ СН'!$H$5</f>
        <v>5180.6501152499995</v>
      </c>
      <c r="K114" s="37">
        <f>SUMIFS(СВЦЭМ!$C$34:$C$777,СВЦЭМ!$A$34:$A$777,$A114,СВЦЭМ!$B$34:$B$777,K$83)+'СЕТ СН'!$H$9+СВЦЭМ!$D$10+'СЕТ СН'!$H$5</f>
        <v>5121.1806231999999</v>
      </c>
      <c r="L114" s="37">
        <f>SUMIFS(СВЦЭМ!$C$34:$C$777,СВЦЭМ!$A$34:$A$777,$A114,СВЦЭМ!$B$34:$B$777,L$83)+'СЕТ СН'!$H$9+СВЦЭМ!$D$10+'СЕТ СН'!$H$5</f>
        <v>5100.0664876199999</v>
      </c>
      <c r="M114" s="37">
        <f>SUMIFS(СВЦЭМ!$C$34:$C$777,СВЦЭМ!$A$34:$A$777,$A114,СВЦЭМ!$B$34:$B$777,M$83)+'СЕТ СН'!$H$9+СВЦЭМ!$D$10+'СЕТ СН'!$H$5</f>
        <v>5118.7456802699999</v>
      </c>
      <c r="N114" s="37">
        <f>SUMIFS(СВЦЭМ!$C$34:$C$777,СВЦЭМ!$A$34:$A$777,$A114,СВЦЭМ!$B$34:$B$777,N$83)+'СЕТ СН'!$H$9+СВЦЭМ!$D$10+'СЕТ СН'!$H$5</f>
        <v>5134.2074292300003</v>
      </c>
      <c r="O114" s="37">
        <f>SUMIFS(СВЦЭМ!$C$34:$C$777,СВЦЭМ!$A$34:$A$777,$A114,СВЦЭМ!$B$34:$B$777,O$83)+'СЕТ СН'!$H$9+СВЦЭМ!$D$10+'СЕТ СН'!$H$5</f>
        <v>5127.1997293599998</v>
      </c>
      <c r="P114" s="37">
        <f>SUMIFS(СВЦЭМ!$C$34:$C$777,СВЦЭМ!$A$34:$A$777,$A114,СВЦЭМ!$B$34:$B$777,P$83)+'СЕТ СН'!$H$9+СВЦЭМ!$D$10+'СЕТ СН'!$H$5</f>
        <v>5094.92082863</v>
      </c>
      <c r="Q114" s="37">
        <f>SUMIFS(СВЦЭМ!$C$34:$C$777,СВЦЭМ!$A$34:$A$777,$A114,СВЦЭМ!$B$34:$B$777,Q$83)+'СЕТ СН'!$H$9+СВЦЭМ!$D$10+'СЕТ СН'!$H$5</f>
        <v>5134.0473220599997</v>
      </c>
      <c r="R114" s="37">
        <f>SUMIFS(СВЦЭМ!$C$34:$C$777,СВЦЭМ!$A$34:$A$777,$A114,СВЦЭМ!$B$34:$B$777,R$83)+'СЕТ СН'!$H$9+СВЦЭМ!$D$10+'СЕТ СН'!$H$5</f>
        <v>5099.5720640899999</v>
      </c>
      <c r="S114" s="37">
        <f>SUMIFS(СВЦЭМ!$C$34:$C$777,СВЦЭМ!$A$34:$A$777,$A114,СВЦЭМ!$B$34:$B$777,S$83)+'СЕТ СН'!$H$9+СВЦЭМ!$D$10+'СЕТ СН'!$H$5</f>
        <v>5140.0883167100001</v>
      </c>
      <c r="T114" s="37">
        <f>SUMIFS(СВЦЭМ!$C$34:$C$777,СВЦЭМ!$A$34:$A$777,$A114,СВЦЭМ!$B$34:$B$777,T$83)+'СЕТ СН'!$H$9+СВЦЭМ!$D$10+'СЕТ СН'!$H$5</f>
        <v>5117.1279412000004</v>
      </c>
      <c r="U114" s="37">
        <f>SUMIFS(СВЦЭМ!$C$34:$C$777,СВЦЭМ!$A$34:$A$777,$A114,СВЦЭМ!$B$34:$B$777,U$83)+'СЕТ СН'!$H$9+СВЦЭМ!$D$10+'СЕТ СН'!$H$5</f>
        <v>5130.1794946999999</v>
      </c>
      <c r="V114" s="37">
        <f>SUMIFS(СВЦЭМ!$C$34:$C$777,СВЦЭМ!$A$34:$A$777,$A114,СВЦЭМ!$B$34:$B$777,V$83)+'СЕТ СН'!$H$9+СВЦЭМ!$D$10+'СЕТ СН'!$H$5</f>
        <v>5134.6698455599999</v>
      </c>
      <c r="W114" s="37">
        <f>SUMIFS(СВЦЭМ!$C$34:$C$777,СВЦЭМ!$A$34:$A$777,$A114,СВЦЭМ!$B$34:$B$777,W$83)+'СЕТ СН'!$H$9+СВЦЭМ!$D$10+'СЕТ СН'!$H$5</f>
        <v>5137.6326331199998</v>
      </c>
      <c r="X114" s="37">
        <f>SUMIFS(СВЦЭМ!$C$34:$C$777,СВЦЭМ!$A$34:$A$777,$A114,СВЦЭМ!$B$34:$B$777,X$83)+'СЕТ СН'!$H$9+СВЦЭМ!$D$10+'СЕТ СН'!$H$5</f>
        <v>5099.0435677099995</v>
      </c>
      <c r="Y114" s="37">
        <f>SUMIFS(СВЦЭМ!$C$34:$C$777,СВЦЭМ!$A$34:$A$777,$A114,СВЦЭМ!$B$34:$B$777,Y$83)+'СЕТ СН'!$H$9+СВЦЭМ!$D$10+'СЕТ СН'!$H$5</f>
        <v>5077.0208154299999</v>
      </c>
    </row>
    <row r="115" spans="1:27" ht="15.75"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row>
    <row r="116" spans="1:27" ht="15.75" x14ac:dyDescent="0.25">
      <c r="A116" s="33"/>
      <c r="B116" s="34"/>
      <c r="C116" s="33"/>
      <c r="D116" s="33"/>
      <c r="E116" s="33"/>
      <c r="F116" s="33"/>
      <c r="G116" s="33"/>
      <c r="H116" s="33"/>
      <c r="I116" s="33"/>
      <c r="J116" s="33"/>
      <c r="K116" s="33"/>
      <c r="L116" s="33"/>
      <c r="M116" s="33"/>
      <c r="N116" s="33"/>
      <c r="O116" s="33"/>
      <c r="P116" s="33"/>
      <c r="Q116" s="33"/>
      <c r="R116" s="33"/>
      <c r="S116" s="33"/>
      <c r="T116" s="33"/>
      <c r="U116" s="33"/>
      <c r="V116" s="33"/>
      <c r="W116" s="33"/>
      <c r="X116" s="33"/>
      <c r="Y116" s="33"/>
    </row>
    <row r="117" spans="1:27" ht="12.75" customHeight="1" x14ac:dyDescent="0.2">
      <c r="A117" s="87" t="s">
        <v>7</v>
      </c>
      <c r="B117" s="81" t="s">
        <v>76</v>
      </c>
      <c r="C117" s="82"/>
      <c r="D117" s="82"/>
      <c r="E117" s="82"/>
      <c r="F117" s="82"/>
      <c r="G117" s="82"/>
      <c r="H117" s="82"/>
      <c r="I117" s="82"/>
      <c r="J117" s="82"/>
      <c r="K117" s="82"/>
      <c r="L117" s="82"/>
      <c r="M117" s="82"/>
      <c r="N117" s="82"/>
      <c r="O117" s="82"/>
      <c r="P117" s="82"/>
      <c r="Q117" s="82"/>
      <c r="R117" s="82"/>
      <c r="S117" s="82"/>
      <c r="T117" s="82"/>
      <c r="U117" s="82"/>
      <c r="V117" s="82"/>
      <c r="W117" s="82"/>
      <c r="X117" s="82"/>
      <c r="Y117" s="83"/>
    </row>
    <row r="118" spans="1:27" ht="12.75" customHeight="1" x14ac:dyDescent="0.2">
      <c r="A118" s="88"/>
      <c r="B118" s="84"/>
      <c r="C118" s="85"/>
      <c r="D118" s="85"/>
      <c r="E118" s="85"/>
      <c r="F118" s="85"/>
      <c r="G118" s="85"/>
      <c r="H118" s="85"/>
      <c r="I118" s="85"/>
      <c r="J118" s="85"/>
      <c r="K118" s="85"/>
      <c r="L118" s="85"/>
      <c r="M118" s="85"/>
      <c r="N118" s="85"/>
      <c r="O118" s="85"/>
      <c r="P118" s="85"/>
      <c r="Q118" s="85"/>
      <c r="R118" s="85"/>
      <c r="S118" s="85"/>
      <c r="T118" s="85"/>
      <c r="U118" s="85"/>
      <c r="V118" s="85"/>
      <c r="W118" s="85"/>
      <c r="X118" s="85"/>
      <c r="Y118" s="86"/>
    </row>
    <row r="119" spans="1:27" ht="12.75" customHeight="1" x14ac:dyDescent="0.2">
      <c r="A119" s="89"/>
      <c r="B119" s="35">
        <v>1</v>
      </c>
      <c r="C119" s="35">
        <v>2</v>
      </c>
      <c r="D119" s="35">
        <v>3</v>
      </c>
      <c r="E119" s="35">
        <v>4</v>
      </c>
      <c r="F119" s="35">
        <v>5</v>
      </c>
      <c r="G119" s="35">
        <v>6</v>
      </c>
      <c r="H119" s="35">
        <v>7</v>
      </c>
      <c r="I119" s="35">
        <v>8</v>
      </c>
      <c r="J119" s="35">
        <v>9</v>
      </c>
      <c r="K119" s="35">
        <v>10</v>
      </c>
      <c r="L119" s="35">
        <v>11</v>
      </c>
      <c r="M119" s="35">
        <v>12</v>
      </c>
      <c r="N119" s="35">
        <v>13</v>
      </c>
      <c r="O119" s="35">
        <v>14</v>
      </c>
      <c r="P119" s="35">
        <v>15</v>
      </c>
      <c r="Q119" s="35">
        <v>16</v>
      </c>
      <c r="R119" s="35">
        <v>17</v>
      </c>
      <c r="S119" s="35">
        <v>18</v>
      </c>
      <c r="T119" s="35">
        <v>19</v>
      </c>
      <c r="U119" s="35">
        <v>20</v>
      </c>
      <c r="V119" s="35">
        <v>21</v>
      </c>
      <c r="W119" s="35">
        <v>22</v>
      </c>
      <c r="X119" s="35">
        <v>23</v>
      </c>
      <c r="Y119" s="35">
        <v>24</v>
      </c>
    </row>
    <row r="120" spans="1:27" ht="15.75" x14ac:dyDescent="0.2">
      <c r="A120" s="36" t="str">
        <f>A84</f>
        <v>01.08.2016</v>
      </c>
      <c r="B120" s="37">
        <f>SUMIFS(СВЦЭМ!$C$34:$C$777,СВЦЭМ!$A$34:$A$777,$A120,СВЦЭМ!$B$34:$B$777,B$119)+'СЕТ СН'!$I$9+СВЦЭМ!$D$10+'СЕТ СН'!$I$5</f>
        <v>5223.2725016899994</v>
      </c>
      <c r="C120" s="37">
        <f>SUMIFS(СВЦЭМ!$C$34:$C$777,СВЦЭМ!$A$34:$A$777,$A120,СВЦЭМ!$B$34:$B$777,C$119)+'СЕТ СН'!$I$9+СВЦЭМ!$D$10+'СЕТ СН'!$I$5</f>
        <v>5294.92137998</v>
      </c>
      <c r="D120" s="37">
        <f>SUMIFS(СВЦЭМ!$C$34:$C$777,СВЦЭМ!$A$34:$A$777,$A120,СВЦЭМ!$B$34:$B$777,D$119)+'СЕТ СН'!$I$9+СВЦЭМ!$D$10+'СЕТ СН'!$I$5</f>
        <v>5342.3989083899996</v>
      </c>
      <c r="E120" s="37">
        <f>SUMIFS(СВЦЭМ!$C$34:$C$777,СВЦЭМ!$A$34:$A$777,$A120,СВЦЭМ!$B$34:$B$777,E$119)+'СЕТ СН'!$I$9+СВЦЭМ!$D$10+'СЕТ СН'!$I$5</f>
        <v>5361.3986883500002</v>
      </c>
      <c r="F120" s="37">
        <f>SUMIFS(СВЦЭМ!$C$34:$C$777,СВЦЭМ!$A$34:$A$777,$A120,СВЦЭМ!$B$34:$B$777,F$119)+'СЕТ СН'!$I$9+СВЦЭМ!$D$10+'СЕТ СН'!$I$5</f>
        <v>5363.2629172199995</v>
      </c>
      <c r="G120" s="37">
        <f>SUMIFS(СВЦЭМ!$C$34:$C$777,СВЦЭМ!$A$34:$A$777,$A120,СВЦЭМ!$B$34:$B$777,G$119)+'СЕТ СН'!$I$9+СВЦЭМ!$D$10+'СЕТ СН'!$I$5</f>
        <v>5346.9244241399992</v>
      </c>
      <c r="H120" s="37">
        <f>SUMIFS(СВЦЭМ!$C$34:$C$777,СВЦЭМ!$A$34:$A$777,$A120,СВЦЭМ!$B$34:$B$777,H$119)+'СЕТ СН'!$I$9+СВЦЭМ!$D$10+'СЕТ СН'!$I$5</f>
        <v>5307.6131666000001</v>
      </c>
      <c r="I120" s="37">
        <f>SUMIFS(СВЦЭМ!$C$34:$C$777,СВЦЭМ!$A$34:$A$777,$A120,СВЦЭМ!$B$34:$B$777,I$119)+'СЕТ СН'!$I$9+СВЦЭМ!$D$10+'СЕТ СН'!$I$5</f>
        <v>5269.93641312</v>
      </c>
      <c r="J120" s="37">
        <f>SUMIFS(СВЦЭМ!$C$34:$C$777,СВЦЭМ!$A$34:$A$777,$A120,СВЦЭМ!$B$34:$B$777,J$119)+'СЕТ СН'!$I$9+СВЦЭМ!$D$10+'СЕТ СН'!$I$5</f>
        <v>5312.1695325599994</v>
      </c>
      <c r="K120" s="37">
        <f>SUMIFS(СВЦЭМ!$C$34:$C$777,СВЦЭМ!$A$34:$A$777,$A120,СВЦЭМ!$B$34:$B$777,K$119)+'СЕТ СН'!$I$9+СВЦЭМ!$D$10+'СЕТ СН'!$I$5</f>
        <v>5245.15227013</v>
      </c>
      <c r="L120" s="37">
        <f>SUMIFS(СВЦЭМ!$C$34:$C$777,СВЦЭМ!$A$34:$A$777,$A120,СВЦЭМ!$B$34:$B$777,L$119)+'СЕТ СН'!$I$9+СВЦЭМ!$D$10+'СЕТ СН'!$I$5</f>
        <v>5222.1909406699997</v>
      </c>
      <c r="M120" s="37">
        <f>SUMIFS(СВЦЭМ!$C$34:$C$777,СВЦЭМ!$A$34:$A$777,$A120,СВЦЭМ!$B$34:$B$777,M$119)+'СЕТ СН'!$I$9+СВЦЭМ!$D$10+'СЕТ СН'!$I$5</f>
        <v>5263.4104082699996</v>
      </c>
      <c r="N120" s="37">
        <f>SUMIFS(СВЦЭМ!$C$34:$C$777,СВЦЭМ!$A$34:$A$777,$A120,СВЦЭМ!$B$34:$B$777,N$119)+'СЕТ СН'!$I$9+СВЦЭМ!$D$10+'СЕТ СН'!$I$5</f>
        <v>5276.1036230499994</v>
      </c>
      <c r="O120" s="37">
        <f>SUMIFS(СВЦЭМ!$C$34:$C$777,СВЦЭМ!$A$34:$A$777,$A120,СВЦЭМ!$B$34:$B$777,O$119)+'СЕТ СН'!$I$9+СВЦЭМ!$D$10+'СЕТ СН'!$I$5</f>
        <v>5299.2391222599999</v>
      </c>
      <c r="P120" s="37">
        <f>SUMIFS(СВЦЭМ!$C$34:$C$777,СВЦЭМ!$A$34:$A$777,$A120,СВЦЭМ!$B$34:$B$777,P$119)+'СЕТ СН'!$I$9+СВЦЭМ!$D$10+'СЕТ СН'!$I$5</f>
        <v>5245.4704373899995</v>
      </c>
      <c r="Q120" s="37">
        <f>SUMIFS(СВЦЭМ!$C$34:$C$777,СВЦЭМ!$A$34:$A$777,$A120,СВЦЭМ!$B$34:$B$777,Q$119)+'СЕТ СН'!$I$9+СВЦЭМ!$D$10+'СЕТ СН'!$I$5</f>
        <v>5241.6742669999994</v>
      </c>
      <c r="R120" s="37">
        <f>SUMIFS(СВЦЭМ!$C$34:$C$777,СВЦЭМ!$A$34:$A$777,$A120,СВЦЭМ!$B$34:$B$777,R$119)+'СЕТ СН'!$I$9+СВЦЭМ!$D$10+'СЕТ СН'!$I$5</f>
        <v>5234.7203638800001</v>
      </c>
      <c r="S120" s="37">
        <f>SUMIFS(СВЦЭМ!$C$34:$C$777,СВЦЭМ!$A$34:$A$777,$A120,СВЦЭМ!$B$34:$B$777,S$119)+'СЕТ СН'!$I$9+СВЦЭМ!$D$10+'СЕТ СН'!$I$5</f>
        <v>5300.2342699299998</v>
      </c>
      <c r="T120" s="37">
        <f>SUMIFS(СВЦЭМ!$C$34:$C$777,СВЦЭМ!$A$34:$A$777,$A120,СВЦЭМ!$B$34:$B$777,T$119)+'СЕТ СН'!$I$9+СВЦЭМ!$D$10+'СЕТ СН'!$I$5</f>
        <v>5267.0278422699994</v>
      </c>
      <c r="U120" s="37">
        <f>SUMIFS(СВЦЭМ!$C$34:$C$777,СВЦЭМ!$A$34:$A$777,$A120,СВЦЭМ!$B$34:$B$777,U$119)+'СЕТ СН'!$I$9+СВЦЭМ!$D$10+'СЕТ СН'!$I$5</f>
        <v>5165.5737845799995</v>
      </c>
      <c r="V120" s="37">
        <f>SUMIFS(СВЦЭМ!$C$34:$C$777,СВЦЭМ!$A$34:$A$777,$A120,СВЦЭМ!$B$34:$B$777,V$119)+'СЕТ СН'!$I$9+СВЦЭМ!$D$10+'СЕТ СН'!$I$5</f>
        <v>5130.7471756899995</v>
      </c>
      <c r="W120" s="37">
        <f>SUMIFS(СВЦЭМ!$C$34:$C$777,СВЦЭМ!$A$34:$A$777,$A120,СВЦЭМ!$B$34:$B$777,W$119)+'СЕТ СН'!$I$9+СВЦЭМ!$D$10+'СЕТ СН'!$I$5</f>
        <v>5142.4027043799997</v>
      </c>
      <c r="X120" s="37">
        <f>SUMIFS(СВЦЭМ!$C$34:$C$777,СВЦЭМ!$A$34:$A$777,$A120,СВЦЭМ!$B$34:$B$777,X$119)+'СЕТ СН'!$I$9+СВЦЭМ!$D$10+'СЕТ СН'!$I$5</f>
        <v>5108.5752697600001</v>
      </c>
      <c r="Y120" s="37">
        <f>SUMIFS(СВЦЭМ!$C$34:$C$777,СВЦЭМ!$A$34:$A$777,$A120,СВЦЭМ!$B$34:$B$777,Y$119)+'СЕТ СН'!$I$9+СВЦЭМ!$D$10+'СЕТ СН'!$I$5</f>
        <v>5148.5070822499993</v>
      </c>
    </row>
    <row r="121" spans="1:27" ht="15.75" x14ac:dyDescent="0.2">
      <c r="A121" s="36">
        <f>A120+1</f>
        <v>42584</v>
      </c>
      <c r="B121" s="37">
        <f>SUMIFS(СВЦЭМ!$C$34:$C$777,СВЦЭМ!$A$34:$A$777,$A121,СВЦЭМ!$B$34:$B$777,B$119)+'СЕТ СН'!$I$9+СВЦЭМ!$D$10+'СЕТ СН'!$I$5</f>
        <v>5175.4845107599995</v>
      </c>
      <c r="C121" s="37">
        <f>SUMIFS(СВЦЭМ!$C$34:$C$777,СВЦЭМ!$A$34:$A$777,$A121,СВЦЭМ!$B$34:$B$777,C$119)+'СЕТ СН'!$I$9+СВЦЭМ!$D$10+'СЕТ СН'!$I$5</f>
        <v>5281.5873517399996</v>
      </c>
      <c r="D121" s="37">
        <f>SUMIFS(СВЦЭМ!$C$34:$C$777,СВЦЭМ!$A$34:$A$777,$A121,СВЦЭМ!$B$34:$B$777,D$119)+'СЕТ СН'!$I$9+СВЦЭМ!$D$10+'СЕТ СН'!$I$5</f>
        <v>5298.6612086499999</v>
      </c>
      <c r="E121" s="37">
        <f>SUMIFS(СВЦЭМ!$C$34:$C$777,СВЦЭМ!$A$34:$A$777,$A121,СВЦЭМ!$B$34:$B$777,E$119)+'СЕТ СН'!$I$9+СВЦЭМ!$D$10+'СЕТ СН'!$I$5</f>
        <v>5306.0010006100001</v>
      </c>
      <c r="F121" s="37">
        <f>SUMIFS(СВЦЭМ!$C$34:$C$777,СВЦЭМ!$A$34:$A$777,$A121,СВЦЭМ!$B$34:$B$777,F$119)+'СЕТ СН'!$I$9+СВЦЭМ!$D$10+'СЕТ СН'!$I$5</f>
        <v>5322.8652868499994</v>
      </c>
      <c r="G121" s="37">
        <f>SUMIFS(СВЦЭМ!$C$34:$C$777,СВЦЭМ!$A$34:$A$777,$A121,СВЦЭМ!$B$34:$B$777,G$119)+'СЕТ СН'!$I$9+СВЦЭМ!$D$10+'СЕТ СН'!$I$5</f>
        <v>5321.929379879999</v>
      </c>
      <c r="H121" s="37">
        <f>SUMIFS(СВЦЭМ!$C$34:$C$777,СВЦЭМ!$A$34:$A$777,$A121,СВЦЭМ!$B$34:$B$777,H$119)+'СЕТ СН'!$I$9+СВЦЭМ!$D$10+'СЕТ СН'!$I$5</f>
        <v>5274.1107536399995</v>
      </c>
      <c r="I121" s="37">
        <f>SUMIFS(СВЦЭМ!$C$34:$C$777,СВЦЭМ!$A$34:$A$777,$A121,СВЦЭМ!$B$34:$B$777,I$119)+'СЕТ СН'!$I$9+СВЦЭМ!$D$10+'СЕТ СН'!$I$5</f>
        <v>5256.6639071299996</v>
      </c>
      <c r="J121" s="37">
        <f>SUMIFS(СВЦЭМ!$C$34:$C$777,СВЦЭМ!$A$34:$A$777,$A121,СВЦЭМ!$B$34:$B$777,J$119)+'СЕТ СН'!$I$9+СВЦЭМ!$D$10+'СЕТ СН'!$I$5</f>
        <v>5306.2905049399997</v>
      </c>
      <c r="K121" s="37">
        <f>SUMIFS(СВЦЭМ!$C$34:$C$777,СВЦЭМ!$A$34:$A$777,$A121,СВЦЭМ!$B$34:$B$777,K$119)+'СЕТ СН'!$I$9+СВЦЭМ!$D$10+'СЕТ СН'!$I$5</f>
        <v>5473.5597205599997</v>
      </c>
      <c r="L121" s="37">
        <f>SUMIFS(СВЦЭМ!$C$34:$C$777,СВЦЭМ!$A$34:$A$777,$A121,СВЦЭМ!$B$34:$B$777,L$119)+'СЕТ СН'!$I$9+СВЦЭМ!$D$10+'СЕТ СН'!$I$5</f>
        <v>5851.6597113600001</v>
      </c>
      <c r="M121" s="37">
        <f>SUMIFS(СВЦЭМ!$C$34:$C$777,СВЦЭМ!$A$34:$A$777,$A121,СВЦЭМ!$B$34:$B$777,M$119)+'СЕТ СН'!$I$9+СВЦЭМ!$D$10+'СЕТ СН'!$I$5</f>
        <v>5930.5173263999995</v>
      </c>
      <c r="N121" s="37">
        <f>SUMIFS(СВЦЭМ!$C$34:$C$777,СВЦЭМ!$A$34:$A$777,$A121,СВЦЭМ!$B$34:$B$777,N$119)+'СЕТ СН'!$I$9+СВЦЭМ!$D$10+'СЕТ СН'!$I$5</f>
        <v>5700.4149650700001</v>
      </c>
      <c r="O121" s="37">
        <f>SUMIFS(СВЦЭМ!$C$34:$C$777,СВЦЭМ!$A$34:$A$777,$A121,СВЦЭМ!$B$34:$B$777,O$119)+'СЕТ СН'!$I$9+СВЦЭМ!$D$10+'СЕТ СН'!$I$5</f>
        <v>5418.115835139999</v>
      </c>
      <c r="P121" s="37">
        <f>SUMIFS(СВЦЭМ!$C$34:$C$777,СВЦЭМ!$A$34:$A$777,$A121,СВЦЭМ!$B$34:$B$777,P$119)+'СЕТ СН'!$I$9+СВЦЭМ!$D$10+'СЕТ СН'!$I$5</f>
        <v>5303.2946651699995</v>
      </c>
      <c r="Q121" s="37">
        <f>SUMIFS(СВЦЭМ!$C$34:$C$777,СВЦЭМ!$A$34:$A$777,$A121,СВЦЭМ!$B$34:$B$777,Q$119)+'СЕТ СН'!$I$9+СВЦЭМ!$D$10+'СЕТ СН'!$I$5</f>
        <v>5273.65631407</v>
      </c>
      <c r="R121" s="37">
        <f>SUMIFS(СВЦЭМ!$C$34:$C$777,СВЦЭМ!$A$34:$A$777,$A121,СВЦЭМ!$B$34:$B$777,R$119)+'СЕТ СН'!$I$9+СВЦЭМ!$D$10+'СЕТ СН'!$I$5</f>
        <v>5311.62273886</v>
      </c>
      <c r="S121" s="37">
        <f>SUMIFS(СВЦЭМ!$C$34:$C$777,СВЦЭМ!$A$34:$A$777,$A121,СВЦЭМ!$B$34:$B$777,S$119)+'СЕТ СН'!$I$9+СВЦЭМ!$D$10+'СЕТ СН'!$I$5</f>
        <v>5360.2070520500001</v>
      </c>
      <c r="T121" s="37">
        <f>SUMIFS(СВЦЭМ!$C$34:$C$777,СВЦЭМ!$A$34:$A$777,$A121,СВЦЭМ!$B$34:$B$777,T$119)+'СЕТ СН'!$I$9+СВЦЭМ!$D$10+'СЕТ СН'!$I$5</f>
        <v>5286.21457749</v>
      </c>
      <c r="U121" s="37">
        <f>SUMIFS(СВЦЭМ!$C$34:$C$777,СВЦЭМ!$A$34:$A$777,$A121,СВЦЭМ!$B$34:$B$777,U$119)+'СЕТ СН'!$I$9+СВЦЭМ!$D$10+'СЕТ СН'!$I$5</f>
        <v>5226.7941533099993</v>
      </c>
      <c r="V121" s="37">
        <f>SUMIFS(СВЦЭМ!$C$34:$C$777,СВЦЭМ!$A$34:$A$777,$A121,СВЦЭМ!$B$34:$B$777,V$119)+'СЕТ СН'!$I$9+СВЦЭМ!$D$10+'СЕТ СН'!$I$5</f>
        <v>5221.2586694199999</v>
      </c>
      <c r="W121" s="37">
        <f>SUMIFS(СВЦЭМ!$C$34:$C$777,СВЦЭМ!$A$34:$A$777,$A121,СВЦЭМ!$B$34:$B$777,W$119)+'СЕТ СН'!$I$9+СВЦЭМ!$D$10+'СЕТ СН'!$I$5</f>
        <v>5243.3113080599996</v>
      </c>
      <c r="X121" s="37">
        <f>SUMIFS(СВЦЭМ!$C$34:$C$777,СВЦЭМ!$A$34:$A$777,$A121,СВЦЭМ!$B$34:$B$777,X$119)+'СЕТ СН'!$I$9+СВЦЭМ!$D$10+'СЕТ СН'!$I$5</f>
        <v>5199.9376327</v>
      </c>
      <c r="Y121" s="37">
        <f>SUMIFS(СВЦЭМ!$C$34:$C$777,СВЦЭМ!$A$34:$A$777,$A121,СВЦЭМ!$B$34:$B$777,Y$119)+'СЕТ СН'!$I$9+СВЦЭМ!$D$10+'СЕТ СН'!$I$5</f>
        <v>5178.9206272899992</v>
      </c>
    </row>
    <row r="122" spans="1:27" ht="15.75" x14ac:dyDescent="0.2">
      <c r="A122" s="36">
        <f t="shared" ref="A122:A150" si="3">A121+1</f>
        <v>42585</v>
      </c>
      <c r="B122" s="37">
        <f>SUMIFS(СВЦЭМ!$C$34:$C$777,СВЦЭМ!$A$34:$A$777,$A122,СВЦЭМ!$B$34:$B$777,B$119)+'СЕТ СН'!$I$9+СВЦЭМ!$D$10+'СЕТ СН'!$I$5</f>
        <v>5216.2275475999995</v>
      </c>
      <c r="C122" s="37">
        <f>SUMIFS(СВЦЭМ!$C$34:$C$777,СВЦЭМ!$A$34:$A$777,$A122,СВЦЭМ!$B$34:$B$777,C$119)+'СЕТ СН'!$I$9+СВЦЭМ!$D$10+'СЕТ СН'!$I$5</f>
        <v>5275.8605178899998</v>
      </c>
      <c r="D122" s="37">
        <f>SUMIFS(СВЦЭМ!$C$34:$C$777,СВЦЭМ!$A$34:$A$777,$A122,СВЦЭМ!$B$34:$B$777,D$119)+'СЕТ СН'!$I$9+СВЦЭМ!$D$10+'СЕТ СН'!$I$5</f>
        <v>5292.7953730899999</v>
      </c>
      <c r="E122" s="37">
        <f>SUMIFS(СВЦЭМ!$C$34:$C$777,СВЦЭМ!$A$34:$A$777,$A122,СВЦЭМ!$B$34:$B$777,E$119)+'СЕТ СН'!$I$9+СВЦЭМ!$D$10+'СЕТ СН'!$I$5</f>
        <v>5326.9649881999994</v>
      </c>
      <c r="F122" s="37">
        <f>SUMIFS(СВЦЭМ!$C$34:$C$777,СВЦЭМ!$A$34:$A$777,$A122,СВЦЭМ!$B$34:$B$777,F$119)+'СЕТ СН'!$I$9+СВЦЭМ!$D$10+'СЕТ СН'!$I$5</f>
        <v>5330.8573440499995</v>
      </c>
      <c r="G122" s="37">
        <f>SUMIFS(СВЦЭМ!$C$34:$C$777,СВЦЭМ!$A$34:$A$777,$A122,СВЦЭМ!$B$34:$B$777,G$119)+'СЕТ СН'!$I$9+СВЦЭМ!$D$10+'СЕТ СН'!$I$5</f>
        <v>5318.7723907700001</v>
      </c>
      <c r="H122" s="37">
        <f>SUMIFS(СВЦЭМ!$C$34:$C$777,СВЦЭМ!$A$34:$A$777,$A122,СВЦЭМ!$B$34:$B$777,H$119)+'СЕТ СН'!$I$9+СВЦЭМ!$D$10+'СЕТ СН'!$I$5</f>
        <v>5278.0719100899996</v>
      </c>
      <c r="I122" s="37">
        <f>SUMIFS(СВЦЭМ!$C$34:$C$777,СВЦЭМ!$A$34:$A$777,$A122,СВЦЭМ!$B$34:$B$777,I$119)+'СЕТ СН'!$I$9+СВЦЭМ!$D$10+'СЕТ СН'!$I$5</f>
        <v>5218.7601906799991</v>
      </c>
      <c r="J122" s="37">
        <f>SUMIFS(СВЦЭМ!$C$34:$C$777,СВЦЭМ!$A$34:$A$777,$A122,СВЦЭМ!$B$34:$B$777,J$119)+'СЕТ СН'!$I$9+СВЦЭМ!$D$10+'СЕТ СН'!$I$5</f>
        <v>5236.7551032299998</v>
      </c>
      <c r="K122" s="37">
        <f>SUMIFS(СВЦЭМ!$C$34:$C$777,СВЦЭМ!$A$34:$A$777,$A122,СВЦЭМ!$B$34:$B$777,K$119)+'СЕТ СН'!$I$9+СВЦЭМ!$D$10+'СЕТ СН'!$I$5</f>
        <v>5219.9192185399997</v>
      </c>
      <c r="L122" s="37">
        <f>SUMIFS(СВЦЭМ!$C$34:$C$777,СВЦЭМ!$A$34:$A$777,$A122,СВЦЭМ!$B$34:$B$777,L$119)+'СЕТ СН'!$I$9+СВЦЭМ!$D$10+'СЕТ СН'!$I$5</f>
        <v>5199.5425314799995</v>
      </c>
      <c r="M122" s="37">
        <f>SUMIFS(СВЦЭМ!$C$34:$C$777,СВЦЭМ!$A$34:$A$777,$A122,СВЦЭМ!$B$34:$B$777,M$119)+'СЕТ СН'!$I$9+СВЦЭМ!$D$10+'СЕТ СН'!$I$5</f>
        <v>5231.0782438699998</v>
      </c>
      <c r="N122" s="37">
        <f>SUMIFS(СВЦЭМ!$C$34:$C$777,СВЦЭМ!$A$34:$A$777,$A122,СВЦЭМ!$B$34:$B$777,N$119)+'СЕТ СН'!$I$9+СВЦЭМ!$D$10+'СЕТ СН'!$I$5</f>
        <v>5236.1452218199993</v>
      </c>
      <c r="O122" s="37">
        <f>SUMIFS(СВЦЭМ!$C$34:$C$777,СВЦЭМ!$A$34:$A$777,$A122,СВЦЭМ!$B$34:$B$777,O$119)+'СЕТ СН'!$I$9+СВЦЭМ!$D$10+'СЕТ СН'!$I$5</f>
        <v>5232.0702313799993</v>
      </c>
      <c r="P122" s="37">
        <f>SUMIFS(СВЦЭМ!$C$34:$C$777,СВЦЭМ!$A$34:$A$777,$A122,СВЦЭМ!$B$34:$B$777,P$119)+'СЕТ СН'!$I$9+СВЦЭМ!$D$10+'СЕТ СН'!$I$5</f>
        <v>5187.8084246599992</v>
      </c>
      <c r="Q122" s="37">
        <f>SUMIFS(СВЦЭМ!$C$34:$C$777,СВЦЭМ!$A$34:$A$777,$A122,СВЦЭМ!$B$34:$B$777,Q$119)+'СЕТ СН'!$I$9+СВЦЭМ!$D$10+'СЕТ СН'!$I$5</f>
        <v>5184.5006532399993</v>
      </c>
      <c r="R122" s="37">
        <f>SUMIFS(СВЦЭМ!$C$34:$C$777,СВЦЭМ!$A$34:$A$777,$A122,СВЦЭМ!$B$34:$B$777,R$119)+'СЕТ СН'!$I$9+СВЦЭМ!$D$10+'СЕТ СН'!$I$5</f>
        <v>5175.6822661699998</v>
      </c>
      <c r="S122" s="37">
        <f>SUMIFS(СВЦЭМ!$C$34:$C$777,СВЦЭМ!$A$34:$A$777,$A122,СВЦЭМ!$B$34:$B$777,S$119)+'СЕТ СН'!$I$9+СВЦЭМ!$D$10+'СЕТ СН'!$I$5</f>
        <v>5269.8375830599998</v>
      </c>
      <c r="T122" s="37">
        <f>SUMIFS(СВЦЭМ!$C$34:$C$777,СВЦЭМ!$A$34:$A$777,$A122,СВЦЭМ!$B$34:$B$777,T$119)+'СЕТ СН'!$I$9+СВЦЭМ!$D$10+'СЕТ СН'!$I$5</f>
        <v>5273.1266361999997</v>
      </c>
      <c r="U122" s="37">
        <f>SUMIFS(СВЦЭМ!$C$34:$C$777,СВЦЭМ!$A$34:$A$777,$A122,СВЦЭМ!$B$34:$B$777,U$119)+'СЕТ СН'!$I$9+СВЦЭМ!$D$10+'СЕТ СН'!$I$5</f>
        <v>5230.01800293</v>
      </c>
      <c r="V122" s="37">
        <f>SUMIFS(СВЦЭМ!$C$34:$C$777,СВЦЭМ!$A$34:$A$777,$A122,СВЦЭМ!$B$34:$B$777,V$119)+'СЕТ СН'!$I$9+СВЦЭМ!$D$10+'СЕТ СН'!$I$5</f>
        <v>5247.3598992299994</v>
      </c>
      <c r="W122" s="37">
        <f>SUMIFS(СВЦЭМ!$C$34:$C$777,СВЦЭМ!$A$34:$A$777,$A122,СВЦЭМ!$B$34:$B$777,W$119)+'СЕТ СН'!$I$9+СВЦЭМ!$D$10+'СЕТ СН'!$I$5</f>
        <v>5257.1384585699998</v>
      </c>
      <c r="X122" s="37">
        <f>SUMIFS(СВЦЭМ!$C$34:$C$777,СВЦЭМ!$A$34:$A$777,$A122,СВЦЭМ!$B$34:$B$777,X$119)+'СЕТ СН'!$I$9+СВЦЭМ!$D$10+'СЕТ СН'!$I$5</f>
        <v>5187.7072760399997</v>
      </c>
      <c r="Y122" s="37">
        <f>SUMIFS(СВЦЭМ!$C$34:$C$777,СВЦЭМ!$A$34:$A$777,$A122,СВЦЭМ!$B$34:$B$777,Y$119)+'СЕТ СН'!$I$9+СВЦЭМ!$D$10+'СЕТ СН'!$I$5</f>
        <v>5152.9965693199993</v>
      </c>
    </row>
    <row r="123" spans="1:27" ht="15.75" x14ac:dyDescent="0.2">
      <c r="A123" s="36">
        <f t="shared" si="3"/>
        <v>42586</v>
      </c>
      <c r="B123" s="37">
        <f>SUMIFS(СВЦЭМ!$C$34:$C$777,СВЦЭМ!$A$34:$A$777,$A123,СВЦЭМ!$B$34:$B$777,B$119)+'СЕТ СН'!$I$9+СВЦЭМ!$D$10+'СЕТ СН'!$I$5</f>
        <v>5234.5445234099998</v>
      </c>
      <c r="C123" s="37">
        <f>SUMIFS(СВЦЭМ!$C$34:$C$777,СВЦЭМ!$A$34:$A$777,$A123,СВЦЭМ!$B$34:$B$777,C$119)+'СЕТ СН'!$I$9+СВЦЭМ!$D$10+'СЕТ СН'!$I$5</f>
        <v>5303.05023274</v>
      </c>
      <c r="D123" s="37">
        <f>SUMIFS(СВЦЭМ!$C$34:$C$777,СВЦЭМ!$A$34:$A$777,$A123,СВЦЭМ!$B$34:$B$777,D$119)+'СЕТ СН'!$I$9+СВЦЭМ!$D$10+'СЕТ СН'!$I$5</f>
        <v>5351.31339243</v>
      </c>
      <c r="E123" s="37">
        <f>SUMIFS(СВЦЭМ!$C$34:$C$777,СВЦЭМ!$A$34:$A$777,$A123,СВЦЭМ!$B$34:$B$777,E$119)+'СЕТ СН'!$I$9+СВЦЭМ!$D$10+'СЕТ СН'!$I$5</f>
        <v>5370.1137706999998</v>
      </c>
      <c r="F123" s="37">
        <f>SUMIFS(СВЦЭМ!$C$34:$C$777,СВЦЭМ!$A$34:$A$777,$A123,СВЦЭМ!$B$34:$B$777,F$119)+'СЕТ СН'!$I$9+СВЦЭМ!$D$10+'СЕТ СН'!$I$5</f>
        <v>5367.8410028399994</v>
      </c>
      <c r="G123" s="37">
        <f>SUMIFS(СВЦЭМ!$C$34:$C$777,СВЦЭМ!$A$34:$A$777,$A123,СВЦЭМ!$B$34:$B$777,G$119)+'СЕТ СН'!$I$9+СВЦЭМ!$D$10+'СЕТ СН'!$I$5</f>
        <v>5354.4281009899996</v>
      </c>
      <c r="H123" s="37">
        <f>SUMIFS(СВЦЭМ!$C$34:$C$777,СВЦЭМ!$A$34:$A$777,$A123,СВЦЭМ!$B$34:$B$777,H$119)+'СЕТ СН'!$I$9+СВЦЭМ!$D$10+'СЕТ СН'!$I$5</f>
        <v>5306.3623634699998</v>
      </c>
      <c r="I123" s="37">
        <f>SUMIFS(СВЦЭМ!$C$34:$C$777,СВЦЭМ!$A$34:$A$777,$A123,СВЦЭМ!$B$34:$B$777,I$119)+'СЕТ СН'!$I$9+СВЦЭМ!$D$10+'СЕТ СН'!$I$5</f>
        <v>5276.4224997699994</v>
      </c>
      <c r="J123" s="37">
        <f>SUMIFS(СВЦЭМ!$C$34:$C$777,СВЦЭМ!$A$34:$A$777,$A123,СВЦЭМ!$B$34:$B$777,J$119)+'СЕТ СН'!$I$9+СВЦЭМ!$D$10+'СЕТ СН'!$I$5</f>
        <v>5287.1806337999997</v>
      </c>
      <c r="K123" s="37">
        <f>SUMIFS(СВЦЭМ!$C$34:$C$777,СВЦЭМ!$A$34:$A$777,$A123,СВЦЭМ!$B$34:$B$777,K$119)+'СЕТ СН'!$I$9+СВЦЭМ!$D$10+'СЕТ СН'!$I$5</f>
        <v>5247.6257326499999</v>
      </c>
      <c r="L123" s="37">
        <f>SUMIFS(СВЦЭМ!$C$34:$C$777,СВЦЭМ!$A$34:$A$777,$A123,СВЦЭМ!$B$34:$B$777,L$119)+'СЕТ СН'!$I$9+СВЦЭМ!$D$10+'СЕТ СН'!$I$5</f>
        <v>5259.7322617299997</v>
      </c>
      <c r="M123" s="37">
        <f>SUMIFS(СВЦЭМ!$C$34:$C$777,СВЦЭМ!$A$34:$A$777,$A123,СВЦЭМ!$B$34:$B$777,M$119)+'СЕТ СН'!$I$9+СВЦЭМ!$D$10+'СЕТ СН'!$I$5</f>
        <v>5275.6752410999998</v>
      </c>
      <c r="N123" s="37">
        <f>SUMIFS(СВЦЭМ!$C$34:$C$777,СВЦЭМ!$A$34:$A$777,$A123,СВЦЭМ!$B$34:$B$777,N$119)+'СЕТ СН'!$I$9+СВЦЭМ!$D$10+'СЕТ СН'!$I$5</f>
        <v>5285.0468325799993</v>
      </c>
      <c r="O123" s="37">
        <f>SUMIFS(СВЦЭМ!$C$34:$C$777,СВЦЭМ!$A$34:$A$777,$A123,СВЦЭМ!$B$34:$B$777,O$119)+'СЕТ СН'!$I$9+СВЦЭМ!$D$10+'СЕТ СН'!$I$5</f>
        <v>5335.9603151199999</v>
      </c>
      <c r="P123" s="37">
        <f>SUMIFS(СВЦЭМ!$C$34:$C$777,СВЦЭМ!$A$34:$A$777,$A123,СВЦЭМ!$B$34:$B$777,P$119)+'СЕТ СН'!$I$9+СВЦЭМ!$D$10+'СЕТ СН'!$I$5</f>
        <v>5311.7785395599994</v>
      </c>
      <c r="Q123" s="37">
        <f>SUMIFS(СВЦЭМ!$C$34:$C$777,СВЦЭМ!$A$34:$A$777,$A123,СВЦЭМ!$B$34:$B$777,Q$119)+'СЕТ СН'!$I$9+СВЦЭМ!$D$10+'СЕТ СН'!$I$5</f>
        <v>5213.72858662</v>
      </c>
      <c r="R123" s="37">
        <f>SUMIFS(СВЦЭМ!$C$34:$C$777,СВЦЭМ!$A$34:$A$777,$A123,СВЦЭМ!$B$34:$B$777,R$119)+'СЕТ СН'!$I$9+СВЦЭМ!$D$10+'СЕТ СН'!$I$5</f>
        <v>5194.3469326699997</v>
      </c>
      <c r="S123" s="37">
        <f>SUMIFS(СВЦЭМ!$C$34:$C$777,СВЦЭМ!$A$34:$A$777,$A123,СВЦЭМ!$B$34:$B$777,S$119)+'СЕТ СН'!$I$9+СВЦЭМ!$D$10+'СЕТ СН'!$I$5</f>
        <v>5257.2069518199996</v>
      </c>
      <c r="T123" s="37">
        <f>SUMIFS(СВЦЭМ!$C$34:$C$777,СВЦЭМ!$A$34:$A$777,$A123,СВЦЭМ!$B$34:$B$777,T$119)+'СЕТ СН'!$I$9+СВЦЭМ!$D$10+'СЕТ СН'!$I$5</f>
        <v>5226.5390417799999</v>
      </c>
      <c r="U123" s="37">
        <f>SUMIFS(СВЦЭМ!$C$34:$C$777,СВЦЭМ!$A$34:$A$777,$A123,СВЦЭМ!$B$34:$B$777,U$119)+'СЕТ СН'!$I$9+СВЦЭМ!$D$10+'СЕТ СН'!$I$5</f>
        <v>5214.3649156599995</v>
      </c>
      <c r="V123" s="37">
        <f>SUMIFS(СВЦЭМ!$C$34:$C$777,СВЦЭМ!$A$34:$A$777,$A123,СВЦЭМ!$B$34:$B$777,V$119)+'СЕТ СН'!$I$9+СВЦЭМ!$D$10+'СЕТ СН'!$I$5</f>
        <v>5234.7179466799998</v>
      </c>
      <c r="W123" s="37">
        <f>SUMIFS(СВЦЭМ!$C$34:$C$777,СВЦЭМ!$A$34:$A$777,$A123,СВЦЭМ!$B$34:$B$777,W$119)+'СЕТ СН'!$I$9+СВЦЭМ!$D$10+'СЕТ СН'!$I$5</f>
        <v>5256.4678425299999</v>
      </c>
      <c r="X123" s="37">
        <f>SUMIFS(СВЦЭМ!$C$34:$C$777,СВЦЭМ!$A$34:$A$777,$A123,СВЦЭМ!$B$34:$B$777,X$119)+'СЕТ СН'!$I$9+СВЦЭМ!$D$10+'СЕТ СН'!$I$5</f>
        <v>5230.5310093600001</v>
      </c>
      <c r="Y123" s="37">
        <f>SUMIFS(СВЦЭМ!$C$34:$C$777,СВЦЭМ!$A$34:$A$777,$A123,СВЦЭМ!$B$34:$B$777,Y$119)+'СЕТ СН'!$I$9+СВЦЭМ!$D$10+'СЕТ СН'!$I$5</f>
        <v>5208.0798050499998</v>
      </c>
    </row>
    <row r="124" spans="1:27" ht="15.75" x14ac:dyDescent="0.2">
      <c r="A124" s="36">
        <f t="shared" si="3"/>
        <v>42587</v>
      </c>
      <c r="B124" s="37">
        <f>SUMIFS(СВЦЭМ!$C$34:$C$777,СВЦЭМ!$A$34:$A$777,$A124,СВЦЭМ!$B$34:$B$777,B$119)+'СЕТ СН'!$I$9+СВЦЭМ!$D$10+'СЕТ СН'!$I$5</f>
        <v>5143.2109072899993</v>
      </c>
      <c r="C124" s="37">
        <f>SUMIFS(СВЦЭМ!$C$34:$C$777,СВЦЭМ!$A$34:$A$777,$A124,СВЦЭМ!$B$34:$B$777,C$119)+'СЕТ СН'!$I$9+СВЦЭМ!$D$10+'СЕТ СН'!$I$5</f>
        <v>5234.9672987599997</v>
      </c>
      <c r="D124" s="37">
        <f>SUMIFS(СВЦЭМ!$C$34:$C$777,СВЦЭМ!$A$34:$A$777,$A124,СВЦЭМ!$B$34:$B$777,D$119)+'СЕТ СН'!$I$9+СВЦЭМ!$D$10+'СЕТ СН'!$I$5</f>
        <v>5250.87093104</v>
      </c>
      <c r="E124" s="37">
        <f>SUMIFS(СВЦЭМ!$C$34:$C$777,СВЦЭМ!$A$34:$A$777,$A124,СВЦЭМ!$B$34:$B$777,E$119)+'СЕТ СН'!$I$9+СВЦЭМ!$D$10+'СЕТ СН'!$I$5</f>
        <v>5255.5760904399995</v>
      </c>
      <c r="F124" s="37">
        <f>SUMIFS(СВЦЭМ!$C$34:$C$777,СВЦЭМ!$A$34:$A$777,$A124,СВЦЭМ!$B$34:$B$777,F$119)+'СЕТ СН'!$I$9+СВЦЭМ!$D$10+'СЕТ СН'!$I$5</f>
        <v>5253.6587177599995</v>
      </c>
      <c r="G124" s="37">
        <f>SUMIFS(СВЦЭМ!$C$34:$C$777,СВЦЭМ!$A$34:$A$777,$A124,СВЦЭМ!$B$34:$B$777,G$119)+'СЕТ СН'!$I$9+СВЦЭМ!$D$10+'СЕТ СН'!$I$5</f>
        <v>5263.3762171299995</v>
      </c>
      <c r="H124" s="37">
        <f>SUMIFS(СВЦЭМ!$C$34:$C$777,СВЦЭМ!$A$34:$A$777,$A124,СВЦЭМ!$B$34:$B$777,H$119)+'СЕТ СН'!$I$9+СВЦЭМ!$D$10+'СЕТ СН'!$I$5</f>
        <v>5243.7835685800001</v>
      </c>
      <c r="I124" s="37">
        <f>SUMIFS(СВЦЭМ!$C$34:$C$777,СВЦЭМ!$A$34:$A$777,$A124,СВЦЭМ!$B$34:$B$777,I$119)+'СЕТ СН'!$I$9+СВЦЭМ!$D$10+'СЕТ СН'!$I$5</f>
        <v>5246.6182300199998</v>
      </c>
      <c r="J124" s="37">
        <f>SUMIFS(СВЦЭМ!$C$34:$C$777,СВЦЭМ!$A$34:$A$777,$A124,СВЦЭМ!$B$34:$B$777,J$119)+'СЕТ СН'!$I$9+СВЦЭМ!$D$10+'СЕТ СН'!$I$5</f>
        <v>5244.0507572199995</v>
      </c>
      <c r="K124" s="37">
        <f>SUMIFS(СВЦЭМ!$C$34:$C$777,СВЦЭМ!$A$34:$A$777,$A124,СВЦЭМ!$B$34:$B$777,K$119)+'СЕТ СН'!$I$9+СВЦЭМ!$D$10+'СЕТ СН'!$I$5</f>
        <v>5207.0192639899997</v>
      </c>
      <c r="L124" s="37">
        <f>SUMIFS(СВЦЭМ!$C$34:$C$777,СВЦЭМ!$A$34:$A$777,$A124,СВЦЭМ!$B$34:$B$777,L$119)+'СЕТ СН'!$I$9+СВЦЭМ!$D$10+'СЕТ СН'!$I$5</f>
        <v>5203.7746748999998</v>
      </c>
      <c r="M124" s="37">
        <f>SUMIFS(СВЦЭМ!$C$34:$C$777,СВЦЭМ!$A$34:$A$777,$A124,СВЦЭМ!$B$34:$B$777,M$119)+'СЕТ СН'!$I$9+СВЦЭМ!$D$10+'СЕТ СН'!$I$5</f>
        <v>5263.3727200899993</v>
      </c>
      <c r="N124" s="37">
        <f>SUMIFS(СВЦЭМ!$C$34:$C$777,СВЦЭМ!$A$34:$A$777,$A124,СВЦЭМ!$B$34:$B$777,N$119)+'СЕТ СН'!$I$9+СВЦЭМ!$D$10+'СЕТ СН'!$I$5</f>
        <v>5292.11633454</v>
      </c>
      <c r="O124" s="37">
        <f>SUMIFS(СВЦЭМ!$C$34:$C$777,СВЦЭМ!$A$34:$A$777,$A124,СВЦЭМ!$B$34:$B$777,O$119)+'СЕТ СН'!$I$9+СВЦЭМ!$D$10+'СЕТ СН'!$I$5</f>
        <v>5732.0255583199996</v>
      </c>
      <c r="P124" s="37">
        <f>SUMIFS(СВЦЭМ!$C$34:$C$777,СВЦЭМ!$A$34:$A$777,$A124,СВЦЭМ!$B$34:$B$777,P$119)+'СЕТ СН'!$I$9+СВЦЭМ!$D$10+'СЕТ СН'!$I$5</f>
        <v>5905.6227317599996</v>
      </c>
      <c r="Q124" s="37">
        <f>SUMIFS(СВЦЭМ!$C$34:$C$777,СВЦЭМ!$A$34:$A$777,$A124,СВЦЭМ!$B$34:$B$777,Q$119)+'СЕТ СН'!$I$9+СВЦЭМ!$D$10+'СЕТ СН'!$I$5</f>
        <v>5622.0245502500002</v>
      </c>
      <c r="R124" s="37">
        <f>SUMIFS(СВЦЭМ!$C$34:$C$777,СВЦЭМ!$A$34:$A$777,$A124,СВЦЭМ!$B$34:$B$777,R$119)+'СЕТ СН'!$I$9+СВЦЭМ!$D$10+'СЕТ СН'!$I$5</f>
        <v>5237.24705051</v>
      </c>
      <c r="S124" s="37">
        <f>SUMIFS(СВЦЭМ!$C$34:$C$777,СВЦЭМ!$A$34:$A$777,$A124,СВЦЭМ!$B$34:$B$777,S$119)+'СЕТ СН'!$I$9+СВЦЭМ!$D$10+'СЕТ СН'!$I$5</f>
        <v>5243.6560808499999</v>
      </c>
      <c r="T124" s="37">
        <f>SUMIFS(СВЦЭМ!$C$34:$C$777,СВЦЭМ!$A$34:$A$777,$A124,СВЦЭМ!$B$34:$B$777,T$119)+'СЕТ СН'!$I$9+СВЦЭМ!$D$10+'СЕТ СН'!$I$5</f>
        <v>5190.5855831299996</v>
      </c>
      <c r="U124" s="37">
        <f>SUMIFS(СВЦЭМ!$C$34:$C$777,СВЦЭМ!$A$34:$A$777,$A124,СВЦЭМ!$B$34:$B$777,U$119)+'СЕТ СН'!$I$9+СВЦЭМ!$D$10+'СЕТ СН'!$I$5</f>
        <v>5225.0050307299998</v>
      </c>
      <c r="V124" s="37">
        <f>SUMIFS(СВЦЭМ!$C$34:$C$777,СВЦЭМ!$A$34:$A$777,$A124,СВЦЭМ!$B$34:$B$777,V$119)+'СЕТ СН'!$I$9+СВЦЭМ!$D$10+'СЕТ СН'!$I$5</f>
        <v>5202.50813432</v>
      </c>
      <c r="W124" s="37">
        <f>SUMIFS(СВЦЭМ!$C$34:$C$777,СВЦЭМ!$A$34:$A$777,$A124,СВЦЭМ!$B$34:$B$777,W$119)+'СЕТ СН'!$I$9+СВЦЭМ!$D$10+'СЕТ СН'!$I$5</f>
        <v>5236.5642442899998</v>
      </c>
      <c r="X124" s="37">
        <f>SUMIFS(СВЦЭМ!$C$34:$C$777,СВЦЭМ!$A$34:$A$777,$A124,СВЦЭМ!$B$34:$B$777,X$119)+'СЕТ СН'!$I$9+СВЦЭМ!$D$10+'СЕТ СН'!$I$5</f>
        <v>5173.5892484299993</v>
      </c>
      <c r="Y124" s="37">
        <f>SUMIFS(СВЦЭМ!$C$34:$C$777,СВЦЭМ!$A$34:$A$777,$A124,СВЦЭМ!$B$34:$B$777,Y$119)+'СЕТ СН'!$I$9+СВЦЭМ!$D$10+'СЕТ СН'!$I$5</f>
        <v>5190.5707220799995</v>
      </c>
    </row>
    <row r="125" spans="1:27" ht="15.75" x14ac:dyDescent="0.2">
      <c r="A125" s="36">
        <f t="shared" si="3"/>
        <v>42588</v>
      </c>
      <c r="B125" s="37">
        <f>SUMIFS(СВЦЭМ!$C$34:$C$777,СВЦЭМ!$A$34:$A$777,$A125,СВЦЭМ!$B$34:$B$777,B$119)+'СЕТ СН'!$I$9+СВЦЭМ!$D$10+'СЕТ СН'!$I$5</f>
        <v>5304.4950761399996</v>
      </c>
      <c r="C125" s="37">
        <f>SUMIFS(СВЦЭМ!$C$34:$C$777,СВЦЭМ!$A$34:$A$777,$A125,СВЦЭМ!$B$34:$B$777,C$119)+'СЕТ СН'!$I$9+СВЦЭМ!$D$10+'СЕТ СН'!$I$5</f>
        <v>5393.3471505199996</v>
      </c>
      <c r="D125" s="37">
        <f>SUMIFS(СВЦЭМ!$C$34:$C$777,СВЦЭМ!$A$34:$A$777,$A125,СВЦЭМ!$B$34:$B$777,D$119)+'СЕТ СН'!$I$9+СВЦЭМ!$D$10+'СЕТ СН'!$I$5</f>
        <v>5438.4379477799994</v>
      </c>
      <c r="E125" s="37">
        <f>SUMIFS(СВЦЭМ!$C$34:$C$777,СВЦЭМ!$A$34:$A$777,$A125,СВЦЭМ!$B$34:$B$777,E$119)+'СЕТ СН'!$I$9+СВЦЭМ!$D$10+'СЕТ СН'!$I$5</f>
        <v>5473.28305516</v>
      </c>
      <c r="F125" s="37">
        <f>SUMIFS(СВЦЭМ!$C$34:$C$777,СВЦЭМ!$A$34:$A$777,$A125,СВЦЭМ!$B$34:$B$777,F$119)+'СЕТ СН'!$I$9+СВЦЭМ!$D$10+'СЕТ СН'!$I$5</f>
        <v>5510.8492803499994</v>
      </c>
      <c r="G125" s="37">
        <f>SUMIFS(СВЦЭМ!$C$34:$C$777,СВЦЭМ!$A$34:$A$777,$A125,СВЦЭМ!$B$34:$B$777,G$119)+'СЕТ СН'!$I$9+СВЦЭМ!$D$10+'СЕТ СН'!$I$5</f>
        <v>5512.257216689999</v>
      </c>
      <c r="H125" s="37">
        <f>SUMIFS(СВЦЭМ!$C$34:$C$777,СВЦЭМ!$A$34:$A$777,$A125,СВЦЭМ!$B$34:$B$777,H$119)+'СЕТ СН'!$I$9+СВЦЭМ!$D$10+'СЕТ СН'!$I$5</f>
        <v>5474.7282270399992</v>
      </c>
      <c r="I125" s="37">
        <f>SUMIFS(СВЦЭМ!$C$34:$C$777,СВЦЭМ!$A$34:$A$777,$A125,СВЦЭМ!$B$34:$B$777,I$119)+'СЕТ СН'!$I$9+СВЦЭМ!$D$10+'СЕТ СН'!$I$5</f>
        <v>5379.3116243299992</v>
      </c>
      <c r="J125" s="37">
        <f>SUMIFS(СВЦЭМ!$C$34:$C$777,СВЦЭМ!$A$34:$A$777,$A125,СВЦЭМ!$B$34:$B$777,J$119)+'СЕТ СН'!$I$9+СВЦЭМ!$D$10+'СЕТ СН'!$I$5</f>
        <v>5269.7011990399997</v>
      </c>
      <c r="K125" s="37">
        <f>SUMIFS(СВЦЭМ!$C$34:$C$777,СВЦЭМ!$A$34:$A$777,$A125,СВЦЭМ!$B$34:$B$777,K$119)+'СЕТ СН'!$I$9+СВЦЭМ!$D$10+'СЕТ СН'!$I$5</f>
        <v>5258.3823802499992</v>
      </c>
      <c r="L125" s="37">
        <f>SUMIFS(СВЦЭМ!$C$34:$C$777,СВЦЭМ!$A$34:$A$777,$A125,СВЦЭМ!$B$34:$B$777,L$119)+'СЕТ СН'!$I$9+СВЦЭМ!$D$10+'СЕТ СН'!$I$5</f>
        <v>5296.30914545</v>
      </c>
      <c r="M125" s="37">
        <f>SUMIFS(СВЦЭМ!$C$34:$C$777,СВЦЭМ!$A$34:$A$777,$A125,СВЦЭМ!$B$34:$B$777,M$119)+'СЕТ СН'!$I$9+СВЦЭМ!$D$10+'СЕТ СН'!$I$5</f>
        <v>5240.3912992199994</v>
      </c>
      <c r="N125" s="37">
        <f>SUMIFS(СВЦЭМ!$C$34:$C$777,СВЦЭМ!$A$34:$A$777,$A125,СВЦЭМ!$B$34:$B$777,N$119)+'СЕТ СН'!$I$9+СВЦЭМ!$D$10+'СЕТ СН'!$I$5</f>
        <v>5218.8068312599999</v>
      </c>
      <c r="O125" s="37">
        <f>SUMIFS(СВЦЭМ!$C$34:$C$777,СВЦЭМ!$A$34:$A$777,$A125,СВЦЭМ!$B$34:$B$777,O$119)+'СЕТ СН'!$I$9+СВЦЭМ!$D$10+'СЕТ СН'!$I$5</f>
        <v>5214.8680215699997</v>
      </c>
      <c r="P125" s="37">
        <f>SUMIFS(СВЦЭМ!$C$34:$C$777,СВЦЭМ!$A$34:$A$777,$A125,СВЦЭМ!$B$34:$B$777,P$119)+'СЕТ СН'!$I$9+СВЦЭМ!$D$10+'СЕТ СН'!$I$5</f>
        <v>5226.9786488699992</v>
      </c>
      <c r="Q125" s="37">
        <f>SUMIFS(СВЦЭМ!$C$34:$C$777,СВЦЭМ!$A$34:$A$777,$A125,СВЦЭМ!$B$34:$B$777,Q$119)+'СЕТ СН'!$I$9+СВЦЭМ!$D$10+'СЕТ СН'!$I$5</f>
        <v>5302.0920642599995</v>
      </c>
      <c r="R125" s="37">
        <f>SUMIFS(СВЦЭМ!$C$34:$C$777,СВЦЭМ!$A$34:$A$777,$A125,СВЦЭМ!$B$34:$B$777,R$119)+'СЕТ СН'!$I$9+СВЦЭМ!$D$10+'СЕТ СН'!$I$5</f>
        <v>5207.8923004899998</v>
      </c>
      <c r="S125" s="37">
        <f>SUMIFS(СВЦЭМ!$C$34:$C$777,СВЦЭМ!$A$34:$A$777,$A125,СВЦЭМ!$B$34:$B$777,S$119)+'СЕТ СН'!$I$9+СВЦЭМ!$D$10+'СЕТ СН'!$I$5</f>
        <v>5202.7327840599992</v>
      </c>
      <c r="T125" s="37">
        <f>SUMIFS(СВЦЭМ!$C$34:$C$777,СВЦЭМ!$A$34:$A$777,$A125,СВЦЭМ!$B$34:$B$777,T$119)+'СЕТ СН'!$I$9+СВЦЭМ!$D$10+'СЕТ СН'!$I$5</f>
        <v>5211.7372999399995</v>
      </c>
      <c r="U125" s="37">
        <f>SUMIFS(СВЦЭМ!$C$34:$C$777,СВЦЭМ!$A$34:$A$777,$A125,СВЦЭМ!$B$34:$B$777,U$119)+'СЕТ СН'!$I$9+СВЦЭМ!$D$10+'СЕТ СН'!$I$5</f>
        <v>5198.5260792699992</v>
      </c>
      <c r="V125" s="37">
        <f>SUMIFS(СВЦЭМ!$C$34:$C$777,СВЦЭМ!$A$34:$A$777,$A125,СВЦЭМ!$B$34:$B$777,V$119)+'СЕТ СН'!$I$9+СВЦЭМ!$D$10+'СЕТ СН'!$I$5</f>
        <v>5216.2705699199996</v>
      </c>
      <c r="W125" s="37">
        <f>SUMIFS(СВЦЭМ!$C$34:$C$777,СВЦЭМ!$A$34:$A$777,$A125,СВЦЭМ!$B$34:$B$777,W$119)+'СЕТ СН'!$I$9+СВЦЭМ!$D$10+'СЕТ СН'!$I$5</f>
        <v>5233.19575308</v>
      </c>
      <c r="X125" s="37">
        <f>SUMIFS(СВЦЭМ!$C$34:$C$777,СВЦЭМ!$A$34:$A$777,$A125,СВЦЭМ!$B$34:$B$777,X$119)+'СЕТ СН'!$I$9+СВЦЭМ!$D$10+'СЕТ СН'!$I$5</f>
        <v>5185.6796637799998</v>
      </c>
      <c r="Y125" s="37">
        <f>SUMIFS(СВЦЭМ!$C$34:$C$777,СВЦЭМ!$A$34:$A$777,$A125,СВЦЭМ!$B$34:$B$777,Y$119)+'СЕТ СН'!$I$9+СВЦЭМ!$D$10+'СЕТ СН'!$I$5</f>
        <v>5210.8696458599998</v>
      </c>
    </row>
    <row r="126" spans="1:27" ht="15.75" x14ac:dyDescent="0.2">
      <c r="A126" s="36">
        <f t="shared" si="3"/>
        <v>42589</v>
      </c>
      <c r="B126" s="37">
        <f>SUMIFS(СВЦЭМ!$C$34:$C$777,СВЦЭМ!$A$34:$A$777,$A126,СВЦЭМ!$B$34:$B$777,B$119)+'СЕТ СН'!$I$9+СВЦЭМ!$D$10+'СЕТ СН'!$I$5</f>
        <v>5271.5245899699994</v>
      </c>
      <c r="C126" s="37">
        <f>SUMIFS(СВЦЭМ!$C$34:$C$777,СВЦЭМ!$A$34:$A$777,$A126,СВЦЭМ!$B$34:$B$777,C$119)+'СЕТ СН'!$I$9+СВЦЭМ!$D$10+'СЕТ СН'!$I$5</f>
        <v>5366.3267823400001</v>
      </c>
      <c r="D126" s="37">
        <f>SUMIFS(СВЦЭМ!$C$34:$C$777,СВЦЭМ!$A$34:$A$777,$A126,СВЦЭМ!$B$34:$B$777,D$119)+'СЕТ СН'!$I$9+СВЦЭМ!$D$10+'СЕТ СН'!$I$5</f>
        <v>5432.6441312199995</v>
      </c>
      <c r="E126" s="37">
        <f>SUMIFS(СВЦЭМ!$C$34:$C$777,СВЦЭМ!$A$34:$A$777,$A126,СВЦЭМ!$B$34:$B$777,E$119)+'СЕТ СН'!$I$9+СВЦЭМ!$D$10+'СЕТ СН'!$I$5</f>
        <v>5467.4433963800002</v>
      </c>
      <c r="F126" s="37">
        <f>SUMIFS(СВЦЭМ!$C$34:$C$777,СВЦЭМ!$A$34:$A$777,$A126,СВЦЭМ!$B$34:$B$777,F$119)+'СЕТ СН'!$I$9+СВЦЭМ!$D$10+'СЕТ СН'!$I$5</f>
        <v>5477.6926641399996</v>
      </c>
      <c r="G126" s="37">
        <f>SUMIFS(СВЦЭМ!$C$34:$C$777,СВЦЭМ!$A$34:$A$777,$A126,СВЦЭМ!$B$34:$B$777,G$119)+'СЕТ СН'!$I$9+СВЦЭМ!$D$10+'СЕТ СН'!$I$5</f>
        <v>5485.6098198700001</v>
      </c>
      <c r="H126" s="37">
        <f>SUMIFS(СВЦЭМ!$C$34:$C$777,СВЦЭМ!$A$34:$A$777,$A126,СВЦЭМ!$B$34:$B$777,H$119)+'СЕТ СН'!$I$9+СВЦЭМ!$D$10+'СЕТ СН'!$I$5</f>
        <v>5441.7951721600002</v>
      </c>
      <c r="I126" s="37">
        <f>SUMIFS(СВЦЭМ!$C$34:$C$777,СВЦЭМ!$A$34:$A$777,$A126,СВЦЭМ!$B$34:$B$777,I$119)+'СЕТ СН'!$I$9+СВЦЭМ!$D$10+'СЕТ СН'!$I$5</f>
        <v>5402.0663741299995</v>
      </c>
      <c r="J126" s="37">
        <f>SUMIFS(СВЦЭМ!$C$34:$C$777,СВЦЭМ!$A$34:$A$777,$A126,СВЦЭМ!$B$34:$B$777,J$119)+'СЕТ СН'!$I$9+СВЦЭМ!$D$10+'СЕТ СН'!$I$5</f>
        <v>5306.09413245</v>
      </c>
      <c r="K126" s="37">
        <f>SUMIFS(СВЦЭМ!$C$34:$C$777,СВЦЭМ!$A$34:$A$777,$A126,СВЦЭМ!$B$34:$B$777,K$119)+'СЕТ СН'!$I$9+СВЦЭМ!$D$10+'СЕТ СН'!$I$5</f>
        <v>5244.4272736099992</v>
      </c>
      <c r="L126" s="37">
        <f>SUMIFS(СВЦЭМ!$C$34:$C$777,СВЦЭМ!$A$34:$A$777,$A126,СВЦЭМ!$B$34:$B$777,L$119)+'СЕТ СН'!$I$9+СВЦЭМ!$D$10+'СЕТ СН'!$I$5</f>
        <v>5280.1094846399992</v>
      </c>
      <c r="M126" s="37">
        <f>SUMIFS(СВЦЭМ!$C$34:$C$777,СВЦЭМ!$A$34:$A$777,$A126,СВЦЭМ!$B$34:$B$777,M$119)+'СЕТ СН'!$I$9+СВЦЭМ!$D$10+'СЕТ СН'!$I$5</f>
        <v>5251.78372906</v>
      </c>
      <c r="N126" s="37">
        <f>SUMIFS(СВЦЭМ!$C$34:$C$777,СВЦЭМ!$A$34:$A$777,$A126,СВЦЭМ!$B$34:$B$777,N$119)+'СЕТ СН'!$I$9+СВЦЭМ!$D$10+'СЕТ СН'!$I$5</f>
        <v>5213.6478838699995</v>
      </c>
      <c r="O126" s="37">
        <f>SUMIFS(СВЦЭМ!$C$34:$C$777,СВЦЭМ!$A$34:$A$777,$A126,СВЦЭМ!$B$34:$B$777,O$119)+'СЕТ СН'!$I$9+СВЦЭМ!$D$10+'СЕТ СН'!$I$5</f>
        <v>5219.3826617300001</v>
      </c>
      <c r="P126" s="37">
        <f>SUMIFS(СВЦЭМ!$C$34:$C$777,СВЦЭМ!$A$34:$A$777,$A126,СВЦЭМ!$B$34:$B$777,P$119)+'СЕТ СН'!$I$9+СВЦЭМ!$D$10+'СЕТ СН'!$I$5</f>
        <v>5324.62626963</v>
      </c>
      <c r="Q126" s="37">
        <f>SUMIFS(СВЦЭМ!$C$34:$C$777,СВЦЭМ!$A$34:$A$777,$A126,СВЦЭМ!$B$34:$B$777,Q$119)+'СЕТ СН'!$I$9+СВЦЭМ!$D$10+'СЕТ СН'!$I$5</f>
        <v>5243.7122645499994</v>
      </c>
      <c r="R126" s="37">
        <f>SUMIFS(СВЦЭМ!$C$34:$C$777,СВЦЭМ!$A$34:$A$777,$A126,СВЦЭМ!$B$34:$B$777,R$119)+'СЕТ СН'!$I$9+СВЦЭМ!$D$10+'СЕТ СН'!$I$5</f>
        <v>5240.3462315399993</v>
      </c>
      <c r="S126" s="37">
        <f>SUMIFS(СВЦЭМ!$C$34:$C$777,СВЦЭМ!$A$34:$A$777,$A126,СВЦЭМ!$B$34:$B$777,S$119)+'СЕТ СН'!$I$9+СВЦЭМ!$D$10+'СЕТ СН'!$I$5</f>
        <v>5270.13380908</v>
      </c>
      <c r="T126" s="37">
        <f>SUMIFS(СВЦЭМ!$C$34:$C$777,СВЦЭМ!$A$34:$A$777,$A126,СВЦЭМ!$B$34:$B$777,T$119)+'СЕТ СН'!$I$9+СВЦЭМ!$D$10+'СЕТ СН'!$I$5</f>
        <v>5319.7704981099996</v>
      </c>
      <c r="U126" s="37">
        <f>SUMIFS(СВЦЭМ!$C$34:$C$777,СВЦЭМ!$A$34:$A$777,$A126,СВЦЭМ!$B$34:$B$777,U$119)+'СЕТ СН'!$I$9+СВЦЭМ!$D$10+'СЕТ СН'!$I$5</f>
        <v>5243.9995821399998</v>
      </c>
      <c r="V126" s="37">
        <f>SUMIFS(СВЦЭМ!$C$34:$C$777,СВЦЭМ!$A$34:$A$777,$A126,СВЦЭМ!$B$34:$B$777,V$119)+'СЕТ СН'!$I$9+СВЦЭМ!$D$10+'СЕТ СН'!$I$5</f>
        <v>5254.5213586999998</v>
      </c>
      <c r="W126" s="37">
        <f>SUMIFS(СВЦЭМ!$C$34:$C$777,СВЦЭМ!$A$34:$A$777,$A126,СВЦЭМ!$B$34:$B$777,W$119)+'СЕТ СН'!$I$9+СВЦЭМ!$D$10+'СЕТ СН'!$I$5</f>
        <v>5268.3736610099995</v>
      </c>
      <c r="X126" s="37">
        <f>SUMIFS(СВЦЭМ!$C$34:$C$777,СВЦЭМ!$A$34:$A$777,$A126,СВЦЭМ!$B$34:$B$777,X$119)+'СЕТ СН'!$I$9+СВЦЭМ!$D$10+'СЕТ СН'!$I$5</f>
        <v>5241.6969485</v>
      </c>
      <c r="Y126" s="37">
        <f>SUMIFS(СВЦЭМ!$C$34:$C$777,СВЦЭМ!$A$34:$A$777,$A126,СВЦЭМ!$B$34:$B$777,Y$119)+'СЕТ СН'!$I$9+СВЦЭМ!$D$10+'СЕТ СН'!$I$5</f>
        <v>5204.8583762899998</v>
      </c>
    </row>
    <row r="127" spans="1:27" ht="15.75" x14ac:dyDescent="0.2">
      <c r="A127" s="36">
        <f t="shared" si="3"/>
        <v>42590</v>
      </c>
      <c r="B127" s="37">
        <f>SUMIFS(СВЦЭМ!$C$34:$C$777,СВЦЭМ!$A$34:$A$777,$A127,СВЦЭМ!$B$34:$B$777,B$119)+'СЕТ СН'!$I$9+СВЦЭМ!$D$10+'СЕТ СН'!$I$5</f>
        <v>5244.3962393699994</v>
      </c>
      <c r="C127" s="37">
        <f>SUMIFS(СВЦЭМ!$C$34:$C$777,СВЦЭМ!$A$34:$A$777,$A127,СВЦЭМ!$B$34:$B$777,C$119)+'СЕТ СН'!$I$9+СВЦЭМ!$D$10+'СЕТ СН'!$I$5</f>
        <v>5328.1274579700003</v>
      </c>
      <c r="D127" s="37">
        <f>SUMIFS(СВЦЭМ!$C$34:$C$777,СВЦЭМ!$A$34:$A$777,$A127,СВЦЭМ!$B$34:$B$777,D$119)+'СЕТ СН'!$I$9+СВЦЭМ!$D$10+'СЕТ СН'!$I$5</f>
        <v>5387.4914308199996</v>
      </c>
      <c r="E127" s="37">
        <f>SUMIFS(СВЦЭМ!$C$34:$C$777,СВЦЭМ!$A$34:$A$777,$A127,СВЦЭМ!$B$34:$B$777,E$119)+'СЕТ СН'!$I$9+СВЦЭМ!$D$10+'СЕТ СН'!$I$5</f>
        <v>5433.6015145900001</v>
      </c>
      <c r="F127" s="37">
        <f>SUMIFS(СВЦЭМ!$C$34:$C$777,СВЦЭМ!$A$34:$A$777,$A127,СВЦЭМ!$B$34:$B$777,F$119)+'СЕТ СН'!$I$9+СВЦЭМ!$D$10+'СЕТ СН'!$I$5</f>
        <v>5449.2422079099997</v>
      </c>
      <c r="G127" s="37">
        <f>SUMIFS(СВЦЭМ!$C$34:$C$777,СВЦЭМ!$A$34:$A$777,$A127,СВЦЭМ!$B$34:$B$777,G$119)+'СЕТ СН'!$I$9+СВЦЭМ!$D$10+'СЕТ СН'!$I$5</f>
        <v>5420.7860314199997</v>
      </c>
      <c r="H127" s="37">
        <f>SUMIFS(СВЦЭМ!$C$34:$C$777,СВЦЭМ!$A$34:$A$777,$A127,СВЦЭМ!$B$34:$B$777,H$119)+'СЕТ СН'!$I$9+СВЦЭМ!$D$10+'СЕТ СН'!$I$5</f>
        <v>5360.0944076799997</v>
      </c>
      <c r="I127" s="37">
        <f>SUMIFS(СВЦЭМ!$C$34:$C$777,СВЦЭМ!$A$34:$A$777,$A127,СВЦЭМ!$B$34:$B$777,I$119)+'СЕТ СН'!$I$9+СВЦЭМ!$D$10+'СЕТ СН'!$I$5</f>
        <v>5297.2347675399997</v>
      </c>
      <c r="J127" s="37">
        <f>SUMIFS(СВЦЭМ!$C$34:$C$777,СВЦЭМ!$A$34:$A$777,$A127,СВЦЭМ!$B$34:$B$777,J$119)+'СЕТ СН'!$I$9+СВЦЭМ!$D$10+'СЕТ СН'!$I$5</f>
        <v>5336.1177448199996</v>
      </c>
      <c r="K127" s="37">
        <f>SUMIFS(СВЦЭМ!$C$34:$C$777,СВЦЭМ!$A$34:$A$777,$A127,СВЦЭМ!$B$34:$B$777,K$119)+'СЕТ СН'!$I$9+СВЦЭМ!$D$10+'СЕТ СН'!$I$5</f>
        <v>5468.9489644799996</v>
      </c>
      <c r="L127" s="37">
        <f>SUMIFS(СВЦЭМ!$C$34:$C$777,СВЦЭМ!$A$34:$A$777,$A127,СВЦЭМ!$B$34:$B$777,L$119)+'СЕТ СН'!$I$9+СВЦЭМ!$D$10+'СЕТ СН'!$I$5</f>
        <v>5814.8252129699995</v>
      </c>
      <c r="M127" s="37">
        <f>SUMIFS(СВЦЭМ!$C$34:$C$777,СВЦЭМ!$A$34:$A$777,$A127,СВЦЭМ!$B$34:$B$777,M$119)+'СЕТ СН'!$I$9+СВЦЭМ!$D$10+'СЕТ СН'!$I$5</f>
        <v>5777.0914599099997</v>
      </c>
      <c r="N127" s="37">
        <f>SUMIFS(СВЦЭМ!$C$34:$C$777,СВЦЭМ!$A$34:$A$777,$A127,СВЦЭМ!$B$34:$B$777,N$119)+'СЕТ СН'!$I$9+СВЦЭМ!$D$10+'СЕТ СН'!$I$5</f>
        <v>5370.7884771600002</v>
      </c>
      <c r="O127" s="37">
        <f>SUMIFS(СВЦЭМ!$C$34:$C$777,СВЦЭМ!$A$34:$A$777,$A127,СВЦЭМ!$B$34:$B$777,O$119)+'СЕТ СН'!$I$9+СВЦЭМ!$D$10+'СЕТ СН'!$I$5</f>
        <v>5402.9140036399995</v>
      </c>
      <c r="P127" s="37">
        <f>SUMIFS(СВЦЭМ!$C$34:$C$777,СВЦЭМ!$A$34:$A$777,$A127,СВЦЭМ!$B$34:$B$777,P$119)+'СЕТ СН'!$I$9+СВЦЭМ!$D$10+'СЕТ СН'!$I$5</f>
        <v>5267.9984212299996</v>
      </c>
      <c r="Q127" s="37">
        <f>SUMIFS(СВЦЭМ!$C$34:$C$777,СВЦЭМ!$A$34:$A$777,$A127,СВЦЭМ!$B$34:$B$777,Q$119)+'СЕТ СН'!$I$9+СВЦЭМ!$D$10+'СЕТ СН'!$I$5</f>
        <v>5261.1365233099996</v>
      </c>
      <c r="R127" s="37">
        <f>SUMIFS(СВЦЭМ!$C$34:$C$777,СВЦЭМ!$A$34:$A$777,$A127,СВЦЭМ!$B$34:$B$777,R$119)+'СЕТ СН'!$I$9+СВЦЭМ!$D$10+'СЕТ СН'!$I$5</f>
        <v>5260.8403215799999</v>
      </c>
      <c r="S127" s="37">
        <f>SUMIFS(СВЦЭМ!$C$34:$C$777,СВЦЭМ!$A$34:$A$777,$A127,СВЦЭМ!$B$34:$B$777,S$119)+'СЕТ СН'!$I$9+СВЦЭМ!$D$10+'СЕТ СН'!$I$5</f>
        <v>5357.6375631999999</v>
      </c>
      <c r="T127" s="37">
        <f>SUMIFS(СВЦЭМ!$C$34:$C$777,СВЦЭМ!$A$34:$A$777,$A127,СВЦЭМ!$B$34:$B$777,T$119)+'СЕТ СН'!$I$9+СВЦЭМ!$D$10+'СЕТ СН'!$I$5</f>
        <v>5327.7432152299998</v>
      </c>
      <c r="U127" s="37">
        <f>SUMIFS(СВЦЭМ!$C$34:$C$777,СВЦЭМ!$A$34:$A$777,$A127,СВЦЭМ!$B$34:$B$777,U$119)+'СЕТ СН'!$I$9+СВЦЭМ!$D$10+'СЕТ СН'!$I$5</f>
        <v>5324.4997250699998</v>
      </c>
      <c r="V127" s="37">
        <f>SUMIFS(СВЦЭМ!$C$34:$C$777,СВЦЭМ!$A$34:$A$777,$A127,СВЦЭМ!$B$34:$B$777,V$119)+'СЕТ СН'!$I$9+СВЦЭМ!$D$10+'СЕТ СН'!$I$5</f>
        <v>5359.8443845399997</v>
      </c>
      <c r="W127" s="37">
        <f>SUMIFS(СВЦЭМ!$C$34:$C$777,СВЦЭМ!$A$34:$A$777,$A127,СВЦЭМ!$B$34:$B$777,W$119)+'СЕТ СН'!$I$9+СВЦЭМ!$D$10+'СЕТ СН'!$I$5</f>
        <v>5379.7644367299999</v>
      </c>
      <c r="X127" s="37">
        <f>SUMIFS(СВЦЭМ!$C$34:$C$777,СВЦЭМ!$A$34:$A$777,$A127,СВЦЭМ!$B$34:$B$777,X$119)+'СЕТ СН'!$I$9+СВЦЭМ!$D$10+'СЕТ СН'!$I$5</f>
        <v>5263.7928889899995</v>
      </c>
      <c r="Y127" s="37">
        <f>SUMIFS(СВЦЭМ!$C$34:$C$777,СВЦЭМ!$A$34:$A$777,$A127,СВЦЭМ!$B$34:$B$777,Y$119)+'СЕТ СН'!$I$9+СВЦЭМ!$D$10+'СЕТ СН'!$I$5</f>
        <v>5283.5539025599992</v>
      </c>
    </row>
    <row r="128" spans="1:27" ht="15.75" x14ac:dyDescent="0.2">
      <c r="A128" s="36">
        <f t="shared" si="3"/>
        <v>42591</v>
      </c>
      <c r="B128" s="37">
        <f>SUMIFS(СВЦЭМ!$C$34:$C$777,СВЦЭМ!$A$34:$A$777,$A128,СВЦЭМ!$B$34:$B$777,B$119)+'СЕТ СН'!$I$9+СВЦЭМ!$D$10+'СЕТ СН'!$I$5</f>
        <v>5324.8120087299994</v>
      </c>
      <c r="C128" s="37">
        <f>SUMIFS(СВЦЭМ!$C$34:$C$777,СВЦЭМ!$A$34:$A$777,$A128,СВЦЭМ!$B$34:$B$777,C$119)+'СЕТ СН'!$I$9+СВЦЭМ!$D$10+'СЕТ СН'!$I$5</f>
        <v>5416.6250942699999</v>
      </c>
      <c r="D128" s="37">
        <f>SUMIFS(СВЦЭМ!$C$34:$C$777,СВЦЭМ!$A$34:$A$777,$A128,СВЦЭМ!$B$34:$B$777,D$119)+'СЕТ СН'!$I$9+СВЦЭМ!$D$10+'СЕТ СН'!$I$5</f>
        <v>5452.0392819600002</v>
      </c>
      <c r="E128" s="37">
        <f>SUMIFS(СВЦЭМ!$C$34:$C$777,СВЦЭМ!$A$34:$A$777,$A128,СВЦЭМ!$B$34:$B$777,E$119)+'СЕТ СН'!$I$9+СВЦЭМ!$D$10+'СЕТ СН'!$I$5</f>
        <v>5445.2874199599992</v>
      </c>
      <c r="F128" s="37">
        <f>SUMIFS(СВЦЭМ!$C$34:$C$777,СВЦЭМ!$A$34:$A$777,$A128,СВЦЭМ!$B$34:$B$777,F$119)+'СЕТ СН'!$I$9+СВЦЭМ!$D$10+'СЕТ СН'!$I$5</f>
        <v>5395.1105925299998</v>
      </c>
      <c r="G128" s="37">
        <f>SUMIFS(СВЦЭМ!$C$34:$C$777,СВЦЭМ!$A$34:$A$777,$A128,СВЦЭМ!$B$34:$B$777,G$119)+'СЕТ СН'!$I$9+СВЦЭМ!$D$10+'СЕТ СН'!$I$5</f>
        <v>5443.4742245299994</v>
      </c>
      <c r="H128" s="37">
        <f>SUMIFS(СВЦЭМ!$C$34:$C$777,СВЦЭМ!$A$34:$A$777,$A128,СВЦЭМ!$B$34:$B$777,H$119)+'СЕТ СН'!$I$9+СВЦЭМ!$D$10+'СЕТ СН'!$I$5</f>
        <v>5318.8734759099998</v>
      </c>
      <c r="I128" s="37">
        <f>SUMIFS(СВЦЭМ!$C$34:$C$777,СВЦЭМ!$A$34:$A$777,$A128,СВЦЭМ!$B$34:$B$777,I$119)+'СЕТ СН'!$I$9+СВЦЭМ!$D$10+'СЕТ СН'!$I$5</f>
        <v>5282.2944980499997</v>
      </c>
      <c r="J128" s="37">
        <f>SUMIFS(СВЦЭМ!$C$34:$C$777,СВЦЭМ!$A$34:$A$777,$A128,СВЦЭМ!$B$34:$B$777,J$119)+'СЕТ СН'!$I$9+СВЦЭМ!$D$10+'СЕТ СН'!$I$5</f>
        <v>5251.8250237799994</v>
      </c>
      <c r="K128" s="37">
        <f>SUMIFS(СВЦЭМ!$C$34:$C$777,СВЦЭМ!$A$34:$A$777,$A128,СВЦЭМ!$B$34:$B$777,K$119)+'СЕТ СН'!$I$9+СВЦЭМ!$D$10+'СЕТ СН'!$I$5</f>
        <v>5286.94114928</v>
      </c>
      <c r="L128" s="37">
        <f>SUMIFS(СВЦЭМ!$C$34:$C$777,СВЦЭМ!$A$34:$A$777,$A128,СВЦЭМ!$B$34:$B$777,L$119)+'СЕТ СН'!$I$9+СВЦЭМ!$D$10+'СЕТ СН'!$I$5</f>
        <v>5306.2947292199997</v>
      </c>
      <c r="M128" s="37">
        <f>SUMIFS(СВЦЭМ!$C$34:$C$777,СВЦЭМ!$A$34:$A$777,$A128,СВЦЭМ!$B$34:$B$777,M$119)+'СЕТ СН'!$I$9+СВЦЭМ!$D$10+'СЕТ СН'!$I$5</f>
        <v>5320.9402588899993</v>
      </c>
      <c r="N128" s="37">
        <f>SUMIFS(СВЦЭМ!$C$34:$C$777,СВЦЭМ!$A$34:$A$777,$A128,СВЦЭМ!$B$34:$B$777,N$119)+'СЕТ СН'!$I$9+СВЦЭМ!$D$10+'СЕТ СН'!$I$5</f>
        <v>5348.2589214700001</v>
      </c>
      <c r="O128" s="37">
        <f>SUMIFS(СВЦЭМ!$C$34:$C$777,СВЦЭМ!$A$34:$A$777,$A128,СВЦЭМ!$B$34:$B$777,O$119)+'СЕТ СН'!$I$9+СВЦЭМ!$D$10+'СЕТ СН'!$I$5</f>
        <v>5336.7104954799997</v>
      </c>
      <c r="P128" s="37">
        <f>SUMIFS(СВЦЭМ!$C$34:$C$777,СВЦЭМ!$A$34:$A$777,$A128,СВЦЭМ!$B$34:$B$777,P$119)+'СЕТ СН'!$I$9+СВЦЭМ!$D$10+'СЕТ СН'!$I$5</f>
        <v>5340.6181910999994</v>
      </c>
      <c r="Q128" s="37">
        <f>SUMIFS(СВЦЭМ!$C$34:$C$777,СВЦЭМ!$A$34:$A$777,$A128,СВЦЭМ!$B$34:$B$777,Q$119)+'СЕТ СН'!$I$9+СВЦЭМ!$D$10+'СЕТ СН'!$I$5</f>
        <v>5312.9314386299993</v>
      </c>
      <c r="R128" s="37">
        <f>SUMIFS(СВЦЭМ!$C$34:$C$777,СВЦЭМ!$A$34:$A$777,$A128,СВЦЭМ!$B$34:$B$777,R$119)+'СЕТ СН'!$I$9+СВЦЭМ!$D$10+'СЕТ СН'!$I$5</f>
        <v>5337.1134171499998</v>
      </c>
      <c r="S128" s="37">
        <f>SUMIFS(СВЦЭМ!$C$34:$C$777,СВЦЭМ!$A$34:$A$777,$A128,СВЦЭМ!$B$34:$B$777,S$119)+'СЕТ СН'!$I$9+СВЦЭМ!$D$10+'СЕТ СН'!$I$5</f>
        <v>5376.1093308700001</v>
      </c>
      <c r="T128" s="37">
        <f>SUMIFS(СВЦЭМ!$C$34:$C$777,СВЦЭМ!$A$34:$A$777,$A128,СВЦЭМ!$B$34:$B$777,T$119)+'СЕТ СН'!$I$9+СВЦЭМ!$D$10+'СЕТ СН'!$I$5</f>
        <v>5369.8780174699996</v>
      </c>
      <c r="U128" s="37">
        <f>SUMIFS(СВЦЭМ!$C$34:$C$777,СВЦЭМ!$A$34:$A$777,$A128,СВЦЭМ!$B$34:$B$777,U$119)+'СЕТ СН'!$I$9+СВЦЭМ!$D$10+'СЕТ СН'!$I$5</f>
        <v>5287.5788462599994</v>
      </c>
      <c r="V128" s="37">
        <f>SUMIFS(СВЦЭМ!$C$34:$C$777,СВЦЭМ!$A$34:$A$777,$A128,СВЦЭМ!$B$34:$B$777,V$119)+'СЕТ СН'!$I$9+СВЦЭМ!$D$10+'СЕТ СН'!$I$5</f>
        <v>5282.8647341199994</v>
      </c>
      <c r="W128" s="37">
        <f>SUMIFS(СВЦЭМ!$C$34:$C$777,СВЦЭМ!$A$34:$A$777,$A128,СВЦЭМ!$B$34:$B$777,W$119)+'СЕТ СН'!$I$9+СВЦЭМ!$D$10+'СЕТ СН'!$I$5</f>
        <v>5334.5179630499997</v>
      </c>
      <c r="X128" s="37">
        <f>SUMIFS(СВЦЭМ!$C$34:$C$777,СВЦЭМ!$A$34:$A$777,$A128,СВЦЭМ!$B$34:$B$777,X$119)+'СЕТ СН'!$I$9+СВЦЭМ!$D$10+'СЕТ СН'!$I$5</f>
        <v>5225.2636735599999</v>
      </c>
      <c r="Y128" s="37">
        <f>SUMIFS(СВЦЭМ!$C$34:$C$777,СВЦЭМ!$A$34:$A$777,$A128,СВЦЭМ!$B$34:$B$777,Y$119)+'СЕТ СН'!$I$9+СВЦЭМ!$D$10+'СЕТ СН'!$I$5</f>
        <v>5234.0110477199996</v>
      </c>
    </row>
    <row r="129" spans="1:25" ht="15.75" x14ac:dyDescent="0.2">
      <c r="A129" s="36">
        <f t="shared" si="3"/>
        <v>42592</v>
      </c>
      <c r="B129" s="37">
        <f>SUMIFS(СВЦЭМ!$C$34:$C$777,СВЦЭМ!$A$34:$A$777,$A129,СВЦЭМ!$B$34:$B$777,B$119)+'СЕТ СН'!$I$9+СВЦЭМ!$D$10+'СЕТ СН'!$I$5</f>
        <v>5323.1390571299999</v>
      </c>
      <c r="C129" s="37">
        <f>SUMIFS(СВЦЭМ!$C$34:$C$777,СВЦЭМ!$A$34:$A$777,$A129,СВЦЭМ!$B$34:$B$777,C$119)+'СЕТ СН'!$I$9+СВЦЭМ!$D$10+'СЕТ СН'!$I$5</f>
        <v>5366.5879632399992</v>
      </c>
      <c r="D129" s="37">
        <f>SUMIFS(СВЦЭМ!$C$34:$C$777,СВЦЭМ!$A$34:$A$777,$A129,СВЦЭМ!$B$34:$B$777,D$119)+'СЕТ СН'!$I$9+СВЦЭМ!$D$10+'СЕТ СН'!$I$5</f>
        <v>5392.5477199299994</v>
      </c>
      <c r="E129" s="37">
        <f>SUMIFS(СВЦЭМ!$C$34:$C$777,СВЦЭМ!$A$34:$A$777,$A129,СВЦЭМ!$B$34:$B$777,E$119)+'СЕТ СН'!$I$9+СВЦЭМ!$D$10+'СЕТ СН'!$I$5</f>
        <v>5385.9519358399994</v>
      </c>
      <c r="F129" s="37">
        <f>SUMIFS(СВЦЭМ!$C$34:$C$777,СВЦЭМ!$A$34:$A$777,$A129,СВЦЭМ!$B$34:$B$777,F$119)+'СЕТ СН'!$I$9+СВЦЭМ!$D$10+'СЕТ СН'!$I$5</f>
        <v>5419.0652214999991</v>
      </c>
      <c r="G129" s="37">
        <f>SUMIFS(СВЦЭМ!$C$34:$C$777,СВЦЭМ!$A$34:$A$777,$A129,СВЦЭМ!$B$34:$B$777,G$119)+'СЕТ СН'!$I$9+СВЦЭМ!$D$10+'СЕТ СН'!$I$5</f>
        <v>5396.4177099699991</v>
      </c>
      <c r="H129" s="37">
        <f>SUMIFS(СВЦЭМ!$C$34:$C$777,СВЦЭМ!$A$34:$A$777,$A129,СВЦЭМ!$B$34:$B$777,H$119)+'СЕТ СН'!$I$9+СВЦЭМ!$D$10+'СЕТ СН'!$I$5</f>
        <v>5348.7652213499996</v>
      </c>
      <c r="I129" s="37">
        <f>SUMIFS(СВЦЭМ!$C$34:$C$777,СВЦЭМ!$A$34:$A$777,$A129,СВЦЭМ!$B$34:$B$777,I$119)+'СЕТ СН'!$I$9+СВЦЭМ!$D$10+'СЕТ СН'!$I$5</f>
        <v>5313.6435544899996</v>
      </c>
      <c r="J129" s="37">
        <f>SUMIFS(СВЦЭМ!$C$34:$C$777,СВЦЭМ!$A$34:$A$777,$A129,СВЦЭМ!$B$34:$B$777,J$119)+'СЕТ СН'!$I$9+СВЦЭМ!$D$10+'СЕТ СН'!$I$5</f>
        <v>5230.0105077999997</v>
      </c>
      <c r="K129" s="37">
        <f>SUMIFS(СВЦЭМ!$C$34:$C$777,СВЦЭМ!$A$34:$A$777,$A129,СВЦЭМ!$B$34:$B$777,K$119)+'СЕТ СН'!$I$9+СВЦЭМ!$D$10+'СЕТ СН'!$I$5</f>
        <v>4990.7791588099999</v>
      </c>
      <c r="L129" s="37">
        <f>SUMIFS(СВЦЭМ!$C$34:$C$777,СВЦЭМ!$A$34:$A$777,$A129,СВЦЭМ!$B$34:$B$777,L$119)+'СЕТ СН'!$I$9+СВЦЭМ!$D$10+'СЕТ СН'!$I$5</f>
        <v>5252.9990360799993</v>
      </c>
      <c r="M129" s="37">
        <f>SUMIFS(СВЦЭМ!$C$34:$C$777,СВЦЭМ!$A$34:$A$777,$A129,СВЦЭМ!$B$34:$B$777,M$119)+'СЕТ СН'!$I$9+СВЦЭМ!$D$10+'СЕТ СН'!$I$5</f>
        <v>5333.5751990699991</v>
      </c>
      <c r="N129" s="37">
        <f>SUMIFS(СВЦЭМ!$C$34:$C$777,СВЦЭМ!$A$34:$A$777,$A129,СВЦЭМ!$B$34:$B$777,N$119)+'СЕТ СН'!$I$9+СВЦЭМ!$D$10+'СЕТ СН'!$I$5</f>
        <v>5449.7660503799998</v>
      </c>
      <c r="O129" s="37">
        <f>SUMIFS(СВЦЭМ!$C$34:$C$777,СВЦЭМ!$A$34:$A$777,$A129,СВЦЭМ!$B$34:$B$777,O$119)+'СЕТ СН'!$I$9+СВЦЭМ!$D$10+'СЕТ СН'!$I$5</f>
        <v>5447.2429407099999</v>
      </c>
      <c r="P129" s="37">
        <f>SUMIFS(СВЦЭМ!$C$34:$C$777,СВЦЭМ!$A$34:$A$777,$A129,СВЦЭМ!$B$34:$B$777,P$119)+'СЕТ СН'!$I$9+СВЦЭМ!$D$10+'СЕТ СН'!$I$5</f>
        <v>5499.5427119300002</v>
      </c>
      <c r="Q129" s="37">
        <f>SUMIFS(СВЦЭМ!$C$34:$C$777,СВЦЭМ!$A$34:$A$777,$A129,СВЦЭМ!$B$34:$B$777,Q$119)+'СЕТ СН'!$I$9+СВЦЭМ!$D$10+'СЕТ СН'!$I$5</f>
        <v>5404.6614177800002</v>
      </c>
      <c r="R129" s="37">
        <f>SUMIFS(СВЦЭМ!$C$34:$C$777,СВЦЭМ!$A$34:$A$777,$A129,СВЦЭМ!$B$34:$B$777,R$119)+'СЕТ СН'!$I$9+СВЦЭМ!$D$10+'СЕТ СН'!$I$5</f>
        <v>5318.3999643399993</v>
      </c>
      <c r="S129" s="37">
        <f>SUMIFS(СВЦЭМ!$C$34:$C$777,СВЦЭМ!$A$34:$A$777,$A129,СВЦЭМ!$B$34:$B$777,S$119)+'СЕТ СН'!$I$9+СВЦЭМ!$D$10+'СЕТ СН'!$I$5</f>
        <v>5430.1649834700002</v>
      </c>
      <c r="T129" s="37">
        <f>SUMIFS(СВЦЭМ!$C$34:$C$777,СВЦЭМ!$A$34:$A$777,$A129,СВЦЭМ!$B$34:$B$777,T$119)+'СЕТ СН'!$I$9+СВЦЭМ!$D$10+'СЕТ СН'!$I$5</f>
        <v>5480.5329920599997</v>
      </c>
      <c r="U129" s="37">
        <f>SUMIFS(СВЦЭМ!$C$34:$C$777,СВЦЭМ!$A$34:$A$777,$A129,СВЦЭМ!$B$34:$B$777,U$119)+'СЕТ СН'!$I$9+СВЦЭМ!$D$10+'СЕТ СН'!$I$5</f>
        <v>5483.9825556899996</v>
      </c>
      <c r="V129" s="37">
        <f>SUMIFS(СВЦЭМ!$C$34:$C$777,СВЦЭМ!$A$34:$A$777,$A129,СВЦЭМ!$B$34:$B$777,V$119)+'СЕТ СН'!$I$9+СВЦЭМ!$D$10+'СЕТ СН'!$I$5</f>
        <v>5601.4011503900001</v>
      </c>
      <c r="W129" s="37">
        <f>SUMIFS(СВЦЭМ!$C$34:$C$777,СВЦЭМ!$A$34:$A$777,$A129,СВЦЭМ!$B$34:$B$777,W$119)+'СЕТ СН'!$I$9+СВЦЭМ!$D$10+'СЕТ СН'!$I$5</f>
        <v>5570.7969881899999</v>
      </c>
      <c r="X129" s="37">
        <f>SUMIFS(СВЦЭМ!$C$34:$C$777,СВЦЭМ!$A$34:$A$777,$A129,СВЦЭМ!$B$34:$B$777,X$119)+'СЕТ СН'!$I$9+СВЦЭМ!$D$10+'СЕТ СН'!$I$5</f>
        <v>5407.5803346299999</v>
      </c>
      <c r="Y129" s="37">
        <f>SUMIFS(СВЦЭМ!$C$34:$C$777,СВЦЭМ!$A$34:$A$777,$A129,СВЦЭМ!$B$34:$B$777,Y$119)+'СЕТ СН'!$I$9+СВЦЭМ!$D$10+'СЕТ СН'!$I$5</f>
        <v>5399.1911158200001</v>
      </c>
    </row>
    <row r="130" spans="1:25" ht="15.75" x14ac:dyDescent="0.2">
      <c r="A130" s="36">
        <f t="shared" si="3"/>
        <v>42593</v>
      </c>
      <c r="B130" s="37">
        <f>SUMIFS(СВЦЭМ!$C$34:$C$777,СВЦЭМ!$A$34:$A$777,$A130,СВЦЭМ!$B$34:$B$777,B$119)+'СЕТ СН'!$I$9+СВЦЭМ!$D$10+'СЕТ СН'!$I$5</f>
        <v>5431.2255490199996</v>
      </c>
      <c r="C130" s="37">
        <f>SUMIFS(СВЦЭМ!$C$34:$C$777,СВЦЭМ!$A$34:$A$777,$A130,СВЦЭМ!$B$34:$B$777,C$119)+'СЕТ СН'!$I$9+СВЦЭМ!$D$10+'СЕТ СН'!$I$5</f>
        <v>5520.8225551399992</v>
      </c>
      <c r="D130" s="37">
        <f>SUMIFS(СВЦЭМ!$C$34:$C$777,СВЦЭМ!$A$34:$A$777,$A130,СВЦЭМ!$B$34:$B$777,D$119)+'СЕТ СН'!$I$9+СВЦЭМ!$D$10+'СЕТ СН'!$I$5</f>
        <v>5581.9817447699998</v>
      </c>
      <c r="E130" s="37">
        <f>SUMIFS(СВЦЭМ!$C$34:$C$777,СВЦЭМ!$A$34:$A$777,$A130,СВЦЭМ!$B$34:$B$777,E$119)+'СЕТ СН'!$I$9+СВЦЭМ!$D$10+'СЕТ СН'!$I$5</f>
        <v>5514.9535536699996</v>
      </c>
      <c r="F130" s="37">
        <f>SUMIFS(СВЦЭМ!$C$34:$C$777,СВЦЭМ!$A$34:$A$777,$A130,СВЦЭМ!$B$34:$B$777,F$119)+'СЕТ СН'!$I$9+СВЦЭМ!$D$10+'СЕТ СН'!$I$5</f>
        <v>5519.1004108399993</v>
      </c>
      <c r="G130" s="37">
        <f>SUMIFS(СВЦЭМ!$C$34:$C$777,СВЦЭМ!$A$34:$A$777,$A130,СВЦЭМ!$B$34:$B$777,G$119)+'СЕТ СН'!$I$9+СВЦЭМ!$D$10+'СЕТ СН'!$I$5</f>
        <v>5501.8407529899996</v>
      </c>
      <c r="H130" s="37">
        <f>SUMIFS(СВЦЭМ!$C$34:$C$777,СВЦЭМ!$A$34:$A$777,$A130,СВЦЭМ!$B$34:$B$777,H$119)+'СЕТ СН'!$I$9+СВЦЭМ!$D$10+'СЕТ СН'!$I$5</f>
        <v>5476.030262799999</v>
      </c>
      <c r="I130" s="37">
        <f>SUMIFS(СВЦЭМ!$C$34:$C$777,СВЦЭМ!$A$34:$A$777,$A130,СВЦЭМ!$B$34:$B$777,I$119)+'СЕТ СН'!$I$9+СВЦЭМ!$D$10+'СЕТ СН'!$I$5</f>
        <v>5485.5441448499996</v>
      </c>
      <c r="J130" s="37">
        <f>SUMIFS(СВЦЭМ!$C$34:$C$777,СВЦЭМ!$A$34:$A$777,$A130,СВЦЭМ!$B$34:$B$777,J$119)+'СЕТ СН'!$I$9+СВЦЭМ!$D$10+'СЕТ СН'!$I$5</f>
        <v>5306.7629077000001</v>
      </c>
      <c r="K130" s="37">
        <f>SUMIFS(СВЦЭМ!$C$34:$C$777,СВЦЭМ!$A$34:$A$777,$A130,СВЦЭМ!$B$34:$B$777,K$119)+'СЕТ СН'!$I$9+СВЦЭМ!$D$10+'СЕТ СН'!$I$5</f>
        <v>5310.6867364899999</v>
      </c>
      <c r="L130" s="37">
        <f>SUMIFS(СВЦЭМ!$C$34:$C$777,СВЦЭМ!$A$34:$A$777,$A130,СВЦЭМ!$B$34:$B$777,L$119)+'СЕТ СН'!$I$9+СВЦЭМ!$D$10+'СЕТ СН'!$I$5</f>
        <v>5310.5771064099999</v>
      </c>
      <c r="M130" s="37">
        <f>SUMIFS(СВЦЭМ!$C$34:$C$777,СВЦЭМ!$A$34:$A$777,$A130,СВЦЭМ!$B$34:$B$777,M$119)+'СЕТ СН'!$I$9+СВЦЭМ!$D$10+'СЕТ СН'!$I$5</f>
        <v>5321.9687380399992</v>
      </c>
      <c r="N130" s="37">
        <f>SUMIFS(СВЦЭМ!$C$34:$C$777,СВЦЭМ!$A$34:$A$777,$A130,СВЦЭМ!$B$34:$B$777,N$119)+'СЕТ СН'!$I$9+СВЦЭМ!$D$10+'СЕТ СН'!$I$5</f>
        <v>5235.3584203399996</v>
      </c>
      <c r="O130" s="37">
        <f>SUMIFS(СВЦЭМ!$C$34:$C$777,СВЦЭМ!$A$34:$A$777,$A130,СВЦЭМ!$B$34:$B$777,O$119)+'СЕТ СН'!$I$9+СВЦЭМ!$D$10+'СЕТ СН'!$I$5</f>
        <v>5251.8744850200001</v>
      </c>
      <c r="P130" s="37">
        <f>SUMIFS(СВЦЭМ!$C$34:$C$777,СВЦЭМ!$A$34:$A$777,$A130,СВЦЭМ!$B$34:$B$777,P$119)+'СЕТ СН'!$I$9+СВЦЭМ!$D$10+'СЕТ СН'!$I$5</f>
        <v>5396.4205487599993</v>
      </c>
      <c r="Q130" s="37">
        <f>SUMIFS(СВЦЭМ!$C$34:$C$777,СВЦЭМ!$A$34:$A$777,$A130,СВЦЭМ!$B$34:$B$777,Q$119)+'СЕТ СН'!$I$9+СВЦЭМ!$D$10+'СЕТ СН'!$I$5</f>
        <v>5350.7574683499997</v>
      </c>
      <c r="R130" s="37">
        <f>SUMIFS(СВЦЭМ!$C$34:$C$777,СВЦЭМ!$A$34:$A$777,$A130,СВЦЭМ!$B$34:$B$777,R$119)+'СЕТ СН'!$I$9+СВЦЭМ!$D$10+'СЕТ СН'!$I$5</f>
        <v>6072.6675236599995</v>
      </c>
      <c r="S130" s="37">
        <f>SUMIFS(СВЦЭМ!$C$34:$C$777,СВЦЭМ!$A$34:$A$777,$A130,СВЦЭМ!$B$34:$B$777,S$119)+'СЕТ СН'!$I$9+СВЦЭМ!$D$10+'СЕТ СН'!$I$5</f>
        <v>5469.21348459</v>
      </c>
      <c r="T130" s="37">
        <f>SUMIFS(СВЦЭМ!$C$34:$C$777,СВЦЭМ!$A$34:$A$777,$A130,СВЦЭМ!$B$34:$B$777,T$119)+'СЕТ СН'!$I$9+СВЦЭМ!$D$10+'СЕТ СН'!$I$5</f>
        <v>5450.1031640599995</v>
      </c>
      <c r="U130" s="37">
        <f>SUMIFS(СВЦЭМ!$C$34:$C$777,СВЦЭМ!$A$34:$A$777,$A130,СВЦЭМ!$B$34:$B$777,U$119)+'СЕТ СН'!$I$9+СВЦЭМ!$D$10+'СЕТ СН'!$I$5</f>
        <v>5366.1590518799994</v>
      </c>
      <c r="V130" s="37">
        <f>SUMIFS(СВЦЭМ!$C$34:$C$777,СВЦЭМ!$A$34:$A$777,$A130,СВЦЭМ!$B$34:$B$777,V$119)+'СЕТ СН'!$I$9+СВЦЭМ!$D$10+'СЕТ СН'!$I$5</f>
        <v>5381.0570928500001</v>
      </c>
      <c r="W130" s="37">
        <f>SUMIFS(СВЦЭМ!$C$34:$C$777,СВЦЭМ!$A$34:$A$777,$A130,СВЦЭМ!$B$34:$B$777,W$119)+'СЕТ СН'!$I$9+СВЦЭМ!$D$10+'СЕТ СН'!$I$5</f>
        <v>5379.5384397199996</v>
      </c>
      <c r="X130" s="37">
        <f>SUMIFS(СВЦЭМ!$C$34:$C$777,СВЦЭМ!$A$34:$A$777,$A130,СВЦЭМ!$B$34:$B$777,X$119)+'СЕТ СН'!$I$9+СВЦЭМ!$D$10+'СЕТ СН'!$I$5</f>
        <v>5307.2523296099998</v>
      </c>
      <c r="Y130" s="37">
        <f>SUMIFS(СВЦЭМ!$C$34:$C$777,СВЦЭМ!$A$34:$A$777,$A130,СВЦЭМ!$B$34:$B$777,Y$119)+'СЕТ СН'!$I$9+СВЦЭМ!$D$10+'СЕТ СН'!$I$5</f>
        <v>5364.3399995199998</v>
      </c>
    </row>
    <row r="131" spans="1:25" ht="15.75" x14ac:dyDescent="0.2">
      <c r="A131" s="36">
        <f t="shared" si="3"/>
        <v>42594</v>
      </c>
      <c r="B131" s="37">
        <f>SUMIFS(СВЦЭМ!$C$34:$C$777,СВЦЭМ!$A$34:$A$777,$A131,СВЦЭМ!$B$34:$B$777,B$119)+'СЕТ СН'!$I$9+СВЦЭМ!$D$10+'СЕТ СН'!$I$5</f>
        <v>5486.0014010699997</v>
      </c>
      <c r="C131" s="37">
        <f>SUMIFS(СВЦЭМ!$C$34:$C$777,СВЦЭМ!$A$34:$A$777,$A131,СВЦЭМ!$B$34:$B$777,C$119)+'СЕТ СН'!$I$9+СВЦЭМ!$D$10+'СЕТ СН'!$I$5</f>
        <v>5579.5406487299997</v>
      </c>
      <c r="D131" s="37">
        <f>SUMIFS(СВЦЭМ!$C$34:$C$777,СВЦЭМ!$A$34:$A$777,$A131,СВЦЭМ!$B$34:$B$777,D$119)+'СЕТ СН'!$I$9+СВЦЭМ!$D$10+'СЕТ СН'!$I$5</f>
        <v>5554.8337658599994</v>
      </c>
      <c r="E131" s="37">
        <f>SUMIFS(СВЦЭМ!$C$34:$C$777,СВЦЭМ!$A$34:$A$777,$A131,СВЦЭМ!$B$34:$B$777,E$119)+'СЕТ СН'!$I$9+СВЦЭМ!$D$10+'СЕТ СН'!$I$5</f>
        <v>5575.8941313999994</v>
      </c>
      <c r="F131" s="37">
        <f>SUMIFS(СВЦЭМ!$C$34:$C$777,СВЦЭМ!$A$34:$A$777,$A131,СВЦЭМ!$B$34:$B$777,F$119)+'СЕТ СН'!$I$9+СВЦЭМ!$D$10+'СЕТ СН'!$I$5</f>
        <v>5560.1558882699992</v>
      </c>
      <c r="G131" s="37">
        <f>SUMIFS(СВЦЭМ!$C$34:$C$777,СВЦЭМ!$A$34:$A$777,$A131,СВЦЭМ!$B$34:$B$777,G$119)+'СЕТ СН'!$I$9+СВЦЭМ!$D$10+'СЕТ СН'!$I$5</f>
        <v>5545.4649530099996</v>
      </c>
      <c r="H131" s="37">
        <f>SUMIFS(СВЦЭМ!$C$34:$C$777,СВЦЭМ!$A$34:$A$777,$A131,СВЦЭМ!$B$34:$B$777,H$119)+'СЕТ СН'!$I$9+СВЦЭМ!$D$10+'СЕТ СН'!$I$5</f>
        <v>5516.449290049999</v>
      </c>
      <c r="I131" s="37">
        <f>SUMIFS(СВЦЭМ!$C$34:$C$777,СВЦЭМ!$A$34:$A$777,$A131,СВЦЭМ!$B$34:$B$777,I$119)+'СЕТ СН'!$I$9+СВЦЭМ!$D$10+'СЕТ СН'!$I$5</f>
        <v>5500.0536387299999</v>
      </c>
      <c r="J131" s="37">
        <f>SUMIFS(СВЦЭМ!$C$34:$C$777,СВЦЭМ!$A$34:$A$777,$A131,СВЦЭМ!$B$34:$B$777,J$119)+'СЕТ СН'!$I$9+СВЦЭМ!$D$10+'СЕТ СН'!$I$5</f>
        <v>5427.5471754199998</v>
      </c>
      <c r="K131" s="37">
        <f>SUMIFS(СВЦЭМ!$C$34:$C$777,СВЦЭМ!$A$34:$A$777,$A131,СВЦЭМ!$B$34:$B$777,K$119)+'СЕТ СН'!$I$9+СВЦЭМ!$D$10+'СЕТ СН'!$I$5</f>
        <v>5326.0854596399995</v>
      </c>
      <c r="L131" s="37">
        <f>SUMIFS(СВЦЭМ!$C$34:$C$777,СВЦЭМ!$A$34:$A$777,$A131,СВЦЭМ!$B$34:$B$777,L$119)+'СЕТ СН'!$I$9+СВЦЭМ!$D$10+'СЕТ СН'!$I$5</f>
        <v>5269.2915301199992</v>
      </c>
      <c r="M131" s="37">
        <f>SUMIFS(СВЦЭМ!$C$34:$C$777,СВЦЭМ!$A$34:$A$777,$A131,СВЦЭМ!$B$34:$B$777,M$119)+'СЕТ СН'!$I$9+СВЦЭМ!$D$10+'СЕТ СН'!$I$5</f>
        <v>5336.1469243299998</v>
      </c>
      <c r="N131" s="37">
        <f>SUMIFS(СВЦЭМ!$C$34:$C$777,СВЦЭМ!$A$34:$A$777,$A131,СВЦЭМ!$B$34:$B$777,N$119)+'СЕТ СН'!$I$9+СВЦЭМ!$D$10+'СЕТ СН'!$I$5</f>
        <v>5256.5309645399993</v>
      </c>
      <c r="O131" s="37">
        <f>SUMIFS(СВЦЭМ!$C$34:$C$777,СВЦЭМ!$A$34:$A$777,$A131,СВЦЭМ!$B$34:$B$777,O$119)+'СЕТ СН'!$I$9+СВЦЭМ!$D$10+'СЕТ СН'!$I$5</f>
        <v>5318.9811047200001</v>
      </c>
      <c r="P131" s="37">
        <f>SUMIFS(СВЦЭМ!$C$34:$C$777,СВЦЭМ!$A$34:$A$777,$A131,СВЦЭМ!$B$34:$B$777,P$119)+'СЕТ СН'!$I$9+СВЦЭМ!$D$10+'СЕТ СН'!$I$5</f>
        <v>5283.9954620600001</v>
      </c>
      <c r="Q131" s="37">
        <f>SUMIFS(СВЦЭМ!$C$34:$C$777,СВЦЭМ!$A$34:$A$777,$A131,СВЦЭМ!$B$34:$B$777,Q$119)+'СЕТ СН'!$I$9+СВЦЭМ!$D$10+'СЕТ СН'!$I$5</f>
        <v>5276.6079751899997</v>
      </c>
      <c r="R131" s="37">
        <f>SUMIFS(СВЦЭМ!$C$34:$C$777,СВЦЭМ!$A$34:$A$777,$A131,СВЦЭМ!$B$34:$B$777,R$119)+'СЕТ СН'!$I$9+СВЦЭМ!$D$10+'СЕТ СН'!$I$5</f>
        <v>5265.1030296099998</v>
      </c>
      <c r="S131" s="37">
        <f>SUMIFS(СВЦЭМ!$C$34:$C$777,СВЦЭМ!$A$34:$A$777,$A131,СВЦЭМ!$B$34:$B$777,S$119)+'СЕТ СН'!$I$9+СВЦЭМ!$D$10+'СЕТ СН'!$I$5</f>
        <v>5280.3690404999998</v>
      </c>
      <c r="T131" s="37">
        <f>SUMIFS(СВЦЭМ!$C$34:$C$777,СВЦЭМ!$A$34:$A$777,$A131,СВЦЭМ!$B$34:$B$777,T$119)+'СЕТ СН'!$I$9+СВЦЭМ!$D$10+'СЕТ СН'!$I$5</f>
        <v>5254.34792578</v>
      </c>
      <c r="U131" s="37">
        <f>SUMIFS(СВЦЭМ!$C$34:$C$777,СВЦЭМ!$A$34:$A$777,$A131,СВЦЭМ!$B$34:$B$777,U$119)+'СЕТ СН'!$I$9+СВЦЭМ!$D$10+'СЕТ СН'!$I$5</f>
        <v>5183.0297661299992</v>
      </c>
      <c r="V131" s="37">
        <f>SUMIFS(СВЦЭМ!$C$34:$C$777,СВЦЭМ!$A$34:$A$777,$A131,СВЦЭМ!$B$34:$B$777,V$119)+'СЕТ СН'!$I$9+СВЦЭМ!$D$10+'СЕТ СН'!$I$5</f>
        <v>5204.7583631599991</v>
      </c>
      <c r="W131" s="37">
        <f>SUMIFS(СВЦЭМ!$C$34:$C$777,СВЦЭМ!$A$34:$A$777,$A131,СВЦЭМ!$B$34:$B$777,W$119)+'СЕТ СН'!$I$9+СВЦЭМ!$D$10+'СЕТ СН'!$I$5</f>
        <v>5251.8413733799998</v>
      </c>
      <c r="X131" s="37">
        <f>SUMIFS(СВЦЭМ!$C$34:$C$777,СВЦЭМ!$A$34:$A$777,$A131,СВЦЭМ!$B$34:$B$777,X$119)+'СЕТ СН'!$I$9+СВЦЭМ!$D$10+'СЕТ СН'!$I$5</f>
        <v>5223.9841211499997</v>
      </c>
      <c r="Y131" s="37">
        <f>SUMIFS(СВЦЭМ!$C$34:$C$777,СВЦЭМ!$A$34:$A$777,$A131,СВЦЭМ!$B$34:$B$777,Y$119)+'СЕТ СН'!$I$9+СВЦЭМ!$D$10+'СЕТ СН'!$I$5</f>
        <v>5256.7345243</v>
      </c>
    </row>
    <row r="132" spans="1:25" ht="15.75" x14ac:dyDescent="0.2">
      <c r="A132" s="36">
        <f t="shared" si="3"/>
        <v>42595</v>
      </c>
      <c r="B132" s="37">
        <f>SUMIFS(СВЦЭМ!$C$34:$C$777,СВЦЭМ!$A$34:$A$777,$A132,СВЦЭМ!$B$34:$B$777,B$119)+'СЕТ СН'!$I$9+СВЦЭМ!$D$10+'СЕТ СН'!$I$5</f>
        <v>5322.3597755599994</v>
      </c>
      <c r="C132" s="37">
        <f>SUMIFS(СВЦЭМ!$C$34:$C$777,СВЦЭМ!$A$34:$A$777,$A132,СВЦЭМ!$B$34:$B$777,C$119)+'СЕТ СН'!$I$9+СВЦЭМ!$D$10+'СЕТ СН'!$I$5</f>
        <v>5373.0883103199994</v>
      </c>
      <c r="D132" s="37">
        <f>SUMIFS(СВЦЭМ!$C$34:$C$777,СВЦЭМ!$A$34:$A$777,$A132,СВЦЭМ!$B$34:$B$777,D$119)+'СЕТ СН'!$I$9+СВЦЭМ!$D$10+'СЕТ СН'!$I$5</f>
        <v>5413.9580737099996</v>
      </c>
      <c r="E132" s="37">
        <f>SUMIFS(СВЦЭМ!$C$34:$C$777,СВЦЭМ!$A$34:$A$777,$A132,СВЦЭМ!$B$34:$B$777,E$119)+'СЕТ СН'!$I$9+СВЦЭМ!$D$10+'СЕТ СН'!$I$5</f>
        <v>5461.4864895599994</v>
      </c>
      <c r="F132" s="37">
        <f>SUMIFS(СВЦЭМ!$C$34:$C$777,СВЦЭМ!$A$34:$A$777,$A132,СВЦЭМ!$B$34:$B$777,F$119)+'СЕТ СН'!$I$9+СВЦЭМ!$D$10+'СЕТ СН'!$I$5</f>
        <v>5468.4335457599991</v>
      </c>
      <c r="G132" s="37">
        <f>SUMIFS(СВЦЭМ!$C$34:$C$777,СВЦЭМ!$A$34:$A$777,$A132,СВЦЭМ!$B$34:$B$777,G$119)+'СЕТ СН'!$I$9+СВЦЭМ!$D$10+'СЕТ СН'!$I$5</f>
        <v>5492.10559517</v>
      </c>
      <c r="H132" s="37">
        <f>SUMIFS(СВЦЭМ!$C$34:$C$777,СВЦЭМ!$A$34:$A$777,$A132,СВЦЭМ!$B$34:$B$777,H$119)+'СЕТ СН'!$I$9+СВЦЭМ!$D$10+'СЕТ СН'!$I$5</f>
        <v>5450.4793564899992</v>
      </c>
      <c r="I132" s="37">
        <f>SUMIFS(СВЦЭМ!$C$34:$C$777,СВЦЭМ!$A$34:$A$777,$A132,СВЦЭМ!$B$34:$B$777,I$119)+'СЕТ СН'!$I$9+СВЦЭМ!$D$10+'СЕТ СН'!$I$5</f>
        <v>5425.1026044699993</v>
      </c>
      <c r="J132" s="37">
        <f>SUMIFS(СВЦЭМ!$C$34:$C$777,СВЦЭМ!$A$34:$A$777,$A132,СВЦЭМ!$B$34:$B$777,J$119)+'СЕТ СН'!$I$9+СВЦЭМ!$D$10+'СЕТ СН'!$I$5</f>
        <v>5338.48116974</v>
      </c>
      <c r="K132" s="37">
        <f>SUMIFS(СВЦЭМ!$C$34:$C$777,СВЦЭМ!$A$34:$A$777,$A132,СВЦЭМ!$B$34:$B$777,K$119)+'СЕТ СН'!$I$9+СВЦЭМ!$D$10+'СЕТ СН'!$I$5</f>
        <v>5286.9881118499998</v>
      </c>
      <c r="L132" s="37">
        <f>SUMIFS(СВЦЭМ!$C$34:$C$777,СВЦЭМ!$A$34:$A$777,$A132,СВЦЭМ!$B$34:$B$777,L$119)+'СЕТ СН'!$I$9+СВЦЭМ!$D$10+'СЕТ СН'!$I$5</f>
        <v>5288.50923779</v>
      </c>
      <c r="M132" s="37">
        <f>SUMIFS(СВЦЭМ!$C$34:$C$777,СВЦЭМ!$A$34:$A$777,$A132,СВЦЭМ!$B$34:$B$777,M$119)+'СЕТ СН'!$I$9+СВЦЭМ!$D$10+'СЕТ СН'!$I$5</f>
        <v>5275.34200745</v>
      </c>
      <c r="N132" s="37">
        <f>SUMIFS(СВЦЭМ!$C$34:$C$777,СВЦЭМ!$A$34:$A$777,$A132,СВЦЭМ!$B$34:$B$777,N$119)+'СЕТ СН'!$I$9+СВЦЭМ!$D$10+'СЕТ СН'!$I$5</f>
        <v>5254.3291367099991</v>
      </c>
      <c r="O132" s="37">
        <f>SUMIFS(СВЦЭМ!$C$34:$C$777,СВЦЭМ!$A$34:$A$777,$A132,СВЦЭМ!$B$34:$B$777,O$119)+'СЕТ СН'!$I$9+СВЦЭМ!$D$10+'СЕТ СН'!$I$5</f>
        <v>5260.62916589</v>
      </c>
      <c r="P132" s="37">
        <f>SUMIFS(СВЦЭМ!$C$34:$C$777,СВЦЭМ!$A$34:$A$777,$A132,СВЦЭМ!$B$34:$B$777,P$119)+'СЕТ СН'!$I$9+СВЦЭМ!$D$10+'СЕТ СН'!$I$5</f>
        <v>5239.9081513399997</v>
      </c>
      <c r="Q132" s="37">
        <f>SUMIFS(СВЦЭМ!$C$34:$C$777,СВЦЭМ!$A$34:$A$777,$A132,СВЦЭМ!$B$34:$B$777,Q$119)+'СЕТ СН'!$I$9+СВЦЭМ!$D$10+'СЕТ СН'!$I$5</f>
        <v>5256.9915914799994</v>
      </c>
      <c r="R132" s="37">
        <f>SUMIFS(СВЦЭМ!$C$34:$C$777,СВЦЭМ!$A$34:$A$777,$A132,СВЦЭМ!$B$34:$B$777,R$119)+'СЕТ СН'!$I$9+СВЦЭМ!$D$10+'СЕТ СН'!$I$5</f>
        <v>5254.5346963399998</v>
      </c>
      <c r="S132" s="37">
        <f>SUMIFS(СВЦЭМ!$C$34:$C$777,СВЦЭМ!$A$34:$A$777,$A132,СВЦЭМ!$B$34:$B$777,S$119)+'СЕТ СН'!$I$9+СВЦЭМ!$D$10+'СЕТ СН'!$I$5</f>
        <v>5256.3658718799998</v>
      </c>
      <c r="T132" s="37">
        <f>SUMIFS(СВЦЭМ!$C$34:$C$777,СВЦЭМ!$A$34:$A$777,$A132,СВЦЭМ!$B$34:$B$777,T$119)+'СЕТ СН'!$I$9+СВЦЭМ!$D$10+'СЕТ СН'!$I$5</f>
        <v>5237.7473509299998</v>
      </c>
      <c r="U132" s="37">
        <f>SUMIFS(СВЦЭМ!$C$34:$C$777,СВЦЭМ!$A$34:$A$777,$A132,СВЦЭМ!$B$34:$B$777,U$119)+'СЕТ СН'!$I$9+СВЦЭМ!$D$10+'СЕТ СН'!$I$5</f>
        <v>5255.4096897199997</v>
      </c>
      <c r="V132" s="37">
        <f>SUMIFS(СВЦЭМ!$C$34:$C$777,СВЦЭМ!$A$34:$A$777,$A132,СВЦЭМ!$B$34:$B$777,V$119)+'СЕТ СН'!$I$9+СВЦЭМ!$D$10+'СЕТ СН'!$I$5</f>
        <v>5282.0340188499995</v>
      </c>
      <c r="W132" s="37">
        <f>SUMIFS(СВЦЭМ!$C$34:$C$777,СВЦЭМ!$A$34:$A$777,$A132,СВЦЭМ!$B$34:$B$777,W$119)+'СЕТ СН'!$I$9+СВЦЭМ!$D$10+'СЕТ СН'!$I$5</f>
        <v>5287.6818647599994</v>
      </c>
      <c r="X132" s="37">
        <f>SUMIFS(СВЦЭМ!$C$34:$C$777,СВЦЭМ!$A$34:$A$777,$A132,СВЦЭМ!$B$34:$B$777,X$119)+'СЕТ СН'!$I$9+СВЦЭМ!$D$10+'СЕТ СН'!$I$5</f>
        <v>5220.5446541799993</v>
      </c>
      <c r="Y132" s="37">
        <f>SUMIFS(СВЦЭМ!$C$34:$C$777,СВЦЭМ!$A$34:$A$777,$A132,СВЦЭМ!$B$34:$B$777,Y$119)+'СЕТ СН'!$I$9+СВЦЭМ!$D$10+'СЕТ СН'!$I$5</f>
        <v>5269.4145414799996</v>
      </c>
    </row>
    <row r="133" spans="1:25" ht="15.75" x14ac:dyDescent="0.2">
      <c r="A133" s="36">
        <f t="shared" si="3"/>
        <v>42596</v>
      </c>
      <c r="B133" s="37">
        <f>SUMIFS(СВЦЭМ!$C$34:$C$777,СВЦЭМ!$A$34:$A$777,$A133,СВЦЭМ!$B$34:$B$777,B$119)+'СЕТ СН'!$I$9+СВЦЭМ!$D$10+'СЕТ СН'!$I$5</f>
        <v>5358.8133722699995</v>
      </c>
      <c r="C133" s="37">
        <f>SUMIFS(СВЦЭМ!$C$34:$C$777,СВЦЭМ!$A$34:$A$777,$A133,СВЦЭМ!$B$34:$B$777,C$119)+'СЕТ СН'!$I$9+СВЦЭМ!$D$10+'СЕТ СН'!$I$5</f>
        <v>5418.1983294299998</v>
      </c>
      <c r="D133" s="37">
        <f>SUMIFS(СВЦЭМ!$C$34:$C$777,СВЦЭМ!$A$34:$A$777,$A133,СВЦЭМ!$B$34:$B$777,D$119)+'СЕТ СН'!$I$9+СВЦЭМ!$D$10+'СЕТ СН'!$I$5</f>
        <v>5443.0486663599995</v>
      </c>
      <c r="E133" s="37">
        <f>SUMIFS(СВЦЭМ!$C$34:$C$777,СВЦЭМ!$A$34:$A$777,$A133,СВЦЭМ!$B$34:$B$777,E$119)+'СЕТ СН'!$I$9+СВЦЭМ!$D$10+'СЕТ СН'!$I$5</f>
        <v>5460.2519588399991</v>
      </c>
      <c r="F133" s="37">
        <f>SUMIFS(СВЦЭМ!$C$34:$C$777,СВЦЭМ!$A$34:$A$777,$A133,СВЦЭМ!$B$34:$B$777,F$119)+'СЕТ СН'!$I$9+СВЦЭМ!$D$10+'СЕТ СН'!$I$5</f>
        <v>5467.9243115099998</v>
      </c>
      <c r="G133" s="37">
        <f>SUMIFS(СВЦЭМ!$C$34:$C$777,СВЦЭМ!$A$34:$A$777,$A133,СВЦЭМ!$B$34:$B$777,G$119)+'СЕТ СН'!$I$9+СВЦЭМ!$D$10+'СЕТ СН'!$I$5</f>
        <v>5466.5672197299991</v>
      </c>
      <c r="H133" s="37">
        <f>SUMIFS(СВЦЭМ!$C$34:$C$777,СВЦЭМ!$A$34:$A$777,$A133,СВЦЭМ!$B$34:$B$777,H$119)+'СЕТ СН'!$I$9+СВЦЭМ!$D$10+'СЕТ СН'!$I$5</f>
        <v>5439.1237257599996</v>
      </c>
      <c r="I133" s="37">
        <f>SUMIFS(СВЦЭМ!$C$34:$C$777,СВЦЭМ!$A$34:$A$777,$A133,СВЦЭМ!$B$34:$B$777,I$119)+'СЕТ СН'!$I$9+СВЦЭМ!$D$10+'СЕТ СН'!$I$5</f>
        <v>5432.5396906199994</v>
      </c>
      <c r="J133" s="37">
        <f>SUMIFS(СВЦЭМ!$C$34:$C$777,СВЦЭМ!$A$34:$A$777,$A133,СВЦЭМ!$B$34:$B$777,J$119)+'СЕТ СН'!$I$9+СВЦЭМ!$D$10+'СЕТ СН'!$I$5</f>
        <v>5361.4653221799999</v>
      </c>
      <c r="K133" s="37">
        <f>SUMIFS(СВЦЭМ!$C$34:$C$777,СВЦЭМ!$A$34:$A$777,$A133,СВЦЭМ!$B$34:$B$777,K$119)+'СЕТ СН'!$I$9+СВЦЭМ!$D$10+'СЕТ СН'!$I$5</f>
        <v>5263.7109459999992</v>
      </c>
      <c r="L133" s="37">
        <f>SUMIFS(СВЦЭМ!$C$34:$C$777,СВЦЭМ!$A$34:$A$777,$A133,СВЦЭМ!$B$34:$B$777,L$119)+'СЕТ СН'!$I$9+СВЦЭМ!$D$10+'СЕТ СН'!$I$5</f>
        <v>5298.3303326099995</v>
      </c>
      <c r="M133" s="37">
        <f>SUMIFS(СВЦЭМ!$C$34:$C$777,СВЦЭМ!$A$34:$A$777,$A133,СВЦЭМ!$B$34:$B$777,M$119)+'СЕТ СН'!$I$9+СВЦЭМ!$D$10+'СЕТ СН'!$I$5</f>
        <v>5370.3780626199996</v>
      </c>
      <c r="N133" s="37">
        <f>SUMIFS(СВЦЭМ!$C$34:$C$777,СВЦЭМ!$A$34:$A$777,$A133,СВЦЭМ!$B$34:$B$777,N$119)+'СЕТ СН'!$I$9+СВЦЭМ!$D$10+'СЕТ СН'!$I$5</f>
        <v>5401.3584773799994</v>
      </c>
      <c r="O133" s="37">
        <f>SUMIFS(СВЦЭМ!$C$34:$C$777,СВЦЭМ!$A$34:$A$777,$A133,СВЦЭМ!$B$34:$B$777,O$119)+'СЕТ СН'!$I$9+СВЦЭМ!$D$10+'СЕТ СН'!$I$5</f>
        <v>5554.2301168599997</v>
      </c>
      <c r="P133" s="37">
        <f>SUMIFS(СВЦЭМ!$C$34:$C$777,СВЦЭМ!$A$34:$A$777,$A133,СВЦЭМ!$B$34:$B$777,P$119)+'СЕТ СН'!$I$9+СВЦЭМ!$D$10+'СЕТ СН'!$I$5</f>
        <v>5390.2849428699992</v>
      </c>
      <c r="Q133" s="37">
        <f>SUMIFS(СВЦЭМ!$C$34:$C$777,СВЦЭМ!$A$34:$A$777,$A133,СВЦЭМ!$B$34:$B$777,Q$119)+'СЕТ СН'!$I$9+СВЦЭМ!$D$10+'СЕТ СН'!$I$5</f>
        <v>5362.9160599699999</v>
      </c>
      <c r="R133" s="37">
        <f>SUMIFS(СВЦЭМ!$C$34:$C$777,СВЦЭМ!$A$34:$A$777,$A133,СВЦЭМ!$B$34:$B$777,R$119)+'СЕТ СН'!$I$9+СВЦЭМ!$D$10+'СЕТ СН'!$I$5</f>
        <v>5343.7802728699999</v>
      </c>
      <c r="S133" s="37">
        <f>SUMIFS(СВЦЭМ!$C$34:$C$777,СВЦЭМ!$A$34:$A$777,$A133,СВЦЭМ!$B$34:$B$777,S$119)+'СЕТ СН'!$I$9+СВЦЭМ!$D$10+'СЕТ СН'!$I$5</f>
        <v>5375.1713550699997</v>
      </c>
      <c r="T133" s="37">
        <f>SUMIFS(СВЦЭМ!$C$34:$C$777,СВЦЭМ!$A$34:$A$777,$A133,СВЦЭМ!$B$34:$B$777,T$119)+'СЕТ СН'!$I$9+СВЦЭМ!$D$10+'СЕТ СН'!$I$5</f>
        <v>5363.5006799399998</v>
      </c>
      <c r="U133" s="37">
        <f>SUMIFS(СВЦЭМ!$C$34:$C$777,СВЦЭМ!$A$34:$A$777,$A133,СВЦЭМ!$B$34:$B$777,U$119)+'СЕТ СН'!$I$9+СВЦЭМ!$D$10+'СЕТ СН'!$I$5</f>
        <v>5364.8436455399997</v>
      </c>
      <c r="V133" s="37">
        <f>SUMIFS(СВЦЭМ!$C$34:$C$777,СВЦЭМ!$A$34:$A$777,$A133,СВЦЭМ!$B$34:$B$777,V$119)+'СЕТ СН'!$I$9+СВЦЭМ!$D$10+'СЕТ СН'!$I$5</f>
        <v>5332.3793310299998</v>
      </c>
      <c r="W133" s="37">
        <f>SUMIFS(СВЦЭМ!$C$34:$C$777,СВЦЭМ!$A$34:$A$777,$A133,СВЦЭМ!$B$34:$B$777,W$119)+'СЕТ СН'!$I$9+СВЦЭМ!$D$10+'СЕТ СН'!$I$5</f>
        <v>5288.2377352399999</v>
      </c>
      <c r="X133" s="37">
        <f>SUMIFS(СВЦЭМ!$C$34:$C$777,СВЦЭМ!$A$34:$A$777,$A133,СВЦЭМ!$B$34:$B$777,X$119)+'СЕТ СН'!$I$9+СВЦЭМ!$D$10+'СЕТ СН'!$I$5</f>
        <v>5272.2386856599996</v>
      </c>
      <c r="Y133" s="37">
        <f>SUMIFS(СВЦЭМ!$C$34:$C$777,СВЦЭМ!$A$34:$A$777,$A133,СВЦЭМ!$B$34:$B$777,Y$119)+'СЕТ СН'!$I$9+СВЦЭМ!$D$10+'СЕТ СН'!$I$5</f>
        <v>5373.6511054399998</v>
      </c>
    </row>
    <row r="134" spans="1:25" ht="15.75" x14ac:dyDescent="0.2">
      <c r="A134" s="36">
        <f t="shared" si="3"/>
        <v>42597</v>
      </c>
      <c r="B134" s="37">
        <f>SUMIFS(СВЦЭМ!$C$34:$C$777,СВЦЭМ!$A$34:$A$777,$A134,СВЦЭМ!$B$34:$B$777,B$119)+'СЕТ СН'!$I$9+СВЦЭМ!$D$10+'СЕТ СН'!$I$5</f>
        <v>5421.2796255399999</v>
      </c>
      <c r="C134" s="37">
        <f>SUMIFS(СВЦЭМ!$C$34:$C$777,СВЦЭМ!$A$34:$A$777,$A134,СВЦЭМ!$B$34:$B$777,C$119)+'СЕТ СН'!$I$9+СВЦЭМ!$D$10+'СЕТ СН'!$I$5</f>
        <v>5482.9660357599996</v>
      </c>
      <c r="D134" s="37">
        <f>SUMIFS(СВЦЭМ!$C$34:$C$777,СВЦЭМ!$A$34:$A$777,$A134,СВЦЭМ!$B$34:$B$777,D$119)+'СЕТ СН'!$I$9+СВЦЭМ!$D$10+'СЕТ СН'!$I$5</f>
        <v>5590.4021942999998</v>
      </c>
      <c r="E134" s="37">
        <f>SUMIFS(СВЦЭМ!$C$34:$C$777,СВЦЭМ!$A$34:$A$777,$A134,СВЦЭМ!$B$34:$B$777,E$119)+'СЕТ СН'!$I$9+СВЦЭМ!$D$10+'СЕТ СН'!$I$5</f>
        <v>5580.5675572</v>
      </c>
      <c r="F134" s="37">
        <f>SUMIFS(СВЦЭМ!$C$34:$C$777,СВЦЭМ!$A$34:$A$777,$A134,СВЦЭМ!$B$34:$B$777,F$119)+'СЕТ СН'!$I$9+СВЦЭМ!$D$10+'СЕТ СН'!$I$5</f>
        <v>5503.7868312499995</v>
      </c>
      <c r="G134" s="37">
        <f>SUMIFS(СВЦЭМ!$C$34:$C$777,СВЦЭМ!$A$34:$A$777,$A134,СВЦЭМ!$B$34:$B$777,G$119)+'СЕТ СН'!$I$9+СВЦЭМ!$D$10+'СЕТ СН'!$I$5</f>
        <v>5489.2184958299995</v>
      </c>
      <c r="H134" s="37">
        <f>SUMIFS(СВЦЭМ!$C$34:$C$777,СВЦЭМ!$A$34:$A$777,$A134,СВЦЭМ!$B$34:$B$777,H$119)+'СЕТ СН'!$I$9+СВЦЭМ!$D$10+'СЕТ СН'!$I$5</f>
        <v>5482.4392771399998</v>
      </c>
      <c r="I134" s="37">
        <f>SUMIFS(СВЦЭМ!$C$34:$C$777,СВЦЭМ!$A$34:$A$777,$A134,СВЦЭМ!$B$34:$B$777,I$119)+'СЕТ СН'!$I$9+СВЦЭМ!$D$10+'СЕТ СН'!$I$5</f>
        <v>5481.4181008099995</v>
      </c>
      <c r="J134" s="37">
        <f>SUMIFS(СВЦЭМ!$C$34:$C$777,СВЦЭМ!$A$34:$A$777,$A134,СВЦЭМ!$B$34:$B$777,J$119)+'СЕТ СН'!$I$9+СВЦЭМ!$D$10+'СЕТ СН'!$I$5</f>
        <v>5374.58374792</v>
      </c>
      <c r="K134" s="37">
        <f>SUMIFS(СВЦЭМ!$C$34:$C$777,СВЦЭМ!$A$34:$A$777,$A134,СВЦЭМ!$B$34:$B$777,K$119)+'СЕТ СН'!$I$9+СВЦЭМ!$D$10+'СЕТ СН'!$I$5</f>
        <v>5212.1741858599999</v>
      </c>
      <c r="L134" s="37">
        <f>SUMIFS(СВЦЭМ!$C$34:$C$777,СВЦЭМ!$A$34:$A$777,$A134,СВЦЭМ!$B$34:$B$777,L$119)+'СЕТ СН'!$I$9+СВЦЭМ!$D$10+'СЕТ СН'!$I$5</f>
        <v>5212.7155773599998</v>
      </c>
      <c r="M134" s="37">
        <f>SUMIFS(СВЦЭМ!$C$34:$C$777,СВЦЭМ!$A$34:$A$777,$A134,СВЦЭМ!$B$34:$B$777,M$119)+'СЕТ СН'!$I$9+СВЦЭМ!$D$10+'СЕТ СН'!$I$5</f>
        <v>5158.64185129</v>
      </c>
      <c r="N134" s="37">
        <f>SUMIFS(СВЦЭМ!$C$34:$C$777,СВЦЭМ!$A$34:$A$777,$A134,СВЦЭМ!$B$34:$B$777,N$119)+'СЕТ СН'!$I$9+СВЦЭМ!$D$10+'СЕТ СН'!$I$5</f>
        <v>5186.9537843799999</v>
      </c>
      <c r="O134" s="37">
        <f>SUMIFS(СВЦЭМ!$C$34:$C$777,СВЦЭМ!$A$34:$A$777,$A134,СВЦЭМ!$B$34:$B$777,O$119)+'СЕТ СН'!$I$9+СВЦЭМ!$D$10+'СЕТ СН'!$I$5</f>
        <v>5202.0795626700001</v>
      </c>
      <c r="P134" s="37">
        <f>SUMIFS(СВЦЭМ!$C$34:$C$777,СВЦЭМ!$A$34:$A$777,$A134,СВЦЭМ!$B$34:$B$777,P$119)+'СЕТ СН'!$I$9+СВЦЭМ!$D$10+'СЕТ СН'!$I$5</f>
        <v>5227.7649846799995</v>
      </c>
      <c r="Q134" s="37">
        <f>SUMIFS(СВЦЭМ!$C$34:$C$777,СВЦЭМ!$A$34:$A$777,$A134,СВЦЭМ!$B$34:$B$777,Q$119)+'СЕТ СН'!$I$9+СВЦЭМ!$D$10+'СЕТ СН'!$I$5</f>
        <v>5192.5645935100001</v>
      </c>
      <c r="R134" s="37">
        <f>SUMIFS(СВЦЭМ!$C$34:$C$777,СВЦЭМ!$A$34:$A$777,$A134,СВЦЭМ!$B$34:$B$777,R$119)+'СЕТ СН'!$I$9+СВЦЭМ!$D$10+'СЕТ СН'!$I$5</f>
        <v>5210.8636913999999</v>
      </c>
      <c r="S134" s="37">
        <f>SUMIFS(СВЦЭМ!$C$34:$C$777,СВЦЭМ!$A$34:$A$777,$A134,СВЦЭМ!$B$34:$B$777,S$119)+'СЕТ СН'!$I$9+СВЦЭМ!$D$10+'СЕТ СН'!$I$5</f>
        <v>5271.4182667199993</v>
      </c>
      <c r="T134" s="37">
        <f>SUMIFS(СВЦЭМ!$C$34:$C$777,СВЦЭМ!$A$34:$A$777,$A134,СВЦЭМ!$B$34:$B$777,T$119)+'СЕТ СН'!$I$9+СВЦЭМ!$D$10+'СЕТ СН'!$I$5</f>
        <v>5274.2730892099999</v>
      </c>
      <c r="U134" s="37">
        <f>SUMIFS(СВЦЭМ!$C$34:$C$777,СВЦЭМ!$A$34:$A$777,$A134,СВЦЭМ!$B$34:$B$777,U$119)+'СЕТ СН'!$I$9+СВЦЭМ!$D$10+'СЕТ СН'!$I$5</f>
        <v>5282.6350492299998</v>
      </c>
      <c r="V134" s="37">
        <f>SUMIFS(СВЦЭМ!$C$34:$C$777,СВЦЭМ!$A$34:$A$777,$A134,СВЦЭМ!$B$34:$B$777,V$119)+'СЕТ СН'!$I$9+СВЦЭМ!$D$10+'СЕТ СН'!$I$5</f>
        <v>5268.0681207499993</v>
      </c>
      <c r="W134" s="37">
        <f>SUMIFS(СВЦЭМ!$C$34:$C$777,СВЦЭМ!$A$34:$A$777,$A134,СВЦЭМ!$B$34:$B$777,W$119)+'СЕТ СН'!$I$9+СВЦЭМ!$D$10+'СЕТ СН'!$I$5</f>
        <v>5249.8670075499995</v>
      </c>
      <c r="X134" s="37">
        <f>SUMIFS(СВЦЭМ!$C$34:$C$777,СВЦЭМ!$A$34:$A$777,$A134,СВЦЭМ!$B$34:$B$777,X$119)+'СЕТ СН'!$I$9+СВЦЭМ!$D$10+'СЕТ СН'!$I$5</f>
        <v>5287.6798653899996</v>
      </c>
      <c r="Y134" s="37">
        <f>SUMIFS(СВЦЭМ!$C$34:$C$777,СВЦЭМ!$A$34:$A$777,$A134,СВЦЭМ!$B$34:$B$777,Y$119)+'СЕТ СН'!$I$9+СВЦЭМ!$D$10+'СЕТ СН'!$I$5</f>
        <v>5373.9605277499995</v>
      </c>
    </row>
    <row r="135" spans="1:25" ht="15.75" x14ac:dyDescent="0.2">
      <c r="A135" s="36">
        <f t="shared" si="3"/>
        <v>42598</v>
      </c>
      <c r="B135" s="37">
        <f>SUMIFS(СВЦЭМ!$C$34:$C$777,СВЦЭМ!$A$34:$A$777,$A135,СВЦЭМ!$B$34:$B$777,B$119)+'СЕТ СН'!$I$9+СВЦЭМ!$D$10+'СЕТ СН'!$I$5</f>
        <v>5429.3787436599996</v>
      </c>
      <c r="C135" s="37">
        <f>SUMIFS(СВЦЭМ!$C$34:$C$777,СВЦЭМ!$A$34:$A$777,$A135,СВЦЭМ!$B$34:$B$777,C$119)+'СЕТ СН'!$I$9+СВЦЭМ!$D$10+'СЕТ СН'!$I$5</f>
        <v>5461.8201727399992</v>
      </c>
      <c r="D135" s="37">
        <f>SUMIFS(СВЦЭМ!$C$34:$C$777,СВЦЭМ!$A$34:$A$777,$A135,СВЦЭМ!$B$34:$B$777,D$119)+'СЕТ СН'!$I$9+СВЦЭМ!$D$10+'СЕТ СН'!$I$5</f>
        <v>5474.1434293799994</v>
      </c>
      <c r="E135" s="37">
        <f>SUMIFS(СВЦЭМ!$C$34:$C$777,СВЦЭМ!$A$34:$A$777,$A135,СВЦЭМ!$B$34:$B$777,E$119)+'СЕТ СН'!$I$9+СВЦЭМ!$D$10+'СЕТ СН'!$I$5</f>
        <v>5502.0630753099995</v>
      </c>
      <c r="F135" s="37">
        <f>SUMIFS(СВЦЭМ!$C$34:$C$777,СВЦЭМ!$A$34:$A$777,$A135,СВЦЭМ!$B$34:$B$777,F$119)+'СЕТ СН'!$I$9+СВЦЭМ!$D$10+'СЕТ СН'!$I$5</f>
        <v>5532.3769494399994</v>
      </c>
      <c r="G135" s="37">
        <f>SUMIFS(СВЦЭМ!$C$34:$C$777,СВЦЭМ!$A$34:$A$777,$A135,СВЦЭМ!$B$34:$B$777,G$119)+'СЕТ СН'!$I$9+СВЦЭМ!$D$10+'СЕТ СН'!$I$5</f>
        <v>5541.3803654799995</v>
      </c>
      <c r="H135" s="37">
        <f>SUMIFS(СВЦЭМ!$C$34:$C$777,СВЦЭМ!$A$34:$A$777,$A135,СВЦЭМ!$B$34:$B$777,H$119)+'СЕТ СН'!$I$9+СВЦЭМ!$D$10+'СЕТ СН'!$I$5</f>
        <v>5493.9166114399995</v>
      </c>
      <c r="I135" s="37">
        <f>SUMIFS(СВЦЭМ!$C$34:$C$777,СВЦЭМ!$A$34:$A$777,$A135,СВЦЭМ!$B$34:$B$777,I$119)+'СЕТ СН'!$I$9+СВЦЭМ!$D$10+'СЕТ СН'!$I$5</f>
        <v>5473.1113377999991</v>
      </c>
      <c r="J135" s="37">
        <f>SUMIFS(СВЦЭМ!$C$34:$C$777,СВЦЭМ!$A$34:$A$777,$A135,СВЦЭМ!$B$34:$B$777,J$119)+'СЕТ СН'!$I$9+СВЦЭМ!$D$10+'СЕТ СН'!$I$5</f>
        <v>5360.7542358499995</v>
      </c>
      <c r="K135" s="37">
        <f>SUMIFS(СВЦЭМ!$C$34:$C$777,СВЦЭМ!$A$34:$A$777,$A135,СВЦЭМ!$B$34:$B$777,K$119)+'СЕТ СН'!$I$9+СВЦЭМ!$D$10+'СЕТ СН'!$I$5</f>
        <v>5264.3838724199995</v>
      </c>
      <c r="L135" s="37">
        <f>SUMIFS(СВЦЭМ!$C$34:$C$777,СВЦЭМ!$A$34:$A$777,$A135,СВЦЭМ!$B$34:$B$777,L$119)+'СЕТ СН'!$I$9+СВЦЭМ!$D$10+'СЕТ СН'!$I$5</f>
        <v>5194.41172818</v>
      </c>
      <c r="M135" s="37">
        <f>SUMIFS(СВЦЭМ!$C$34:$C$777,СВЦЭМ!$A$34:$A$777,$A135,СВЦЭМ!$B$34:$B$777,M$119)+'СЕТ СН'!$I$9+СВЦЭМ!$D$10+'СЕТ СН'!$I$5</f>
        <v>5198.8291963899992</v>
      </c>
      <c r="N135" s="37">
        <f>SUMIFS(СВЦЭМ!$C$34:$C$777,СВЦЭМ!$A$34:$A$777,$A135,СВЦЭМ!$B$34:$B$777,N$119)+'СЕТ СН'!$I$9+СВЦЭМ!$D$10+'СЕТ СН'!$I$5</f>
        <v>5204.3913730299992</v>
      </c>
      <c r="O135" s="37">
        <f>SUMIFS(СВЦЭМ!$C$34:$C$777,СВЦЭМ!$A$34:$A$777,$A135,СВЦЭМ!$B$34:$B$777,O$119)+'СЕТ СН'!$I$9+СВЦЭМ!$D$10+'СЕТ СН'!$I$5</f>
        <v>5239.94167234</v>
      </c>
      <c r="P135" s="37">
        <f>SUMIFS(СВЦЭМ!$C$34:$C$777,СВЦЭМ!$A$34:$A$777,$A135,СВЦЭМ!$B$34:$B$777,P$119)+'СЕТ СН'!$I$9+СВЦЭМ!$D$10+'СЕТ СН'!$I$5</f>
        <v>5194.7482230099995</v>
      </c>
      <c r="Q135" s="37">
        <f>SUMIFS(СВЦЭМ!$C$34:$C$777,СВЦЭМ!$A$34:$A$777,$A135,СВЦЭМ!$B$34:$B$777,Q$119)+'СЕТ СН'!$I$9+СВЦЭМ!$D$10+'СЕТ СН'!$I$5</f>
        <v>5170.9902276199991</v>
      </c>
      <c r="R135" s="37">
        <f>SUMIFS(СВЦЭМ!$C$34:$C$777,СВЦЭМ!$A$34:$A$777,$A135,СВЦЭМ!$B$34:$B$777,R$119)+'СЕТ СН'!$I$9+СВЦЭМ!$D$10+'СЕТ СН'!$I$5</f>
        <v>5207.0341293699994</v>
      </c>
      <c r="S135" s="37">
        <f>SUMIFS(СВЦЭМ!$C$34:$C$777,СВЦЭМ!$A$34:$A$777,$A135,СВЦЭМ!$B$34:$B$777,S$119)+'СЕТ СН'!$I$9+СВЦЭМ!$D$10+'СЕТ СН'!$I$5</f>
        <v>5272.0388039099998</v>
      </c>
      <c r="T135" s="37">
        <f>SUMIFS(СВЦЭМ!$C$34:$C$777,СВЦЭМ!$A$34:$A$777,$A135,СВЦЭМ!$B$34:$B$777,T$119)+'СЕТ СН'!$I$9+СВЦЭМ!$D$10+'СЕТ СН'!$I$5</f>
        <v>5270.2865262599998</v>
      </c>
      <c r="U135" s="37">
        <f>SUMIFS(СВЦЭМ!$C$34:$C$777,СВЦЭМ!$A$34:$A$777,$A135,СВЦЭМ!$B$34:$B$777,U$119)+'СЕТ СН'!$I$9+СВЦЭМ!$D$10+'СЕТ СН'!$I$5</f>
        <v>5259.67026068</v>
      </c>
      <c r="V135" s="37">
        <f>SUMIFS(СВЦЭМ!$C$34:$C$777,СВЦЭМ!$A$34:$A$777,$A135,СВЦЭМ!$B$34:$B$777,V$119)+'СЕТ СН'!$I$9+СВЦЭМ!$D$10+'СЕТ СН'!$I$5</f>
        <v>5275.0730228100001</v>
      </c>
      <c r="W135" s="37">
        <f>SUMIFS(СВЦЭМ!$C$34:$C$777,СВЦЭМ!$A$34:$A$777,$A135,СВЦЭМ!$B$34:$B$777,W$119)+'СЕТ СН'!$I$9+СВЦЭМ!$D$10+'СЕТ СН'!$I$5</f>
        <v>5297.0697956599997</v>
      </c>
      <c r="X135" s="37">
        <f>SUMIFS(СВЦЭМ!$C$34:$C$777,СВЦЭМ!$A$34:$A$777,$A135,СВЦЭМ!$B$34:$B$777,X$119)+'СЕТ СН'!$I$9+СВЦЭМ!$D$10+'СЕТ СН'!$I$5</f>
        <v>5241.8029414100001</v>
      </c>
      <c r="Y135" s="37">
        <f>SUMIFS(СВЦЭМ!$C$34:$C$777,СВЦЭМ!$A$34:$A$777,$A135,СВЦЭМ!$B$34:$B$777,Y$119)+'СЕТ СН'!$I$9+СВЦЭМ!$D$10+'СЕТ СН'!$I$5</f>
        <v>5326.1108589899995</v>
      </c>
    </row>
    <row r="136" spans="1:25" ht="15.75" x14ac:dyDescent="0.2">
      <c r="A136" s="36">
        <f t="shared" si="3"/>
        <v>42599</v>
      </c>
      <c r="B136" s="37">
        <f>SUMIFS(СВЦЭМ!$C$34:$C$777,СВЦЭМ!$A$34:$A$777,$A136,СВЦЭМ!$B$34:$B$777,B$119)+'СЕТ СН'!$I$9+СВЦЭМ!$D$10+'СЕТ СН'!$I$5</f>
        <v>5381.8825512699996</v>
      </c>
      <c r="C136" s="37">
        <f>SUMIFS(СВЦЭМ!$C$34:$C$777,СВЦЭМ!$A$34:$A$777,$A136,СВЦЭМ!$B$34:$B$777,C$119)+'СЕТ СН'!$I$9+СВЦЭМ!$D$10+'СЕТ СН'!$I$5</f>
        <v>5500.8030569399998</v>
      </c>
      <c r="D136" s="37">
        <f>SUMIFS(СВЦЭМ!$C$34:$C$777,СВЦЭМ!$A$34:$A$777,$A136,СВЦЭМ!$B$34:$B$777,D$119)+'СЕТ СН'!$I$9+СВЦЭМ!$D$10+'СЕТ СН'!$I$5</f>
        <v>5556.1100818300001</v>
      </c>
      <c r="E136" s="37">
        <f>SUMIFS(СВЦЭМ!$C$34:$C$777,СВЦЭМ!$A$34:$A$777,$A136,СВЦЭМ!$B$34:$B$777,E$119)+'СЕТ СН'!$I$9+СВЦЭМ!$D$10+'СЕТ СН'!$I$5</f>
        <v>5599.2160812599996</v>
      </c>
      <c r="F136" s="37">
        <f>SUMIFS(СВЦЭМ!$C$34:$C$777,СВЦЭМ!$A$34:$A$777,$A136,СВЦЭМ!$B$34:$B$777,F$119)+'СЕТ СН'!$I$9+СВЦЭМ!$D$10+'СЕТ СН'!$I$5</f>
        <v>5582.88894196</v>
      </c>
      <c r="G136" s="37">
        <f>SUMIFS(СВЦЭМ!$C$34:$C$777,СВЦЭМ!$A$34:$A$777,$A136,СВЦЭМ!$B$34:$B$777,G$119)+'СЕТ СН'!$I$9+СВЦЭМ!$D$10+'СЕТ СН'!$I$5</f>
        <v>5604.3542272499999</v>
      </c>
      <c r="H136" s="37">
        <f>SUMIFS(СВЦЭМ!$C$34:$C$777,СВЦЭМ!$A$34:$A$777,$A136,СВЦЭМ!$B$34:$B$777,H$119)+'СЕТ СН'!$I$9+СВЦЭМ!$D$10+'СЕТ СН'!$I$5</f>
        <v>5468.9136435</v>
      </c>
      <c r="I136" s="37">
        <f>SUMIFS(СВЦЭМ!$C$34:$C$777,СВЦЭМ!$A$34:$A$777,$A136,СВЦЭМ!$B$34:$B$777,I$119)+'СЕТ СН'!$I$9+СВЦЭМ!$D$10+'СЕТ СН'!$I$5</f>
        <v>5410.4170627299991</v>
      </c>
      <c r="J136" s="37">
        <f>SUMIFS(СВЦЭМ!$C$34:$C$777,СВЦЭМ!$A$34:$A$777,$A136,СВЦЭМ!$B$34:$B$777,J$119)+'СЕТ СН'!$I$9+СВЦЭМ!$D$10+'СЕТ СН'!$I$5</f>
        <v>5317.1729577099995</v>
      </c>
      <c r="K136" s="37">
        <f>SUMIFS(СВЦЭМ!$C$34:$C$777,СВЦЭМ!$A$34:$A$777,$A136,СВЦЭМ!$B$34:$B$777,K$119)+'СЕТ СН'!$I$9+СВЦЭМ!$D$10+'СЕТ СН'!$I$5</f>
        <v>5243.9297235199992</v>
      </c>
      <c r="L136" s="37">
        <f>SUMIFS(СВЦЭМ!$C$34:$C$777,СВЦЭМ!$A$34:$A$777,$A136,СВЦЭМ!$B$34:$B$777,L$119)+'СЕТ СН'!$I$9+СВЦЭМ!$D$10+'СЕТ СН'!$I$5</f>
        <v>5194.9144735399996</v>
      </c>
      <c r="M136" s="37">
        <f>SUMIFS(СВЦЭМ!$C$34:$C$777,СВЦЭМ!$A$34:$A$777,$A136,СВЦЭМ!$B$34:$B$777,M$119)+'СЕТ СН'!$I$9+СВЦЭМ!$D$10+'СЕТ СН'!$I$5</f>
        <v>5216.5800812999996</v>
      </c>
      <c r="N136" s="37">
        <f>SUMIFS(СВЦЭМ!$C$34:$C$777,СВЦЭМ!$A$34:$A$777,$A136,СВЦЭМ!$B$34:$B$777,N$119)+'СЕТ СН'!$I$9+СВЦЭМ!$D$10+'СЕТ СН'!$I$5</f>
        <v>5249.6459419999992</v>
      </c>
      <c r="O136" s="37">
        <f>SUMIFS(СВЦЭМ!$C$34:$C$777,СВЦЭМ!$A$34:$A$777,$A136,СВЦЭМ!$B$34:$B$777,O$119)+'СЕТ СН'!$I$9+СВЦЭМ!$D$10+'СЕТ СН'!$I$5</f>
        <v>5230.3965306099999</v>
      </c>
      <c r="P136" s="37">
        <f>SUMIFS(СВЦЭМ!$C$34:$C$777,СВЦЭМ!$A$34:$A$777,$A136,СВЦЭМ!$B$34:$B$777,P$119)+'СЕТ СН'!$I$9+СВЦЭМ!$D$10+'СЕТ СН'!$I$5</f>
        <v>5232.9062848799995</v>
      </c>
      <c r="Q136" s="37">
        <f>SUMIFS(СВЦЭМ!$C$34:$C$777,СВЦЭМ!$A$34:$A$777,$A136,СВЦЭМ!$B$34:$B$777,Q$119)+'СЕТ СН'!$I$9+СВЦЭМ!$D$10+'СЕТ СН'!$I$5</f>
        <v>5229.8174096399998</v>
      </c>
      <c r="R136" s="37">
        <f>SUMIFS(СВЦЭМ!$C$34:$C$777,СВЦЭМ!$A$34:$A$777,$A136,СВЦЭМ!$B$34:$B$777,R$119)+'СЕТ СН'!$I$9+СВЦЭМ!$D$10+'СЕТ СН'!$I$5</f>
        <v>5231.4247786599999</v>
      </c>
      <c r="S136" s="37">
        <f>SUMIFS(СВЦЭМ!$C$34:$C$777,СВЦЭМ!$A$34:$A$777,$A136,СВЦЭМ!$B$34:$B$777,S$119)+'СЕТ СН'!$I$9+СВЦЭМ!$D$10+'СЕТ СН'!$I$5</f>
        <v>5296.4741226199994</v>
      </c>
      <c r="T136" s="37">
        <f>SUMIFS(СВЦЭМ!$C$34:$C$777,СВЦЭМ!$A$34:$A$777,$A136,СВЦЭМ!$B$34:$B$777,T$119)+'СЕТ СН'!$I$9+СВЦЭМ!$D$10+'СЕТ СН'!$I$5</f>
        <v>5357.6664594799995</v>
      </c>
      <c r="U136" s="37">
        <f>SUMIFS(СВЦЭМ!$C$34:$C$777,СВЦЭМ!$A$34:$A$777,$A136,СВЦЭМ!$B$34:$B$777,U$119)+'СЕТ СН'!$I$9+СВЦЭМ!$D$10+'СЕТ СН'!$I$5</f>
        <v>5316.6489489699998</v>
      </c>
      <c r="V136" s="37">
        <f>SUMIFS(СВЦЭМ!$C$34:$C$777,СВЦЭМ!$A$34:$A$777,$A136,СВЦЭМ!$B$34:$B$777,V$119)+'СЕТ СН'!$I$9+СВЦЭМ!$D$10+'СЕТ СН'!$I$5</f>
        <v>5321.0658843799993</v>
      </c>
      <c r="W136" s="37">
        <f>SUMIFS(СВЦЭМ!$C$34:$C$777,СВЦЭМ!$A$34:$A$777,$A136,СВЦЭМ!$B$34:$B$777,W$119)+'СЕТ СН'!$I$9+СВЦЭМ!$D$10+'СЕТ СН'!$I$5</f>
        <v>5301.4715931800001</v>
      </c>
      <c r="X136" s="37">
        <f>SUMIFS(СВЦЭМ!$C$34:$C$777,СВЦЭМ!$A$34:$A$777,$A136,СВЦЭМ!$B$34:$B$777,X$119)+'СЕТ СН'!$I$9+СВЦЭМ!$D$10+'СЕТ СН'!$I$5</f>
        <v>5243.2951580299996</v>
      </c>
      <c r="Y136" s="37">
        <f>SUMIFS(СВЦЭМ!$C$34:$C$777,СВЦЭМ!$A$34:$A$777,$A136,СВЦЭМ!$B$34:$B$777,Y$119)+'СЕТ СН'!$I$9+СВЦЭМ!$D$10+'СЕТ СН'!$I$5</f>
        <v>5298.4824455799999</v>
      </c>
    </row>
    <row r="137" spans="1:25" ht="15.75" x14ac:dyDescent="0.2">
      <c r="A137" s="36">
        <f t="shared" si="3"/>
        <v>42600</v>
      </c>
      <c r="B137" s="37">
        <f>SUMIFS(СВЦЭМ!$C$34:$C$777,СВЦЭМ!$A$34:$A$777,$A137,СВЦЭМ!$B$34:$B$777,B$119)+'СЕТ СН'!$I$9+СВЦЭМ!$D$10+'СЕТ СН'!$I$5</f>
        <v>5258.0055014399995</v>
      </c>
      <c r="C137" s="37">
        <f>SUMIFS(СВЦЭМ!$C$34:$C$777,СВЦЭМ!$A$34:$A$777,$A137,СВЦЭМ!$B$34:$B$777,C$119)+'СЕТ СН'!$I$9+СВЦЭМ!$D$10+'СЕТ СН'!$I$5</f>
        <v>5339.6142371199994</v>
      </c>
      <c r="D137" s="37">
        <f>SUMIFS(СВЦЭМ!$C$34:$C$777,СВЦЭМ!$A$34:$A$777,$A137,СВЦЭМ!$B$34:$B$777,D$119)+'СЕТ СН'!$I$9+СВЦЭМ!$D$10+'СЕТ СН'!$I$5</f>
        <v>5411.6757442899998</v>
      </c>
      <c r="E137" s="37">
        <f>SUMIFS(СВЦЭМ!$C$34:$C$777,СВЦЭМ!$A$34:$A$777,$A137,СВЦЭМ!$B$34:$B$777,E$119)+'СЕТ СН'!$I$9+СВЦЭМ!$D$10+'СЕТ СН'!$I$5</f>
        <v>5431.01798418</v>
      </c>
      <c r="F137" s="37">
        <f>SUMIFS(СВЦЭМ!$C$34:$C$777,СВЦЭМ!$A$34:$A$777,$A137,СВЦЭМ!$B$34:$B$777,F$119)+'СЕТ СН'!$I$9+СВЦЭМ!$D$10+'СЕТ СН'!$I$5</f>
        <v>5500.2032164399998</v>
      </c>
      <c r="G137" s="37">
        <f>SUMIFS(СВЦЭМ!$C$34:$C$777,СВЦЭМ!$A$34:$A$777,$A137,СВЦЭМ!$B$34:$B$777,G$119)+'СЕТ СН'!$I$9+СВЦЭМ!$D$10+'СЕТ СН'!$I$5</f>
        <v>5461.1720746399997</v>
      </c>
      <c r="H137" s="37">
        <f>SUMIFS(СВЦЭМ!$C$34:$C$777,СВЦЭМ!$A$34:$A$777,$A137,СВЦЭМ!$B$34:$B$777,H$119)+'СЕТ СН'!$I$9+СВЦЭМ!$D$10+'СЕТ СН'!$I$5</f>
        <v>5514.5068575699997</v>
      </c>
      <c r="I137" s="37">
        <f>SUMIFS(СВЦЭМ!$C$34:$C$777,СВЦЭМ!$A$34:$A$777,$A137,СВЦЭМ!$B$34:$B$777,I$119)+'СЕТ СН'!$I$9+СВЦЭМ!$D$10+'СЕТ СН'!$I$5</f>
        <v>5370.6433661199999</v>
      </c>
      <c r="J137" s="37">
        <f>SUMIFS(СВЦЭМ!$C$34:$C$777,СВЦЭМ!$A$34:$A$777,$A137,СВЦЭМ!$B$34:$B$777,J$119)+'СЕТ СН'!$I$9+СВЦЭМ!$D$10+'СЕТ СН'!$I$5</f>
        <v>5269.5108061899991</v>
      </c>
      <c r="K137" s="37">
        <f>SUMIFS(СВЦЭМ!$C$34:$C$777,СВЦЭМ!$A$34:$A$777,$A137,СВЦЭМ!$B$34:$B$777,K$119)+'СЕТ СН'!$I$9+СВЦЭМ!$D$10+'СЕТ СН'!$I$5</f>
        <v>5162.7975295799997</v>
      </c>
      <c r="L137" s="37">
        <f>SUMIFS(СВЦЭМ!$C$34:$C$777,СВЦЭМ!$A$34:$A$777,$A137,СВЦЭМ!$B$34:$B$777,L$119)+'СЕТ СН'!$I$9+СВЦЭМ!$D$10+'СЕТ СН'!$I$5</f>
        <v>5115.5750325299996</v>
      </c>
      <c r="M137" s="37">
        <f>SUMIFS(СВЦЭМ!$C$34:$C$777,СВЦЭМ!$A$34:$A$777,$A137,СВЦЭМ!$B$34:$B$777,M$119)+'СЕТ СН'!$I$9+СВЦЭМ!$D$10+'СЕТ СН'!$I$5</f>
        <v>5141.79565886</v>
      </c>
      <c r="N137" s="37">
        <f>SUMIFS(СВЦЭМ!$C$34:$C$777,СВЦЭМ!$A$34:$A$777,$A137,СВЦЭМ!$B$34:$B$777,N$119)+'СЕТ СН'!$I$9+СВЦЭМ!$D$10+'СЕТ СН'!$I$5</f>
        <v>5118.2416300199993</v>
      </c>
      <c r="O137" s="37">
        <f>SUMIFS(СВЦЭМ!$C$34:$C$777,СВЦЭМ!$A$34:$A$777,$A137,СВЦЭМ!$B$34:$B$777,O$119)+'СЕТ СН'!$I$9+СВЦЭМ!$D$10+'СЕТ СН'!$I$5</f>
        <v>5118.99501255</v>
      </c>
      <c r="P137" s="37">
        <f>SUMIFS(СВЦЭМ!$C$34:$C$777,СВЦЭМ!$A$34:$A$777,$A137,СВЦЭМ!$B$34:$B$777,P$119)+'СЕТ СН'!$I$9+СВЦЭМ!$D$10+'СЕТ СН'!$I$5</f>
        <v>5114.9740241899999</v>
      </c>
      <c r="Q137" s="37">
        <f>SUMIFS(СВЦЭМ!$C$34:$C$777,СВЦЭМ!$A$34:$A$777,$A137,СВЦЭМ!$B$34:$B$777,Q$119)+'СЕТ СН'!$I$9+СВЦЭМ!$D$10+'СЕТ СН'!$I$5</f>
        <v>5082.2868892199995</v>
      </c>
      <c r="R137" s="37">
        <f>SUMIFS(СВЦЭМ!$C$34:$C$777,СВЦЭМ!$A$34:$A$777,$A137,СВЦЭМ!$B$34:$B$777,R$119)+'СЕТ СН'!$I$9+СВЦЭМ!$D$10+'СЕТ СН'!$I$5</f>
        <v>5109.1302384099999</v>
      </c>
      <c r="S137" s="37">
        <f>SUMIFS(СВЦЭМ!$C$34:$C$777,СВЦЭМ!$A$34:$A$777,$A137,СВЦЭМ!$B$34:$B$777,S$119)+'СЕТ СН'!$I$9+СВЦЭМ!$D$10+'СЕТ СН'!$I$5</f>
        <v>5106.5492597499997</v>
      </c>
      <c r="T137" s="37">
        <f>SUMIFS(СВЦЭМ!$C$34:$C$777,СВЦЭМ!$A$34:$A$777,$A137,СВЦЭМ!$B$34:$B$777,T$119)+'СЕТ СН'!$I$9+СВЦЭМ!$D$10+'СЕТ СН'!$I$5</f>
        <v>5088.5286134099997</v>
      </c>
      <c r="U137" s="37">
        <f>SUMIFS(СВЦЭМ!$C$34:$C$777,СВЦЭМ!$A$34:$A$777,$A137,СВЦЭМ!$B$34:$B$777,U$119)+'СЕТ СН'!$I$9+СВЦЭМ!$D$10+'СЕТ СН'!$I$5</f>
        <v>5090.3928387799997</v>
      </c>
      <c r="V137" s="37">
        <f>SUMIFS(СВЦЭМ!$C$34:$C$777,СВЦЭМ!$A$34:$A$777,$A137,СВЦЭМ!$B$34:$B$777,V$119)+'СЕТ СН'!$I$9+СВЦЭМ!$D$10+'СЕТ СН'!$I$5</f>
        <v>5115.3740243799994</v>
      </c>
      <c r="W137" s="37">
        <f>SUMIFS(СВЦЭМ!$C$34:$C$777,СВЦЭМ!$A$34:$A$777,$A137,СВЦЭМ!$B$34:$B$777,W$119)+'СЕТ СН'!$I$9+СВЦЭМ!$D$10+'СЕТ СН'!$I$5</f>
        <v>5134.6652631999996</v>
      </c>
      <c r="X137" s="37">
        <f>SUMIFS(СВЦЭМ!$C$34:$C$777,СВЦЭМ!$A$34:$A$777,$A137,СВЦЭМ!$B$34:$B$777,X$119)+'СЕТ СН'!$I$9+СВЦЭМ!$D$10+'СЕТ СН'!$I$5</f>
        <v>5092.6187421999994</v>
      </c>
      <c r="Y137" s="37">
        <f>SUMIFS(СВЦЭМ!$C$34:$C$777,СВЦЭМ!$A$34:$A$777,$A137,СВЦЭМ!$B$34:$B$777,Y$119)+'СЕТ СН'!$I$9+СВЦЭМ!$D$10+'СЕТ СН'!$I$5</f>
        <v>5150.50350394</v>
      </c>
    </row>
    <row r="138" spans="1:25" ht="15.75" x14ac:dyDescent="0.2">
      <c r="A138" s="36">
        <f t="shared" si="3"/>
        <v>42601</v>
      </c>
      <c r="B138" s="37">
        <f>SUMIFS(СВЦЭМ!$C$34:$C$777,СВЦЭМ!$A$34:$A$777,$A138,СВЦЭМ!$B$34:$B$777,B$119)+'СЕТ СН'!$I$9+СВЦЭМ!$D$10+'СЕТ СН'!$I$5</f>
        <v>5248.2404460999996</v>
      </c>
      <c r="C138" s="37">
        <f>SUMIFS(СВЦЭМ!$C$34:$C$777,СВЦЭМ!$A$34:$A$777,$A138,СВЦЭМ!$B$34:$B$777,C$119)+'СЕТ СН'!$I$9+СВЦЭМ!$D$10+'СЕТ СН'!$I$5</f>
        <v>5310.7189680499996</v>
      </c>
      <c r="D138" s="37">
        <f>SUMIFS(СВЦЭМ!$C$34:$C$777,СВЦЭМ!$A$34:$A$777,$A138,СВЦЭМ!$B$34:$B$777,D$119)+'СЕТ СН'!$I$9+СВЦЭМ!$D$10+'СЕТ СН'!$I$5</f>
        <v>5357.5601554299992</v>
      </c>
      <c r="E138" s="37">
        <f>SUMIFS(СВЦЭМ!$C$34:$C$777,СВЦЭМ!$A$34:$A$777,$A138,СВЦЭМ!$B$34:$B$777,E$119)+'СЕТ СН'!$I$9+СВЦЭМ!$D$10+'СЕТ СН'!$I$5</f>
        <v>5355.5050551599998</v>
      </c>
      <c r="F138" s="37">
        <f>SUMIFS(СВЦЭМ!$C$34:$C$777,СВЦЭМ!$A$34:$A$777,$A138,СВЦЭМ!$B$34:$B$777,F$119)+'СЕТ СН'!$I$9+СВЦЭМ!$D$10+'СЕТ СН'!$I$5</f>
        <v>5372.9625912599995</v>
      </c>
      <c r="G138" s="37">
        <f>SUMIFS(СВЦЭМ!$C$34:$C$777,СВЦЭМ!$A$34:$A$777,$A138,СВЦЭМ!$B$34:$B$777,G$119)+'СЕТ СН'!$I$9+СВЦЭМ!$D$10+'СЕТ СН'!$I$5</f>
        <v>5359.9369117899996</v>
      </c>
      <c r="H138" s="37">
        <f>SUMIFS(СВЦЭМ!$C$34:$C$777,СВЦЭМ!$A$34:$A$777,$A138,СВЦЭМ!$B$34:$B$777,H$119)+'СЕТ СН'!$I$9+СВЦЭМ!$D$10+'СЕТ СН'!$I$5</f>
        <v>5332.8733593500001</v>
      </c>
      <c r="I138" s="37">
        <f>SUMIFS(СВЦЭМ!$C$34:$C$777,СВЦЭМ!$A$34:$A$777,$A138,СВЦЭМ!$B$34:$B$777,I$119)+'СЕТ СН'!$I$9+СВЦЭМ!$D$10+'СЕТ СН'!$I$5</f>
        <v>5254.5118436599996</v>
      </c>
      <c r="J138" s="37">
        <f>SUMIFS(СВЦЭМ!$C$34:$C$777,СВЦЭМ!$A$34:$A$777,$A138,СВЦЭМ!$B$34:$B$777,J$119)+'СЕТ СН'!$I$9+СВЦЭМ!$D$10+'СЕТ СН'!$I$5</f>
        <v>5185.0483121500001</v>
      </c>
      <c r="K138" s="37">
        <f>SUMIFS(СВЦЭМ!$C$34:$C$777,СВЦЭМ!$A$34:$A$777,$A138,СВЦЭМ!$B$34:$B$777,K$119)+'СЕТ СН'!$I$9+СВЦЭМ!$D$10+'СЕТ СН'!$I$5</f>
        <v>5102.9688248099992</v>
      </c>
      <c r="L138" s="37">
        <f>SUMIFS(СВЦЭМ!$C$34:$C$777,СВЦЭМ!$A$34:$A$777,$A138,СВЦЭМ!$B$34:$B$777,L$119)+'СЕТ СН'!$I$9+СВЦЭМ!$D$10+'СЕТ СН'!$I$5</f>
        <v>5078.6110028599996</v>
      </c>
      <c r="M138" s="37">
        <f>SUMIFS(СВЦЭМ!$C$34:$C$777,СВЦЭМ!$A$34:$A$777,$A138,СВЦЭМ!$B$34:$B$777,M$119)+'СЕТ СН'!$I$9+СВЦЭМ!$D$10+'СЕТ СН'!$I$5</f>
        <v>5216.2502107499995</v>
      </c>
      <c r="N138" s="37">
        <f>SUMIFS(СВЦЭМ!$C$34:$C$777,СВЦЭМ!$A$34:$A$777,$A138,СВЦЭМ!$B$34:$B$777,N$119)+'СЕТ СН'!$I$9+СВЦЭМ!$D$10+'СЕТ СН'!$I$5</f>
        <v>5215.5317579799994</v>
      </c>
      <c r="O138" s="37">
        <f>SUMIFS(СВЦЭМ!$C$34:$C$777,СВЦЭМ!$A$34:$A$777,$A138,СВЦЭМ!$B$34:$B$777,O$119)+'СЕТ СН'!$I$9+СВЦЭМ!$D$10+'СЕТ СН'!$I$5</f>
        <v>5230.9675320499991</v>
      </c>
      <c r="P138" s="37">
        <f>SUMIFS(СВЦЭМ!$C$34:$C$777,СВЦЭМ!$A$34:$A$777,$A138,СВЦЭМ!$B$34:$B$777,P$119)+'СЕТ СН'!$I$9+СВЦЭМ!$D$10+'СЕТ СН'!$I$5</f>
        <v>5255.5666601699995</v>
      </c>
      <c r="Q138" s="37">
        <f>SUMIFS(СВЦЭМ!$C$34:$C$777,СВЦЭМ!$A$34:$A$777,$A138,СВЦЭМ!$B$34:$B$777,Q$119)+'СЕТ СН'!$I$9+СВЦЭМ!$D$10+'СЕТ СН'!$I$5</f>
        <v>5426.5507371299991</v>
      </c>
      <c r="R138" s="37">
        <f>SUMIFS(СВЦЭМ!$C$34:$C$777,СВЦЭМ!$A$34:$A$777,$A138,СВЦЭМ!$B$34:$B$777,R$119)+'СЕТ СН'!$I$9+СВЦЭМ!$D$10+'СЕТ СН'!$I$5</f>
        <v>5227.9730145699996</v>
      </c>
      <c r="S138" s="37">
        <f>SUMIFS(СВЦЭМ!$C$34:$C$777,СВЦЭМ!$A$34:$A$777,$A138,СВЦЭМ!$B$34:$B$777,S$119)+'СЕТ СН'!$I$9+СВЦЭМ!$D$10+'СЕТ СН'!$I$5</f>
        <v>5151.7415502699996</v>
      </c>
      <c r="T138" s="37">
        <f>SUMIFS(СВЦЭМ!$C$34:$C$777,СВЦЭМ!$A$34:$A$777,$A138,СВЦЭМ!$B$34:$B$777,T$119)+'СЕТ СН'!$I$9+СВЦЭМ!$D$10+'СЕТ СН'!$I$5</f>
        <v>5127.70262809</v>
      </c>
      <c r="U138" s="37">
        <f>SUMIFS(СВЦЭМ!$C$34:$C$777,СВЦЭМ!$A$34:$A$777,$A138,СВЦЭМ!$B$34:$B$777,U$119)+'СЕТ СН'!$I$9+СВЦЭМ!$D$10+'СЕТ СН'!$I$5</f>
        <v>5126.1060891699999</v>
      </c>
      <c r="V138" s="37">
        <f>SUMIFS(СВЦЭМ!$C$34:$C$777,СВЦЭМ!$A$34:$A$777,$A138,СВЦЭМ!$B$34:$B$777,V$119)+'СЕТ СН'!$I$9+СВЦЭМ!$D$10+'СЕТ СН'!$I$5</f>
        <v>5150.8628347399999</v>
      </c>
      <c r="W138" s="37">
        <f>SUMIFS(СВЦЭМ!$C$34:$C$777,СВЦЭМ!$A$34:$A$777,$A138,СВЦЭМ!$B$34:$B$777,W$119)+'СЕТ СН'!$I$9+СВЦЭМ!$D$10+'СЕТ СН'!$I$5</f>
        <v>5127.6917130799993</v>
      </c>
      <c r="X138" s="37">
        <f>SUMIFS(СВЦЭМ!$C$34:$C$777,СВЦЭМ!$A$34:$A$777,$A138,СВЦЭМ!$B$34:$B$777,X$119)+'СЕТ СН'!$I$9+СВЦЭМ!$D$10+'СЕТ СН'!$I$5</f>
        <v>5084.4438293899993</v>
      </c>
      <c r="Y138" s="37">
        <f>SUMIFS(СВЦЭМ!$C$34:$C$777,СВЦЭМ!$A$34:$A$777,$A138,СВЦЭМ!$B$34:$B$777,Y$119)+'СЕТ СН'!$I$9+СВЦЭМ!$D$10+'СЕТ СН'!$I$5</f>
        <v>5123.3393990899995</v>
      </c>
    </row>
    <row r="139" spans="1:25" ht="15.75" x14ac:dyDescent="0.2">
      <c r="A139" s="36">
        <f t="shared" si="3"/>
        <v>42602</v>
      </c>
      <c r="B139" s="37">
        <f>SUMIFS(СВЦЭМ!$C$34:$C$777,СВЦЭМ!$A$34:$A$777,$A139,СВЦЭМ!$B$34:$B$777,B$119)+'СЕТ СН'!$I$9+СВЦЭМ!$D$10+'СЕТ СН'!$I$5</f>
        <v>5153.7951306599998</v>
      </c>
      <c r="C139" s="37">
        <f>SUMIFS(СВЦЭМ!$C$34:$C$777,СВЦЭМ!$A$34:$A$777,$A139,СВЦЭМ!$B$34:$B$777,C$119)+'СЕТ СН'!$I$9+СВЦЭМ!$D$10+'СЕТ СН'!$I$5</f>
        <v>5156.5935869099994</v>
      </c>
      <c r="D139" s="37">
        <f>SUMIFS(СВЦЭМ!$C$34:$C$777,СВЦЭМ!$A$34:$A$777,$A139,СВЦЭМ!$B$34:$B$777,D$119)+'СЕТ СН'!$I$9+СВЦЭМ!$D$10+'СЕТ СН'!$I$5</f>
        <v>5179.4735268199993</v>
      </c>
      <c r="E139" s="37">
        <f>SUMIFS(СВЦЭМ!$C$34:$C$777,СВЦЭМ!$A$34:$A$777,$A139,СВЦЭМ!$B$34:$B$777,E$119)+'СЕТ СН'!$I$9+СВЦЭМ!$D$10+'СЕТ СН'!$I$5</f>
        <v>5193.0231955099998</v>
      </c>
      <c r="F139" s="37">
        <f>SUMIFS(СВЦЭМ!$C$34:$C$777,СВЦЭМ!$A$34:$A$777,$A139,СВЦЭМ!$B$34:$B$777,F$119)+'СЕТ СН'!$I$9+СВЦЭМ!$D$10+'СЕТ СН'!$I$5</f>
        <v>5208.4094900199998</v>
      </c>
      <c r="G139" s="37">
        <f>SUMIFS(СВЦЭМ!$C$34:$C$777,СВЦЭМ!$A$34:$A$777,$A139,СВЦЭМ!$B$34:$B$777,G$119)+'СЕТ СН'!$I$9+СВЦЭМ!$D$10+'СЕТ СН'!$I$5</f>
        <v>5198.0674736199999</v>
      </c>
      <c r="H139" s="37">
        <f>SUMIFS(СВЦЭМ!$C$34:$C$777,СВЦЭМ!$A$34:$A$777,$A139,СВЦЭМ!$B$34:$B$777,H$119)+'СЕТ СН'!$I$9+СВЦЭМ!$D$10+'СЕТ СН'!$I$5</f>
        <v>5204.19298609</v>
      </c>
      <c r="I139" s="37">
        <f>SUMIFS(СВЦЭМ!$C$34:$C$777,СВЦЭМ!$A$34:$A$777,$A139,СВЦЭМ!$B$34:$B$777,I$119)+'СЕТ СН'!$I$9+СВЦЭМ!$D$10+'СЕТ СН'!$I$5</f>
        <v>5234.8448777099993</v>
      </c>
      <c r="J139" s="37">
        <f>SUMIFS(СВЦЭМ!$C$34:$C$777,СВЦЭМ!$A$34:$A$777,$A139,СВЦЭМ!$B$34:$B$777,J$119)+'СЕТ СН'!$I$9+СВЦЭМ!$D$10+'СЕТ СН'!$I$5</f>
        <v>5204.14937259</v>
      </c>
      <c r="K139" s="37">
        <f>SUMIFS(СВЦЭМ!$C$34:$C$777,СВЦЭМ!$A$34:$A$777,$A139,СВЦЭМ!$B$34:$B$777,K$119)+'СЕТ СН'!$I$9+СВЦЭМ!$D$10+'СЕТ СН'!$I$5</f>
        <v>5157.97223373</v>
      </c>
      <c r="L139" s="37">
        <f>SUMIFS(СВЦЭМ!$C$34:$C$777,СВЦЭМ!$A$34:$A$777,$A139,СВЦЭМ!$B$34:$B$777,L$119)+'СЕТ СН'!$I$9+СВЦЭМ!$D$10+'СЕТ СН'!$I$5</f>
        <v>5168.8478654299997</v>
      </c>
      <c r="M139" s="37">
        <f>SUMIFS(СВЦЭМ!$C$34:$C$777,СВЦЭМ!$A$34:$A$777,$A139,СВЦЭМ!$B$34:$B$777,M$119)+'СЕТ СН'!$I$9+СВЦЭМ!$D$10+'СЕТ СН'!$I$5</f>
        <v>5270.2661707399993</v>
      </c>
      <c r="N139" s="37">
        <f>SUMIFS(СВЦЭМ!$C$34:$C$777,СВЦЭМ!$A$34:$A$777,$A139,СВЦЭМ!$B$34:$B$777,N$119)+'СЕТ СН'!$I$9+СВЦЭМ!$D$10+'СЕТ СН'!$I$5</f>
        <v>5261.1795751499994</v>
      </c>
      <c r="O139" s="37">
        <f>SUMIFS(СВЦЭМ!$C$34:$C$777,СВЦЭМ!$A$34:$A$777,$A139,СВЦЭМ!$B$34:$B$777,O$119)+'СЕТ СН'!$I$9+СВЦЭМ!$D$10+'СЕТ СН'!$I$5</f>
        <v>5259.15214466</v>
      </c>
      <c r="P139" s="37">
        <f>SUMIFS(СВЦЭМ!$C$34:$C$777,СВЦЭМ!$A$34:$A$777,$A139,СВЦЭМ!$B$34:$B$777,P$119)+'СЕТ СН'!$I$9+СВЦЭМ!$D$10+'СЕТ СН'!$I$5</f>
        <v>5331.2493457999999</v>
      </c>
      <c r="Q139" s="37">
        <f>SUMIFS(СВЦЭМ!$C$34:$C$777,СВЦЭМ!$A$34:$A$777,$A139,СВЦЭМ!$B$34:$B$777,Q$119)+'СЕТ СН'!$I$9+СВЦЭМ!$D$10+'СЕТ СН'!$I$5</f>
        <v>5390.3400569799996</v>
      </c>
      <c r="R139" s="37">
        <f>SUMIFS(СВЦЭМ!$C$34:$C$777,СВЦЭМ!$A$34:$A$777,$A139,СВЦЭМ!$B$34:$B$777,R$119)+'СЕТ СН'!$I$9+СВЦЭМ!$D$10+'СЕТ СН'!$I$5</f>
        <v>5624.4632964899993</v>
      </c>
      <c r="S139" s="37">
        <f>SUMIFS(СВЦЭМ!$C$34:$C$777,СВЦЭМ!$A$34:$A$777,$A139,СВЦЭМ!$B$34:$B$777,S$119)+'СЕТ СН'!$I$9+СВЦЭМ!$D$10+'СЕТ СН'!$I$5</f>
        <v>5565.2469137899998</v>
      </c>
      <c r="T139" s="37">
        <f>SUMIFS(СВЦЭМ!$C$34:$C$777,СВЦЭМ!$A$34:$A$777,$A139,СВЦЭМ!$B$34:$B$777,T$119)+'СЕТ СН'!$I$9+СВЦЭМ!$D$10+'СЕТ СН'!$I$5</f>
        <v>5556.6781391200002</v>
      </c>
      <c r="U139" s="37">
        <f>SUMIFS(СВЦЭМ!$C$34:$C$777,СВЦЭМ!$A$34:$A$777,$A139,СВЦЭМ!$B$34:$B$777,U$119)+'СЕТ СН'!$I$9+СВЦЭМ!$D$10+'СЕТ СН'!$I$5</f>
        <v>5611.382785329999</v>
      </c>
      <c r="V139" s="37">
        <f>SUMIFS(СВЦЭМ!$C$34:$C$777,СВЦЭМ!$A$34:$A$777,$A139,СВЦЭМ!$B$34:$B$777,V$119)+'СЕТ СН'!$I$9+СВЦЭМ!$D$10+'СЕТ СН'!$I$5</f>
        <v>5672.1869150999992</v>
      </c>
      <c r="W139" s="37">
        <f>SUMIFS(СВЦЭМ!$C$34:$C$777,СВЦЭМ!$A$34:$A$777,$A139,СВЦЭМ!$B$34:$B$777,W$119)+'СЕТ СН'!$I$9+СВЦЭМ!$D$10+'СЕТ СН'!$I$5</f>
        <v>5649.3198352499994</v>
      </c>
      <c r="X139" s="37">
        <f>SUMIFS(СВЦЭМ!$C$34:$C$777,СВЦЭМ!$A$34:$A$777,$A139,СВЦЭМ!$B$34:$B$777,X$119)+'СЕТ СН'!$I$9+СВЦЭМ!$D$10+'СЕТ СН'!$I$5</f>
        <v>5624.1640454999997</v>
      </c>
      <c r="Y139" s="37">
        <f>SUMIFS(СВЦЭМ!$C$34:$C$777,СВЦЭМ!$A$34:$A$777,$A139,СВЦЭМ!$B$34:$B$777,Y$119)+'СЕТ СН'!$I$9+СВЦЭМ!$D$10+'СЕТ СН'!$I$5</f>
        <v>5694.6644449399992</v>
      </c>
    </row>
    <row r="140" spans="1:25" ht="15.75" x14ac:dyDescent="0.2">
      <c r="A140" s="36">
        <f t="shared" si="3"/>
        <v>42603</v>
      </c>
      <c r="B140" s="37">
        <f>SUMIFS(СВЦЭМ!$C$34:$C$777,СВЦЭМ!$A$34:$A$777,$A140,СВЦЭМ!$B$34:$B$777,B$119)+'СЕТ СН'!$I$9+СВЦЭМ!$D$10+'СЕТ СН'!$I$5</f>
        <v>5861.9809219500003</v>
      </c>
      <c r="C140" s="37">
        <f>SUMIFS(СВЦЭМ!$C$34:$C$777,СВЦЭМ!$A$34:$A$777,$A140,СВЦЭМ!$B$34:$B$777,C$119)+'СЕТ СН'!$I$9+СВЦЭМ!$D$10+'СЕТ СН'!$I$5</f>
        <v>5701.2473057799998</v>
      </c>
      <c r="D140" s="37">
        <f>SUMIFS(СВЦЭМ!$C$34:$C$777,СВЦЭМ!$A$34:$A$777,$A140,СВЦЭМ!$B$34:$B$777,D$119)+'СЕТ СН'!$I$9+СВЦЭМ!$D$10+'СЕТ СН'!$I$5</f>
        <v>5876.7882508099992</v>
      </c>
      <c r="E140" s="37">
        <f>SUMIFS(СВЦЭМ!$C$34:$C$777,СВЦЭМ!$A$34:$A$777,$A140,СВЦЭМ!$B$34:$B$777,E$119)+'СЕТ СН'!$I$9+СВЦЭМ!$D$10+'СЕТ СН'!$I$5</f>
        <v>5784.7692002900003</v>
      </c>
      <c r="F140" s="37">
        <f>SUMIFS(СВЦЭМ!$C$34:$C$777,СВЦЭМ!$A$34:$A$777,$A140,СВЦЭМ!$B$34:$B$777,F$119)+'СЕТ СН'!$I$9+СВЦЭМ!$D$10+'СЕТ СН'!$I$5</f>
        <v>5603.3916217599999</v>
      </c>
      <c r="G140" s="37">
        <f>SUMIFS(СВЦЭМ!$C$34:$C$777,СВЦЭМ!$A$34:$A$777,$A140,СВЦЭМ!$B$34:$B$777,G$119)+'СЕТ СН'!$I$9+СВЦЭМ!$D$10+'СЕТ СН'!$I$5</f>
        <v>5538.01490233</v>
      </c>
      <c r="H140" s="37">
        <f>SUMIFS(СВЦЭМ!$C$34:$C$777,СВЦЭМ!$A$34:$A$777,$A140,СВЦЭМ!$B$34:$B$777,H$119)+'СЕТ СН'!$I$9+СВЦЭМ!$D$10+'СЕТ СН'!$I$5</f>
        <v>5516.0733296500002</v>
      </c>
      <c r="I140" s="37">
        <f>SUMIFS(СВЦЭМ!$C$34:$C$777,СВЦЭМ!$A$34:$A$777,$A140,СВЦЭМ!$B$34:$B$777,I$119)+'СЕТ СН'!$I$9+СВЦЭМ!$D$10+'СЕТ СН'!$I$5</f>
        <v>5476.2085391199998</v>
      </c>
      <c r="J140" s="37">
        <f>SUMIFS(СВЦЭМ!$C$34:$C$777,СВЦЭМ!$A$34:$A$777,$A140,СВЦЭМ!$B$34:$B$777,J$119)+'СЕТ СН'!$I$9+СВЦЭМ!$D$10+'СЕТ СН'!$I$5</f>
        <v>5382.05919722</v>
      </c>
      <c r="K140" s="37">
        <f>SUMIFS(СВЦЭМ!$C$34:$C$777,СВЦЭМ!$A$34:$A$777,$A140,СВЦЭМ!$B$34:$B$777,K$119)+'СЕТ СН'!$I$9+СВЦЭМ!$D$10+'СЕТ СН'!$I$5</f>
        <v>5215.2466374999995</v>
      </c>
      <c r="L140" s="37">
        <f>SUMIFS(СВЦЭМ!$C$34:$C$777,СВЦЭМ!$A$34:$A$777,$A140,СВЦЭМ!$B$34:$B$777,L$119)+'СЕТ СН'!$I$9+СВЦЭМ!$D$10+'СЕТ СН'!$I$5</f>
        <v>5181.77173305</v>
      </c>
      <c r="M140" s="37">
        <f>SUMIFS(СВЦЭМ!$C$34:$C$777,СВЦЭМ!$A$34:$A$777,$A140,СВЦЭМ!$B$34:$B$777,M$119)+'СЕТ СН'!$I$9+СВЦЭМ!$D$10+'СЕТ СН'!$I$5</f>
        <v>5234.6565911799999</v>
      </c>
      <c r="N140" s="37">
        <f>SUMIFS(СВЦЭМ!$C$34:$C$777,СВЦЭМ!$A$34:$A$777,$A140,СВЦЭМ!$B$34:$B$777,N$119)+'СЕТ СН'!$I$9+СВЦЭМ!$D$10+'СЕТ СН'!$I$5</f>
        <v>5243.2372250199996</v>
      </c>
      <c r="O140" s="37">
        <f>SUMIFS(СВЦЭМ!$C$34:$C$777,СВЦЭМ!$A$34:$A$777,$A140,СВЦЭМ!$B$34:$B$777,O$119)+'СЕТ СН'!$I$9+СВЦЭМ!$D$10+'СЕТ СН'!$I$5</f>
        <v>5283.62964775</v>
      </c>
      <c r="P140" s="37">
        <f>SUMIFS(СВЦЭМ!$C$34:$C$777,СВЦЭМ!$A$34:$A$777,$A140,СВЦЭМ!$B$34:$B$777,P$119)+'СЕТ СН'!$I$9+СВЦЭМ!$D$10+'СЕТ СН'!$I$5</f>
        <v>5279.1481236399995</v>
      </c>
      <c r="Q140" s="37">
        <f>SUMIFS(СВЦЭМ!$C$34:$C$777,СВЦЭМ!$A$34:$A$777,$A140,СВЦЭМ!$B$34:$B$777,Q$119)+'СЕТ СН'!$I$9+СВЦЭМ!$D$10+'СЕТ СН'!$I$5</f>
        <v>5273.6943643999994</v>
      </c>
      <c r="R140" s="37">
        <f>SUMIFS(СВЦЭМ!$C$34:$C$777,СВЦЭМ!$A$34:$A$777,$A140,СВЦЭМ!$B$34:$B$777,R$119)+'СЕТ СН'!$I$9+СВЦЭМ!$D$10+'СЕТ СН'!$I$5</f>
        <v>5339.72580414</v>
      </c>
      <c r="S140" s="37">
        <f>SUMIFS(СВЦЭМ!$C$34:$C$777,СВЦЭМ!$A$34:$A$777,$A140,СВЦЭМ!$B$34:$B$777,S$119)+'СЕТ СН'!$I$9+СВЦЭМ!$D$10+'СЕТ СН'!$I$5</f>
        <v>5343.92355107</v>
      </c>
      <c r="T140" s="37">
        <f>SUMIFS(СВЦЭМ!$C$34:$C$777,СВЦЭМ!$A$34:$A$777,$A140,СВЦЭМ!$B$34:$B$777,T$119)+'СЕТ СН'!$I$9+СВЦЭМ!$D$10+'СЕТ СН'!$I$5</f>
        <v>5327.7926204099995</v>
      </c>
      <c r="U140" s="37">
        <f>SUMIFS(СВЦЭМ!$C$34:$C$777,СВЦЭМ!$A$34:$A$777,$A140,СВЦЭМ!$B$34:$B$777,U$119)+'СЕТ СН'!$I$9+СВЦЭМ!$D$10+'СЕТ СН'!$I$5</f>
        <v>5321.0394016499995</v>
      </c>
      <c r="V140" s="37">
        <f>SUMIFS(СВЦЭМ!$C$34:$C$777,СВЦЭМ!$A$34:$A$777,$A140,СВЦЭМ!$B$34:$B$777,V$119)+'СЕТ СН'!$I$9+СВЦЭМ!$D$10+'СЕТ СН'!$I$5</f>
        <v>5315.9041258999996</v>
      </c>
      <c r="W140" s="37">
        <f>SUMIFS(СВЦЭМ!$C$34:$C$777,СВЦЭМ!$A$34:$A$777,$A140,СВЦЭМ!$B$34:$B$777,W$119)+'СЕТ СН'!$I$9+СВЦЭМ!$D$10+'СЕТ СН'!$I$5</f>
        <v>5376.5752002699992</v>
      </c>
      <c r="X140" s="37">
        <f>SUMIFS(СВЦЭМ!$C$34:$C$777,СВЦЭМ!$A$34:$A$777,$A140,СВЦЭМ!$B$34:$B$777,X$119)+'СЕТ СН'!$I$9+СВЦЭМ!$D$10+'СЕТ СН'!$I$5</f>
        <v>5288.6067876799998</v>
      </c>
      <c r="Y140" s="37">
        <f>SUMIFS(СВЦЭМ!$C$34:$C$777,СВЦЭМ!$A$34:$A$777,$A140,СВЦЭМ!$B$34:$B$777,Y$119)+'СЕТ СН'!$I$9+СВЦЭМ!$D$10+'СЕТ СН'!$I$5</f>
        <v>5263.6166603699994</v>
      </c>
    </row>
    <row r="141" spans="1:25" ht="15.75" x14ac:dyDescent="0.2">
      <c r="A141" s="36">
        <f t="shared" si="3"/>
        <v>42604</v>
      </c>
      <c r="B141" s="37">
        <f>SUMIFS(СВЦЭМ!$C$34:$C$777,СВЦЭМ!$A$34:$A$777,$A141,СВЦЭМ!$B$34:$B$777,B$119)+'СЕТ СН'!$I$9+СВЦЭМ!$D$10+'СЕТ СН'!$I$5</f>
        <v>5283.90831445</v>
      </c>
      <c r="C141" s="37">
        <f>SUMIFS(СВЦЭМ!$C$34:$C$777,СВЦЭМ!$A$34:$A$777,$A141,СВЦЭМ!$B$34:$B$777,C$119)+'СЕТ СН'!$I$9+СВЦЭМ!$D$10+'СЕТ СН'!$I$5</f>
        <v>5354.4281994699995</v>
      </c>
      <c r="D141" s="37">
        <f>SUMIFS(СВЦЭМ!$C$34:$C$777,СВЦЭМ!$A$34:$A$777,$A141,СВЦЭМ!$B$34:$B$777,D$119)+'СЕТ СН'!$I$9+СВЦЭМ!$D$10+'СЕТ СН'!$I$5</f>
        <v>5419.1204694999997</v>
      </c>
      <c r="E141" s="37">
        <f>SUMIFS(СВЦЭМ!$C$34:$C$777,СВЦЭМ!$A$34:$A$777,$A141,СВЦЭМ!$B$34:$B$777,E$119)+'СЕТ СН'!$I$9+СВЦЭМ!$D$10+'СЕТ СН'!$I$5</f>
        <v>5401.9376430299999</v>
      </c>
      <c r="F141" s="37">
        <f>SUMIFS(СВЦЭМ!$C$34:$C$777,СВЦЭМ!$A$34:$A$777,$A141,СВЦЭМ!$B$34:$B$777,F$119)+'СЕТ СН'!$I$9+СВЦЭМ!$D$10+'СЕТ СН'!$I$5</f>
        <v>5372.3515665999994</v>
      </c>
      <c r="G141" s="37">
        <f>SUMIFS(СВЦЭМ!$C$34:$C$777,СВЦЭМ!$A$34:$A$777,$A141,СВЦЭМ!$B$34:$B$777,G$119)+'СЕТ СН'!$I$9+СВЦЭМ!$D$10+'СЕТ СН'!$I$5</f>
        <v>5337.87074106</v>
      </c>
      <c r="H141" s="37">
        <f>SUMIFS(СВЦЭМ!$C$34:$C$777,СВЦЭМ!$A$34:$A$777,$A141,СВЦЭМ!$B$34:$B$777,H$119)+'СЕТ СН'!$I$9+СВЦЭМ!$D$10+'СЕТ СН'!$I$5</f>
        <v>5258.4597161900001</v>
      </c>
      <c r="I141" s="37">
        <f>SUMIFS(СВЦЭМ!$C$34:$C$777,СВЦЭМ!$A$34:$A$777,$A141,СВЦЭМ!$B$34:$B$777,I$119)+'СЕТ СН'!$I$9+СВЦЭМ!$D$10+'СЕТ СН'!$I$5</f>
        <v>5246.99844519</v>
      </c>
      <c r="J141" s="37">
        <f>SUMIFS(СВЦЭМ!$C$34:$C$777,СВЦЭМ!$A$34:$A$777,$A141,СВЦЭМ!$B$34:$B$777,J$119)+'СЕТ СН'!$I$9+СВЦЭМ!$D$10+'СЕТ СН'!$I$5</f>
        <v>5156.2408907499994</v>
      </c>
      <c r="K141" s="37">
        <f>SUMIFS(СВЦЭМ!$C$34:$C$777,СВЦЭМ!$A$34:$A$777,$A141,СВЦЭМ!$B$34:$B$777,K$119)+'СЕТ СН'!$I$9+СВЦЭМ!$D$10+'СЕТ СН'!$I$5</f>
        <v>5106.9579612699999</v>
      </c>
      <c r="L141" s="37">
        <f>SUMIFS(СВЦЭМ!$C$34:$C$777,СВЦЭМ!$A$34:$A$777,$A141,СВЦЭМ!$B$34:$B$777,L$119)+'СЕТ СН'!$I$9+СВЦЭМ!$D$10+'СЕТ СН'!$I$5</f>
        <v>5150.2481897199996</v>
      </c>
      <c r="M141" s="37">
        <f>SUMIFS(СВЦЭМ!$C$34:$C$777,СВЦЭМ!$A$34:$A$777,$A141,СВЦЭМ!$B$34:$B$777,M$119)+'СЕТ СН'!$I$9+СВЦЭМ!$D$10+'СЕТ СН'!$I$5</f>
        <v>5187.7144427899993</v>
      </c>
      <c r="N141" s="37">
        <f>SUMIFS(СВЦЭМ!$C$34:$C$777,СВЦЭМ!$A$34:$A$777,$A141,СВЦЭМ!$B$34:$B$777,N$119)+'СЕТ СН'!$I$9+СВЦЭМ!$D$10+'СЕТ СН'!$I$5</f>
        <v>5167.5389831499997</v>
      </c>
      <c r="O141" s="37">
        <f>SUMIFS(СВЦЭМ!$C$34:$C$777,СВЦЭМ!$A$34:$A$777,$A141,СВЦЭМ!$B$34:$B$777,O$119)+'СЕТ СН'!$I$9+СВЦЭМ!$D$10+'СЕТ СН'!$I$5</f>
        <v>5212.4259755099993</v>
      </c>
      <c r="P141" s="37">
        <f>SUMIFS(СВЦЭМ!$C$34:$C$777,СВЦЭМ!$A$34:$A$777,$A141,СВЦЭМ!$B$34:$B$777,P$119)+'СЕТ СН'!$I$9+СВЦЭМ!$D$10+'СЕТ СН'!$I$5</f>
        <v>5208.4218558100001</v>
      </c>
      <c r="Q141" s="37">
        <f>SUMIFS(СВЦЭМ!$C$34:$C$777,СВЦЭМ!$A$34:$A$777,$A141,СВЦЭМ!$B$34:$B$777,Q$119)+'СЕТ СН'!$I$9+СВЦЭМ!$D$10+'СЕТ СН'!$I$5</f>
        <v>5172.1830203999998</v>
      </c>
      <c r="R141" s="37">
        <f>SUMIFS(СВЦЭМ!$C$34:$C$777,СВЦЭМ!$A$34:$A$777,$A141,СВЦЭМ!$B$34:$B$777,R$119)+'СЕТ СН'!$I$9+СВЦЭМ!$D$10+'СЕТ СН'!$I$5</f>
        <v>5178.9449110799997</v>
      </c>
      <c r="S141" s="37">
        <f>SUMIFS(СВЦЭМ!$C$34:$C$777,СВЦЭМ!$A$34:$A$777,$A141,СВЦЭМ!$B$34:$B$777,S$119)+'СЕТ СН'!$I$9+СВЦЭМ!$D$10+'СЕТ СН'!$I$5</f>
        <v>5171.18526965</v>
      </c>
      <c r="T141" s="37">
        <f>SUMIFS(СВЦЭМ!$C$34:$C$777,СВЦЭМ!$A$34:$A$777,$A141,СВЦЭМ!$B$34:$B$777,T$119)+'СЕТ СН'!$I$9+СВЦЭМ!$D$10+'СЕТ СН'!$I$5</f>
        <v>5109.5114675199993</v>
      </c>
      <c r="U141" s="37">
        <f>SUMIFS(СВЦЭМ!$C$34:$C$777,СВЦЭМ!$A$34:$A$777,$A141,СВЦЭМ!$B$34:$B$777,U$119)+'СЕТ СН'!$I$9+СВЦЭМ!$D$10+'СЕТ СН'!$I$5</f>
        <v>5099.0176560499995</v>
      </c>
      <c r="V141" s="37">
        <f>SUMIFS(СВЦЭМ!$C$34:$C$777,СВЦЭМ!$A$34:$A$777,$A141,СВЦЭМ!$B$34:$B$777,V$119)+'СЕТ СН'!$I$9+СВЦЭМ!$D$10+'СЕТ СН'!$I$5</f>
        <v>5094.8539988799994</v>
      </c>
      <c r="W141" s="37">
        <f>SUMIFS(СВЦЭМ!$C$34:$C$777,СВЦЭМ!$A$34:$A$777,$A141,СВЦЭМ!$B$34:$B$777,W$119)+'СЕТ СН'!$I$9+СВЦЭМ!$D$10+'СЕТ СН'!$I$5</f>
        <v>5081.2953937900002</v>
      </c>
      <c r="X141" s="37">
        <f>SUMIFS(СВЦЭМ!$C$34:$C$777,СВЦЭМ!$A$34:$A$777,$A141,СВЦЭМ!$B$34:$B$777,X$119)+'СЕТ СН'!$I$9+СВЦЭМ!$D$10+'СЕТ СН'!$I$5</f>
        <v>5065.1044580599992</v>
      </c>
      <c r="Y141" s="37">
        <f>SUMIFS(СВЦЭМ!$C$34:$C$777,СВЦЭМ!$A$34:$A$777,$A141,СВЦЭМ!$B$34:$B$777,Y$119)+'СЕТ СН'!$I$9+СВЦЭМ!$D$10+'СЕТ СН'!$I$5</f>
        <v>5128.9504756499991</v>
      </c>
    </row>
    <row r="142" spans="1:25" ht="15.75" x14ac:dyDescent="0.2">
      <c r="A142" s="36">
        <f t="shared" si="3"/>
        <v>42605</v>
      </c>
      <c r="B142" s="37">
        <f>SUMIFS(СВЦЭМ!$C$34:$C$777,СВЦЭМ!$A$34:$A$777,$A142,СВЦЭМ!$B$34:$B$777,B$119)+'СЕТ СН'!$I$9+СВЦЭМ!$D$10+'СЕТ СН'!$I$5</f>
        <v>5161.1743096</v>
      </c>
      <c r="C142" s="37">
        <f>SUMIFS(СВЦЭМ!$C$34:$C$777,СВЦЭМ!$A$34:$A$777,$A142,СВЦЭМ!$B$34:$B$777,C$119)+'СЕТ СН'!$I$9+СВЦЭМ!$D$10+'СЕТ СН'!$I$5</f>
        <v>5231.3828625699998</v>
      </c>
      <c r="D142" s="37">
        <f>SUMIFS(СВЦЭМ!$C$34:$C$777,СВЦЭМ!$A$34:$A$777,$A142,СВЦЭМ!$B$34:$B$777,D$119)+'СЕТ СН'!$I$9+СВЦЭМ!$D$10+'СЕТ СН'!$I$5</f>
        <v>5256.7957849899994</v>
      </c>
      <c r="E142" s="37">
        <f>SUMIFS(СВЦЭМ!$C$34:$C$777,СВЦЭМ!$A$34:$A$777,$A142,СВЦЭМ!$B$34:$B$777,E$119)+'СЕТ СН'!$I$9+СВЦЭМ!$D$10+'СЕТ СН'!$I$5</f>
        <v>5263.4319981699991</v>
      </c>
      <c r="F142" s="37">
        <f>SUMIFS(СВЦЭМ!$C$34:$C$777,СВЦЭМ!$A$34:$A$777,$A142,СВЦЭМ!$B$34:$B$777,F$119)+'СЕТ СН'!$I$9+СВЦЭМ!$D$10+'СЕТ СН'!$I$5</f>
        <v>5253.8885609099998</v>
      </c>
      <c r="G142" s="37">
        <f>SUMIFS(СВЦЭМ!$C$34:$C$777,СВЦЭМ!$A$34:$A$777,$A142,СВЦЭМ!$B$34:$B$777,G$119)+'СЕТ СН'!$I$9+СВЦЭМ!$D$10+'СЕТ СН'!$I$5</f>
        <v>5266.4539204100001</v>
      </c>
      <c r="H142" s="37">
        <f>SUMIFS(СВЦЭМ!$C$34:$C$777,СВЦЭМ!$A$34:$A$777,$A142,СВЦЭМ!$B$34:$B$777,H$119)+'СЕТ СН'!$I$9+СВЦЭМ!$D$10+'СЕТ СН'!$I$5</f>
        <v>5291.9333110499992</v>
      </c>
      <c r="I142" s="37">
        <f>SUMIFS(СВЦЭМ!$C$34:$C$777,СВЦЭМ!$A$34:$A$777,$A142,СВЦЭМ!$B$34:$B$777,I$119)+'СЕТ СН'!$I$9+СВЦЭМ!$D$10+'СЕТ СН'!$I$5</f>
        <v>5266.8836035999993</v>
      </c>
      <c r="J142" s="37">
        <f>SUMIFS(СВЦЭМ!$C$34:$C$777,СВЦЭМ!$A$34:$A$777,$A142,СВЦЭМ!$B$34:$B$777,J$119)+'СЕТ СН'!$I$9+СВЦЭМ!$D$10+'СЕТ СН'!$I$5</f>
        <v>5305.3963953299999</v>
      </c>
      <c r="K142" s="37">
        <f>SUMIFS(СВЦЭМ!$C$34:$C$777,СВЦЭМ!$A$34:$A$777,$A142,СВЦЭМ!$B$34:$B$777,K$119)+'СЕТ СН'!$I$9+СВЦЭМ!$D$10+'СЕТ СН'!$I$5</f>
        <v>5094.1897277799999</v>
      </c>
      <c r="L142" s="37">
        <f>SUMIFS(СВЦЭМ!$C$34:$C$777,СВЦЭМ!$A$34:$A$777,$A142,СВЦЭМ!$B$34:$B$777,L$119)+'СЕТ СН'!$I$9+СВЦЭМ!$D$10+'СЕТ СН'!$I$5</f>
        <v>5056.4898120799999</v>
      </c>
      <c r="M142" s="37">
        <f>SUMIFS(СВЦЭМ!$C$34:$C$777,СВЦЭМ!$A$34:$A$777,$A142,СВЦЭМ!$B$34:$B$777,M$119)+'СЕТ СН'!$I$9+СВЦЭМ!$D$10+'СЕТ СН'!$I$5</f>
        <v>5041.5663227799996</v>
      </c>
      <c r="N142" s="37">
        <f>SUMIFS(СВЦЭМ!$C$34:$C$777,СВЦЭМ!$A$34:$A$777,$A142,СВЦЭМ!$B$34:$B$777,N$119)+'СЕТ СН'!$I$9+СВЦЭМ!$D$10+'СЕТ СН'!$I$5</f>
        <v>5054.5454071899994</v>
      </c>
      <c r="O142" s="37">
        <f>SUMIFS(СВЦЭМ!$C$34:$C$777,СВЦЭМ!$A$34:$A$777,$A142,СВЦЭМ!$B$34:$B$777,O$119)+'СЕТ СН'!$I$9+СВЦЭМ!$D$10+'СЕТ СН'!$I$5</f>
        <v>5090.3934066099991</v>
      </c>
      <c r="P142" s="37">
        <f>SUMIFS(СВЦЭМ!$C$34:$C$777,СВЦЭМ!$A$34:$A$777,$A142,СВЦЭМ!$B$34:$B$777,P$119)+'СЕТ СН'!$I$9+СВЦЭМ!$D$10+'СЕТ СН'!$I$5</f>
        <v>5101.8093161399993</v>
      </c>
      <c r="Q142" s="37">
        <f>SUMIFS(СВЦЭМ!$C$34:$C$777,СВЦЭМ!$A$34:$A$777,$A142,СВЦЭМ!$B$34:$B$777,Q$119)+'СЕТ СН'!$I$9+СВЦЭМ!$D$10+'СЕТ СН'!$I$5</f>
        <v>5050.1809969099995</v>
      </c>
      <c r="R142" s="37">
        <f>SUMIFS(СВЦЭМ!$C$34:$C$777,СВЦЭМ!$A$34:$A$777,$A142,СВЦЭМ!$B$34:$B$777,R$119)+'СЕТ СН'!$I$9+СВЦЭМ!$D$10+'СЕТ СН'!$I$5</f>
        <v>5077.5864229299996</v>
      </c>
      <c r="S142" s="37">
        <f>SUMIFS(СВЦЭМ!$C$34:$C$777,СВЦЭМ!$A$34:$A$777,$A142,СВЦЭМ!$B$34:$B$777,S$119)+'СЕТ СН'!$I$9+СВЦЭМ!$D$10+'СЕТ СН'!$I$5</f>
        <v>5075.0530419099996</v>
      </c>
      <c r="T142" s="37">
        <f>SUMIFS(СВЦЭМ!$C$34:$C$777,СВЦЭМ!$A$34:$A$777,$A142,СВЦЭМ!$B$34:$B$777,T$119)+'СЕТ СН'!$I$9+СВЦЭМ!$D$10+'СЕТ СН'!$I$5</f>
        <v>5056.5694758599993</v>
      </c>
      <c r="U142" s="37">
        <f>SUMIFS(СВЦЭМ!$C$34:$C$777,СВЦЭМ!$A$34:$A$777,$A142,СВЦЭМ!$B$34:$B$777,U$119)+'СЕТ СН'!$I$9+СВЦЭМ!$D$10+'СЕТ СН'!$I$5</f>
        <v>5034.4056115499998</v>
      </c>
      <c r="V142" s="37">
        <f>SUMIFS(СВЦЭМ!$C$34:$C$777,СВЦЭМ!$A$34:$A$777,$A142,СВЦЭМ!$B$34:$B$777,V$119)+'СЕТ СН'!$I$9+СВЦЭМ!$D$10+'СЕТ СН'!$I$5</f>
        <v>5054.4324557299997</v>
      </c>
      <c r="W142" s="37">
        <f>SUMIFS(СВЦЭМ!$C$34:$C$777,СВЦЭМ!$A$34:$A$777,$A142,СВЦЭМ!$B$34:$B$777,W$119)+'СЕТ СН'!$I$9+СВЦЭМ!$D$10+'СЕТ СН'!$I$5</f>
        <v>5068.4888716699998</v>
      </c>
      <c r="X142" s="37">
        <f>SUMIFS(СВЦЭМ!$C$34:$C$777,СВЦЭМ!$A$34:$A$777,$A142,СВЦЭМ!$B$34:$B$777,X$119)+'СЕТ СН'!$I$9+СВЦЭМ!$D$10+'СЕТ СН'!$I$5</f>
        <v>5132.9606364299998</v>
      </c>
      <c r="Y142" s="37">
        <f>SUMIFS(СВЦЭМ!$C$34:$C$777,СВЦЭМ!$A$34:$A$777,$A142,СВЦЭМ!$B$34:$B$777,Y$119)+'СЕТ СН'!$I$9+СВЦЭМ!$D$10+'СЕТ СН'!$I$5</f>
        <v>5125.5269578199996</v>
      </c>
    </row>
    <row r="143" spans="1:25" ht="15.75" x14ac:dyDescent="0.2">
      <c r="A143" s="36">
        <f t="shared" si="3"/>
        <v>42606</v>
      </c>
      <c r="B143" s="37">
        <f>SUMIFS(СВЦЭМ!$C$34:$C$777,СВЦЭМ!$A$34:$A$777,$A143,СВЦЭМ!$B$34:$B$777,B$119)+'СЕТ СН'!$I$9+СВЦЭМ!$D$10+'СЕТ СН'!$I$5</f>
        <v>5202.6317967699997</v>
      </c>
      <c r="C143" s="37">
        <f>SUMIFS(СВЦЭМ!$C$34:$C$777,СВЦЭМ!$A$34:$A$777,$A143,СВЦЭМ!$B$34:$B$777,C$119)+'СЕТ СН'!$I$9+СВЦЭМ!$D$10+'СЕТ СН'!$I$5</f>
        <v>5257.3263017199997</v>
      </c>
      <c r="D143" s="37">
        <f>SUMIFS(СВЦЭМ!$C$34:$C$777,СВЦЭМ!$A$34:$A$777,$A143,СВЦЭМ!$B$34:$B$777,D$119)+'СЕТ СН'!$I$9+СВЦЭМ!$D$10+'СЕТ СН'!$I$5</f>
        <v>5252.3287680799995</v>
      </c>
      <c r="E143" s="37">
        <f>SUMIFS(СВЦЭМ!$C$34:$C$777,СВЦЭМ!$A$34:$A$777,$A143,СВЦЭМ!$B$34:$B$777,E$119)+'СЕТ СН'!$I$9+СВЦЭМ!$D$10+'СЕТ СН'!$I$5</f>
        <v>5260.3082185099993</v>
      </c>
      <c r="F143" s="37">
        <f>SUMIFS(СВЦЭМ!$C$34:$C$777,СВЦЭМ!$A$34:$A$777,$A143,СВЦЭМ!$B$34:$B$777,F$119)+'СЕТ СН'!$I$9+СВЦЭМ!$D$10+'СЕТ СН'!$I$5</f>
        <v>5241.8732486899999</v>
      </c>
      <c r="G143" s="37">
        <f>SUMIFS(СВЦЭМ!$C$34:$C$777,СВЦЭМ!$A$34:$A$777,$A143,СВЦЭМ!$B$34:$B$777,G$119)+'СЕТ СН'!$I$9+СВЦЭМ!$D$10+'СЕТ СН'!$I$5</f>
        <v>5286.8197076999995</v>
      </c>
      <c r="H143" s="37">
        <f>SUMIFS(СВЦЭМ!$C$34:$C$777,СВЦЭМ!$A$34:$A$777,$A143,СВЦЭМ!$B$34:$B$777,H$119)+'СЕТ СН'!$I$9+СВЦЭМ!$D$10+'СЕТ СН'!$I$5</f>
        <v>5231.5112673399999</v>
      </c>
      <c r="I143" s="37">
        <f>SUMIFS(СВЦЭМ!$C$34:$C$777,СВЦЭМ!$A$34:$A$777,$A143,СВЦЭМ!$B$34:$B$777,I$119)+'СЕТ СН'!$I$9+СВЦЭМ!$D$10+'СЕТ СН'!$I$5</f>
        <v>5214.10726239</v>
      </c>
      <c r="J143" s="37">
        <f>SUMIFS(СВЦЭМ!$C$34:$C$777,СВЦЭМ!$A$34:$A$777,$A143,СВЦЭМ!$B$34:$B$777,J$119)+'СЕТ СН'!$I$9+СВЦЭМ!$D$10+'СЕТ СН'!$I$5</f>
        <v>5141.7413601099997</v>
      </c>
      <c r="K143" s="37">
        <f>SUMIFS(СВЦЭМ!$C$34:$C$777,СВЦЭМ!$A$34:$A$777,$A143,СВЦЭМ!$B$34:$B$777,K$119)+'СЕТ СН'!$I$9+СВЦЭМ!$D$10+'СЕТ СН'!$I$5</f>
        <v>5068.11527544</v>
      </c>
      <c r="L143" s="37">
        <f>SUMIFS(СВЦЭМ!$C$34:$C$777,СВЦЭМ!$A$34:$A$777,$A143,СВЦЭМ!$B$34:$B$777,L$119)+'СЕТ СН'!$I$9+СВЦЭМ!$D$10+'СЕТ СН'!$I$5</f>
        <v>5063.2580702099995</v>
      </c>
      <c r="M143" s="37">
        <f>SUMIFS(СВЦЭМ!$C$34:$C$777,СВЦЭМ!$A$34:$A$777,$A143,СВЦЭМ!$B$34:$B$777,M$119)+'СЕТ СН'!$I$9+СВЦЭМ!$D$10+'СЕТ СН'!$I$5</f>
        <v>5094.2164865300001</v>
      </c>
      <c r="N143" s="37">
        <f>SUMIFS(СВЦЭМ!$C$34:$C$777,СВЦЭМ!$A$34:$A$777,$A143,СВЦЭМ!$B$34:$B$777,N$119)+'СЕТ СН'!$I$9+СВЦЭМ!$D$10+'СЕТ СН'!$I$5</f>
        <v>5056.0665146799993</v>
      </c>
      <c r="O143" s="37">
        <f>SUMIFS(СВЦЭМ!$C$34:$C$777,СВЦЭМ!$A$34:$A$777,$A143,СВЦЭМ!$B$34:$B$777,O$119)+'СЕТ СН'!$I$9+СВЦЭМ!$D$10+'СЕТ СН'!$I$5</f>
        <v>5111.5964354099997</v>
      </c>
      <c r="P143" s="37">
        <f>SUMIFS(СВЦЭМ!$C$34:$C$777,СВЦЭМ!$A$34:$A$777,$A143,СВЦЭМ!$B$34:$B$777,P$119)+'СЕТ СН'!$I$9+СВЦЭМ!$D$10+'СЕТ СН'!$I$5</f>
        <v>5133.1733224499994</v>
      </c>
      <c r="Q143" s="37">
        <f>SUMIFS(СВЦЭМ!$C$34:$C$777,СВЦЭМ!$A$34:$A$777,$A143,СВЦЭМ!$B$34:$B$777,Q$119)+'СЕТ СН'!$I$9+СВЦЭМ!$D$10+'СЕТ СН'!$I$5</f>
        <v>5090.19341824</v>
      </c>
      <c r="R143" s="37">
        <f>SUMIFS(СВЦЭМ!$C$34:$C$777,СВЦЭМ!$A$34:$A$777,$A143,СВЦЭМ!$B$34:$B$777,R$119)+'СЕТ СН'!$I$9+СВЦЭМ!$D$10+'СЕТ СН'!$I$5</f>
        <v>5060.2154192599992</v>
      </c>
      <c r="S143" s="37">
        <f>SUMIFS(СВЦЭМ!$C$34:$C$777,СВЦЭМ!$A$34:$A$777,$A143,СВЦЭМ!$B$34:$B$777,S$119)+'СЕТ СН'!$I$9+СВЦЭМ!$D$10+'СЕТ СН'!$I$5</f>
        <v>5029.9740415199994</v>
      </c>
      <c r="T143" s="37">
        <f>SUMIFS(СВЦЭМ!$C$34:$C$777,СВЦЭМ!$A$34:$A$777,$A143,СВЦЭМ!$B$34:$B$777,T$119)+'СЕТ СН'!$I$9+СВЦЭМ!$D$10+'СЕТ СН'!$I$5</f>
        <v>5055.5846379699997</v>
      </c>
      <c r="U143" s="37">
        <f>SUMIFS(СВЦЭМ!$C$34:$C$777,СВЦЭМ!$A$34:$A$777,$A143,СВЦЭМ!$B$34:$B$777,U$119)+'СЕТ СН'!$I$9+СВЦЭМ!$D$10+'СЕТ СН'!$I$5</f>
        <v>5065.4086782300001</v>
      </c>
      <c r="V143" s="37">
        <f>SUMIFS(СВЦЭМ!$C$34:$C$777,СВЦЭМ!$A$34:$A$777,$A143,СВЦЭМ!$B$34:$B$777,V$119)+'СЕТ СН'!$I$9+СВЦЭМ!$D$10+'СЕТ СН'!$I$5</f>
        <v>5093.6109047899999</v>
      </c>
      <c r="W143" s="37">
        <f>SUMIFS(СВЦЭМ!$C$34:$C$777,СВЦЭМ!$A$34:$A$777,$A143,СВЦЭМ!$B$34:$B$777,W$119)+'СЕТ СН'!$I$9+СВЦЭМ!$D$10+'СЕТ СН'!$I$5</f>
        <v>5100.7155116199992</v>
      </c>
      <c r="X143" s="37">
        <f>SUMIFS(СВЦЭМ!$C$34:$C$777,СВЦЭМ!$A$34:$A$777,$A143,СВЦЭМ!$B$34:$B$777,X$119)+'СЕТ СН'!$I$9+СВЦЭМ!$D$10+'СЕТ СН'!$I$5</f>
        <v>5041.0097693499993</v>
      </c>
      <c r="Y143" s="37">
        <f>SUMIFS(СВЦЭМ!$C$34:$C$777,СВЦЭМ!$A$34:$A$777,$A143,СВЦЭМ!$B$34:$B$777,Y$119)+'СЕТ СН'!$I$9+СВЦЭМ!$D$10+'СЕТ СН'!$I$5</f>
        <v>5048.9158100499999</v>
      </c>
    </row>
    <row r="144" spans="1:25" ht="15.75" x14ac:dyDescent="0.2">
      <c r="A144" s="36">
        <f t="shared" si="3"/>
        <v>42607</v>
      </c>
      <c r="B144" s="37">
        <f>SUMIFS(СВЦЭМ!$C$34:$C$777,СВЦЭМ!$A$34:$A$777,$A144,СВЦЭМ!$B$34:$B$777,B$119)+'СЕТ СН'!$I$9+СВЦЭМ!$D$10+'СЕТ СН'!$I$5</f>
        <v>5155.0722688299993</v>
      </c>
      <c r="C144" s="37">
        <f>SUMIFS(СВЦЭМ!$C$34:$C$777,СВЦЭМ!$A$34:$A$777,$A144,СВЦЭМ!$B$34:$B$777,C$119)+'СЕТ СН'!$I$9+СВЦЭМ!$D$10+'СЕТ СН'!$I$5</f>
        <v>5224.2516925199998</v>
      </c>
      <c r="D144" s="37">
        <f>SUMIFS(СВЦЭМ!$C$34:$C$777,СВЦЭМ!$A$34:$A$777,$A144,СВЦЭМ!$B$34:$B$777,D$119)+'СЕТ СН'!$I$9+СВЦЭМ!$D$10+'СЕТ СН'!$I$5</f>
        <v>5243.5699385199996</v>
      </c>
      <c r="E144" s="37">
        <f>SUMIFS(СВЦЭМ!$C$34:$C$777,СВЦЭМ!$A$34:$A$777,$A144,СВЦЭМ!$B$34:$B$777,E$119)+'СЕТ СН'!$I$9+СВЦЭМ!$D$10+'СЕТ СН'!$I$5</f>
        <v>5244.0067295599993</v>
      </c>
      <c r="F144" s="37">
        <f>SUMIFS(СВЦЭМ!$C$34:$C$777,СВЦЭМ!$A$34:$A$777,$A144,СВЦЭМ!$B$34:$B$777,F$119)+'СЕТ СН'!$I$9+СВЦЭМ!$D$10+'СЕТ СН'!$I$5</f>
        <v>5235.3333564999994</v>
      </c>
      <c r="G144" s="37">
        <f>SUMIFS(СВЦЭМ!$C$34:$C$777,СВЦЭМ!$A$34:$A$777,$A144,СВЦЭМ!$B$34:$B$777,G$119)+'СЕТ СН'!$I$9+СВЦЭМ!$D$10+'СЕТ СН'!$I$5</f>
        <v>5305.6326469799997</v>
      </c>
      <c r="H144" s="37">
        <f>SUMIFS(СВЦЭМ!$C$34:$C$777,СВЦЭМ!$A$34:$A$777,$A144,СВЦЭМ!$B$34:$B$777,H$119)+'СЕТ СН'!$I$9+СВЦЭМ!$D$10+'СЕТ СН'!$I$5</f>
        <v>5188.5601886699997</v>
      </c>
      <c r="I144" s="37">
        <f>SUMIFS(СВЦЭМ!$C$34:$C$777,СВЦЭМ!$A$34:$A$777,$A144,СВЦЭМ!$B$34:$B$777,I$119)+'СЕТ СН'!$I$9+СВЦЭМ!$D$10+'СЕТ СН'!$I$5</f>
        <v>5138.5227416799999</v>
      </c>
      <c r="J144" s="37">
        <f>SUMIFS(СВЦЭМ!$C$34:$C$777,СВЦЭМ!$A$34:$A$777,$A144,СВЦЭМ!$B$34:$B$777,J$119)+'СЕТ СН'!$I$9+СВЦЭМ!$D$10+'СЕТ СН'!$I$5</f>
        <v>5096.8539898700001</v>
      </c>
      <c r="K144" s="37">
        <f>SUMIFS(СВЦЭМ!$C$34:$C$777,СВЦЭМ!$A$34:$A$777,$A144,СВЦЭМ!$B$34:$B$777,K$119)+'СЕТ СН'!$I$9+СВЦЭМ!$D$10+'СЕТ СН'!$I$5</f>
        <v>5019.8241603400002</v>
      </c>
      <c r="L144" s="37">
        <f>SUMIFS(СВЦЭМ!$C$34:$C$777,СВЦЭМ!$A$34:$A$777,$A144,СВЦЭМ!$B$34:$B$777,L$119)+'СЕТ СН'!$I$9+СВЦЭМ!$D$10+'СЕТ СН'!$I$5</f>
        <v>5015.00178529</v>
      </c>
      <c r="M144" s="37">
        <f>SUMIFS(СВЦЭМ!$C$34:$C$777,СВЦЭМ!$A$34:$A$777,$A144,СВЦЭМ!$B$34:$B$777,M$119)+'СЕТ СН'!$I$9+СВЦЭМ!$D$10+'СЕТ СН'!$I$5</f>
        <v>5088.8739068899995</v>
      </c>
      <c r="N144" s="37">
        <f>SUMIFS(СВЦЭМ!$C$34:$C$777,СВЦЭМ!$A$34:$A$777,$A144,СВЦЭМ!$B$34:$B$777,N$119)+'СЕТ СН'!$I$9+СВЦЭМ!$D$10+'СЕТ СН'!$I$5</f>
        <v>5046.4263432899997</v>
      </c>
      <c r="O144" s="37">
        <f>SUMIFS(СВЦЭМ!$C$34:$C$777,СВЦЭМ!$A$34:$A$777,$A144,СВЦЭМ!$B$34:$B$777,O$119)+'СЕТ СН'!$I$9+СВЦЭМ!$D$10+'СЕТ СН'!$I$5</f>
        <v>5034.23170037</v>
      </c>
      <c r="P144" s="37">
        <f>SUMIFS(СВЦЭМ!$C$34:$C$777,СВЦЭМ!$A$34:$A$777,$A144,СВЦЭМ!$B$34:$B$777,P$119)+'СЕТ СН'!$I$9+СВЦЭМ!$D$10+'СЕТ СН'!$I$5</f>
        <v>5008.0632742299995</v>
      </c>
      <c r="Q144" s="37">
        <f>SUMIFS(СВЦЭМ!$C$34:$C$777,СВЦЭМ!$A$34:$A$777,$A144,СВЦЭМ!$B$34:$B$777,Q$119)+'СЕТ СН'!$I$9+СВЦЭМ!$D$10+'СЕТ СН'!$I$5</f>
        <v>4999.5506785799998</v>
      </c>
      <c r="R144" s="37">
        <f>SUMIFS(СВЦЭМ!$C$34:$C$777,СВЦЭМ!$A$34:$A$777,$A144,СВЦЭМ!$B$34:$B$777,R$119)+'СЕТ СН'!$I$9+СВЦЭМ!$D$10+'СЕТ СН'!$I$5</f>
        <v>5063.2164907199995</v>
      </c>
      <c r="S144" s="37">
        <f>SUMIFS(СВЦЭМ!$C$34:$C$777,СВЦЭМ!$A$34:$A$777,$A144,СВЦЭМ!$B$34:$B$777,S$119)+'СЕТ СН'!$I$9+СВЦЭМ!$D$10+'СЕТ СН'!$I$5</f>
        <v>5097.3396979499994</v>
      </c>
      <c r="T144" s="37">
        <f>SUMIFS(СВЦЭМ!$C$34:$C$777,СВЦЭМ!$A$34:$A$777,$A144,СВЦЭМ!$B$34:$B$777,T$119)+'СЕТ СН'!$I$9+СВЦЭМ!$D$10+'СЕТ СН'!$I$5</f>
        <v>5181.9373656199996</v>
      </c>
      <c r="U144" s="37">
        <f>SUMIFS(СВЦЭМ!$C$34:$C$777,СВЦЭМ!$A$34:$A$777,$A144,СВЦЭМ!$B$34:$B$777,U$119)+'СЕТ СН'!$I$9+СВЦЭМ!$D$10+'СЕТ СН'!$I$5</f>
        <v>5197.6296374999993</v>
      </c>
      <c r="V144" s="37">
        <f>SUMIFS(СВЦЭМ!$C$34:$C$777,СВЦЭМ!$A$34:$A$777,$A144,СВЦЭМ!$B$34:$B$777,V$119)+'СЕТ СН'!$I$9+СВЦЭМ!$D$10+'СЕТ СН'!$I$5</f>
        <v>5210.5863411099999</v>
      </c>
      <c r="W144" s="37">
        <f>SUMIFS(СВЦЭМ!$C$34:$C$777,СВЦЭМ!$A$34:$A$777,$A144,СВЦЭМ!$B$34:$B$777,W$119)+'СЕТ СН'!$I$9+СВЦЭМ!$D$10+'СЕТ СН'!$I$5</f>
        <v>5211.1126262899998</v>
      </c>
      <c r="X144" s="37">
        <f>SUMIFS(СВЦЭМ!$C$34:$C$777,СВЦЭМ!$A$34:$A$777,$A144,СВЦЭМ!$B$34:$B$777,X$119)+'СЕТ СН'!$I$9+СВЦЭМ!$D$10+'СЕТ СН'!$I$5</f>
        <v>5178.1308925399999</v>
      </c>
      <c r="Y144" s="37">
        <f>SUMIFS(СВЦЭМ!$C$34:$C$777,СВЦЭМ!$A$34:$A$777,$A144,СВЦЭМ!$B$34:$B$777,Y$119)+'СЕТ СН'!$I$9+СВЦЭМ!$D$10+'СЕТ СН'!$I$5</f>
        <v>5177.4182709500001</v>
      </c>
    </row>
    <row r="145" spans="1:26" ht="15.75" x14ac:dyDescent="0.2">
      <c r="A145" s="36">
        <f t="shared" si="3"/>
        <v>42608</v>
      </c>
      <c r="B145" s="37">
        <f>SUMIFS(СВЦЭМ!$C$34:$C$777,СВЦЭМ!$A$34:$A$777,$A145,СВЦЭМ!$B$34:$B$777,B$119)+'СЕТ СН'!$I$9+СВЦЭМ!$D$10+'СЕТ СН'!$I$5</f>
        <v>5271.3405426899999</v>
      </c>
      <c r="C145" s="37">
        <f>SUMIFS(СВЦЭМ!$C$34:$C$777,СВЦЭМ!$A$34:$A$777,$A145,СВЦЭМ!$B$34:$B$777,C$119)+'СЕТ СН'!$I$9+СВЦЭМ!$D$10+'СЕТ СН'!$I$5</f>
        <v>5331.6920733299994</v>
      </c>
      <c r="D145" s="37">
        <f>SUMIFS(СВЦЭМ!$C$34:$C$777,СВЦЭМ!$A$34:$A$777,$A145,СВЦЭМ!$B$34:$B$777,D$119)+'СЕТ СН'!$I$9+СВЦЭМ!$D$10+'СЕТ СН'!$I$5</f>
        <v>5382.8074842599999</v>
      </c>
      <c r="E145" s="37">
        <f>SUMIFS(СВЦЭМ!$C$34:$C$777,СВЦЭМ!$A$34:$A$777,$A145,СВЦЭМ!$B$34:$B$777,E$119)+'СЕТ СН'!$I$9+СВЦЭМ!$D$10+'СЕТ СН'!$I$5</f>
        <v>5384.2616183899991</v>
      </c>
      <c r="F145" s="37">
        <f>SUMIFS(СВЦЭМ!$C$34:$C$777,СВЦЭМ!$A$34:$A$777,$A145,СВЦЭМ!$B$34:$B$777,F$119)+'СЕТ СН'!$I$9+СВЦЭМ!$D$10+'СЕТ СН'!$I$5</f>
        <v>5396.7762999999995</v>
      </c>
      <c r="G145" s="37">
        <f>SUMIFS(СВЦЭМ!$C$34:$C$777,СВЦЭМ!$A$34:$A$777,$A145,СВЦЭМ!$B$34:$B$777,G$119)+'СЕТ СН'!$I$9+СВЦЭМ!$D$10+'СЕТ СН'!$I$5</f>
        <v>5428.3465313199995</v>
      </c>
      <c r="H145" s="37">
        <f>SUMIFS(СВЦЭМ!$C$34:$C$777,СВЦЭМ!$A$34:$A$777,$A145,СВЦЭМ!$B$34:$B$777,H$119)+'СЕТ СН'!$I$9+СВЦЭМ!$D$10+'СЕТ СН'!$I$5</f>
        <v>5448.221354629999</v>
      </c>
      <c r="I145" s="37">
        <f>SUMIFS(СВЦЭМ!$C$34:$C$777,СВЦЭМ!$A$34:$A$777,$A145,СВЦЭМ!$B$34:$B$777,I$119)+'СЕТ СН'!$I$9+СВЦЭМ!$D$10+'СЕТ СН'!$I$5</f>
        <v>5292.1254214599994</v>
      </c>
      <c r="J145" s="37">
        <f>SUMIFS(СВЦЭМ!$C$34:$C$777,СВЦЭМ!$A$34:$A$777,$A145,СВЦЭМ!$B$34:$B$777,J$119)+'СЕТ СН'!$I$9+СВЦЭМ!$D$10+'СЕТ СН'!$I$5</f>
        <v>5151.2513780399995</v>
      </c>
      <c r="K145" s="37">
        <f>SUMIFS(СВЦЭМ!$C$34:$C$777,СВЦЭМ!$A$34:$A$777,$A145,СВЦЭМ!$B$34:$B$777,K$119)+'СЕТ СН'!$I$9+СВЦЭМ!$D$10+'СЕТ СН'!$I$5</f>
        <v>5100.7619443699996</v>
      </c>
      <c r="L145" s="37">
        <f>SUMIFS(СВЦЭМ!$C$34:$C$777,СВЦЭМ!$A$34:$A$777,$A145,СВЦЭМ!$B$34:$B$777,L$119)+'СЕТ СН'!$I$9+СВЦЭМ!$D$10+'СЕТ СН'!$I$5</f>
        <v>5122.6566765600001</v>
      </c>
      <c r="M145" s="37">
        <f>SUMIFS(СВЦЭМ!$C$34:$C$777,СВЦЭМ!$A$34:$A$777,$A145,СВЦЭМ!$B$34:$B$777,M$119)+'СЕТ СН'!$I$9+СВЦЭМ!$D$10+'СЕТ СН'!$I$5</f>
        <v>5222.3965897299995</v>
      </c>
      <c r="N145" s="37">
        <f>SUMIFS(СВЦЭМ!$C$34:$C$777,СВЦЭМ!$A$34:$A$777,$A145,СВЦЭМ!$B$34:$B$777,N$119)+'СЕТ СН'!$I$9+СВЦЭМ!$D$10+'СЕТ СН'!$I$5</f>
        <v>5128.5595454799995</v>
      </c>
      <c r="O145" s="37">
        <f>SUMIFS(СВЦЭМ!$C$34:$C$777,СВЦЭМ!$A$34:$A$777,$A145,СВЦЭМ!$B$34:$B$777,O$119)+'СЕТ СН'!$I$9+СВЦЭМ!$D$10+'СЕТ СН'!$I$5</f>
        <v>5369.3189107799999</v>
      </c>
      <c r="P145" s="37">
        <f>SUMIFS(СВЦЭМ!$C$34:$C$777,СВЦЭМ!$A$34:$A$777,$A145,СВЦЭМ!$B$34:$B$777,P$119)+'СЕТ СН'!$I$9+СВЦЭМ!$D$10+'СЕТ СН'!$I$5</f>
        <v>5500.7395873299993</v>
      </c>
      <c r="Q145" s="37">
        <f>SUMIFS(СВЦЭМ!$C$34:$C$777,СВЦЭМ!$A$34:$A$777,$A145,СВЦЭМ!$B$34:$B$777,Q$119)+'СЕТ СН'!$I$9+СВЦЭМ!$D$10+'СЕТ СН'!$I$5</f>
        <v>5227.0160517199993</v>
      </c>
      <c r="R145" s="37">
        <f>SUMIFS(СВЦЭМ!$C$34:$C$777,СВЦЭМ!$A$34:$A$777,$A145,СВЦЭМ!$B$34:$B$777,R$119)+'СЕТ СН'!$I$9+СВЦЭМ!$D$10+'СЕТ СН'!$I$5</f>
        <v>5089.5233463199993</v>
      </c>
      <c r="S145" s="37">
        <f>SUMIFS(СВЦЭМ!$C$34:$C$777,СВЦЭМ!$A$34:$A$777,$A145,СВЦЭМ!$B$34:$B$777,S$119)+'СЕТ СН'!$I$9+СВЦЭМ!$D$10+'СЕТ СН'!$I$5</f>
        <v>5150.1491114</v>
      </c>
      <c r="T145" s="37">
        <f>SUMIFS(СВЦЭМ!$C$34:$C$777,СВЦЭМ!$A$34:$A$777,$A145,СВЦЭМ!$B$34:$B$777,T$119)+'СЕТ СН'!$I$9+СВЦЭМ!$D$10+'СЕТ СН'!$I$5</f>
        <v>5135.4541388599991</v>
      </c>
      <c r="U145" s="37">
        <f>SUMIFS(СВЦЭМ!$C$34:$C$777,СВЦЭМ!$A$34:$A$777,$A145,СВЦЭМ!$B$34:$B$777,U$119)+'СЕТ СН'!$I$9+СВЦЭМ!$D$10+'СЕТ СН'!$I$5</f>
        <v>5196.3751189499999</v>
      </c>
      <c r="V145" s="37">
        <f>SUMIFS(СВЦЭМ!$C$34:$C$777,СВЦЭМ!$A$34:$A$777,$A145,СВЦЭМ!$B$34:$B$777,V$119)+'СЕТ СН'!$I$9+СВЦЭМ!$D$10+'СЕТ СН'!$I$5</f>
        <v>5229.9964689999997</v>
      </c>
      <c r="W145" s="37">
        <f>SUMIFS(СВЦЭМ!$C$34:$C$777,СВЦЭМ!$A$34:$A$777,$A145,СВЦЭМ!$B$34:$B$777,W$119)+'СЕТ СН'!$I$9+СВЦЭМ!$D$10+'СЕТ СН'!$I$5</f>
        <v>5187.6006610799996</v>
      </c>
      <c r="X145" s="37">
        <f>SUMIFS(СВЦЭМ!$C$34:$C$777,СВЦЭМ!$A$34:$A$777,$A145,СВЦЭМ!$B$34:$B$777,X$119)+'СЕТ СН'!$I$9+СВЦЭМ!$D$10+'СЕТ СН'!$I$5</f>
        <v>5144.0012121599993</v>
      </c>
      <c r="Y145" s="37">
        <f>SUMIFS(СВЦЭМ!$C$34:$C$777,СВЦЭМ!$A$34:$A$777,$A145,СВЦЭМ!$B$34:$B$777,Y$119)+'СЕТ СН'!$I$9+СВЦЭМ!$D$10+'СЕТ СН'!$I$5</f>
        <v>5099.0814993999993</v>
      </c>
    </row>
    <row r="146" spans="1:26" ht="15.75" x14ac:dyDescent="0.2">
      <c r="A146" s="36">
        <f t="shared" si="3"/>
        <v>42609</v>
      </c>
      <c r="B146" s="37">
        <f>SUMIFS(СВЦЭМ!$C$34:$C$777,СВЦЭМ!$A$34:$A$777,$A146,СВЦЭМ!$B$34:$B$777,B$119)+'СЕТ СН'!$I$9+СВЦЭМ!$D$10+'СЕТ СН'!$I$5</f>
        <v>5176.55677784</v>
      </c>
      <c r="C146" s="37">
        <f>SUMIFS(СВЦЭМ!$C$34:$C$777,СВЦЭМ!$A$34:$A$777,$A146,СВЦЭМ!$B$34:$B$777,C$119)+'СЕТ СН'!$I$9+СВЦЭМ!$D$10+'СЕТ СН'!$I$5</f>
        <v>5226.1964862099994</v>
      </c>
      <c r="D146" s="37">
        <f>SUMIFS(СВЦЭМ!$C$34:$C$777,СВЦЭМ!$A$34:$A$777,$A146,СВЦЭМ!$B$34:$B$777,D$119)+'СЕТ СН'!$I$9+СВЦЭМ!$D$10+'СЕТ СН'!$I$5</f>
        <v>5272.5124396799993</v>
      </c>
      <c r="E146" s="37">
        <f>SUMIFS(СВЦЭМ!$C$34:$C$777,СВЦЭМ!$A$34:$A$777,$A146,СВЦЭМ!$B$34:$B$777,E$119)+'СЕТ СН'!$I$9+СВЦЭМ!$D$10+'СЕТ СН'!$I$5</f>
        <v>5293.5808719500001</v>
      </c>
      <c r="F146" s="37">
        <f>SUMIFS(СВЦЭМ!$C$34:$C$777,СВЦЭМ!$A$34:$A$777,$A146,СВЦЭМ!$B$34:$B$777,F$119)+'СЕТ СН'!$I$9+СВЦЭМ!$D$10+'СЕТ СН'!$I$5</f>
        <v>5294.17078993</v>
      </c>
      <c r="G146" s="37">
        <f>SUMIFS(СВЦЭМ!$C$34:$C$777,СВЦЭМ!$A$34:$A$777,$A146,СВЦЭМ!$B$34:$B$777,G$119)+'СЕТ СН'!$I$9+СВЦЭМ!$D$10+'СЕТ СН'!$I$5</f>
        <v>5296.8292261999995</v>
      </c>
      <c r="H146" s="37">
        <f>SUMIFS(СВЦЭМ!$C$34:$C$777,СВЦЭМ!$A$34:$A$777,$A146,СВЦЭМ!$B$34:$B$777,H$119)+'СЕТ СН'!$I$9+СВЦЭМ!$D$10+'СЕТ СН'!$I$5</f>
        <v>5279.7281348699998</v>
      </c>
      <c r="I146" s="37">
        <f>SUMIFS(СВЦЭМ!$C$34:$C$777,СВЦЭМ!$A$34:$A$777,$A146,СВЦЭМ!$B$34:$B$777,I$119)+'СЕТ СН'!$I$9+СВЦЭМ!$D$10+'СЕТ СН'!$I$5</f>
        <v>5273.6353440599996</v>
      </c>
      <c r="J146" s="37">
        <f>SUMIFS(СВЦЭМ!$C$34:$C$777,СВЦЭМ!$A$34:$A$777,$A146,СВЦЭМ!$B$34:$B$777,J$119)+'СЕТ СН'!$I$9+СВЦЭМ!$D$10+'СЕТ СН'!$I$5</f>
        <v>5219.1377328799999</v>
      </c>
      <c r="K146" s="37">
        <f>SUMIFS(СВЦЭМ!$C$34:$C$777,СВЦЭМ!$A$34:$A$777,$A146,СВЦЭМ!$B$34:$B$777,K$119)+'СЕТ СН'!$I$9+СВЦЭМ!$D$10+'СЕТ СН'!$I$5</f>
        <v>5154.6727302099998</v>
      </c>
      <c r="L146" s="37">
        <f>SUMIFS(СВЦЭМ!$C$34:$C$777,СВЦЭМ!$A$34:$A$777,$A146,СВЦЭМ!$B$34:$B$777,L$119)+'СЕТ СН'!$I$9+СВЦЭМ!$D$10+'СЕТ СН'!$I$5</f>
        <v>5206.5684459499998</v>
      </c>
      <c r="M146" s="37">
        <f>SUMIFS(СВЦЭМ!$C$34:$C$777,СВЦЭМ!$A$34:$A$777,$A146,СВЦЭМ!$B$34:$B$777,M$119)+'СЕТ СН'!$I$9+СВЦЭМ!$D$10+'СЕТ СН'!$I$5</f>
        <v>5307.4322009999996</v>
      </c>
      <c r="N146" s="37">
        <f>SUMIFS(СВЦЭМ!$C$34:$C$777,СВЦЭМ!$A$34:$A$777,$A146,СВЦЭМ!$B$34:$B$777,N$119)+'СЕТ СН'!$I$9+СВЦЭМ!$D$10+'СЕТ СН'!$I$5</f>
        <v>5319.3900737899994</v>
      </c>
      <c r="O146" s="37">
        <f>SUMIFS(СВЦЭМ!$C$34:$C$777,СВЦЭМ!$A$34:$A$777,$A146,СВЦЭМ!$B$34:$B$777,O$119)+'СЕТ СН'!$I$9+СВЦЭМ!$D$10+'СЕТ СН'!$I$5</f>
        <v>5402.0300595999997</v>
      </c>
      <c r="P146" s="37">
        <f>SUMIFS(СВЦЭМ!$C$34:$C$777,СВЦЭМ!$A$34:$A$777,$A146,СВЦЭМ!$B$34:$B$777,P$119)+'СЕТ СН'!$I$9+СВЦЭМ!$D$10+'СЕТ СН'!$I$5</f>
        <v>5261.6855929199992</v>
      </c>
      <c r="Q146" s="37">
        <f>SUMIFS(СВЦЭМ!$C$34:$C$777,СВЦЭМ!$A$34:$A$777,$A146,СВЦЭМ!$B$34:$B$777,Q$119)+'СЕТ СН'!$I$9+СВЦЭМ!$D$10+'СЕТ СН'!$I$5</f>
        <v>5239.6025485999999</v>
      </c>
      <c r="R146" s="37">
        <f>SUMIFS(СВЦЭМ!$C$34:$C$777,СВЦЭМ!$A$34:$A$777,$A146,СВЦЭМ!$B$34:$B$777,R$119)+'СЕТ СН'!$I$9+СВЦЭМ!$D$10+'СЕТ СН'!$I$5</f>
        <v>5220.5937332599997</v>
      </c>
      <c r="S146" s="37">
        <f>SUMIFS(СВЦЭМ!$C$34:$C$777,СВЦЭМ!$A$34:$A$777,$A146,СВЦЭМ!$B$34:$B$777,S$119)+'СЕТ СН'!$I$9+СВЦЭМ!$D$10+'СЕТ СН'!$I$5</f>
        <v>5206.6681897399994</v>
      </c>
      <c r="T146" s="37">
        <f>SUMIFS(СВЦЭМ!$C$34:$C$777,СВЦЭМ!$A$34:$A$777,$A146,СВЦЭМ!$B$34:$B$777,T$119)+'СЕТ СН'!$I$9+СВЦЭМ!$D$10+'СЕТ СН'!$I$5</f>
        <v>5229.0493798799998</v>
      </c>
      <c r="U146" s="37">
        <f>SUMIFS(СВЦЭМ!$C$34:$C$777,СВЦЭМ!$A$34:$A$777,$A146,СВЦЭМ!$B$34:$B$777,U$119)+'СЕТ СН'!$I$9+СВЦЭМ!$D$10+'СЕТ СН'!$I$5</f>
        <v>5216.6364502099996</v>
      </c>
      <c r="V146" s="37">
        <f>SUMIFS(СВЦЭМ!$C$34:$C$777,СВЦЭМ!$A$34:$A$777,$A146,СВЦЭМ!$B$34:$B$777,V$119)+'СЕТ СН'!$I$9+СВЦЭМ!$D$10+'СЕТ СН'!$I$5</f>
        <v>5234.7754758399997</v>
      </c>
      <c r="W146" s="37">
        <f>SUMIFS(СВЦЭМ!$C$34:$C$777,СВЦЭМ!$A$34:$A$777,$A146,СВЦЭМ!$B$34:$B$777,W$119)+'СЕТ СН'!$I$9+СВЦЭМ!$D$10+'СЕТ СН'!$I$5</f>
        <v>5269.7291034199998</v>
      </c>
      <c r="X146" s="37">
        <f>SUMIFS(СВЦЭМ!$C$34:$C$777,СВЦЭМ!$A$34:$A$777,$A146,СВЦЭМ!$B$34:$B$777,X$119)+'СЕТ СН'!$I$9+СВЦЭМ!$D$10+'СЕТ СН'!$I$5</f>
        <v>5188.9832994600001</v>
      </c>
      <c r="Y146" s="37">
        <f>SUMIFS(СВЦЭМ!$C$34:$C$777,СВЦЭМ!$A$34:$A$777,$A146,СВЦЭМ!$B$34:$B$777,Y$119)+'СЕТ СН'!$I$9+СВЦЭМ!$D$10+'СЕТ СН'!$I$5</f>
        <v>5206.2275911699999</v>
      </c>
    </row>
    <row r="147" spans="1:26" ht="15.75" x14ac:dyDescent="0.2">
      <c r="A147" s="36">
        <f t="shared" si="3"/>
        <v>42610</v>
      </c>
      <c r="B147" s="37">
        <f>SUMIFS(СВЦЭМ!$C$34:$C$777,СВЦЭМ!$A$34:$A$777,$A147,СВЦЭМ!$B$34:$B$777,B$119)+'СЕТ СН'!$I$9+СВЦЭМ!$D$10+'СЕТ СН'!$I$5</f>
        <v>5311.51125615</v>
      </c>
      <c r="C147" s="37">
        <f>SUMIFS(СВЦЭМ!$C$34:$C$777,СВЦЭМ!$A$34:$A$777,$A147,СВЦЭМ!$B$34:$B$777,C$119)+'СЕТ СН'!$I$9+СВЦЭМ!$D$10+'СЕТ СН'!$I$5</f>
        <v>5459.6528594899992</v>
      </c>
      <c r="D147" s="37">
        <f>SUMIFS(СВЦЭМ!$C$34:$C$777,СВЦЭМ!$A$34:$A$777,$A147,СВЦЭМ!$B$34:$B$777,D$119)+'СЕТ СН'!$I$9+СВЦЭМ!$D$10+'СЕТ СН'!$I$5</f>
        <v>5510.2259246599997</v>
      </c>
      <c r="E147" s="37">
        <f>SUMIFS(СВЦЭМ!$C$34:$C$777,СВЦЭМ!$A$34:$A$777,$A147,СВЦЭМ!$B$34:$B$777,E$119)+'СЕТ СН'!$I$9+СВЦЭМ!$D$10+'СЕТ СН'!$I$5</f>
        <v>5489.3296352899997</v>
      </c>
      <c r="F147" s="37">
        <f>SUMIFS(СВЦЭМ!$C$34:$C$777,СВЦЭМ!$A$34:$A$777,$A147,СВЦЭМ!$B$34:$B$777,F$119)+'СЕТ СН'!$I$9+СВЦЭМ!$D$10+'СЕТ СН'!$I$5</f>
        <v>5496.4094784099998</v>
      </c>
      <c r="G147" s="37">
        <f>SUMIFS(СВЦЭМ!$C$34:$C$777,СВЦЭМ!$A$34:$A$777,$A147,СВЦЭМ!$B$34:$B$777,G$119)+'СЕТ СН'!$I$9+СВЦЭМ!$D$10+'СЕТ СН'!$I$5</f>
        <v>5498.8932550299996</v>
      </c>
      <c r="H147" s="37">
        <f>SUMIFS(СВЦЭМ!$C$34:$C$777,СВЦЭМ!$A$34:$A$777,$A147,СВЦЭМ!$B$34:$B$777,H$119)+'СЕТ СН'!$I$9+СВЦЭМ!$D$10+'СЕТ СН'!$I$5</f>
        <v>5474.2724421200001</v>
      </c>
      <c r="I147" s="37">
        <f>SUMIFS(СВЦЭМ!$C$34:$C$777,СВЦЭМ!$A$34:$A$777,$A147,СВЦЭМ!$B$34:$B$777,I$119)+'СЕТ СН'!$I$9+СВЦЭМ!$D$10+'СЕТ СН'!$I$5</f>
        <v>5439.241028299999</v>
      </c>
      <c r="J147" s="37">
        <f>SUMIFS(СВЦЭМ!$C$34:$C$777,СВЦЭМ!$A$34:$A$777,$A147,СВЦЭМ!$B$34:$B$777,J$119)+'СЕТ СН'!$I$9+СВЦЭМ!$D$10+'СЕТ СН'!$I$5</f>
        <v>5364.78019399</v>
      </c>
      <c r="K147" s="37">
        <f>SUMIFS(СВЦЭМ!$C$34:$C$777,СВЦЭМ!$A$34:$A$777,$A147,СВЦЭМ!$B$34:$B$777,K$119)+'СЕТ СН'!$I$9+СВЦЭМ!$D$10+'СЕТ СН'!$I$5</f>
        <v>5293.7914385299991</v>
      </c>
      <c r="L147" s="37">
        <f>SUMIFS(СВЦЭМ!$C$34:$C$777,СВЦЭМ!$A$34:$A$777,$A147,СВЦЭМ!$B$34:$B$777,L$119)+'СЕТ СН'!$I$9+СВЦЭМ!$D$10+'СЕТ СН'!$I$5</f>
        <v>5257.1963690599996</v>
      </c>
      <c r="M147" s="37">
        <f>SUMIFS(СВЦЭМ!$C$34:$C$777,СВЦЭМ!$A$34:$A$777,$A147,СВЦЭМ!$B$34:$B$777,M$119)+'СЕТ СН'!$I$9+СВЦЭМ!$D$10+'СЕТ СН'!$I$5</f>
        <v>5231.1462016799996</v>
      </c>
      <c r="N147" s="37">
        <f>SUMIFS(СВЦЭМ!$C$34:$C$777,СВЦЭМ!$A$34:$A$777,$A147,СВЦЭМ!$B$34:$B$777,N$119)+'СЕТ СН'!$I$9+СВЦЭМ!$D$10+'СЕТ СН'!$I$5</f>
        <v>5240.4594441899999</v>
      </c>
      <c r="O147" s="37">
        <f>SUMIFS(СВЦЭМ!$C$34:$C$777,СВЦЭМ!$A$34:$A$777,$A147,СВЦЭМ!$B$34:$B$777,O$119)+'СЕТ СН'!$I$9+СВЦЭМ!$D$10+'СЕТ СН'!$I$5</f>
        <v>5262.9650824399996</v>
      </c>
      <c r="P147" s="37">
        <f>SUMIFS(СВЦЭМ!$C$34:$C$777,СВЦЭМ!$A$34:$A$777,$A147,СВЦЭМ!$B$34:$B$777,P$119)+'СЕТ СН'!$I$9+СВЦЭМ!$D$10+'СЕТ СН'!$I$5</f>
        <v>5339.0557928500002</v>
      </c>
      <c r="Q147" s="37">
        <f>SUMIFS(СВЦЭМ!$C$34:$C$777,СВЦЭМ!$A$34:$A$777,$A147,СВЦЭМ!$B$34:$B$777,Q$119)+'СЕТ СН'!$I$9+СВЦЭМ!$D$10+'СЕТ СН'!$I$5</f>
        <v>5310.3564383399998</v>
      </c>
      <c r="R147" s="37">
        <f>SUMIFS(СВЦЭМ!$C$34:$C$777,СВЦЭМ!$A$34:$A$777,$A147,СВЦЭМ!$B$34:$B$777,R$119)+'СЕТ СН'!$I$9+СВЦЭМ!$D$10+'СЕТ СН'!$I$5</f>
        <v>5265.8663009499996</v>
      </c>
      <c r="S147" s="37">
        <f>SUMIFS(СВЦЭМ!$C$34:$C$777,СВЦЭМ!$A$34:$A$777,$A147,СВЦЭМ!$B$34:$B$777,S$119)+'СЕТ СН'!$I$9+СВЦЭМ!$D$10+'СЕТ СН'!$I$5</f>
        <v>5242.5270512899997</v>
      </c>
      <c r="T147" s="37">
        <f>SUMIFS(СВЦЭМ!$C$34:$C$777,СВЦЭМ!$A$34:$A$777,$A147,СВЦЭМ!$B$34:$B$777,T$119)+'СЕТ СН'!$I$9+СВЦЭМ!$D$10+'СЕТ СН'!$I$5</f>
        <v>5233.5695755799998</v>
      </c>
      <c r="U147" s="37">
        <f>SUMIFS(СВЦЭМ!$C$34:$C$777,СВЦЭМ!$A$34:$A$777,$A147,СВЦЭМ!$B$34:$B$777,U$119)+'СЕТ СН'!$I$9+СВЦЭМ!$D$10+'СЕТ СН'!$I$5</f>
        <v>5203.73491844</v>
      </c>
      <c r="V147" s="37">
        <f>SUMIFS(СВЦЭМ!$C$34:$C$777,СВЦЭМ!$A$34:$A$777,$A147,СВЦЭМ!$B$34:$B$777,V$119)+'СЕТ СН'!$I$9+СВЦЭМ!$D$10+'СЕТ СН'!$I$5</f>
        <v>5174.4710043199993</v>
      </c>
      <c r="W147" s="37">
        <f>SUMIFS(СВЦЭМ!$C$34:$C$777,СВЦЭМ!$A$34:$A$777,$A147,СВЦЭМ!$B$34:$B$777,W$119)+'СЕТ СН'!$I$9+СВЦЭМ!$D$10+'СЕТ СН'!$I$5</f>
        <v>5320.9705921499999</v>
      </c>
      <c r="X147" s="37">
        <f>SUMIFS(СВЦЭМ!$C$34:$C$777,СВЦЭМ!$A$34:$A$777,$A147,СВЦЭМ!$B$34:$B$777,X$119)+'СЕТ СН'!$I$9+СВЦЭМ!$D$10+'СЕТ СН'!$I$5</f>
        <v>5208.7824663799993</v>
      </c>
      <c r="Y147" s="37">
        <f>SUMIFS(СВЦЭМ!$C$34:$C$777,СВЦЭМ!$A$34:$A$777,$A147,СВЦЭМ!$B$34:$B$777,Y$119)+'СЕТ СН'!$I$9+СВЦЭМ!$D$10+'СЕТ СН'!$I$5</f>
        <v>5216.1332623399994</v>
      </c>
    </row>
    <row r="148" spans="1:26" ht="15.75" x14ac:dyDescent="0.2">
      <c r="A148" s="36">
        <f t="shared" si="3"/>
        <v>42611</v>
      </c>
      <c r="B148" s="37">
        <f>SUMIFS(СВЦЭМ!$C$34:$C$777,СВЦЭМ!$A$34:$A$777,$A148,СВЦЭМ!$B$34:$B$777,B$119)+'СЕТ СН'!$I$9+СВЦЭМ!$D$10+'СЕТ СН'!$I$5</f>
        <v>5299.9369309899994</v>
      </c>
      <c r="C148" s="37">
        <f>SUMIFS(СВЦЭМ!$C$34:$C$777,СВЦЭМ!$A$34:$A$777,$A148,СВЦЭМ!$B$34:$B$777,C$119)+'СЕТ СН'!$I$9+СВЦЭМ!$D$10+'СЕТ СН'!$I$5</f>
        <v>5356.4527168899995</v>
      </c>
      <c r="D148" s="37">
        <f>SUMIFS(СВЦЭМ!$C$34:$C$777,СВЦЭМ!$A$34:$A$777,$A148,СВЦЭМ!$B$34:$B$777,D$119)+'СЕТ СН'!$I$9+СВЦЭМ!$D$10+'СЕТ СН'!$I$5</f>
        <v>5385.1906398199999</v>
      </c>
      <c r="E148" s="37">
        <f>SUMIFS(СВЦЭМ!$C$34:$C$777,СВЦЭМ!$A$34:$A$777,$A148,СВЦЭМ!$B$34:$B$777,E$119)+'СЕТ СН'!$I$9+СВЦЭМ!$D$10+'СЕТ СН'!$I$5</f>
        <v>5378.1376883199991</v>
      </c>
      <c r="F148" s="37">
        <f>SUMIFS(СВЦЭМ!$C$34:$C$777,СВЦЭМ!$A$34:$A$777,$A148,СВЦЭМ!$B$34:$B$777,F$119)+'СЕТ СН'!$I$9+СВЦЭМ!$D$10+'СЕТ СН'!$I$5</f>
        <v>5376.8309724399996</v>
      </c>
      <c r="G148" s="37">
        <f>SUMIFS(СВЦЭМ!$C$34:$C$777,СВЦЭМ!$A$34:$A$777,$A148,СВЦЭМ!$B$34:$B$777,G$119)+'СЕТ СН'!$I$9+СВЦЭМ!$D$10+'СЕТ СН'!$I$5</f>
        <v>5377.6360915899995</v>
      </c>
      <c r="H148" s="37">
        <f>SUMIFS(СВЦЭМ!$C$34:$C$777,СВЦЭМ!$A$34:$A$777,$A148,СВЦЭМ!$B$34:$B$777,H$119)+'СЕТ СН'!$I$9+СВЦЭМ!$D$10+'СЕТ СН'!$I$5</f>
        <v>5419.0059711899994</v>
      </c>
      <c r="I148" s="37">
        <f>SUMIFS(СВЦЭМ!$C$34:$C$777,СВЦЭМ!$A$34:$A$777,$A148,СВЦЭМ!$B$34:$B$777,I$119)+'СЕТ СН'!$I$9+СВЦЭМ!$D$10+'СЕТ СН'!$I$5</f>
        <v>5301.9921373099996</v>
      </c>
      <c r="J148" s="37">
        <f>SUMIFS(СВЦЭМ!$C$34:$C$777,СВЦЭМ!$A$34:$A$777,$A148,СВЦЭМ!$B$34:$B$777,J$119)+'СЕТ СН'!$I$9+СВЦЭМ!$D$10+'СЕТ СН'!$I$5</f>
        <v>5280.7946564499998</v>
      </c>
      <c r="K148" s="37">
        <f>SUMIFS(СВЦЭМ!$C$34:$C$777,СВЦЭМ!$A$34:$A$777,$A148,СВЦЭМ!$B$34:$B$777,K$119)+'СЕТ СН'!$I$9+СВЦЭМ!$D$10+'СЕТ СН'!$I$5</f>
        <v>5228.42235024</v>
      </c>
      <c r="L148" s="37">
        <f>SUMIFS(СВЦЭМ!$C$34:$C$777,СВЦЭМ!$A$34:$A$777,$A148,СВЦЭМ!$B$34:$B$777,L$119)+'СЕТ СН'!$I$9+СВЦЭМ!$D$10+'СЕТ СН'!$I$5</f>
        <v>5322.13326504</v>
      </c>
      <c r="M148" s="37">
        <f>SUMIFS(СВЦЭМ!$C$34:$C$777,СВЦЭМ!$A$34:$A$777,$A148,СВЦЭМ!$B$34:$B$777,M$119)+'СЕТ СН'!$I$9+СВЦЭМ!$D$10+'СЕТ СН'!$I$5</f>
        <v>5336.6622710899992</v>
      </c>
      <c r="N148" s="37">
        <f>SUMIFS(СВЦЭМ!$C$34:$C$777,СВЦЭМ!$A$34:$A$777,$A148,СВЦЭМ!$B$34:$B$777,N$119)+'СЕТ СН'!$I$9+СВЦЭМ!$D$10+'СЕТ СН'!$I$5</f>
        <v>5318.1482416099998</v>
      </c>
      <c r="O148" s="37">
        <f>SUMIFS(СВЦЭМ!$C$34:$C$777,СВЦЭМ!$A$34:$A$777,$A148,СВЦЭМ!$B$34:$B$777,O$119)+'СЕТ СН'!$I$9+СВЦЭМ!$D$10+'СЕТ СН'!$I$5</f>
        <v>5331.4851088899995</v>
      </c>
      <c r="P148" s="37">
        <f>SUMIFS(СВЦЭМ!$C$34:$C$777,СВЦЭМ!$A$34:$A$777,$A148,СВЦЭМ!$B$34:$B$777,P$119)+'СЕТ СН'!$I$9+СВЦЭМ!$D$10+'СЕТ СН'!$I$5</f>
        <v>5298.3730308499999</v>
      </c>
      <c r="Q148" s="37">
        <f>SUMIFS(СВЦЭМ!$C$34:$C$777,СВЦЭМ!$A$34:$A$777,$A148,СВЦЭМ!$B$34:$B$777,Q$119)+'СЕТ СН'!$I$9+СВЦЭМ!$D$10+'СЕТ СН'!$I$5</f>
        <v>5230.5821933299994</v>
      </c>
      <c r="R148" s="37">
        <f>SUMIFS(СВЦЭМ!$C$34:$C$777,СВЦЭМ!$A$34:$A$777,$A148,СВЦЭМ!$B$34:$B$777,R$119)+'СЕТ СН'!$I$9+СВЦЭМ!$D$10+'СЕТ СН'!$I$5</f>
        <v>5226.0577731799995</v>
      </c>
      <c r="S148" s="37">
        <f>SUMIFS(СВЦЭМ!$C$34:$C$777,СВЦЭМ!$A$34:$A$777,$A148,СВЦЭМ!$B$34:$B$777,S$119)+'СЕТ СН'!$I$9+СВЦЭМ!$D$10+'СЕТ СН'!$I$5</f>
        <v>5271.1169973099995</v>
      </c>
      <c r="T148" s="37">
        <f>SUMIFS(СВЦЭМ!$C$34:$C$777,СВЦЭМ!$A$34:$A$777,$A148,СВЦЭМ!$B$34:$B$777,T$119)+'СЕТ СН'!$I$9+СВЦЭМ!$D$10+'СЕТ СН'!$I$5</f>
        <v>5253.7999371999995</v>
      </c>
      <c r="U148" s="37">
        <f>SUMIFS(СВЦЭМ!$C$34:$C$777,СВЦЭМ!$A$34:$A$777,$A148,СВЦЭМ!$B$34:$B$777,U$119)+'СЕТ СН'!$I$9+СВЦЭМ!$D$10+'СЕТ СН'!$I$5</f>
        <v>5238.3304666299991</v>
      </c>
      <c r="V148" s="37">
        <f>SUMIFS(СВЦЭМ!$C$34:$C$777,СВЦЭМ!$A$34:$A$777,$A148,СВЦЭМ!$B$34:$B$777,V$119)+'СЕТ СН'!$I$9+СВЦЭМ!$D$10+'СЕТ СН'!$I$5</f>
        <v>5261.6240282899998</v>
      </c>
      <c r="W148" s="37">
        <f>SUMIFS(СВЦЭМ!$C$34:$C$777,СВЦЭМ!$A$34:$A$777,$A148,СВЦЭМ!$B$34:$B$777,W$119)+'СЕТ СН'!$I$9+СВЦЭМ!$D$10+'СЕТ СН'!$I$5</f>
        <v>5252.4807449</v>
      </c>
      <c r="X148" s="37">
        <f>SUMIFS(СВЦЭМ!$C$34:$C$777,СВЦЭМ!$A$34:$A$777,$A148,СВЦЭМ!$B$34:$B$777,X$119)+'СЕТ СН'!$I$9+СВЦЭМ!$D$10+'СЕТ СН'!$I$5</f>
        <v>5214.7011291099998</v>
      </c>
      <c r="Y148" s="37">
        <f>SUMIFS(СВЦЭМ!$C$34:$C$777,СВЦЭМ!$A$34:$A$777,$A148,СВЦЭМ!$B$34:$B$777,Y$119)+'СЕТ СН'!$I$9+СВЦЭМ!$D$10+'СЕТ СН'!$I$5</f>
        <v>5188.3232353999992</v>
      </c>
    </row>
    <row r="149" spans="1:26" ht="15.75" x14ac:dyDescent="0.2">
      <c r="A149" s="36">
        <f t="shared" si="3"/>
        <v>42612</v>
      </c>
      <c r="B149" s="37">
        <f>SUMIFS(СВЦЭМ!$C$34:$C$777,СВЦЭМ!$A$34:$A$777,$A149,СВЦЭМ!$B$34:$B$777,B$119)+'СЕТ СН'!$I$9+СВЦЭМ!$D$10+'СЕТ СН'!$I$5</f>
        <v>5256.4668756499996</v>
      </c>
      <c r="C149" s="37">
        <f>SUMIFS(СВЦЭМ!$C$34:$C$777,СВЦЭМ!$A$34:$A$777,$A149,СВЦЭМ!$B$34:$B$777,C$119)+'СЕТ СН'!$I$9+СВЦЭМ!$D$10+'СЕТ СН'!$I$5</f>
        <v>5334.066862489999</v>
      </c>
      <c r="D149" s="37">
        <f>SUMIFS(СВЦЭМ!$C$34:$C$777,СВЦЭМ!$A$34:$A$777,$A149,СВЦЭМ!$B$34:$B$777,D$119)+'СЕТ СН'!$I$9+СВЦЭМ!$D$10+'СЕТ СН'!$I$5</f>
        <v>5377.31353537</v>
      </c>
      <c r="E149" s="37">
        <f>SUMIFS(СВЦЭМ!$C$34:$C$777,СВЦЭМ!$A$34:$A$777,$A149,СВЦЭМ!$B$34:$B$777,E$119)+'СЕТ СН'!$I$9+СВЦЭМ!$D$10+'СЕТ СН'!$I$5</f>
        <v>5407.5406834299993</v>
      </c>
      <c r="F149" s="37">
        <f>SUMIFS(СВЦЭМ!$C$34:$C$777,СВЦЭМ!$A$34:$A$777,$A149,СВЦЭМ!$B$34:$B$777,F$119)+'СЕТ СН'!$I$9+СВЦЭМ!$D$10+'СЕТ СН'!$I$5</f>
        <v>5354.1883293499995</v>
      </c>
      <c r="G149" s="37">
        <f>SUMIFS(СВЦЭМ!$C$34:$C$777,СВЦЭМ!$A$34:$A$777,$A149,СВЦЭМ!$B$34:$B$777,G$119)+'СЕТ СН'!$I$9+СВЦЭМ!$D$10+'СЕТ СН'!$I$5</f>
        <v>5338.1876971299998</v>
      </c>
      <c r="H149" s="37">
        <f>SUMIFS(СВЦЭМ!$C$34:$C$777,СВЦЭМ!$A$34:$A$777,$A149,СВЦЭМ!$B$34:$B$777,H$119)+'СЕТ СН'!$I$9+СВЦЭМ!$D$10+'СЕТ СН'!$I$5</f>
        <v>5325.9280200599997</v>
      </c>
      <c r="I149" s="37">
        <f>SUMIFS(СВЦЭМ!$C$34:$C$777,СВЦЭМ!$A$34:$A$777,$A149,СВЦЭМ!$B$34:$B$777,I$119)+'СЕТ СН'!$I$9+СВЦЭМ!$D$10+'СЕТ СН'!$I$5</f>
        <v>5249.0525909099997</v>
      </c>
      <c r="J149" s="37">
        <f>SUMIFS(СВЦЭМ!$C$34:$C$777,СВЦЭМ!$A$34:$A$777,$A149,СВЦЭМ!$B$34:$B$777,J$119)+'СЕТ СН'!$I$9+СВЦЭМ!$D$10+'СЕТ СН'!$I$5</f>
        <v>5305.8755290199997</v>
      </c>
      <c r="K149" s="37">
        <f>SUMIFS(СВЦЭМ!$C$34:$C$777,СВЦЭМ!$A$34:$A$777,$A149,СВЦЭМ!$B$34:$B$777,K$119)+'СЕТ СН'!$I$9+СВЦЭМ!$D$10+'СЕТ СН'!$I$5</f>
        <v>5262.8352650899997</v>
      </c>
      <c r="L149" s="37">
        <f>SUMIFS(СВЦЭМ!$C$34:$C$777,СВЦЭМ!$A$34:$A$777,$A149,СВЦЭМ!$B$34:$B$777,L$119)+'СЕТ СН'!$I$9+СВЦЭМ!$D$10+'СЕТ СН'!$I$5</f>
        <v>5352.1949034600002</v>
      </c>
      <c r="M149" s="37">
        <f>SUMIFS(СВЦЭМ!$C$34:$C$777,СВЦЭМ!$A$34:$A$777,$A149,СВЦЭМ!$B$34:$B$777,M$119)+'СЕТ СН'!$I$9+СВЦЭМ!$D$10+'СЕТ СН'!$I$5</f>
        <v>5338.0541125499994</v>
      </c>
      <c r="N149" s="37">
        <f>SUMIFS(СВЦЭМ!$C$34:$C$777,СВЦЭМ!$A$34:$A$777,$A149,СВЦЭМ!$B$34:$B$777,N$119)+'СЕТ СН'!$I$9+СВЦЭМ!$D$10+'СЕТ СН'!$I$5</f>
        <v>5242.9834617999995</v>
      </c>
      <c r="O149" s="37">
        <f>SUMIFS(СВЦЭМ!$C$34:$C$777,СВЦЭМ!$A$34:$A$777,$A149,СВЦЭМ!$B$34:$B$777,O$119)+'СЕТ СН'!$I$9+СВЦЭМ!$D$10+'СЕТ СН'!$I$5</f>
        <v>5262.7150967699999</v>
      </c>
      <c r="P149" s="37">
        <f>SUMIFS(СВЦЭМ!$C$34:$C$777,СВЦЭМ!$A$34:$A$777,$A149,СВЦЭМ!$B$34:$B$777,P$119)+'СЕТ СН'!$I$9+СВЦЭМ!$D$10+'СЕТ СН'!$I$5</f>
        <v>5273.3865913899999</v>
      </c>
      <c r="Q149" s="37">
        <f>SUMIFS(СВЦЭМ!$C$34:$C$777,СВЦЭМ!$A$34:$A$777,$A149,СВЦЭМ!$B$34:$B$777,Q$119)+'СЕТ СН'!$I$9+СВЦЭМ!$D$10+'СЕТ СН'!$I$5</f>
        <v>5338.5010100099998</v>
      </c>
      <c r="R149" s="37">
        <f>SUMIFS(СВЦЭМ!$C$34:$C$777,СВЦЭМ!$A$34:$A$777,$A149,СВЦЭМ!$B$34:$B$777,R$119)+'СЕТ СН'!$I$9+СВЦЭМ!$D$10+'СЕТ СН'!$I$5</f>
        <v>5370.7551556199996</v>
      </c>
      <c r="S149" s="37">
        <f>SUMIFS(СВЦЭМ!$C$34:$C$777,СВЦЭМ!$A$34:$A$777,$A149,СВЦЭМ!$B$34:$B$777,S$119)+'СЕТ СН'!$I$9+СВЦЭМ!$D$10+'СЕТ СН'!$I$5</f>
        <v>5433.636996969999</v>
      </c>
      <c r="T149" s="37">
        <f>SUMIFS(СВЦЭМ!$C$34:$C$777,СВЦЭМ!$A$34:$A$777,$A149,СВЦЭМ!$B$34:$B$777,T$119)+'СЕТ СН'!$I$9+СВЦЭМ!$D$10+'СЕТ СН'!$I$5</f>
        <v>5399.6184085899995</v>
      </c>
      <c r="U149" s="37">
        <f>SUMIFS(СВЦЭМ!$C$34:$C$777,СВЦЭМ!$A$34:$A$777,$A149,СВЦЭМ!$B$34:$B$777,U$119)+'СЕТ СН'!$I$9+СВЦЭМ!$D$10+'СЕТ СН'!$I$5</f>
        <v>5382.4717882899995</v>
      </c>
      <c r="V149" s="37">
        <f>SUMIFS(СВЦЭМ!$C$34:$C$777,СВЦЭМ!$A$34:$A$777,$A149,СВЦЭМ!$B$34:$B$777,V$119)+'СЕТ СН'!$I$9+СВЦЭМ!$D$10+'СЕТ СН'!$I$5</f>
        <v>5337.9951767099992</v>
      </c>
      <c r="W149" s="37">
        <f>SUMIFS(СВЦЭМ!$C$34:$C$777,СВЦЭМ!$A$34:$A$777,$A149,СВЦЭМ!$B$34:$B$777,W$119)+'СЕТ СН'!$I$9+СВЦЭМ!$D$10+'СЕТ СН'!$I$5</f>
        <v>5325.7693499399993</v>
      </c>
      <c r="X149" s="37">
        <f>SUMIFS(СВЦЭМ!$C$34:$C$777,СВЦЭМ!$A$34:$A$777,$A149,СВЦЭМ!$B$34:$B$777,X$119)+'СЕТ СН'!$I$9+СВЦЭМ!$D$10+'СЕТ СН'!$I$5</f>
        <v>5237.4136411599993</v>
      </c>
      <c r="Y149" s="37">
        <f>SUMIFS(СВЦЭМ!$C$34:$C$777,СВЦЭМ!$A$34:$A$777,$A149,СВЦЭМ!$B$34:$B$777,Y$119)+'СЕТ СН'!$I$9+СВЦЭМ!$D$10+'СЕТ СН'!$I$5</f>
        <v>5206.3323082499992</v>
      </c>
    </row>
    <row r="150" spans="1:26" ht="15.75" x14ac:dyDescent="0.2">
      <c r="A150" s="36">
        <f t="shared" si="3"/>
        <v>42613</v>
      </c>
      <c r="B150" s="37">
        <f>SUMIFS(СВЦЭМ!$C$34:$C$777,СВЦЭМ!$A$34:$A$777,$A150,СВЦЭМ!$B$34:$B$777,B$119)+'СЕТ СН'!$I$9+СВЦЭМ!$D$10+'СЕТ СН'!$I$5</f>
        <v>5226.4063408599995</v>
      </c>
      <c r="C150" s="37">
        <f>SUMIFS(СВЦЭМ!$C$34:$C$777,СВЦЭМ!$A$34:$A$777,$A150,СВЦЭМ!$B$34:$B$777,C$119)+'СЕТ СН'!$I$9+СВЦЭМ!$D$10+'СЕТ СН'!$I$5</f>
        <v>5304.2022740799994</v>
      </c>
      <c r="D150" s="37">
        <f>SUMIFS(СВЦЭМ!$C$34:$C$777,СВЦЭМ!$A$34:$A$777,$A150,СВЦЭМ!$B$34:$B$777,D$119)+'СЕТ СН'!$I$9+СВЦЭМ!$D$10+'СЕТ СН'!$I$5</f>
        <v>5326.6532580499997</v>
      </c>
      <c r="E150" s="37">
        <f>SUMIFS(СВЦЭМ!$C$34:$C$777,СВЦЭМ!$A$34:$A$777,$A150,СВЦЭМ!$B$34:$B$777,E$119)+'СЕТ СН'!$I$9+СВЦЭМ!$D$10+'СЕТ СН'!$I$5</f>
        <v>5367.8300020999995</v>
      </c>
      <c r="F150" s="37">
        <f>SUMIFS(СВЦЭМ!$C$34:$C$777,СВЦЭМ!$A$34:$A$777,$A150,СВЦЭМ!$B$34:$B$777,F$119)+'СЕТ СН'!$I$9+СВЦЭМ!$D$10+'СЕТ СН'!$I$5</f>
        <v>5405.2020527899995</v>
      </c>
      <c r="G150" s="37">
        <f>SUMIFS(СВЦЭМ!$C$34:$C$777,СВЦЭМ!$A$34:$A$777,$A150,СВЦЭМ!$B$34:$B$777,G$119)+'СЕТ СН'!$I$9+СВЦЭМ!$D$10+'СЕТ СН'!$I$5</f>
        <v>5386.7965155399997</v>
      </c>
      <c r="H150" s="37">
        <f>SUMIFS(СВЦЭМ!$C$34:$C$777,СВЦЭМ!$A$34:$A$777,$A150,СВЦЭМ!$B$34:$B$777,H$119)+'СЕТ СН'!$I$9+СВЦЭМ!$D$10+'СЕТ СН'!$I$5</f>
        <v>5315.1233666600001</v>
      </c>
      <c r="I150" s="37">
        <f>SUMIFS(СВЦЭМ!$C$34:$C$777,СВЦЭМ!$A$34:$A$777,$A150,СВЦЭМ!$B$34:$B$777,I$119)+'СЕТ СН'!$I$9+СВЦЭМ!$D$10+'СЕТ СН'!$I$5</f>
        <v>5300.3666504100001</v>
      </c>
      <c r="J150" s="37">
        <f>SUMIFS(СВЦЭМ!$C$34:$C$777,СВЦЭМ!$A$34:$A$777,$A150,СВЦЭМ!$B$34:$B$777,J$119)+'СЕТ СН'!$I$9+СВЦЭМ!$D$10+'СЕТ СН'!$I$5</f>
        <v>5286.3901152499993</v>
      </c>
      <c r="K150" s="37">
        <f>SUMIFS(СВЦЭМ!$C$34:$C$777,СВЦЭМ!$A$34:$A$777,$A150,СВЦЭМ!$B$34:$B$777,K$119)+'СЕТ СН'!$I$9+СВЦЭМ!$D$10+'СЕТ СН'!$I$5</f>
        <v>5226.9206231999997</v>
      </c>
      <c r="L150" s="37">
        <f>SUMIFS(СВЦЭМ!$C$34:$C$777,СВЦЭМ!$A$34:$A$777,$A150,СВЦЭМ!$B$34:$B$777,L$119)+'СЕТ СН'!$I$9+СВЦЭМ!$D$10+'СЕТ СН'!$I$5</f>
        <v>5205.8064876199996</v>
      </c>
      <c r="M150" s="37">
        <f>SUMIFS(СВЦЭМ!$C$34:$C$777,СВЦЭМ!$A$34:$A$777,$A150,СВЦЭМ!$B$34:$B$777,M$119)+'СЕТ СН'!$I$9+СВЦЭМ!$D$10+'СЕТ СН'!$I$5</f>
        <v>5224.4856802699996</v>
      </c>
      <c r="N150" s="37">
        <f>SUMIFS(СВЦЭМ!$C$34:$C$777,СВЦЭМ!$A$34:$A$777,$A150,СВЦЭМ!$B$34:$B$777,N$119)+'СЕТ СН'!$I$9+СВЦЭМ!$D$10+'СЕТ СН'!$I$5</f>
        <v>5239.9474292300001</v>
      </c>
      <c r="O150" s="37">
        <f>SUMIFS(СВЦЭМ!$C$34:$C$777,СВЦЭМ!$A$34:$A$777,$A150,СВЦЭМ!$B$34:$B$777,O$119)+'СЕТ СН'!$I$9+СВЦЭМ!$D$10+'СЕТ СН'!$I$5</f>
        <v>5232.9397293599995</v>
      </c>
      <c r="P150" s="37">
        <f>SUMIFS(СВЦЭМ!$C$34:$C$777,СВЦЭМ!$A$34:$A$777,$A150,СВЦЭМ!$B$34:$B$777,P$119)+'СЕТ СН'!$I$9+СВЦЭМ!$D$10+'СЕТ СН'!$I$5</f>
        <v>5200.6608286299997</v>
      </c>
      <c r="Q150" s="37">
        <f>SUMIFS(СВЦЭМ!$C$34:$C$777,СВЦЭМ!$A$34:$A$777,$A150,СВЦЭМ!$B$34:$B$777,Q$119)+'СЕТ СН'!$I$9+СВЦЭМ!$D$10+'СЕТ СН'!$I$5</f>
        <v>5239.7873220599995</v>
      </c>
      <c r="R150" s="37">
        <f>SUMIFS(СВЦЭМ!$C$34:$C$777,СВЦЭМ!$A$34:$A$777,$A150,СВЦЭМ!$B$34:$B$777,R$119)+'СЕТ СН'!$I$9+СВЦЭМ!$D$10+'СЕТ СН'!$I$5</f>
        <v>5205.3120640899997</v>
      </c>
      <c r="S150" s="37">
        <f>SUMIFS(СВЦЭМ!$C$34:$C$777,СВЦЭМ!$A$34:$A$777,$A150,СВЦЭМ!$B$34:$B$777,S$119)+'СЕТ СН'!$I$9+СВЦЭМ!$D$10+'СЕТ СН'!$I$5</f>
        <v>5245.8283167099999</v>
      </c>
      <c r="T150" s="37">
        <f>SUMIFS(СВЦЭМ!$C$34:$C$777,СВЦЭМ!$A$34:$A$777,$A150,СВЦЭМ!$B$34:$B$777,T$119)+'СЕТ СН'!$I$9+СВЦЭМ!$D$10+'СЕТ СН'!$I$5</f>
        <v>5222.8679412000001</v>
      </c>
      <c r="U150" s="37">
        <f>SUMIFS(СВЦЭМ!$C$34:$C$777,СВЦЭМ!$A$34:$A$777,$A150,СВЦЭМ!$B$34:$B$777,U$119)+'СЕТ СН'!$I$9+СВЦЭМ!$D$10+'СЕТ СН'!$I$5</f>
        <v>5235.9194946999996</v>
      </c>
      <c r="V150" s="37">
        <f>SUMIFS(СВЦЭМ!$C$34:$C$777,СВЦЭМ!$A$34:$A$777,$A150,СВЦЭМ!$B$34:$B$777,V$119)+'СЕТ СН'!$I$9+СВЦЭМ!$D$10+'СЕТ СН'!$I$5</f>
        <v>5240.4098455599997</v>
      </c>
      <c r="W150" s="37">
        <f>SUMIFS(СВЦЭМ!$C$34:$C$777,СВЦЭМ!$A$34:$A$777,$A150,СВЦЭМ!$B$34:$B$777,W$119)+'СЕТ СН'!$I$9+СВЦЭМ!$D$10+'СЕТ СН'!$I$5</f>
        <v>5243.3726331199996</v>
      </c>
      <c r="X150" s="37">
        <f>SUMIFS(СВЦЭМ!$C$34:$C$777,СВЦЭМ!$A$34:$A$777,$A150,СВЦЭМ!$B$34:$B$777,X$119)+'СЕТ СН'!$I$9+СВЦЭМ!$D$10+'СЕТ СН'!$I$5</f>
        <v>5204.7835677099993</v>
      </c>
      <c r="Y150" s="37">
        <f>SUMIFS(СВЦЭМ!$C$34:$C$777,СВЦЭМ!$A$34:$A$777,$A150,СВЦЭМ!$B$34:$B$777,Y$119)+'СЕТ СН'!$I$9+СВЦЭМ!$D$10+'СЕТ СН'!$I$5</f>
        <v>5182.7608154299996</v>
      </c>
    </row>
    <row r="151" spans="1:26" ht="15.75" x14ac:dyDescent="0.2">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5.75"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row>
    <row r="153" spans="1:26" ht="30.75" customHeight="1" x14ac:dyDescent="0.2">
      <c r="A153" s="90" t="s">
        <v>77</v>
      </c>
      <c r="B153" s="91"/>
      <c r="C153" s="91"/>
      <c r="D153" s="91"/>
      <c r="E153" s="91"/>
      <c r="F153" s="91"/>
      <c r="G153" s="91"/>
      <c r="H153" s="91"/>
      <c r="I153" s="91"/>
      <c r="J153" s="91"/>
      <c r="K153" s="91"/>
      <c r="L153" s="91"/>
      <c r="M153" s="92"/>
      <c r="N153" s="79">
        <f>СВЦЭМ!$D$12+'СЕТ СН'!$F$10</f>
        <v>235957.79868490578</v>
      </c>
      <c r="O153" s="80"/>
      <c r="P153" s="41"/>
      <c r="Q153" s="41"/>
      <c r="R153" s="41"/>
      <c r="S153" s="41"/>
      <c r="T153" s="41"/>
      <c r="U153" s="41"/>
      <c r="V153" s="41"/>
      <c r="W153" s="41"/>
      <c r="X153" s="41"/>
      <c r="Y153" s="41"/>
    </row>
    <row r="154" spans="1:26" x14ac:dyDescent="0.25">
      <c r="A154" s="96"/>
      <c r="B154" s="96"/>
      <c r="C154" s="96"/>
      <c r="D154" s="96"/>
      <c r="E154" s="96"/>
      <c r="F154" s="94"/>
      <c r="G154" s="94"/>
      <c r="H154" s="94"/>
      <c r="I154" s="94"/>
      <c r="J154" s="94"/>
      <c r="K154" s="94"/>
      <c r="L154" s="94"/>
      <c r="M154" s="94"/>
    </row>
    <row r="155" spans="1:26" x14ac:dyDescent="0.25">
      <c r="A155" s="93"/>
      <c r="B155" s="93"/>
      <c r="C155" s="93"/>
      <c r="D155" s="93"/>
      <c r="E155" s="93"/>
      <c r="F155" s="95"/>
      <c r="G155" s="95"/>
      <c r="H155" s="95"/>
      <c r="I155" s="95"/>
      <c r="J155" s="95"/>
      <c r="K155" s="95"/>
      <c r="L155" s="95"/>
      <c r="M155" s="95"/>
    </row>
  </sheetData>
  <sheetProtection algorithmName="SHA-512" hashValue="LEJUMyr3TbDdiJ+X+g7vm1owGLUqJKcFH6mLT949KI9ngdgQHsG6ZbDId4UP3+j4EIP5Wiat3EqzVSzunLSo1A==" saltValue="m6wX/DpViM5KxUaixQSDgA==" spinCount="100000" sheet="1" formatCells="0" formatColumns="0" formatRows="0" insertColumns="0" insertRows="0" insertHyperlinks="0" deleteColumns="0" deleteRows="0" sort="0" autoFilter="0" pivotTables="0"/>
  <mergeCells count="23">
    <mergeCell ref="A1:Y1"/>
    <mergeCell ref="A3:Y3"/>
    <mergeCell ref="A4:Y4"/>
    <mergeCell ref="A9:A11"/>
    <mergeCell ref="B9:Y10"/>
    <mergeCell ref="J154:K154"/>
    <mergeCell ref="L154:M154"/>
    <mergeCell ref="H155:I155"/>
    <mergeCell ref="J155:K155"/>
    <mergeCell ref="L155:M155"/>
    <mergeCell ref="A155:E155"/>
    <mergeCell ref="F154:G154"/>
    <mergeCell ref="F155:G155"/>
    <mergeCell ref="A154:E154"/>
    <mergeCell ref="H154:I154"/>
    <mergeCell ref="N153:O153"/>
    <mergeCell ref="B117:Y118"/>
    <mergeCell ref="A81:A83"/>
    <mergeCell ref="B81:Y82"/>
    <mergeCell ref="A45:A47"/>
    <mergeCell ref="B45:Y46"/>
    <mergeCell ref="A153:M153"/>
    <mergeCell ref="A117:A119"/>
  </mergeCells>
  <pageMargins left="0.17" right="0.17" top="0.54" bottom="0.31" header="0.33" footer="0.17"/>
  <pageSetup paperSize="9" scale="52" fitToHeight="1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7"/>
  <sheetViews>
    <sheetView zoomScale="80" zoomScaleNormal="80" zoomScaleSheetLayoutView="80" workbookViewId="0">
      <selection activeCell="A5" sqref="A5"/>
    </sheetView>
  </sheetViews>
  <sheetFormatPr defaultRowHeight="15" x14ac:dyDescent="0.25"/>
  <cols>
    <col min="1" max="1" width="9.5" style="42" customWidth="1"/>
    <col min="2" max="25" width="10.25" style="42" customWidth="1"/>
    <col min="26" max="26" width="9" style="31"/>
    <col min="27" max="27" width="11.25" style="31" customWidth="1"/>
    <col min="28" max="16384" width="9" style="31"/>
  </cols>
  <sheetData>
    <row r="1" spans="1:27" ht="18.75" customHeight="1" x14ac:dyDescent="0.2">
      <c r="A1" s="97" t="str">
        <f>'I ЦК'!A1:F1</f>
        <v>Предельные уровни регулируемых цен на электрическую энергию (мощность), поставляемую потребителям (покупателям) ООО "МЕЧЕЛ-ЭНЕРГО" в августе 2016 г.</v>
      </c>
      <c r="B1" s="97"/>
      <c r="C1" s="97"/>
      <c r="D1" s="97"/>
      <c r="E1" s="97"/>
      <c r="F1" s="97"/>
      <c r="G1" s="97"/>
      <c r="H1" s="97"/>
      <c r="I1" s="97"/>
      <c r="J1" s="97"/>
      <c r="K1" s="97"/>
      <c r="L1" s="97"/>
      <c r="M1" s="97"/>
      <c r="N1" s="97"/>
      <c r="O1" s="97"/>
      <c r="P1" s="97"/>
      <c r="Q1" s="97"/>
      <c r="R1" s="97"/>
      <c r="S1" s="97"/>
      <c r="T1" s="97"/>
      <c r="U1" s="97"/>
      <c r="V1" s="97"/>
      <c r="W1" s="97"/>
      <c r="X1" s="97"/>
      <c r="Y1" s="97"/>
    </row>
    <row r="2" spans="1:27" ht="18.75" customHeight="1" x14ac:dyDescent="0.2">
      <c r="A2" s="32"/>
      <c r="B2" s="32"/>
      <c r="C2" s="32"/>
      <c r="D2" s="32"/>
      <c r="E2" s="32"/>
      <c r="F2" s="32"/>
      <c r="G2" s="32"/>
      <c r="H2" s="32"/>
      <c r="I2" s="32"/>
      <c r="J2" s="32"/>
      <c r="K2" s="32"/>
      <c r="L2" s="32"/>
      <c r="M2" s="32"/>
      <c r="N2" s="32"/>
      <c r="O2" s="32"/>
      <c r="P2" s="32"/>
      <c r="Q2" s="32"/>
      <c r="R2" s="32"/>
      <c r="S2" s="32"/>
      <c r="T2" s="32"/>
      <c r="U2" s="32"/>
      <c r="V2" s="32"/>
      <c r="W2" s="32"/>
      <c r="X2" s="32"/>
      <c r="Y2" s="32"/>
    </row>
    <row r="3" spans="1:27" ht="15.75" x14ac:dyDescent="0.2">
      <c r="A3" s="98" t="s">
        <v>39</v>
      </c>
      <c r="B3" s="98"/>
      <c r="C3" s="98"/>
      <c r="D3" s="98"/>
      <c r="E3" s="98"/>
      <c r="F3" s="98"/>
      <c r="G3" s="98"/>
      <c r="H3" s="98"/>
      <c r="I3" s="98"/>
      <c r="J3" s="98"/>
      <c r="K3" s="98"/>
      <c r="L3" s="98"/>
      <c r="M3" s="98"/>
      <c r="N3" s="98"/>
      <c r="O3" s="98"/>
      <c r="P3" s="98"/>
      <c r="Q3" s="98"/>
      <c r="R3" s="98"/>
      <c r="S3" s="98"/>
      <c r="T3" s="98"/>
      <c r="U3" s="98"/>
      <c r="V3" s="98"/>
      <c r="W3" s="98"/>
      <c r="X3" s="98"/>
      <c r="Y3" s="98"/>
    </row>
    <row r="4" spans="1:27" ht="33" customHeight="1" x14ac:dyDescent="0.2">
      <c r="A4" s="111" t="s">
        <v>9</v>
      </c>
      <c r="B4" s="111"/>
      <c r="C4" s="111"/>
      <c r="D4" s="111"/>
      <c r="E4" s="111"/>
      <c r="F4" s="111"/>
      <c r="G4" s="111"/>
      <c r="H4" s="111"/>
      <c r="I4" s="111"/>
      <c r="J4" s="111"/>
      <c r="K4" s="111"/>
      <c r="L4" s="111"/>
      <c r="M4" s="111"/>
      <c r="N4" s="111"/>
      <c r="O4" s="111"/>
      <c r="P4" s="111"/>
      <c r="Q4" s="111"/>
      <c r="R4" s="111"/>
      <c r="S4" s="111"/>
      <c r="T4" s="111"/>
      <c r="U4" s="111"/>
      <c r="V4" s="111"/>
      <c r="W4" s="111"/>
      <c r="X4" s="111"/>
      <c r="Y4" s="111"/>
    </row>
    <row r="5" spans="1:27" ht="15.75" x14ac:dyDescent="0.25">
      <c r="A5" s="33"/>
      <c r="B5" s="33"/>
      <c r="C5" s="33"/>
      <c r="D5" s="33"/>
      <c r="E5" s="33"/>
      <c r="F5" s="33"/>
      <c r="G5" s="33"/>
      <c r="H5" s="33"/>
      <c r="I5" s="33"/>
      <c r="J5" s="33"/>
      <c r="K5" s="33"/>
      <c r="L5" s="33"/>
      <c r="M5" s="33"/>
      <c r="N5" s="33"/>
      <c r="O5" s="33"/>
      <c r="P5" s="33"/>
      <c r="Q5" s="33"/>
      <c r="R5" s="33"/>
      <c r="S5" s="33"/>
      <c r="T5" s="33"/>
      <c r="U5" s="33"/>
      <c r="V5" s="33"/>
      <c r="W5" s="33"/>
      <c r="X5" s="33"/>
      <c r="Y5" s="33"/>
    </row>
    <row r="6" spans="1:27" ht="15.75" x14ac:dyDescent="0.25">
      <c r="A6" s="33"/>
      <c r="B6" s="33"/>
      <c r="C6" s="33"/>
      <c r="D6" s="33"/>
      <c r="E6" s="33"/>
      <c r="F6" s="33"/>
      <c r="G6" s="33"/>
      <c r="H6" s="33"/>
      <c r="I6" s="33"/>
      <c r="J6" s="33"/>
      <c r="K6" s="33"/>
      <c r="L6" s="33"/>
      <c r="M6" s="33"/>
      <c r="N6" s="33"/>
      <c r="O6" s="33"/>
      <c r="P6" s="33"/>
      <c r="Q6" s="33"/>
      <c r="R6" s="33"/>
      <c r="S6" s="33"/>
      <c r="T6" s="33"/>
      <c r="U6" s="33"/>
      <c r="V6" s="33"/>
      <c r="W6" s="33"/>
      <c r="X6" s="33"/>
      <c r="Y6" s="33"/>
    </row>
    <row r="7" spans="1:27" ht="15.75" x14ac:dyDescent="0.25">
      <c r="A7" s="33" t="s">
        <v>73</v>
      </c>
      <c r="B7" s="33"/>
      <c r="C7" s="33"/>
      <c r="D7" s="33"/>
      <c r="E7" s="33"/>
      <c r="F7" s="33"/>
      <c r="G7" s="33"/>
      <c r="H7" s="33"/>
      <c r="I7" s="33"/>
      <c r="J7" s="33"/>
      <c r="K7" s="33"/>
      <c r="L7" s="33"/>
      <c r="M7" s="33"/>
      <c r="N7" s="33"/>
      <c r="O7" s="33"/>
      <c r="P7" s="33"/>
      <c r="Q7" s="33"/>
      <c r="R7" s="33"/>
      <c r="S7" s="33"/>
      <c r="T7" s="33"/>
      <c r="U7" s="33"/>
      <c r="V7" s="33"/>
      <c r="W7" s="33"/>
      <c r="X7" s="33"/>
      <c r="Y7" s="33"/>
    </row>
    <row r="8" spans="1:27" ht="15.75" x14ac:dyDescent="0.25">
      <c r="A8" s="33"/>
      <c r="B8" s="34"/>
      <c r="C8" s="33"/>
      <c r="D8" s="33"/>
      <c r="E8" s="33"/>
      <c r="F8" s="33"/>
      <c r="G8" s="33"/>
      <c r="H8" s="33"/>
      <c r="I8" s="33"/>
      <c r="J8" s="33"/>
      <c r="K8" s="33"/>
      <c r="L8" s="33"/>
      <c r="M8" s="33"/>
      <c r="N8" s="33"/>
      <c r="O8" s="33"/>
      <c r="P8" s="33"/>
      <c r="Q8" s="33"/>
      <c r="R8" s="33"/>
      <c r="S8" s="33"/>
      <c r="T8" s="33"/>
      <c r="U8" s="33"/>
      <c r="V8" s="33"/>
      <c r="W8" s="33"/>
      <c r="X8" s="33"/>
      <c r="Y8" s="33"/>
    </row>
    <row r="9" spans="1:27" ht="12.75" x14ac:dyDescent="0.2">
      <c r="A9" s="87" t="s">
        <v>7</v>
      </c>
      <c r="B9" s="81" t="s">
        <v>72</v>
      </c>
      <c r="C9" s="82"/>
      <c r="D9" s="82"/>
      <c r="E9" s="82"/>
      <c r="F9" s="82"/>
      <c r="G9" s="82"/>
      <c r="H9" s="82"/>
      <c r="I9" s="82"/>
      <c r="J9" s="82"/>
      <c r="K9" s="82"/>
      <c r="L9" s="82"/>
      <c r="M9" s="82"/>
      <c r="N9" s="82"/>
      <c r="O9" s="82"/>
      <c r="P9" s="82"/>
      <c r="Q9" s="82"/>
      <c r="R9" s="82"/>
      <c r="S9" s="82"/>
      <c r="T9" s="82"/>
      <c r="U9" s="82"/>
      <c r="V9" s="82"/>
      <c r="W9" s="82"/>
      <c r="X9" s="82"/>
      <c r="Y9" s="83"/>
    </row>
    <row r="10" spans="1:27" ht="12.75" x14ac:dyDescent="0.2">
      <c r="A10" s="88"/>
      <c r="B10" s="84"/>
      <c r="C10" s="85"/>
      <c r="D10" s="85"/>
      <c r="E10" s="85"/>
      <c r="F10" s="85"/>
      <c r="G10" s="85"/>
      <c r="H10" s="85"/>
      <c r="I10" s="85"/>
      <c r="J10" s="85"/>
      <c r="K10" s="85"/>
      <c r="L10" s="85"/>
      <c r="M10" s="85"/>
      <c r="N10" s="85"/>
      <c r="O10" s="85"/>
      <c r="P10" s="85"/>
      <c r="Q10" s="85"/>
      <c r="R10" s="85"/>
      <c r="S10" s="85"/>
      <c r="T10" s="85"/>
      <c r="U10" s="85"/>
      <c r="V10" s="85"/>
      <c r="W10" s="85"/>
      <c r="X10" s="85"/>
      <c r="Y10" s="86"/>
    </row>
    <row r="11" spans="1:27" ht="12.75" customHeight="1" x14ac:dyDescent="0.2">
      <c r="A11" s="89"/>
      <c r="B11" s="35">
        <v>1</v>
      </c>
      <c r="C11" s="35">
        <v>2</v>
      </c>
      <c r="D11" s="35">
        <v>3</v>
      </c>
      <c r="E11" s="35">
        <v>4</v>
      </c>
      <c r="F11" s="35">
        <v>5</v>
      </c>
      <c r="G11" s="35">
        <v>6</v>
      </c>
      <c r="H11" s="35">
        <v>7</v>
      </c>
      <c r="I11" s="35">
        <v>8</v>
      </c>
      <c r="J11" s="35">
        <v>9</v>
      </c>
      <c r="K11" s="35">
        <v>10</v>
      </c>
      <c r="L11" s="35">
        <v>11</v>
      </c>
      <c r="M11" s="35">
        <v>12</v>
      </c>
      <c r="N11" s="35">
        <v>13</v>
      </c>
      <c r="O11" s="35">
        <v>14</v>
      </c>
      <c r="P11" s="35">
        <v>15</v>
      </c>
      <c r="Q11" s="35">
        <v>16</v>
      </c>
      <c r="R11" s="35">
        <v>17</v>
      </c>
      <c r="S11" s="35">
        <v>18</v>
      </c>
      <c r="T11" s="35">
        <v>19</v>
      </c>
      <c r="U11" s="35">
        <v>20</v>
      </c>
      <c r="V11" s="35">
        <v>21</v>
      </c>
      <c r="W11" s="35">
        <v>22</v>
      </c>
      <c r="X11" s="35">
        <v>23</v>
      </c>
      <c r="Y11" s="35">
        <v>24</v>
      </c>
    </row>
    <row r="12" spans="1:27" ht="18.75" customHeight="1" x14ac:dyDescent="0.2">
      <c r="A12" s="36" t="str">
        <f>СВЦЭМ!$A$34</f>
        <v>01.08.2016</v>
      </c>
      <c r="B12" s="37">
        <f>SUMIFS(СВЦЭМ!$C$34:$C$777,СВЦЭМ!$A$34:$A$777,$A12,СВЦЭМ!$B$34:$B$777,B$11)+'СЕТ СН'!$F$9+СВЦЭМ!$D$10+'СЕТ СН'!$F$6</f>
        <v>1199.4725016900002</v>
      </c>
      <c r="C12" s="37">
        <f>SUMIFS(СВЦЭМ!$C$34:$C$777,СВЦЭМ!$A$34:$A$777,$A12,СВЦЭМ!$B$34:$B$777,C$11)+'СЕТ СН'!$F$9+СВЦЭМ!$D$10+'СЕТ СН'!$F$6</f>
        <v>1271.12137998</v>
      </c>
      <c r="D12" s="37">
        <f>SUMIFS(СВЦЭМ!$C$34:$C$777,СВЦЭМ!$A$34:$A$777,$A12,СВЦЭМ!$B$34:$B$777,D$11)+'СЕТ СН'!$F$9+СВЦЭМ!$D$10+'СЕТ СН'!$F$6</f>
        <v>1318.5989083899999</v>
      </c>
      <c r="E12" s="37">
        <f>SUMIFS(СВЦЭМ!$C$34:$C$777,СВЦЭМ!$A$34:$A$777,$A12,СВЦЭМ!$B$34:$B$777,E$11)+'СЕТ СН'!$F$9+СВЦЭМ!$D$10+'СЕТ СН'!$F$6</f>
        <v>1337.59868835</v>
      </c>
      <c r="F12" s="37">
        <f>SUMIFS(СВЦЭМ!$C$34:$C$777,СВЦЭМ!$A$34:$A$777,$A12,СВЦЭМ!$B$34:$B$777,F$11)+'СЕТ СН'!$F$9+СВЦЭМ!$D$10+'СЕТ СН'!$F$6</f>
        <v>1339.4629172199998</v>
      </c>
      <c r="G12" s="37">
        <f>SUMIFS(СВЦЭМ!$C$34:$C$777,СВЦЭМ!$A$34:$A$777,$A12,СВЦЭМ!$B$34:$B$777,G$11)+'СЕТ СН'!$F$9+СВЦЭМ!$D$10+'СЕТ СН'!$F$6</f>
        <v>1323.12442414</v>
      </c>
      <c r="H12" s="37">
        <f>SUMIFS(СВЦЭМ!$C$34:$C$777,СВЦЭМ!$A$34:$A$777,$A12,СВЦЭМ!$B$34:$B$777,H$11)+'СЕТ СН'!$F$9+СВЦЭМ!$D$10+'СЕТ СН'!$F$6</f>
        <v>1283.8131665999999</v>
      </c>
      <c r="I12" s="37">
        <f>SUMIFS(СВЦЭМ!$C$34:$C$777,СВЦЭМ!$A$34:$A$777,$A12,СВЦЭМ!$B$34:$B$777,I$11)+'СЕТ СН'!$F$9+СВЦЭМ!$D$10+'СЕТ СН'!$F$6</f>
        <v>1246.13641312</v>
      </c>
      <c r="J12" s="37">
        <f>SUMIFS(СВЦЭМ!$C$34:$C$777,СВЦЭМ!$A$34:$A$777,$A12,СВЦЭМ!$B$34:$B$777,J$11)+'СЕТ СН'!$F$9+СВЦЭМ!$D$10+'СЕТ СН'!$F$6</f>
        <v>1288.3695325600002</v>
      </c>
      <c r="K12" s="37">
        <f>SUMIFS(СВЦЭМ!$C$34:$C$777,СВЦЭМ!$A$34:$A$777,$A12,СВЦЭМ!$B$34:$B$777,K$11)+'СЕТ СН'!$F$9+СВЦЭМ!$D$10+'СЕТ СН'!$F$6</f>
        <v>1221.3522701300001</v>
      </c>
      <c r="L12" s="37">
        <f>SUMIFS(СВЦЭМ!$C$34:$C$777,СВЦЭМ!$A$34:$A$777,$A12,СВЦЭМ!$B$34:$B$777,L$11)+'СЕТ СН'!$F$9+СВЦЭМ!$D$10+'СЕТ СН'!$F$6</f>
        <v>1198.39094067</v>
      </c>
      <c r="M12" s="37">
        <f>SUMIFS(СВЦЭМ!$C$34:$C$777,СВЦЭМ!$A$34:$A$777,$A12,СВЦЭМ!$B$34:$B$777,M$11)+'СЕТ СН'!$F$9+СВЦЭМ!$D$10+'СЕТ СН'!$F$6</f>
        <v>1239.6104082699999</v>
      </c>
      <c r="N12" s="37">
        <f>SUMIFS(СВЦЭМ!$C$34:$C$777,СВЦЭМ!$A$34:$A$777,$A12,СВЦЭМ!$B$34:$B$777,N$11)+'СЕТ СН'!$F$9+СВЦЭМ!$D$10+'СЕТ СН'!$F$6</f>
        <v>1252.3036230500002</v>
      </c>
      <c r="O12" s="37">
        <f>SUMIFS(СВЦЭМ!$C$34:$C$777,СВЦЭМ!$A$34:$A$777,$A12,СВЦЭМ!$B$34:$B$777,O$11)+'СЕТ СН'!$F$9+СВЦЭМ!$D$10+'СЕТ СН'!$F$6</f>
        <v>1275.43912226</v>
      </c>
      <c r="P12" s="37">
        <f>SUMIFS(СВЦЭМ!$C$34:$C$777,СВЦЭМ!$A$34:$A$777,$A12,СВЦЭМ!$B$34:$B$777,P$11)+'СЕТ СН'!$F$9+СВЦЭМ!$D$10+'СЕТ СН'!$F$6</f>
        <v>1221.6704373900002</v>
      </c>
      <c r="Q12" s="37">
        <f>SUMIFS(СВЦЭМ!$C$34:$C$777,СВЦЭМ!$A$34:$A$777,$A12,СВЦЭМ!$B$34:$B$777,Q$11)+'СЕТ СН'!$F$9+СВЦЭМ!$D$10+'СЕТ СН'!$F$6</f>
        <v>1217.8742670000001</v>
      </c>
      <c r="R12" s="37">
        <f>SUMIFS(СВЦЭМ!$C$34:$C$777,СВЦЭМ!$A$34:$A$777,$A12,СВЦЭМ!$B$34:$B$777,R$11)+'СЕТ СН'!$F$9+СВЦЭМ!$D$10+'СЕТ СН'!$F$6</f>
        <v>1210.92036388</v>
      </c>
      <c r="S12" s="37">
        <f>SUMIFS(СВЦЭМ!$C$34:$C$777,СВЦЭМ!$A$34:$A$777,$A12,СВЦЭМ!$B$34:$B$777,S$11)+'СЕТ СН'!$F$9+СВЦЭМ!$D$10+'СЕТ СН'!$F$6</f>
        <v>1276.43426993</v>
      </c>
      <c r="T12" s="37">
        <f>SUMIFS(СВЦЭМ!$C$34:$C$777,СВЦЭМ!$A$34:$A$777,$A12,СВЦЭМ!$B$34:$B$777,T$11)+'СЕТ СН'!$F$9+СВЦЭМ!$D$10+'СЕТ СН'!$F$6</f>
        <v>1243.2278422700001</v>
      </c>
      <c r="U12" s="37">
        <f>SUMIFS(СВЦЭМ!$C$34:$C$777,СВЦЭМ!$A$34:$A$777,$A12,СВЦЭМ!$B$34:$B$777,U$11)+'СЕТ СН'!$F$9+СВЦЭМ!$D$10+'СЕТ СН'!$F$6</f>
        <v>1141.77378458</v>
      </c>
      <c r="V12" s="37">
        <f>SUMIFS(СВЦЭМ!$C$34:$C$777,СВЦЭМ!$A$34:$A$777,$A12,СВЦЭМ!$B$34:$B$777,V$11)+'СЕТ СН'!$F$9+СВЦЭМ!$D$10+'СЕТ СН'!$F$6</f>
        <v>1106.94717569</v>
      </c>
      <c r="W12" s="37">
        <f>SUMIFS(СВЦЭМ!$C$34:$C$777,СВЦЭМ!$A$34:$A$777,$A12,СВЦЭМ!$B$34:$B$777,W$11)+'СЕТ СН'!$F$9+СВЦЭМ!$D$10+'СЕТ СН'!$F$6</f>
        <v>1118.60270438</v>
      </c>
      <c r="X12" s="37">
        <f>SUMIFS(СВЦЭМ!$C$34:$C$777,СВЦЭМ!$A$34:$A$777,$A12,СВЦЭМ!$B$34:$B$777,X$11)+'СЕТ СН'!$F$9+СВЦЭМ!$D$10+'СЕТ СН'!$F$6</f>
        <v>1084.7752697599999</v>
      </c>
      <c r="Y12" s="37">
        <f>SUMIFS(СВЦЭМ!$C$34:$C$777,СВЦЭМ!$A$34:$A$777,$A12,СВЦЭМ!$B$34:$B$777,Y$11)+'СЕТ СН'!$F$9+СВЦЭМ!$D$10+'СЕТ СН'!$F$6</f>
        <v>1124.70708225</v>
      </c>
      <c r="AA12" s="38"/>
    </row>
    <row r="13" spans="1:27" ht="15.75" x14ac:dyDescent="0.2">
      <c r="A13" s="36">
        <f>A12+1</f>
        <v>42584</v>
      </c>
      <c r="B13" s="37">
        <f>SUMIFS(СВЦЭМ!$C$34:$C$777,СВЦЭМ!$A$34:$A$777,$A13,СВЦЭМ!$B$34:$B$777,B$11)+'СЕТ СН'!$F$9+СВЦЭМ!$D$10+'СЕТ СН'!$F$6</f>
        <v>1151.6845107600002</v>
      </c>
      <c r="C13" s="37">
        <f>SUMIFS(СВЦЭМ!$C$34:$C$777,СВЦЭМ!$A$34:$A$777,$A13,СВЦЭМ!$B$34:$B$777,C$11)+'СЕТ СН'!$F$9+СВЦЭМ!$D$10+'СЕТ СН'!$F$6</f>
        <v>1257.7873517400001</v>
      </c>
      <c r="D13" s="37">
        <f>SUMIFS(СВЦЭМ!$C$34:$C$777,СВЦЭМ!$A$34:$A$777,$A13,СВЦЭМ!$B$34:$B$777,D$11)+'СЕТ СН'!$F$9+СВЦЭМ!$D$10+'СЕТ СН'!$F$6</f>
        <v>1274.86120865</v>
      </c>
      <c r="E13" s="37">
        <f>SUMIFS(СВЦЭМ!$C$34:$C$777,СВЦЭМ!$A$34:$A$777,$A13,СВЦЭМ!$B$34:$B$777,E$11)+'СЕТ СН'!$F$9+СВЦЭМ!$D$10+'СЕТ СН'!$F$6</f>
        <v>1282.2010006099999</v>
      </c>
      <c r="F13" s="37">
        <f>SUMIFS(СВЦЭМ!$C$34:$C$777,СВЦЭМ!$A$34:$A$777,$A13,СВЦЭМ!$B$34:$B$777,F$11)+'СЕТ СН'!$F$9+СВЦЭМ!$D$10+'СЕТ СН'!$F$6</f>
        <v>1299.0652868500001</v>
      </c>
      <c r="G13" s="37">
        <f>SUMIFS(СВЦЭМ!$C$34:$C$777,СВЦЭМ!$A$34:$A$777,$A13,СВЦЭМ!$B$34:$B$777,G$11)+'СЕТ СН'!$F$9+СВЦЭМ!$D$10+'СЕТ СН'!$F$6</f>
        <v>1298.1293798799998</v>
      </c>
      <c r="H13" s="37">
        <f>SUMIFS(СВЦЭМ!$C$34:$C$777,СВЦЭМ!$A$34:$A$777,$A13,СВЦЭМ!$B$34:$B$777,H$11)+'СЕТ СН'!$F$9+СВЦЭМ!$D$10+'СЕТ СН'!$F$6</f>
        <v>1250.31075364</v>
      </c>
      <c r="I13" s="37">
        <f>SUMIFS(СВЦЭМ!$C$34:$C$777,СВЦЭМ!$A$34:$A$777,$A13,СВЦЭМ!$B$34:$B$777,I$11)+'СЕТ СН'!$F$9+СВЦЭМ!$D$10+'СЕТ СН'!$F$6</f>
        <v>1232.8639071299999</v>
      </c>
      <c r="J13" s="37">
        <f>SUMIFS(СВЦЭМ!$C$34:$C$777,СВЦЭМ!$A$34:$A$777,$A13,СВЦЭМ!$B$34:$B$777,J$11)+'СЕТ СН'!$F$9+СВЦЭМ!$D$10+'СЕТ СН'!$F$6</f>
        <v>1282.4905049399999</v>
      </c>
      <c r="K13" s="37">
        <f>SUMIFS(СВЦЭМ!$C$34:$C$777,СВЦЭМ!$A$34:$A$777,$A13,СВЦЭМ!$B$34:$B$777,K$11)+'СЕТ СН'!$F$9+СВЦЭМ!$D$10+'СЕТ СН'!$F$6</f>
        <v>1449.75972056</v>
      </c>
      <c r="L13" s="37">
        <f>SUMIFS(СВЦЭМ!$C$34:$C$777,СВЦЭМ!$A$34:$A$777,$A13,СВЦЭМ!$B$34:$B$777,L$11)+'СЕТ СН'!$F$9+СВЦЭМ!$D$10+'СЕТ СН'!$F$6</f>
        <v>1827.8597113599999</v>
      </c>
      <c r="M13" s="37">
        <f>SUMIFS(СВЦЭМ!$C$34:$C$777,СВЦЭМ!$A$34:$A$777,$A13,СВЦЭМ!$B$34:$B$777,M$11)+'СЕТ СН'!$F$9+СВЦЭМ!$D$10+'СЕТ СН'!$F$6</f>
        <v>1906.7173263999998</v>
      </c>
      <c r="N13" s="37">
        <f>SUMIFS(СВЦЭМ!$C$34:$C$777,СВЦЭМ!$A$34:$A$777,$A13,СВЦЭМ!$B$34:$B$777,N$11)+'СЕТ СН'!$F$9+СВЦЭМ!$D$10+'СЕТ СН'!$F$6</f>
        <v>1676.6149650699999</v>
      </c>
      <c r="O13" s="37">
        <f>SUMIFS(СВЦЭМ!$C$34:$C$777,СВЦЭМ!$A$34:$A$777,$A13,СВЦЭМ!$B$34:$B$777,O$11)+'СЕТ СН'!$F$9+СВЦЭМ!$D$10+'СЕТ СН'!$F$6</f>
        <v>1394.3158351399998</v>
      </c>
      <c r="P13" s="37">
        <f>SUMIFS(СВЦЭМ!$C$34:$C$777,СВЦЭМ!$A$34:$A$777,$A13,СВЦЭМ!$B$34:$B$777,P$11)+'СЕТ СН'!$F$9+СВЦЭМ!$D$10+'СЕТ СН'!$F$6</f>
        <v>1279.4946651700002</v>
      </c>
      <c r="Q13" s="37">
        <f>SUMIFS(СВЦЭМ!$C$34:$C$777,СВЦЭМ!$A$34:$A$777,$A13,СВЦЭМ!$B$34:$B$777,Q$11)+'СЕТ СН'!$F$9+СВЦЭМ!$D$10+'СЕТ СН'!$F$6</f>
        <v>1249.8563140700001</v>
      </c>
      <c r="R13" s="37">
        <f>SUMIFS(СВЦЭМ!$C$34:$C$777,СВЦЭМ!$A$34:$A$777,$A13,СВЦЭМ!$B$34:$B$777,R$11)+'СЕТ СН'!$F$9+СВЦЭМ!$D$10+'СЕТ СН'!$F$6</f>
        <v>1287.8227388600001</v>
      </c>
      <c r="S13" s="37">
        <f>SUMIFS(СВЦЭМ!$C$34:$C$777,СВЦЭМ!$A$34:$A$777,$A13,СВЦЭМ!$B$34:$B$777,S$11)+'СЕТ СН'!$F$9+СВЦЭМ!$D$10+'СЕТ СН'!$F$6</f>
        <v>1336.4070520499999</v>
      </c>
      <c r="T13" s="37">
        <f>SUMIFS(СВЦЭМ!$C$34:$C$777,СВЦЭМ!$A$34:$A$777,$A13,СВЦЭМ!$B$34:$B$777,T$11)+'СЕТ СН'!$F$9+СВЦЭМ!$D$10+'СЕТ СН'!$F$6</f>
        <v>1262.4145774900001</v>
      </c>
      <c r="U13" s="37">
        <f>SUMIFS(СВЦЭМ!$C$34:$C$777,СВЦЭМ!$A$34:$A$777,$A13,СВЦЭМ!$B$34:$B$777,U$11)+'СЕТ СН'!$F$9+СВЦЭМ!$D$10+'СЕТ СН'!$F$6</f>
        <v>1202.99415331</v>
      </c>
      <c r="V13" s="37">
        <f>SUMIFS(СВЦЭМ!$C$34:$C$777,СВЦЭМ!$A$34:$A$777,$A13,СВЦЭМ!$B$34:$B$777,V$11)+'СЕТ СН'!$F$9+СВЦЭМ!$D$10+'СЕТ СН'!$F$6</f>
        <v>1197.45866942</v>
      </c>
      <c r="W13" s="37">
        <f>SUMIFS(СВЦЭМ!$C$34:$C$777,СВЦЭМ!$A$34:$A$777,$A13,СВЦЭМ!$B$34:$B$777,W$11)+'СЕТ СН'!$F$9+СВЦЭМ!$D$10+'СЕТ СН'!$F$6</f>
        <v>1219.5113080599999</v>
      </c>
      <c r="X13" s="37">
        <f>SUMIFS(СВЦЭМ!$C$34:$C$777,СВЦЭМ!$A$34:$A$777,$A13,СВЦЭМ!$B$34:$B$777,X$11)+'СЕТ СН'!$F$9+СВЦЭМ!$D$10+'СЕТ СН'!$F$6</f>
        <v>1176.1376327</v>
      </c>
      <c r="Y13" s="37">
        <f>SUMIFS(СВЦЭМ!$C$34:$C$777,СВЦЭМ!$A$34:$A$777,$A13,СВЦЭМ!$B$34:$B$777,Y$11)+'СЕТ СН'!$F$9+СВЦЭМ!$D$10+'СЕТ СН'!$F$6</f>
        <v>1155.1206272899999</v>
      </c>
    </row>
    <row r="14" spans="1:27" ht="15.75" x14ac:dyDescent="0.2">
      <c r="A14" s="36">
        <f t="shared" ref="A14:A42" si="0">A13+1</f>
        <v>42585</v>
      </c>
      <c r="B14" s="37">
        <f>SUMIFS(СВЦЭМ!$C$34:$C$777,СВЦЭМ!$A$34:$A$777,$A14,СВЦЭМ!$B$34:$B$777,B$11)+'СЕТ СН'!$F$9+СВЦЭМ!$D$10+'СЕТ СН'!$F$6</f>
        <v>1192.4275476</v>
      </c>
      <c r="C14" s="37">
        <f>SUMIFS(СВЦЭМ!$C$34:$C$777,СВЦЭМ!$A$34:$A$777,$A14,СВЦЭМ!$B$34:$B$777,C$11)+'СЕТ СН'!$F$9+СВЦЭМ!$D$10+'СЕТ СН'!$F$6</f>
        <v>1252.06051789</v>
      </c>
      <c r="D14" s="37">
        <f>SUMIFS(СВЦЭМ!$C$34:$C$777,СВЦЭМ!$A$34:$A$777,$A14,СВЦЭМ!$B$34:$B$777,D$11)+'СЕТ СН'!$F$9+СВЦЭМ!$D$10+'СЕТ СН'!$F$6</f>
        <v>1268.9953730900002</v>
      </c>
      <c r="E14" s="37">
        <f>SUMIFS(СВЦЭМ!$C$34:$C$777,СВЦЭМ!$A$34:$A$777,$A14,СВЦЭМ!$B$34:$B$777,E$11)+'СЕТ СН'!$F$9+СВЦЭМ!$D$10+'СЕТ СН'!$F$6</f>
        <v>1303.1649882000002</v>
      </c>
      <c r="F14" s="37">
        <f>SUMIFS(СВЦЭМ!$C$34:$C$777,СВЦЭМ!$A$34:$A$777,$A14,СВЦЭМ!$B$34:$B$777,F$11)+'СЕТ СН'!$F$9+СВЦЭМ!$D$10+'СЕТ СН'!$F$6</f>
        <v>1307.0573440499998</v>
      </c>
      <c r="G14" s="37">
        <f>SUMIFS(СВЦЭМ!$C$34:$C$777,СВЦЭМ!$A$34:$A$777,$A14,СВЦЭМ!$B$34:$B$777,G$11)+'СЕТ СН'!$F$9+СВЦЭМ!$D$10+'СЕТ СН'!$F$6</f>
        <v>1294.9723907699999</v>
      </c>
      <c r="H14" s="37">
        <f>SUMIFS(СВЦЭМ!$C$34:$C$777,СВЦЭМ!$A$34:$A$777,$A14,СВЦЭМ!$B$34:$B$777,H$11)+'СЕТ СН'!$F$9+СВЦЭМ!$D$10+'СЕТ СН'!$F$6</f>
        <v>1254.2719100899999</v>
      </c>
      <c r="I14" s="37">
        <f>SUMIFS(СВЦЭМ!$C$34:$C$777,СВЦЭМ!$A$34:$A$777,$A14,СВЦЭМ!$B$34:$B$777,I$11)+'СЕТ СН'!$F$9+СВЦЭМ!$D$10+'СЕТ СН'!$F$6</f>
        <v>1194.9601906799999</v>
      </c>
      <c r="J14" s="37">
        <f>SUMIFS(СВЦЭМ!$C$34:$C$777,СВЦЭМ!$A$34:$A$777,$A14,СВЦЭМ!$B$34:$B$777,J$11)+'СЕТ СН'!$F$9+СВЦЭМ!$D$10+'СЕТ СН'!$F$6</f>
        <v>1212.9551032300001</v>
      </c>
      <c r="K14" s="37">
        <f>SUMIFS(СВЦЭМ!$C$34:$C$777,СВЦЭМ!$A$34:$A$777,$A14,СВЦЭМ!$B$34:$B$777,K$11)+'СЕТ СН'!$F$9+СВЦЭМ!$D$10+'СЕТ СН'!$F$6</f>
        <v>1196.11921854</v>
      </c>
      <c r="L14" s="37">
        <f>SUMIFS(СВЦЭМ!$C$34:$C$777,СВЦЭМ!$A$34:$A$777,$A14,СВЦЭМ!$B$34:$B$777,L$11)+'СЕТ СН'!$F$9+СВЦЭМ!$D$10+'СЕТ СН'!$F$6</f>
        <v>1175.74253148</v>
      </c>
      <c r="M14" s="37">
        <f>SUMIFS(СВЦЭМ!$C$34:$C$777,СВЦЭМ!$A$34:$A$777,$A14,СВЦЭМ!$B$34:$B$777,M$11)+'СЕТ СН'!$F$9+СВЦЭМ!$D$10+'СЕТ СН'!$F$6</f>
        <v>1207.2782438700001</v>
      </c>
      <c r="N14" s="37">
        <f>SUMIFS(СВЦЭМ!$C$34:$C$777,СВЦЭМ!$A$34:$A$777,$A14,СВЦЭМ!$B$34:$B$777,N$11)+'СЕТ СН'!$F$9+СВЦЭМ!$D$10+'СЕТ СН'!$F$6</f>
        <v>1212.34522182</v>
      </c>
      <c r="O14" s="37">
        <f>SUMIFS(СВЦЭМ!$C$34:$C$777,СВЦЭМ!$A$34:$A$777,$A14,СВЦЭМ!$B$34:$B$777,O$11)+'СЕТ СН'!$F$9+СВЦЭМ!$D$10+'СЕТ СН'!$F$6</f>
        <v>1208.27023138</v>
      </c>
      <c r="P14" s="37">
        <f>SUMIFS(СВЦЭМ!$C$34:$C$777,СВЦЭМ!$A$34:$A$777,$A14,СВЦЭМ!$B$34:$B$777,P$11)+'СЕТ СН'!$F$9+СВЦЭМ!$D$10+'СЕТ СН'!$F$6</f>
        <v>1164.0084246599999</v>
      </c>
      <c r="Q14" s="37">
        <f>SUMIFS(СВЦЭМ!$C$34:$C$777,СВЦЭМ!$A$34:$A$777,$A14,СВЦЭМ!$B$34:$B$777,Q$11)+'СЕТ СН'!$F$9+СВЦЭМ!$D$10+'СЕТ СН'!$F$6</f>
        <v>1160.7006532400001</v>
      </c>
      <c r="R14" s="37">
        <f>SUMIFS(СВЦЭМ!$C$34:$C$777,СВЦЭМ!$A$34:$A$777,$A14,СВЦЭМ!$B$34:$B$777,R$11)+'СЕТ СН'!$F$9+СВЦЭМ!$D$10+'СЕТ СН'!$F$6</f>
        <v>1151.8822661700001</v>
      </c>
      <c r="S14" s="37">
        <f>SUMIFS(СВЦЭМ!$C$34:$C$777,СВЦЭМ!$A$34:$A$777,$A14,СВЦЭМ!$B$34:$B$777,S$11)+'СЕТ СН'!$F$9+СВЦЭМ!$D$10+'СЕТ СН'!$F$6</f>
        <v>1246.0375830600001</v>
      </c>
      <c r="T14" s="37">
        <f>SUMIFS(СВЦЭМ!$C$34:$C$777,СВЦЭМ!$A$34:$A$777,$A14,СВЦЭМ!$B$34:$B$777,T$11)+'СЕТ СН'!$F$9+СВЦЭМ!$D$10+'СЕТ СН'!$F$6</f>
        <v>1249.3266361999999</v>
      </c>
      <c r="U14" s="37">
        <f>SUMIFS(СВЦЭМ!$C$34:$C$777,СВЦЭМ!$A$34:$A$777,$A14,СВЦЭМ!$B$34:$B$777,U$11)+'СЕТ СН'!$F$9+СВЦЭМ!$D$10+'СЕТ СН'!$F$6</f>
        <v>1206.21800293</v>
      </c>
      <c r="V14" s="37">
        <f>SUMIFS(СВЦЭМ!$C$34:$C$777,СВЦЭМ!$A$34:$A$777,$A14,СВЦЭМ!$B$34:$B$777,V$11)+'СЕТ СН'!$F$9+СВЦЭМ!$D$10+'СЕТ СН'!$F$6</f>
        <v>1223.5598992300002</v>
      </c>
      <c r="W14" s="37">
        <f>SUMIFS(СВЦЭМ!$C$34:$C$777,СВЦЭМ!$A$34:$A$777,$A14,СВЦЭМ!$B$34:$B$777,W$11)+'СЕТ СН'!$F$9+СВЦЭМ!$D$10+'СЕТ СН'!$F$6</f>
        <v>1233.3384585700001</v>
      </c>
      <c r="X14" s="37">
        <f>SUMIFS(СВЦЭМ!$C$34:$C$777,СВЦЭМ!$A$34:$A$777,$A14,СВЦЭМ!$B$34:$B$777,X$11)+'СЕТ СН'!$F$9+СВЦЭМ!$D$10+'СЕТ СН'!$F$6</f>
        <v>1163.9072760399999</v>
      </c>
      <c r="Y14" s="37">
        <f>SUMIFS(СВЦЭМ!$C$34:$C$777,СВЦЭМ!$A$34:$A$777,$A14,СВЦЭМ!$B$34:$B$777,Y$11)+'СЕТ СН'!$F$9+СВЦЭМ!$D$10+'СЕТ СН'!$F$6</f>
        <v>1129.19656932</v>
      </c>
    </row>
    <row r="15" spans="1:27" ht="15.75" x14ac:dyDescent="0.2">
      <c r="A15" s="36">
        <f t="shared" si="0"/>
        <v>42586</v>
      </c>
      <c r="B15" s="37">
        <f>SUMIFS(СВЦЭМ!$C$34:$C$777,СВЦЭМ!$A$34:$A$777,$A15,СВЦЭМ!$B$34:$B$777,B$11)+'СЕТ СН'!$F$9+СВЦЭМ!$D$10+'СЕТ СН'!$F$6</f>
        <v>1210.7445234100001</v>
      </c>
      <c r="C15" s="37">
        <f>SUMIFS(СВЦЭМ!$C$34:$C$777,СВЦЭМ!$A$34:$A$777,$A15,СВЦЭМ!$B$34:$B$777,C$11)+'СЕТ СН'!$F$9+СВЦЭМ!$D$10+'СЕТ СН'!$F$6</f>
        <v>1279.25023274</v>
      </c>
      <c r="D15" s="37">
        <f>SUMIFS(СВЦЭМ!$C$34:$C$777,СВЦЭМ!$A$34:$A$777,$A15,СВЦЭМ!$B$34:$B$777,D$11)+'СЕТ СН'!$F$9+СВЦЭМ!$D$10+'СЕТ СН'!$F$6</f>
        <v>1327.5133924299998</v>
      </c>
      <c r="E15" s="37">
        <f>SUMIFS(СВЦЭМ!$C$34:$C$777,СВЦЭМ!$A$34:$A$777,$A15,СВЦЭМ!$B$34:$B$777,E$11)+'СЕТ СН'!$F$9+СВЦЭМ!$D$10+'СЕТ СН'!$F$6</f>
        <v>1346.3137707000001</v>
      </c>
      <c r="F15" s="37">
        <f>SUMIFS(СВЦЭМ!$C$34:$C$777,СВЦЭМ!$A$34:$A$777,$A15,СВЦЭМ!$B$34:$B$777,F$11)+'СЕТ СН'!$F$9+СВЦЭМ!$D$10+'СЕТ СН'!$F$6</f>
        <v>1344.0410028400001</v>
      </c>
      <c r="G15" s="37">
        <f>SUMIFS(СВЦЭМ!$C$34:$C$777,СВЦЭМ!$A$34:$A$777,$A15,СВЦЭМ!$B$34:$B$777,G$11)+'СЕТ СН'!$F$9+СВЦЭМ!$D$10+'СЕТ СН'!$F$6</f>
        <v>1330.6281009899999</v>
      </c>
      <c r="H15" s="37">
        <f>SUMIFS(СВЦЭМ!$C$34:$C$777,СВЦЭМ!$A$34:$A$777,$A15,СВЦЭМ!$B$34:$B$777,H$11)+'СЕТ СН'!$F$9+СВЦЭМ!$D$10+'СЕТ СН'!$F$6</f>
        <v>1282.56236347</v>
      </c>
      <c r="I15" s="37">
        <f>SUMIFS(СВЦЭМ!$C$34:$C$777,СВЦЭМ!$A$34:$A$777,$A15,СВЦЭМ!$B$34:$B$777,I$11)+'СЕТ СН'!$F$9+СВЦЭМ!$D$10+'СЕТ СН'!$F$6</f>
        <v>1252.6224997700001</v>
      </c>
      <c r="J15" s="37">
        <f>SUMIFS(СВЦЭМ!$C$34:$C$777,СВЦЭМ!$A$34:$A$777,$A15,СВЦЭМ!$B$34:$B$777,J$11)+'СЕТ СН'!$F$9+СВЦЭМ!$D$10+'СЕТ СН'!$F$6</f>
        <v>1263.3806337999999</v>
      </c>
      <c r="K15" s="37">
        <f>SUMIFS(СВЦЭМ!$C$34:$C$777,СВЦЭМ!$A$34:$A$777,$A15,СВЦЭМ!$B$34:$B$777,K$11)+'СЕТ СН'!$F$9+СВЦЭМ!$D$10+'СЕТ СН'!$F$6</f>
        <v>1223.8257326500002</v>
      </c>
      <c r="L15" s="37">
        <f>SUMIFS(СВЦЭМ!$C$34:$C$777,СВЦЭМ!$A$34:$A$777,$A15,СВЦЭМ!$B$34:$B$777,L$11)+'СЕТ СН'!$F$9+СВЦЭМ!$D$10+'СЕТ СН'!$F$6</f>
        <v>1235.9322617299999</v>
      </c>
      <c r="M15" s="37">
        <f>SUMIFS(СВЦЭМ!$C$34:$C$777,СВЦЭМ!$A$34:$A$777,$A15,СВЦЭМ!$B$34:$B$777,M$11)+'СЕТ СН'!$F$9+СВЦЭМ!$D$10+'СЕТ СН'!$F$6</f>
        <v>1251.8752411</v>
      </c>
      <c r="N15" s="37">
        <f>SUMIFS(СВЦЭМ!$C$34:$C$777,СВЦЭМ!$A$34:$A$777,$A15,СВЦЭМ!$B$34:$B$777,N$11)+'СЕТ СН'!$F$9+СВЦЭМ!$D$10+'СЕТ СН'!$F$6</f>
        <v>1261.24683258</v>
      </c>
      <c r="O15" s="37">
        <f>SUMIFS(СВЦЭМ!$C$34:$C$777,СВЦЭМ!$A$34:$A$777,$A15,СВЦЭМ!$B$34:$B$777,O$11)+'СЕТ СН'!$F$9+СВЦЭМ!$D$10+'СЕТ СН'!$F$6</f>
        <v>1312.1603151200002</v>
      </c>
      <c r="P15" s="37">
        <f>SUMIFS(СВЦЭМ!$C$34:$C$777,СВЦЭМ!$A$34:$A$777,$A15,СВЦЭМ!$B$34:$B$777,P$11)+'СЕТ СН'!$F$9+СВЦЭМ!$D$10+'СЕТ СН'!$F$6</f>
        <v>1287.9785395600002</v>
      </c>
      <c r="Q15" s="37">
        <f>SUMIFS(СВЦЭМ!$C$34:$C$777,СВЦЭМ!$A$34:$A$777,$A15,СВЦЭМ!$B$34:$B$777,Q$11)+'СЕТ СН'!$F$9+СВЦЭМ!$D$10+'СЕТ СН'!$F$6</f>
        <v>1189.92858662</v>
      </c>
      <c r="R15" s="37">
        <f>SUMIFS(СВЦЭМ!$C$34:$C$777,СВЦЭМ!$A$34:$A$777,$A15,СВЦЭМ!$B$34:$B$777,R$11)+'СЕТ СН'!$F$9+СВЦЭМ!$D$10+'СЕТ СН'!$F$6</f>
        <v>1170.5469326699999</v>
      </c>
      <c r="S15" s="37">
        <f>SUMIFS(СВЦЭМ!$C$34:$C$777,СВЦЭМ!$A$34:$A$777,$A15,СВЦЭМ!$B$34:$B$777,S$11)+'СЕТ СН'!$F$9+СВЦЭМ!$D$10+'СЕТ СН'!$F$6</f>
        <v>1233.4069518199999</v>
      </c>
      <c r="T15" s="37">
        <f>SUMIFS(СВЦЭМ!$C$34:$C$777,СВЦЭМ!$A$34:$A$777,$A15,СВЦЭМ!$B$34:$B$777,T$11)+'СЕТ СН'!$F$9+СВЦЭМ!$D$10+'СЕТ СН'!$F$6</f>
        <v>1202.73904178</v>
      </c>
      <c r="U15" s="37">
        <f>SUMIFS(СВЦЭМ!$C$34:$C$777,СВЦЭМ!$A$34:$A$777,$A15,СВЦЭМ!$B$34:$B$777,U$11)+'СЕТ СН'!$F$9+СВЦЭМ!$D$10+'СЕТ СН'!$F$6</f>
        <v>1190.56491566</v>
      </c>
      <c r="V15" s="37">
        <f>SUMIFS(СВЦЭМ!$C$34:$C$777,СВЦЭМ!$A$34:$A$777,$A15,СВЦЭМ!$B$34:$B$777,V$11)+'СЕТ СН'!$F$9+СВЦЭМ!$D$10+'СЕТ СН'!$F$6</f>
        <v>1210.9179466800001</v>
      </c>
      <c r="W15" s="37">
        <f>SUMIFS(СВЦЭМ!$C$34:$C$777,СВЦЭМ!$A$34:$A$777,$A15,СВЦЭМ!$B$34:$B$777,W$11)+'СЕТ СН'!$F$9+СВЦЭМ!$D$10+'СЕТ СН'!$F$6</f>
        <v>1232.6678425300001</v>
      </c>
      <c r="X15" s="37">
        <f>SUMIFS(СВЦЭМ!$C$34:$C$777,СВЦЭМ!$A$34:$A$777,$A15,СВЦЭМ!$B$34:$B$777,X$11)+'СЕТ СН'!$F$9+СВЦЭМ!$D$10+'СЕТ СН'!$F$6</f>
        <v>1206.7310093599999</v>
      </c>
      <c r="Y15" s="37">
        <f>SUMIFS(СВЦЭМ!$C$34:$C$777,СВЦЭМ!$A$34:$A$777,$A15,СВЦЭМ!$B$34:$B$777,Y$11)+'СЕТ СН'!$F$9+СВЦЭМ!$D$10+'СЕТ СН'!$F$6</f>
        <v>1184.27980505</v>
      </c>
    </row>
    <row r="16" spans="1:27" ht="15.75" x14ac:dyDescent="0.2">
      <c r="A16" s="36">
        <f t="shared" si="0"/>
        <v>42587</v>
      </c>
      <c r="B16" s="37">
        <f>SUMIFS(СВЦЭМ!$C$34:$C$777,СВЦЭМ!$A$34:$A$777,$A16,СВЦЭМ!$B$34:$B$777,B$11)+'СЕТ СН'!$F$9+СВЦЭМ!$D$10+'СЕТ СН'!$F$6</f>
        <v>1119.4109072900001</v>
      </c>
      <c r="C16" s="37">
        <f>SUMIFS(СВЦЭМ!$C$34:$C$777,СВЦЭМ!$A$34:$A$777,$A16,СВЦЭМ!$B$34:$B$777,C$11)+'СЕТ СН'!$F$9+СВЦЭМ!$D$10+'СЕТ СН'!$F$6</f>
        <v>1211.16729876</v>
      </c>
      <c r="D16" s="37">
        <f>SUMIFS(СВЦЭМ!$C$34:$C$777,СВЦЭМ!$A$34:$A$777,$A16,СВЦЭМ!$B$34:$B$777,D$11)+'СЕТ СН'!$F$9+СВЦЭМ!$D$10+'СЕТ СН'!$F$6</f>
        <v>1227.07093104</v>
      </c>
      <c r="E16" s="37">
        <f>SUMIFS(СВЦЭМ!$C$34:$C$777,СВЦЭМ!$A$34:$A$777,$A16,СВЦЭМ!$B$34:$B$777,E$11)+'СЕТ СН'!$F$9+СВЦЭМ!$D$10+'СЕТ СН'!$F$6</f>
        <v>1231.7760904400002</v>
      </c>
      <c r="F16" s="37">
        <f>SUMIFS(СВЦЭМ!$C$34:$C$777,СВЦЭМ!$A$34:$A$777,$A16,СВЦЭМ!$B$34:$B$777,F$11)+'СЕТ СН'!$F$9+СВЦЭМ!$D$10+'СЕТ СН'!$F$6</f>
        <v>1229.85871776</v>
      </c>
      <c r="G16" s="37">
        <f>SUMIFS(СВЦЭМ!$C$34:$C$777,СВЦЭМ!$A$34:$A$777,$A16,СВЦЭМ!$B$34:$B$777,G$11)+'СЕТ СН'!$F$9+СВЦЭМ!$D$10+'СЕТ СН'!$F$6</f>
        <v>1239.57621713</v>
      </c>
      <c r="H16" s="37">
        <f>SUMIFS(СВЦЭМ!$C$34:$C$777,СВЦЭМ!$A$34:$A$777,$A16,СВЦЭМ!$B$34:$B$777,H$11)+'СЕТ СН'!$F$9+СВЦЭМ!$D$10+'СЕТ СН'!$F$6</f>
        <v>1219.9835685799999</v>
      </c>
      <c r="I16" s="37">
        <f>SUMIFS(СВЦЭМ!$C$34:$C$777,СВЦЭМ!$A$34:$A$777,$A16,СВЦЭМ!$B$34:$B$777,I$11)+'СЕТ СН'!$F$9+СВЦЭМ!$D$10+'СЕТ СН'!$F$6</f>
        <v>1222.8182300200001</v>
      </c>
      <c r="J16" s="37">
        <f>SUMIFS(СВЦЭМ!$C$34:$C$777,СВЦЭМ!$A$34:$A$777,$A16,СВЦЭМ!$B$34:$B$777,J$11)+'СЕТ СН'!$F$9+СВЦЭМ!$D$10+'СЕТ СН'!$F$6</f>
        <v>1220.2507572200002</v>
      </c>
      <c r="K16" s="37">
        <f>SUMIFS(СВЦЭМ!$C$34:$C$777,СВЦЭМ!$A$34:$A$777,$A16,СВЦЭМ!$B$34:$B$777,K$11)+'СЕТ СН'!$F$9+СВЦЭМ!$D$10+'СЕТ СН'!$F$6</f>
        <v>1183.2192639899999</v>
      </c>
      <c r="L16" s="37">
        <f>SUMIFS(СВЦЭМ!$C$34:$C$777,СВЦЭМ!$A$34:$A$777,$A16,СВЦЭМ!$B$34:$B$777,L$11)+'СЕТ СН'!$F$9+СВЦЭМ!$D$10+'СЕТ СН'!$F$6</f>
        <v>1179.9746749000001</v>
      </c>
      <c r="M16" s="37">
        <f>SUMIFS(СВЦЭМ!$C$34:$C$777,СВЦЭМ!$A$34:$A$777,$A16,СВЦЭМ!$B$34:$B$777,M$11)+'СЕТ СН'!$F$9+СВЦЭМ!$D$10+'СЕТ СН'!$F$6</f>
        <v>1239.5727200900001</v>
      </c>
      <c r="N16" s="37">
        <f>SUMIFS(СВЦЭМ!$C$34:$C$777,СВЦЭМ!$A$34:$A$777,$A16,СВЦЭМ!$B$34:$B$777,N$11)+'СЕТ СН'!$F$9+СВЦЭМ!$D$10+'СЕТ СН'!$F$6</f>
        <v>1268.3163345400001</v>
      </c>
      <c r="O16" s="37">
        <f>SUMIFS(СВЦЭМ!$C$34:$C$777,СВЦЭМ!$A$34:$A$777,$A16,СВЦЭМ!$B$34:$B$777,O$11)+'СЕТ СН'!$F$9+СВЦЭМ!$D$10+'СЕТ СН'!$F$6</f>
        <v>1708.2255583199999</v>
      </c>
      <c r="P16" s="37">
        <f>SUMIFS(СВЦЭМ!$C$34:$C$777,СВЦЭМ!$A$34:$A$777,$A16,СВЦЭМ!$B$34:$B$777,P$11)+'СЕТ СН'!$F$9+СВЦЭМ!$D$10+'СЕТ СН'!$F$6</f>
        <v>1881.8227317599999</v>
      </c>
      <c r="Q16" s="37">
        <f>SUMIFS(СВЦЭМ!$C$34:$C$777,СВЦЭМ!$A$34:$A$777,$A16,СВЦЭМ!$B$34:$B$777,Q$11)+'СЕТ СН'!$F$9+СВЦЭМ!$D$10+'СЕТ СН'!$F$6</f>
        <v>1598.22455025</v>
      </c>
      <c r="R16" s="37">
        <f>SUMIFS(СВЦЭМ!$C$34:$C$777,СВЦЭМ!$A$34:$A$777,$A16,СВЦЭМ!$B$34:$B$777,R$11)+'СЕТ СН'!$F$9+СВЦЭМ!$D$10+'СЕТ СН'!$F$6</f>
        <v>1213.4470505100001</v>
      </c>
      <c r="S16" s="37">
        <f>SUMIFS(СВЦЭМ!$C$34:$C$777,СВЦЭМ!$A$34:$A$777,$A16,СВЦЭМ!$B$34:$B$777,S$11)+'СЕТ СН'!$F$9+СВЦЭМ!$D$10+'СЕТ СН'!$F$6</f>
        <v>1219.8560808500001</v>
      </c>
      <c r="T16" s="37">
        <f>SUMIFS(СВЦЭМ!$C$34:$C$777,СВЦЭМ!$A$34:$A$777,$A16,СВЦЭМ!$B$34:$B$777,T$11)+'СЕТ СН'!$F$9+СВЦЭМ!$D$10+'СЕТ СН'!$F$6</f>
        <v>1166.7855831300001</v>
      </c>
      <c r="U16" s="37">
        <f>SUMIFS(СВЦЭМ!$C$34:$C$777,СВЦЭМ!$A$34:$A$777,$A16,СВЦЭМ!$B$34:$B$777,U$11)+'СЕТ СН'!$F$9+СВЦЭМ!$D$10+'СЕТ СН'!$F$6</f>
        <v>1201.2050307300001</v>
      </c>
      <c r="V16" s="37">
        <f>SUMIFS(СВЦЭМ!$C$34:$C$777,СВЦЭМ!$A$34:$A$777,$A16,СВЦЭМ!$B$34:$B$777,V$11)+'СЕТ СН'!$F$9+СВЦЭМ!$D$10+'СЕТ СН'!$F$6</f>
        <v>1178.70813432</v>
      </c>
      <c r="W16" s="37">
        <f>SUMIFS(СВЦЭМ!$C$34:$C$777,СВЦЭМ!$A$34:$A$777,$A16,СВЦЭМ!$B$34:$B$777,W$11)+'СЕТ СН'!$F$9+СВЦЭМ!$D$10+'СЕТ СН'!$F$6</f>
        <v>1212.7642442900001</v>
      </c>
      <c r="X16" s="37">
        <f>SUMIFS(СВЦЭМ!$C$34:$C$777,СВЦЭМ!$A$34:$A$777,$A16,СВЦЭМ!$B$34:$B$777,X$11)+'СЕТ СН'!$F$9+СВЦЭМ!$D$10+'СЕТ СН'!$F$6</f>
        <v>1149.78924843</v>
      </c>
      <c r="Y16" s="37">
        <f>SUMIFS(СВЦЭМ!$C$34:$C$777,СВЦЭМ!$A$34:$A$777,$A16,СВЦЭМ!$B$34:$B$777,Y$11)+'СЕТ СН'!$F$9+СВЦЭМ!$D$10+'СЕТ СН'!$F$6</f>
        <v>1166.77072208</v>
      </c>
    </row>
    <row r="17" spans="1:25" ht="15.75" x14ac:dyDescent="0.2">
      <c r="A17" s="36">
        <f t="shared" si="0"/>
        <v>42588</v>
      </c>
      <c r="B17" s="37">
        <f>SUMIFS(СВЦЭМ!$C$34:$C$777,СВЦЭМ!$A$34:$A$777,$A17,СВЦЭМ!$B$34:$B$777,B$11)+'СЕТ СН'!$F$9+СВЦЭМ!$D$10+'СЕТ СН'!$F$6</f>
        <v>1280.6950761400001</v>
      </c>
      <c r="C17" s="37">
        <f>SUMIFS(СВЦЭМ!$C$34:$C$777,СВЦЭМ!$A$34:$A$777,$A17,СВЦЭМ!$B$34:$B$777,C$11)+'СЕТ СН'!$F$9+СВЦЭМ!$D$10+'СЕТ СН'!$F$6</f>
        <v>1369.5471505199998</v>
      </c>
      <c r="D17" s="37">
        <f>SUMIFS(СВЦЭМ!$C$34:$C$777,СВЦЭМ!$A$34:$A$777,$A17,СВЦЭМ!$B$34:$B$777,D$11)+'СЕТ СН'!$F$9+СВЦЭМ!$D$10+'СЕТ СН'!$F$6</f>
        <v>1414.6379477800001</v>
      </c>
      <c r="E17" s="37">
        <f>SUMIFS(СВЦЭМ!$C$34:$C$777,СВЦЭМ!$A$34:$A$777,$A17,СВЦЭМ!$B$34:$B$777,E$11)+'СЕТ СН'!$F$9+СВЦЭМ!$D$10+'СЕТ СН'!$F$6</f>
        <v>1449.4830551599998</v>
      </c>
      <c r="F17" s="37">
        <f>SUMIFS(СВЦЭМ!$C$34:$C$777,СВЦЭМ!$A$34:$A$777,$A17,СВЦЭМ!$B$34:$B$777,F$11)+'СЕТ СН'!$F$9+СВЦЭМ!$D$10+'СЕТ СН'!$F$6</f>
        <v>1487.0492803500001</v>
      </c>
      <c r="G17" s="37">
        <f>SUMIFS(СВЦЭМ!$C$34:$C$777,СВЦЭМ!$A$34:$A$777,$A17,СВЦЭМ!$B$34:$B$777,G$11)+'СЕТ СН'!$F$9+СВЦЭМ!$D$10+'СЕТ СН'!$F$6</f>
        <v>1488.4572166899998</v>
      </c>
      <c r="H17" s="37">
        <f>SUMIFS(СВЦЭМ!$C$34:$C$777,СВЦЭМ!$A$34:$A$777,$A17,СВЦЭМ!$B$34:$B$777,H$11)+'СЕТ СН'!$F$9+СВЦЭМ!$D$10+'СЕТ СН'!$F$6</f>
        <v>1450.9282270399999</v>
      </c>
      <c r="I17" s="37">
        <f>SUMIFS(СВЦЭМ!$C$34:$C$777,СВЦЭМ!$A$34:$A$777,$A17,СВЦЭМ!$B$34:$B$777,I$11)+'СЕТ СН'!$F$9+СВЦЭМ!$D$10+'СЕТ СН'!$F$6</f>
        <v>1355.5116243299999</v>
      </c>
      <c r="J17" s="37">
        <f>SUMIFS(СВЦЭМ!$C$34:$C$777,СВЦЭМ!$A$34:$A$777,$A17,СВЦЭМ!$B$34:$B$777,J$11)+'СЕТ СН'!$F$9+СВЦЭМ!$D$10+'СЕТ СН'!$F$6</f>
        <v>1245.9011990399999</v>
      </c>
      <c r="K17" s="37">
        <f>SUMIFS(СВЦЭМ!$C$34:$C$777,СВЦЭМ!$A$34:$A$777,$A17,СВЦЭМ!$B$34:$B$777,K$11)+'СЕТ СН'!$F$9+СВЦЭМ!$D$10+'СЕТ СН'!$F$6</f>
        <v>1234.5823802499999</v>
      </c>
      <c r="L17" s="37">
        <f>SUMIFS(СВЦЭМ!$C$34:$C$777,СВЦЭМ!$A$34:$A$777,$A17,СВЦЭМ!$B$34:$B$777,L$11)+'СЕТ СН'!$F$9+СВЦЭМ!$D$10+'СЕТ СН'!$F$6</f>
        <v>1272.50914545</v>
      </c>
      <c r="M17" s="37">
        <f>SUMIFS(СВЦЭМ!$C$34:$C$777,СВЦЭМ!$A$34:$A$777,$A17,СВЦЭМ!$B$34:$B$777,M$11)+'СЕТ СН'!$F$9+СВЦЭМ!$D$10+'СЕТ СН'!$F$6</f>
        <v>1216.5912992200001</v>
      </c>
      <c r="N17" s="37">
        <f>SUMIFS(СВЦЭМ!$C$34:$C$777,СВЦЭМ!$A$34:$A$777,$A17,СВЦЭМ!$B$34:$B$777,N$11)+'СЕТ СН'!$F$9+СВЦЭМ!$D$10+'СЕТ СН'!$F$6</f>
        <v>1195.0068312600001</v>
      </c>
      <c r="O17" s="37">
        <f>SUMIFS(СВЦЭМ!$C$34:$C$777,СВЦЭМ!$A$34:$A$777,$A17,СВЦЭМ!$B$34:$B$777,O$11)+'СЕТ СН'!$F$9+СВЦЭМ!$D$10+'СЕТ СН'!$F$6</f>
        <v>1191.0680215699999</v>
      </c>
      <c r="P17" s="37">
        <f>SUMIFS(СВЦЭМ!$C$34:$C$777,СВЦЭМ!$A$34:$A$777,$A17,СВЦЭМ!$B$34:$B$777,P$11)+'СЕТ СН'!$F$9+СВЦЭМ!$D$10+'СЕТ СН'!$F$6</f>
        <v>1203.17864887</v>
      </c>
      <c r="Q17" s="37">
        <f>SUMIFS(СВЦЭМ!$C$34:$C$777,СВЦЭМ!$A$34:$A$777,$A17,СВЦЭМ!$B$34:$B$777,Q$11)+'СЕТ СН'!$F$9+СВЦЭМ!$D$10+'СЕТ СН'!$F$6</f>
        <v>1278.2920642600002</v>
      </c>
      <c r="R17" s="37">
        <f>SUMIFS(СВЦЭМ!$C$34:$C$777,СВЦЭМ!$A$34:$A$777,$A17,СВЦЭМ!$B$34:$B$777,R$11)+'СЕТ СН'!$F$9+СВЦЭМ!$D$10+'СЕТ СН'!$F$6</f>
        <v>1184.0923004900001</v>
      </c>
      <c r="S17" s="37">
        <f>SUMIFS(СВЦЭМ!$C$34:$C$777,СВЦЭМ!$A$34:$A$777,$A17,СВЦЭМ!$B$34:$B$777,S$11)+'СЕТ СН'!$F$9+СВЦЭМ!$D$10+'СЕТ СН'!$F$6</f>
        <v>1178.9327840599999</v>
      </c>
      <c r="T17" s="37">
        <f>SUMIFS(СВЦЭМ!$C$34:$C$777,СВЦЭМ!$A$34:$A$777,$A17,СВЦЭМ!$B$34:$B$777,T$11)+'СЕТ СН'!$F$9+СВЦЭМ!$D$10+'СЕТ СН'!$F$6</f>
        <v>1187.93729994</v>
      </c>
      <c r="U17" s="37">
        <f>SUMIFS(СВЦЭМ!$C$34:$C$777,СВЦЭМ!$A$34:$A$777,$A17,СВЦЭМ!$B$34:$B$777,U$11)+'СЕТ СН'!$F$9+СВЦЭМ!$D$10+'СЕТ СН'!$F$6</f>
        <v>1174.7260792699999</v>
      </c>
      <c r="V17" s="37">
        <f>SUMIFS(СВЦЭМ!$C$34:$C$777,СВЦЭМ!$A$34:$A$777,$A17,СВЦЭМ!$B$34:$B$777,V$11)+'СЕТ СН'!$F$9+СВЦЭМ!$D$10+'СЕТ СН'!$F$6</f>
        <v>1192.4705699199999</v>
      </c>
      <c r="W17" s="37">
        <f>SUMIFS(СВЦЭМ!$C$34:$C$777,СВЦЭМ!$A$34:$A$777,$A17,СВЦЭМ!$B$34:$B$777,W$11)+'СЕТ СН'!$F$9+СВЦЭМ!$D$10+'СЕТ СН'!$F$6</f>
        <v>1209.3957530800001</v>
      </c>
      <c r="X17" s="37">
        <f>SUMIFS(СВЦЭМ!$C$34:$C$777,СВЦЭМ!$A$34:$A$777,$A17,СВЦЭМ!$B$34:$B$777,X$11)+'СЕТ СН'!$F$9+СВЦЭМ!$D$10+'СЕТ СН'!$F$6</f>
        <v>1161.8796637800001</v>
      </c>
      <c r="Y17" s="37">
        <f>SUMIFS(СВЦЭМ!$C$34:$C$777,СВЦЭМ!$A$34:$A$777,$A17,СВЦЭМ!$B$34:$B$777,Y$11)+'СЕТ СН'!$F$9+СВЦЭМ!$D$10+'СЕТ СН'!$F$6</f>
        <v>1187.06964586</v>
      </c>
    </row>
    <row r="18" spans="1:25" ht="15.75" x14ac:dyDescent="0.2">
      <c r="A18" s="36">
        <f t="shared" si="0"/>
        <v>42589</v>
      </c>
      <c r="B18" s="37">
        <f>SUMIFS(СВЦЭМ!$C$34:$C$777,СВЦЭМ!$A$34:$A$777,$A18,СВЦЭМ!$B$34:$B$777,B$11)+'СЕТ СН'!$F$9+СВЦЭМ!$D$10+'СЕТ СН'!$F$6</f>
        <v>1247.7245899700001</v>
      </c>
      <c r="C18" s="37">
        <f>SUMIFS(СВЦЭМ!$C$34:$C$777,СВЦЭМ!$A$34:$A$777,$A18,СВЦЭМ!$B$34:$B$777,C$11)+'СЕТ СН'!$F$9+СВЦЭМ!$D$10+'СЕТ СН'!$F$6</f>
        <v>1342.52678234</v>
      </c>
      <c r="D18" s="37">
        <f>SUMIFS(СВЦЭМ!$C$34:$C$777,СВЦЭМ!$A$34:$A$777,$A18,СВЦЭМ!$B$34:$B$777,D$11)+'СЕТ СН'!$F$9+СВЦЭМ!$D$10+'СЕТ СН'!$F$6</f>
        <v>1408.8441312199998</v>
      </c>
      <c r="E18" s="37">
        <f>SUMIFS(СВЦЭМ!$C$34:$C$777,СВЦЭМ!$A$34:$A$777,$A18,СВЦЭМ!$B$34:$B$777,E$11)+'СЕТ СН'!$F$9+СВЦЭМ!$D$10+'СЕТ СН'!$F$6</f>
        <v>1443.64339638</v>
      </c>
      <c r="F18" s="37">
        <f>SUMIFS(СВЦЭМ!$C$34:$C$777,СВЦЭМ!$A$34:$A$777,$A18,СВЦЭМ!$B$34:$B$777,F$11)+'СЕТ СН'!$F$9+СВЦЭМ!$D$10+'СЕТ СН'!$F$6</f>
        <v>1453.8926641399999</v>
      </c>
      <c r="G18" s="37">
        <f>SUMIFS(СВЦЭМ!$C$34:$C$777,СВЦЭМ!$A$34:$A$777,$A18,СВЦЭМ!$B$34:$B$777,G$11)+'СЕТ СН'!$F$9+СВЦЭМ!$D$10+'СЕТ СН'!$F$6</f>
        <v>1461.80981987</v>
      </c>
      <c r="H18" s="37">
        <f>SUMIFS(СВЦЭМ!$C$34:$C$777,СВЦЭМ!$A$34:$A$777,$A18,СВЦЭМ!$B$34:$B$777,H$11)+'СЕТ СН'!$F$9+СВЦЭМ!$D$10+'СЕТ СН'!$F$6</f>
        <v>1417.99517216</v>
      </c>
      <c r="I18" s="37">
        <f>SUMIFS(СВЦЭМ!$C$34:$C$777,СВЦЭМ!$A$34:$A$777,$A18,СВЦЭМ!$B$34:$B$777,I$11)+'СЕТ СН'!$F$9+СВЦЭМ!$D$10+'СЕТ СН'!$F$6</f>
        <v>1378.2663741299998</v>
      </c>
      <c r="J18" s="37">
        <f>SUMIFS(СВЦЭМ!$C$34:$C$777,СВЦЭМ!$A$34:$A$777,$A18,СВЦЭМ!$B$34:$B$777,J$11)+'СЕТ СН'!$F$9+СВЦЭМ!$D$10+'СЕТ СН'!$F$6</f>
        <v>1282.29413245</v>
      </c>
      <c r="K18" s="37">
        <f>SUMIFS(СВЦЭМ!$C$34:$C$777,СВЦЭМ!$A$34:$A$777,$A18,СВЦЭМ!$B$34:$B$777,K$11)+'СЕТ СН'!$F$9+СВЦЭМ!$D$10+'СЕТ СН'!$F$6</f>
        <v>1220.62727361</v>
      </c>
      <c r="L18" s="37">
        <f>SUMIFS(СВЦЭМ!$C$34:$C$777,СВЦЭМ!$A$34:$A$777,$A18,СВЦЭМ!$B$34:$B$777,L$11)+'СЕТ СН'!$F$9+СВЦЭМ!$D$10+'СЕТ СН'!$F$6</f>
        <v>1256.3094846399999</v>
      </c>
      <c r="M18" s="37">
        <f>SUMIFS(СВЦЭМ!$C$34:$C$777,СВЦЭМ!$A$34:$A$777,$A18,СВЦЭМ!$B$34:$B$777,M$11)+'СЕТ СН'!$F$9+СВЦЭМ!$D$10+'СЕТ СН'!$F$6</f>
        <v>1227.9837290599999</v>
      </c>
      <c r="N18" s="37">
        <f>SUMIFS(СВЦЭМ!$C$34:$C$777,СВЦЭМ!$A$34:$A$777,$A18,СВЦЭМ!$B$34:$B$777,N$11)+'СЕТ СН'!$F$9+СВЦЭМ!$D$10+'СЕТ СН'!$F$6</f>
        <v>1189.84788387</v>
      </c>
      <c r="O18" s="37">
        <f>SUMIFS(СВЦЭМ!$C$34:$C$777,СВЦЭМ!$A$34:$A$777,$A18,СВЦЭМ!$B$34:$B$777,O$11)+'СЕТ СН'!$F$9+СВЦЭМ!$D$10+'СЕТ СН'!$F$6</f>
        <v>1195.5826617299999</v>
      </c>
      <c r="P18" s="37">
        <f>SUMIFS(СВЦЭМ!$C$34:$C$777,СВЦЭМ!$A$34:$A$777,$A18,СВЦЭМ!$B$34:$B$777,P$11)+'СЕТ СН'!$F$9+СВЦЭМ!$D$10+'СЕТ СН'!$F$6</f>
        <v>1300.8262696299998</v>
      </c>
      <c r="Q18" s="37">
        <f>SUMIFS(СВЦЭМ!$C$34:$C$777,СВЦЭМ!$A$34:$A$777,$A18,СВЦЭМ!$B$34:$B$777,Q$11)+'СЕТ СН'!$F$9+СВЦЭМ!$D$10+'СЕТ СН'!$F$6</f>
        <v>1219.9122645500001</v>
      </c>
      <c r="R18" s="37">
        <f>SUMIFS(СВЦЭМ!$C$34:$C$777,СВЦЭМ!$A$34:$A$777,$A18,СВЦЭМ!$B$34:$B$777,R$11)+'СЕТ СН'!$F$9+СВЦЭМ!$D$10+'СЕТ СН'!$F$6</f>
        <v>1216.54623154</v>
      </c>
      <c r="S18" s="37">
        <f>SUMIFS(СВЦЭМ!$C$34:$C$777,СВЦЭМ!$A$34:$A$777,$A18,СВЦЭМ!$B$34:$B$777,S$11)+'СЕТ СН'!$F$9+СВЦЭМ!$D$10+'СЕТ СН'!$F$6</f>
        <v>1246.33380908</v>
      </c>
      <c r="T18" s="37">
        <f>SUMIFS(СВЦЭМ!$C$34:$C$777,СВЦЭМ!$A$34:$A$777,$A18,СВЦЭМ!$B$34:$B$777,T$11)+'СЕТ СН'!$F$9+СВЦЭМ!$D$10+'СЕТ СН'!$F$6</f>
        <v>1295.9704981099999</v>
      </c>
      <c r="U18" s="37">
        <f>SUMIFS(СВЦЭМ!$C$34:$C$777,СВЦЭМ!$A$34:$A$777,$A18,СВЦЭМ!$B$34:$B$777,U$11)+'СЕТ СН'!$F$9+СВЦЭМ!$D$10+'СЕТ СН'!$F$6</f>
        <v>1220.1995821400001</v>
      </c>
      <c r="V18" s="37">
        <f>SUMIFS(СВЦЭМ!$C$34:$C$777,СВЦЭМ!$A$34:$A$777,$A18,СВЦЭМ!$B$34:$B$777,V$11)+'СЕТ СН'!$F$9+СВЦЭМ!$D$10+'СЕТ СН'!$F$6</f>
        <v>1230.7213587000001</v>
      </c>
      <c r="W18" s="37">
        <f>SUMIFS(СВЦЭМ!$C$34:$C$777,СВЦЭМ!$A$34:$A$777,$A18,СВЦЭМ!$B$34:$B$777,W$11)+'СЕТ СН'!$F$9+СВЦЭМ!$D$10+'СЕТ СН'!$F$6</f>
        <v>1244.57366101</v>
      </c>
      <c r="X18" s="37">
        <f>SUMIFS(СВЦЭМ!$C$34:$C$777,СВЦЭМ!$A$34:$A$777,$A18,СВЦЭМ!$B$34:$B$777,X$11)+'СЕТ СН'!$F$9+СВЦЭМ!$D$10+'СЕТ СН'!$F$6</f>
        <v>1217.8969485</v>
      </c>
      <c r="Y18" s="37">
        <f>SUMIFS(СВЦЭМ!$C$34:$C$777,СВЦЭМ!$A$34:$A$777,$A18,СВЦЭМ!$B$34:$B$777,Y$11)+'СЕТ СН'!$F$9+СВЦЭМ!$D$10+'СЕТ СН'!$F$6</f>
        <v>1181.0583762900001</v>
      </c>
    </row>
    <row r="19" spans="1:25" ht="15.75" x14ac:dyDescent="0.2">
      <c r="A19" s="36">
        <f t="shared" si="0"/>
        <v>42590</v>
      </c>
      <c r="B19" s="37">
        <f>SUMIFS(СВЦЭМ!$C$34:$C$777,СВЦЭМ!$A$34:$A$777,$A19,СВЦЭМ!$B$34:$B$777,B$11)+'СЕТ СН'!$F$9+СВЦЭМ!$D$10+'СЕТ СН'!$F$6</f>
        <v>1220.5962393700001</v>
      </c>
      <c r="C19" s="37">
        <f>SUMIFS(СВЦЭМ!$C$34:$C$777,СВЦЭМ!$A$34:$A$777,$A19,СВЦЭМ!$B$34:$B$777,C$11)+'СЕТ СН'!$F$9+СВЦЭМ!$D$10+'СЕТ СН'!$F$6</f>
        <v>1304.3274579700001</v>
      </c>
      <c r="D19" s="37">
        <f>SUMIFS(СВЦЭМ!$C$34:$C$777,СВЦЭМ!$A$34:$A$777,$A19,СВЦЭМ!$B$34:$B$777,D$11)+'СЕТ СН'!$F$9+СВЦЭМ!$D$10+'СЕТ СН'!$F$6</f>
        <v>1363.6914308199998</v>
      </c>
      <c r="E19" s="37">
        <f>SUMIFS(СВЦЭМ!$C$34:$C$777,СВЦЭМ!$A$34:$A$777,$A19,СВЦЭМ!$B$34:$B$777,E$11)+'СЕТ СН'!$F$9+СВЦЭМ!$D$10+'СЕТ СН'!$F$6</f>
        <v>1409.8015145899999</v>
      </c>
      <c r="F19" s="37">
        <f>SUMIFS(СВЦЭМ!$C$34:$C$777,СВЦЭМ!$A$34:$A$777,$A19,СВЦЭМ!$B$34:$B$777,F$11)+'СЕТ СН'!$F$9+СВЦЭМ!$D$10+'СЕТ СН'!$F$6</f>
        <v>1425.44220791</v>
      </c>
      <c r="G19" s="37">
        <f>SUMIFS(СВЦЭМ!$C$34:$C$777,СВЦЭМ!$A$34:$A$777,$A19,СВЦЭМ!$B$34:$B$777,G$11)+'СЕТ СН'!$F$9+СВЦЭМ!$D$10+'СЕТ СН'!$F$6</f>
        <v>1396.98603142</v>
      </c>
      <c r="H19" s="37">
        <f>SUMIFS(СВЦЭМ!$C$34:$C$777,СВЦЭМ!$A$34:$A$777,$A19,СВЦЭМ!$B$34:$B$777,H$11)+'СЕТ СН'!$F$9+СВЦЭМ!$D$10+'СЕТ СН'!$F$6</f>
        <v>1336.2944076799999</v>
      </c>
      <c r="I19" s="37">
        <f>SUMIFS(СВЦЭМ!$C$34:$C$777,СВЦЭМ!$A$34:$A$777,$A19,СВЦЭМ!$B$34:$B$777,I$11)+'СЕТ СН'!$F$9+СВЦЭМ!$D$10+'СЕТ СН'!$F$6</f>
        <v>1273.4347675399999</v>
      </c>
      <c r="J19" s="37">
        <f>SUMIFS(СВЦЭМ!$C$34:$C$777,СВЦЭМ!$A$34:$A$777,$A19,СВЦЭМ!$B$34:$B$777,J$11)+'СЕТ СН'!$F$9+СВЦЭМ!$D$10+'СЕТ СН'!$F$6</f>
        <v>1312.3177448199999</v>
      </c>
      <c r="K19" s="37">
        <f>SUMIFS(СВЦЭМ!$C$34:$C$777,СВЦЭМ!$A$34:$A$777,$A19,СВЦЭМ!$B$34:$B$777,K$11)+'СЕТ СН'!$F$9+СВЦЭМ!$D$10+'СЕТ СН'!$F$6</f>
        <v>1445.1489644799999</v>
      </c>
      <c r="L19" s="37">
        <f>SUMIFS(СВЦЭМ!$C$34:$C$777,СВЦЭМ!$A$34:$A$777,$A19,СВЦЭМ!$B$34:$B$777,L$11)+'СЕТ СН'!$F$9+СВЦЭМ!$D$10+'СЕТ СН'!$F$6</f>
        <v>1791.0252129699998</v>
      </c>
      <c r="M19" s="37">
        <f>SUMIFS(СВЦЭМ!$C$34:$C$777,СВЦЭМ!$A$34:$A$777,$A19,СВЦЭМ!$B$34:$B$777,M$11)+'СЕТ СН'!$F$9+СВЦЭМ!$D$10+'СЕТ СН'!$F$6</f>
        <v>1753.29145991</v>
      </c>
      <c r="N19" s="37">
        <f>SUMIFS(СВЦЭМ!$C$34:$C$777,СВЦЭМ!$A$34:$A$777,$A19,СВЦЭМ!$B$34:$B$777,N$11)+'СЕТ СН'!$F$9+СВЦЭМ!$D$10+'СЕТ СН'!$F$6</f>
        <v>1346.98847716</v>
      </c>
      <c r="O19" s="37">
        <f>SUMIFS(СВЦЭМ!$C$34:$C$777,СВЦЭМ!$A$34:$A$777,$A19,СВЦЭМ!$B$34:$B$777,O$11)+'СЕТ СН'!$F$9+СВЦЭМ!$D$10+'СЕТ СН'!$F$6</f>
        <v>1379.1140036400002</v>
      </c>
      <c r="P19" s="37">
        <f>SUMIFS(СВЦЭМ!$C$34:$C$777,СВЦЭМ!$A$34:$A$777,$A19,СВЦЭМ!$B$34:$B$777,P$11)+'СЕТ СН'!$F$9+СВЦЭМ!$D$10+'СЕТ СН'!$F$6</f>
        <v>1244.1984212299999</v>
      </c>
      <c r="Q19" s="37">
        <f>SUMIFS(СВЦЭМ!$C$34:$C$777,СВЦЭМ!$A$34:$A$777,$A19,СВЦЭМ!$B$34:$B$777,Q$11)+'СЕТ СН'!$F$9+СВЦЭМ!$D$10+'СЕТ СН'!$F$6</f>
        <v>1237.3365233100001</v>
      </c>
      <c r="R19" s="37">
        <f>SUMIFS(СВЦЭМ!$C$34:$C$777,СВЦЭМ!$A$34:$A$777,$A19,СВЦЭМ!$B$34:$B$777,R$11)+'СЕТ СН'!$F$9+СВЦЭМ!$D$10+'СЕТ СН'!$F$6</f>
        <v>1237.0403215800002</v>
      </c>
      <c r="S19" s="37">
        <f>SUMIFS(СВЦЭМ!$C$34:$C$777,СВЦЭМ!$A$34:$A$777,$A19,СВЦЭМ!$B$34:$B$777,S$11)+'СЕТ СН'!$F$9+СВЦЭМ!$D$10+'СЕТ СН'!$F$6</f>
        <v>1333.8375631999997</v>
      </c>
      <c r="T19" s="37">
        <f>SUMIFS(СВЦЭМ!$C$34:$C$777,СВЦЭМ!$A$34:$A$777,$A19,СВЦЭМ!$B$34:$B$777,T$11)+'СЕТ СН'!$F$9+СВЦЭМ!$D$10+'СЕТ СН'!$F$6</f>
        <v>1303.9432152300001</v>
      </c>
      <c r="U19" s="37">
        <f>SUMIFS(СВЦЭМ!$C$34:$C$777,СВЦЭМ!$A$34:$A$777,$A19,СВЦЭМ!$B$34:$B$777,U$11)+'СЕТ СН'!$F$9+СВЦЭМ!$D$10+'СЕТ СН'!$F$6</f>
        <v>1300.6997250700001</v>
      </c>
      <c r="V19" s="37">
        <f>SUMIFS(СВЦЭМ!$C$34:$C$777,СВЦЭМ!$A$34:$A$777,$A19,СВЦЭМ!$B$34:$B$777,V$11)+'СЕТ СН'!$F$9+СВЦЭМ!$D$10+'СЕТ СН'!$F$6</f>
        <v>1336.04438454</v>
      </c>
      <c r="W19" s="37">
        <f>SUMIFS(СВЦЭМ!$C$34:$C$777,СВЦЭМ!$A$34:$A$777,$A19,СВЦЭМ!$B$34:$B$777,W$11)+'СЕТ СН'!$F$9+СВЦЭМ!$D$10+'СЕТ СН'!$F$6</f>
        <v>1355.9644367299998</v>
      </c>
      <c r="X19" s="37">
        <f>SUMIFS(СВЦЭМ!$C$34:$C$777,СВЦЭМ!$A$34:$A$777,$A19,СВЦЭМ!$B$34:$B$777,X$11)+'СЕТ СН'!$F$9+СВЦЭМ!$D$10+'СЕТ СН'!$F$6</f>
        <v>1239.99288899</v>
      </c>
      <c r="Y19" s="37">
        <f>SUMIFS(СВЦЭМ!$C$34:$C$777,СВЦЭМ!$A$34:$A$777,$A19,СВЦЭМ!$B$34:$B$777,Y$11)+'СЕТ СН'!$F$9+СВЦЭМ!$D$10+'СЕТ СН'!$F$6</f>
        <v>1259.7539025599999</v>
      </c>
    </row>
    <row r="20" spans="1:25" ht="15.75" x14ac:dyDescent="0.2">
      <c r="A20" s="36">
        <f t="shared" si="0"/>
        <v>42591</v>
      </c>
      <c r="B20" s="37">
        <f>SUMIFS(СВЦЭМ!$C$34:$C$777,СВЦЭМ!$A$34:$A$777,$A20,СВЦЭМ!$B$34:$B$777,B$11)+'СЕТ СН'!$F$9+СВЦЭМ!$D$10+'СЕТ СН'!$F$6</f>
        <v>1301.0120087300002</v>
      </c>
      <c r="C20" s="37">
        <f>SUMIFS(СВЦЭМ!$C$34:$C$777,СВЦЭМ!$A$34:$A$777,$A20,СВЦЭМ!$B$34:$B$777,C$11)+'СЕТ СН'!$F$9+СВЦЭМ!$D$10+'СЕТ СН'!$F$6</f>
        <v>1392.8250942700001</v>
      </c>
      <c r="D20" s="37">
        <f>SUMIFS(СВЦЭМ!$C$34:$C$777,СВЦЭМ!$A$34:$A$777,$A20,СВЦЭМ!$B$34:$B$777,D$11)+'СЕТ СН'!$F$9+СВЦЭМ!$D$10+'СЕТ СН'!$F$6</f>
        <v>1428.23928196</v>
      </c>
      <c r="E20" s="37">
        <f>SUMIFS(СВЦЭМ!$C$34:$C$777,СВЦЭМ!$A$34:$A$777,$A20,СВЦЭМ!$B$34:$B$777,E$11)+'СЕТ СН'!$F$9+СВЦЭМ!$D$10+'СЕТ СН'!$F$6</f>
        <v>1421.4874199599999</v>
      </c>
      <c r="F20" s="37">
        <f>SUMIFS(СВЦЭМ!$C$34:$C$777,СВЦЭМ!$A$34:$A$777,$A20,СВЦЭМ!$B$34:$B$777,F$11)+'СЕТ СН'!$F$9+СВЦЭМ!$D$10+'СЕТ СН'!$F$6</f>
        <v>1371.3105925300001</v>
      </c>
      <c r="G20" s="37">
        <f>SUMIFS(СВЦЭМ!$C$34:$C$777,СВЦЭМ!$A$34:$A$777,$A20,СВЦЭМ!$B$34:$B$777,G$11)+'СЕТ СН'!$F$9+СВЦЭМ!$D$10+'СЕТ СН'!$F$6</f>
        <v>1419.6742245300002</v>
      </c>
      <c r="H20" s="37">
        <f>SUMIFS(СВЦЭМ!$C$34:$C$777,СВЦЭМ!$A$34:$A$777,$A20,СВЦЭМ!$B$34:$B$777,H$11)+'СЕТ СН'!$F$9+СВЦЭМ!$D$10+'СЕТ СН'!$F$6</f>
        <v>1295.0734759100001</v>
      </c>
      <c r="I20" s="37">
        <f>SUMIFS(СВЦЭМ!$C$34:$C$777,СВЦЭМ!$A$34:$A$777,$A20,СВЦЭМ!$B$34:$B$777,I$11)+'СЕТ СН'!$F$9+СВЦЭМ!$D$10+'СЕТ СН'!$F$6</f>
        <v>1258.4944980499999</v>
      </c>
      <c r="J20" s="37">
        <f>SUMIFS(СВЦЭМ!$C$34:$C$777,СВЦЭМ!$A$34:$A$777,$A20,СВЦЭМ!$B$34:$B$777,J$11)+'СЕТ СН'!$F$9+СВЦЭМ!$D$10+'СЕТ СН'!$F$6</f>
        <v>1228.0250237800001</v>
      </c>
      <c r="K20" s="37">
        <f>SUMIFS(СВЦЭМ!$C$34:$C$777,СВЦЭМ!$A$34:$A$777,$A20,СВЦЭМ!$B$34:$B$777,K$11)+'СЕТ СН'!$F$9+СВЦЭМ!$D$10+'СЕТ СН'!$F$6</f>
        <v>1263.14114928</v>
      </c>
      <c r="L20" s="37">
        <f>SUMIFS(СВЦЭМ!$C$34:$C$777,СВЦЭМ!$A$34:$A$777,$A20,СВЦЭМ!$B$34:$B$777,L$11)+'СЕТ СН'!$F$9+СВЦЭМ!$D$10+'СЕТ СН'!$F$6</f>
        <v>1282.49472922</v>
      </c>
      <c r="M20" s="37">
        <f>SUMIFS(СВЦЭМ!$C$34:$C$777,СВЦЭМ!$A$34:$A$777,$A20,СВЦЭМ!$B$34:$B$777,M$11)+'СЕТ СН'!$F$9+СВЦЭМ!$D$10+'СЕТ СН'!$F$6</f>
        <v>1297.14025889</v>
      </c>
      <c r="N20" s="37">
        <f>SUMIFS(СВЦЭМ!$C$34:$C$777,СВЦЭМ!$A$34:$A$777,$A20,СВЦЭМ!$B$34:$B$777,N$11)+'СЕТ СН'!$F$9+СВЦЭМ!$D$10+'СЕТ СН'!$F$6</f>
        <v>1324.45892147</v>
      </c>
      <c r="O20" s="37">
        <f>SUMIFS(СВЦЭМ!$C$34:$C$777,СВЦЭМ!$A$34:$A$777,$A20,СВЦЭМ!$B$34:$B$777,O$11)+'СЕТ СН'!$F$9+СВЦЭМ!$D$10+'СЕТ СН'!$F$6</f>
        <v>1312.91049548</v>
      </c>
      <c r="P20" s="37">
        <f>SUMIFS(СВЦЭМ!$C$34:$C$777,СВЦЭМ!$A$34:$A$777,$A20,СВЦЭМ!$B$34:$B$777,P$11)+'СЕТ СН'!$F$9+СВЦЭМ!$D$10+'СЕТ СН'!$F$6</f>
        <v>1316.8181911000001</v>
      </c>
      <c r="Q20" s="37">
        <f>SUMIFS(СВЦЭМ!$C$34:$C$777,СВЦЭМ!$A$34:$A$777,$A20,СВЦЭМ!$B$34:$B$777,Q$11)+'СЕТ СН'!$F$9+СВЦЭМ!$D$10+'СЕТ СН'!$F$6</f>
        <v>1289.13143863</v>
      </c>
      <c r="R20" s="37">
        <f>SUMIFS(СВЦЭМ!$C$34:$C$777,СВЦЭМ!$A$34:$A$777,$A20,СВЦЭМ!$B$34:$B$777,R$11)+'СЕТ СН'!$F$9+СВЦЭМ!$D$10+'СЕТ СН'!$F$6</f>
        <v>1313.3134171500001</v>
      </c>
      <c r="S20" s="37">
        <f>SUMIFS(СВЦЭМ!$C$34:$C$777,СВЦЭМ!$A$34:$A$777,$A20,СВЦЭМ!$B$34:$B$777,S$11)+'СЕТ СН'!$F$9+СВЦЭМ!$D$10+'СЕТ СН'!$F$6</f>
        <v>1352.3093308699999</v>
      </c>
      <c r="T20" s="37">
        <f>SUMIFS(СВЦЭМ!$C$34:$C$777,СВЦЭМ!$A$34:$A$777,$A20,СВЦЭМ!$B$34:$B$777,T$11)+'СЕТ СН'!$F$9+СВЦЭМ!$D$10+'СЕТ СН'!$F$6</f>
        <v>1346.0780174699998</v>
      </c>
      <c r="U20" s="37">
        <f>SUMIFS(СВЦЭМ!$C$34:$C$777,СВЦЭМ!$A$34:$A$777,$A20,СВЦЭМ!$B$34:$B$777,U$11)+'СЕТ СН'!$F$9+СВЦЭМ!$D$10+'СЕТ СН'!$F$6</f>
        <v>1263.7788462600001</v>
      </c>
      <c r="V20" s="37">
        <f>SUMIFS(СВЦЭМ!$C$34:$C$777,СВЦЭМ!$A$34:$A$777,$A20,СВЦЭМ!$B$34:$B$777,V$11)+'СЕТ СН'!$F$9+СВЦЭМ!$D$10+'СЕТ СН'!$F$6</f>
        <v>1259.0647341200001</v>
      </c>
      <c r="W20" s="37">
        <f>SUMIFS(СВЦЭМ!$C$34:$C$777,СВЦЭМ!$A$34:$A$777,$A20,СВЦЭМ!$B$34:$B$777,W$11)+'СЕТ СН'!$F$9+СВЦЭМ!$D$10+'СЕТ СН'!$F$6</f>
        <v>1310.71796305</v>
      </c>
      <c r="X20" s="37">
        <f>SUMIFS(СВЦЭМ!$C$34:$C$777,СВЦЭМ!$A$34:$A$777,$A20,СВЦЭМ!$B$34:$B$777,X$11)+'СЕТ СН'!$F$9+СВЦЭМ!$D$10+'СЕТ СН'!$F$6</f>
        <v>1201.4636735600002</v>
      </c>
      <c r="Y20" s="37">
        <f>SUMIFS(СВЦЭМ!$C$34:$C$777,СВЦЭМ!$A$34:$A$777,$A20,СВЦЭМ!$B$34:$B$777,Y$11)+'СЕТ СН'!$F$9+СВЦЭМ!$D$10+'СЕТ СН'!$F$6</f>
        <v>1210.2110477199999</v>
      </c>
    </row>
    <row r="21" spans="1:25" ht="15.75" x14ac:dyDescent="0.2">
      <c r="A21" s="36">
        <f t="shared" si="0"/>
        <v>42592</v>
      </c>
      <c r="B21" s="37">
        <f>SUMIFS(СВЦЭМ!$C$34:$C$777,СВЦЭМ!$A$34:$A$777,$A21,СВЦЭМ!$B$34:$B$777,B$11)+'СЕТ СН'!$F$9+СВЦЭМ!$D$10+'СЕТ СН'!$F$6</f>
        <v>1299.3390571300001</v>
      </c>
      <c r="C21" s="37">
        <f>SUMIFS(СВЦЭМ!$C$34:$C$777,СВЦЭМ!$A$34:$A$777,$A21,СВЦЭМ!$B$34:$B$777,C$11)+'СЕТ СН'!$F$9+СВЦЭМ!$D$10+'СЕТ СН'!$F$6</f>
        <v>1342.78796324</v>
      </c>
      <c r="D21" s="37">
        <f>SUMIFS(СВЦЭМ!$C$34:$C$777,СВЦЭМ!$A$34:$A$777,$A21,СВЦЭМ!$B$34:$B$777,D$11)+'СЕТ СН'!$F$9+СВЦЭМ!$D$10+'СЕТ СН'!$F$6</f>
        <v>1368.7477199300001</v>
      </c>
      <c r="E21" s="37">
        <f>SUMIFS(СВЦЭМ!$C$34:$C$777,СВЦЭМ!$A$34:$A$777,$A21,СВЦЭМ!$B$34:$B$777,E$11)+'СЕТ СН'!$F$9+СВЦЭМ!$D$10+'СЕТ СН'!$F$6</f>
        <v>1362.1519358400001</v>
      </c>
      <c r="F21" s="37">
        <f>SUMIFS(СВЦЭМ!$C$34:$C$777,СВЦЭМ!$A$34:$A$777,$A21,СВЦЭМ!$B$34:$B$777,F$11)+'СЕТ СН'!$F$9+СВЦЭМ!$D$10+'СЕТ СН'!$F$6</f>
        <v>1395.2652214999998</v>
      </c>
      <c r="G21" s="37">
        <f>SUMIFS(СВЦЭМ!$C$34:$C$777,СВЦЭМ!$A$34:$A$777,$A21,СВЦЭМ!$B$34:$B$777,G$11)+'СЕТ СН'!$F$9+СВЦЭМ!$D$10+'СЕТ СН'!$F$6</f>
        <v>1372.6177099699999</v>
      </c>
      <c r="H21" s="37">
        <f>SUMIFS(СВЦЭМ!$C$34:$C$777,СВЦЭМ!$A$34:$A$777,$A21,СВЦЭМ!$B$34:$B$777,H$11)+'СЕТ СН'!$F$9+СВЦЭМ!$D$10+'СЕТ СН'!$F$6</f>
        <v>1324.9652213499999</v>
      </c>
      <c r="I21" s="37">
        <f>SUMIFS(СВЦЭМ!$C$34:$C$777,СВЦЭМ!$A$34:$A$777,$A21,СВЦЭМ!$B$34:$B$777,I$11)+'СЕТ СН'!$F$9+СВЦЭМ!$D$10+'СЕТ СН'!$F$6</f>
        <v>1289.8435544899999</v>
      </c>
      <c r="J21" s="37">
        <f>SUMIFS(СВЦЭМ!$C$34:$C$777,СВЦЭМ!$A$34:$A$777,$A21,СВЦЭМ!$B$34:$B$777,J$11)+'СЕТ СН'!$F$9+СВЦЭМ!$D$10+'СЕТ СН'!$F$6</f>
        <v>1206.2105078</v>
      </c>
      <c r="K21" s="37">
        <f>SUMIFS(СВЦЭМ!$C$34:$C$777,СВЦЭМ!$A$34:$A$777,$A21,СВЦЭМ!$B$34:$B$777,K$11)+'СЕТ СН'!$F$9+СВЦЭМ!$D$10+'СЕТ СН'!$F$6</f>
        <v>966.97915881000006</v>
      </c>
      <c r="L21" s="37">
        <f>SUMIFS(СВЦЭМ!$C$34:$C$777,СВЦЭМ!$A$34:$A$777,$A21,СВЦЭМ!$B$34:$B$777,L$11)+'СЕТ СН'!$F$9+СВЦЭМ!$D$10+'СЕТ СН'!$F$6</f>
        <v>1229.19903608</v>
      </c>
      <c r="M21" s="37">
        <f>SUMIFS(СВЦЭМ!$C$34:$C$777,СВЦЭМ!$A$34:$A$777,$A21,СВЦЭМ!$B$34:$B$777,M$11)+'СЕТ СН'!$F$9+СВЦЭМ!$D$10+'СЕТ СН'!$F$6</f>
        <v>1309.7751990699999</v>
      </c>
      <c r="N21" s="37">
        <f>SUMIFS(СВЦЭМ!$C$34:$C$777,СВЦЭМ!$A$34:$A$777,$A21,СВЦЭМ!$B$34:$B$777,N$11)+'СЕТ СН'!$F$9+СВЦЭМ!$D$10+'СЕТ СН'!$F$6</f>
        <v>1425.9660503800001</v>
      </c>
      <c r="O21" s="37">
        <f>SUMIFS(СВЦЭМ!$C$34:$C$777,СВЦЭМ!$A$34:$A$777,$A21,СВЦЭМ!$B$34:$B$777,O$11)+'СЕТ СН'!$F$9+СВЦЭМ!$D$10+'СЕТ СН'!$F$6</f>
        <v>1423.4429407100001</v>
      </c>
      <c r="P21" s="37">
        <f>SUMIFS(СВЦЭМ!$C$34:$C$777,СВЦЭМ!$A$34:$A$777,$A21,СВЦЭМ!$B$34:$B$777,P$11)+'СЕТ СН'!$F$9+СВЦЭМ!$D$10+'СЕТ СН'!$F$6</f>
        <v>1475.74271193</v>
      </c>
      <c r="Q21" s="37">
        <f>SUMIFS(СВЦЭМ!$C$34:$C$777,СВЦЭМ!$A$34:$A$777,$A21,СВЦЭМ!$B$34:$B$777,Q$11)+'СЕТ СН'!$F$9+СВЦЭМ!$D$10+'СЕТ СН'!$F$6</f>
        <v>1380.86141778</v>
      </c>
      <c r="R21" s="37">
        <f>SUMIFS(СВЦЭМ!$C$34:$C$777,СВЦЭМ!$A$34:$A$777,$A21,СВЦЭМ!$B$34:$B$777,R$11)+'СЕТ СН'!$F$9+СВЦЭМ!$D$10+'СЕТ СН'!$F$6</f>
        <v>1294.59996434</v>
      </c>
      <c r="S21" s="37">
        <f>SUMIFS(СВЦЭМ!$C$34:$C$777,СВЦЭМ!$A$34:$A$777,$A21,СВЦЭМ!$B$34:$B$777,S$11)+'СЕТ СН'!$F$9+СВЦЭМ!$D$10+'СЕТ СН'!$F$6</f>
        <v>1406.36498347</v>
      </c>
      <c r="T21" s="37">
        <f>SUMIFS(СВЦЭМ!$C$34:$C$777,СВЦЭМ!$A$34:$A$777,$A21,СВЦЭМ!$B$34:$B$777,T$11)+'СЕТ СН'!$F$9+СВЦЭМ!$D$10+'СЕТ СН'!$F$6</f>
        <v>1456.73299206</v>
      </c>
      <c r="U21" s="37">
        <f>SUMIFS(СВЦЭМ!$C$34:$C$777,СВЦЭМ!$A$34:$A$777,$A21,СВЦЭМ!$B$34:$B$777,U$11)+'СЕТ СН'!$F$9+СВЦЭМ!$D$10+'СЕТ СН'!$F$6</f>
        <v>1460.1825556899998</v>
      </c>
      <c r="V21" s="37">
        <f>SUMIFS(СВЦЭМ!$C$34:$C$777,СВЦЭМ!$A$34:$A$777,$A21,СВЦЭМ!$B$34:$B$777,V$11)+'СЕТ СН'!$F$9+СВЦЭМ!$D$10+'СЕТ СН'!$F$6</f>
        <v>1577.6011503899999</v>
      </c>
      <c r="W21" s="37">
        <f>SUMIFS(СВЦЭМ!$C$34:$C$777,СВЦЭМ!$A$34:$A$777,$A21,СВЦЭМ!$B$34:$B$777,W$11)+'СЕТ СН'!$F$9+СВЦЭМ!$D$10+'СЕТ СН'!$F$6</f>
        <v>1546.9969881900001</v>
      </c>
      <c r="X21" s="37">
        <f>SUMIFS(СВЦЭМ!$C$34:$C$777,СВЦЭМ!$A$34:$A$777,$A21,СВЦЭМ!$B$34:$B$777,X$11)+'СЕТ СН'!$F$9+СВЦЭМ!$D$10+'СЕТ СН'!$F$6</f>
        <v>1383.7803346300002</v>
      </c>
      <c r="Y21" s="37">
        <f>SUMIFS(СВЦЭМ!$C$34:$C$777,СВЦЭМ!$A$34:$A$777,$A21,СВЦЭМ!$B$34:$B$777,Y$11)+'СЕТ СН'!$F$9+СВЦЭМ!$D$10+'СЕТ СН'!$F$6</f>
        <v>1375.3911158199999</v>
      </c>
    </row>
    <row r="22" spans="1:25" ht="15.75" x14ac:dyDescent="0.2">
      <c r="A22" s="36">
        <f t="shared" si="0"/>
        <v>42593</v>
      </c>
      <c r="B22" s="37">
        <f>SUMIFS(СВЦЭМ!$C$34:$C$777,СВЦЭМ!$A$34:$A$777,$A22,СВЦЭМ!$B$34:$B$777,B$11)+'СЕТ СН'!$F$9+СВЦЭМ!$D$10+'СЕТ СН'!$F$6</f>
        <v>1407.4255490199998</v>
      </c>
      <c r="C22" s="37">
        <f>SUMIFS(СВЦЭМ!$C$34:$C$777,СВЦЭМ!$A$34:$A$777,$A22,СВЦЭМ!$B$34:$B$777,C$11)+'СЕТ СН'!$F$9+СВЦЭМ!$D$10+'СЕТ СН'!$F$6</f>
        <v>1497.0225551399999</v>
      </c>
      <c r="D22" s="37">
        <f>SUMIFS(СВЦЭМ!$C$34:$C$777,СВЦЭМ!$A$34:$A$777,$A22,СВЦЭМ!$B$34:$B$777,D$11)+'СЕТ СН'!$F$9+СВЦЭМ!$D$10+'СЕТ СН'!$F$6</f>
        <v>1558.18174477</v>
      </c>
      <c r="E22" s="37">
        <f>SUMIFS(СВЦЭМ!$C$34:$C$777,СВЦЭМ!$A$34:$A$777,$A22,СВЦЭМ!$B$34:$B$777,E$11)+'СЕТ СН'!$F$9+СВЦЭМ!$D$10+'СЕТ СН'!$F$6</f>
        <v>1491.1535536699998</v>
      </c>
      <c r="F22" s="37">
        <f>SUMIFS(СВЦЭМ!$C$34:$C$777,СВЦЭМ!$A$34:$A$777,$A22,СВЦЭМ!$B$34:$B$777,F$11)+'СЕТ СН'!$F$9+СВЦЭМ!$D$10+'СЕТ СН'!$F$6</f>
        <v>1495.30041084</v>
      </c>
      <c r="G22" s="37">
        <f>SUMIFS(СВЦЭМ!$C$34:$C$777,СВЦЭМ!$A$34:$A$777,$A22,СВЦЭМ!$B$34:$B$777,G$11)+'СЕТ СН'!$F$9+СВЦЭМ!$D$10+'СЕТ СН'!$F$6</f>
        <v>1478.0407529899999</v>
      </c>
      <c r="H22" s="37">
        <f>SUMIFS(СВЦЭМ!$C$34:$C$777,СВЦЭМ!$A$34:$A$777,$A22,СВЦЭМ!$B$34:$B$777,H$11)+'СЕТ СН'!$F$9+СВЦЭМ!$D$10+'СЕТ СН'!$F$6</f>
        <v>1452.2302627999998</v>
      </c>
      <c r="I22" s="37">
        <f>SUMIFS(СВЦЭМ!$C$34:$C$777,СВЦЭМ!$A$34:$A$777,$A22,СВЦЭМ!$B$34:$B$777,I$11)+'СЕТ СН'!$F$9+СВЦЭМ!$D$10+'СЕТ СН'!$F$6</f>
        <v>1461.7441448499999</v>
      </c>
      <c r="J22" s="37">
        <f>SUMIFS(СВЦЭМ!$C$34:$C$777,СВЦЭМ!$A$34:$A$777,$A22,СВЦЭМ!$B$34:$B$777,J$11)+'СЕТ СН'!$F$9+СВЦЭМ!$D$10+'СЕТ СН'!$F$6</f>
        <v>1282.9629077</v>
      </c>
      <c r="K22" s="37">
        <f>SUMIFS(СВЦЭМ!$C$34:$C$777,СВЦЭМ!$A$34:$A$777,$A22,СВЦЭМ!$B$34:$B$777,K$11)+'СЕТ СН'!$F$9+СВЦЭМ!$D$10+'СЕТ СН'!$F$6</f>
        <v>1286.88673649</v>
      </c>
      <c r="L22" s="37">
        <f>SUMIFS(СВЦЭМ!$C$34:$C$777,СВЦЭМ!$A$34:$A$777,$A22,СВЦЭМ!$B$34:$B$777,L$11)+'СЕТ СН'!$F$9+СВЦЭМ!$D$10+'СЕТ СН'!$F$6</f>
        <v>1286.77710641</v>
      </c>
      <c r="M22" s="37">
        <f>SUMIFS(СВЦЭМ!$C$34:$C$777,СВЦЭМ!$A$34:$A$777,$A22,СВЦЭМ!$B$34:$B$777,M$11)+'СЕТ СН'!$F$9+СВЦЭМ!$D$10+'СЕТ СН'!$F$6</f>
        <v>1298.1687380399999</v>
      </c>
      <c r="N22" s="37">
        <f>SUMIFS(СВЦЭМ!$C$34:$C$777,СВЦЭМ!$A$34:$A$777,$A22,СВЦЭМ!$B$34:$B$777,N$11)+'СЕТ СН'!$F$9+СВЦЭМ!$D$10+'СЕТ СН'!$F$6</f>
        <v>1211.5584203399999</v>
      </c>
      <c r="O22" s="37">
        <f>SUMIFS(СВЦЭМ!$C$34:$C$777,СВЦЭМ!$A$34:$A$777,$A22,СВЦЭМ!$B$34:$B$777,O$11)+'СЕТ СН'!$F$9+СВЦЭМ!$D$10+'СЕТ СН'!$F$6</f>
        <v>1228.0744850199999</v>
      </c>
      <c r="P22" s="37">
        <f>SUMIFS(СВЦЭМ!$C$34:$C$777,СВЦЭМ!$A$34:$A$777,$A22,СВЦЭМ!$B$34:$B$777,P$11)+'СЕТ СН'!$F$9+СВЦЭМ!$D$10+'СЕТ СН'!$F$6</f>
        <v>1372.62054876</v>
      </c>
      <c r="Q22" s="37">
        <f>SUMIFS(СВЦЭМ!$C$34:$C$777,СВЦЭМ!$A$34:$A$777,$A22,СВЦЭМ!$B$34:$B$777,Q$11)+'СЕТ СН'!$F$9+СВЦЭМ!$D$10+'СЕТ СН'!$F$6</f>
        <v>1326.95746835</v>
      </c>
      <c r="R22" s="37">
        <f>SUMIFS(СВЦЭМ!$C$34:$C$777,СВЦЭМ!$A$34:$A$777,$A22,СВЦЭМ!$B$34:$B$777,R$11)+'СЕТ СН'!$F$9+СВЦЭМ!$D$10+'СЕТ СН'!$F$6</f>
        <v>2048.8675236599997</v>
      </c>
      <c r="S22" s="37">
        <f>SUMIFS(СВЦЭМ!$C$34:$C$777,СВЦЭМ!$A$34:$A$777,$A22,СВЦЭМ!$B$34:$B$777,S$11)+'СЕТ СН'!$F$9+СВЦЭМ!$D$10+'СЕТ СН'!$F$6</f>
        <v>1445.4134845899998</v>
      </c>
      <c r="T22" s="37">
        <f>SUMIFS(СВЦЭМ!$C$34:$C$777,СВЦЭМ!$A$34:$A$777,$A22,СВЦЭМ!$B$34:$B$777,T$11)+'СЕТ СН'!$F$9+СВЦЭМ!$D$10+'СЕТ СН'!$F$6</f>
        <v>1426.3031640599997</v>
      </c>
      <c r="U22" s="37">
        <f>SUMIFS(СВЦЭМ!$C$34:$C$777,СВЦЭМ!$A$34:$A$777,$A22,СВЦЭМ!$B$34:$B$777,U$11)+'СЕТ СН'!$F$9+СВЦЭМ!$D$10+'СЕТ СН'!$F$6</f>
        <v>1342.3590518800002</v>
      </c>
      <c r="V22" s="37">
        <f>SUMIFS(СВЦЭМ!$C$34:$C$777,СВЦЭМ!$A$34:$A$777,$A22,СВЦЭМ!$B$34:$B$777,V$11)+'СЕТ СН'!$F$9+СВЦЭМ!$D$10+'СЕТ СН'!$F$6</f>
        <v>1357.2570928499999</v>
      </c>
      <c r="W22" s="37">
        <f>SUMIFS(СВЦЭМ!$C$34:$C$777,СВЦЭМ!$A$34:$A$777,$A22,СВЦЭМ!$B$34:$B$777,W$11)+'СЕТ СН'!$F$9+СВЦЭМ!$D$10+'СЕТ СН'!$F$6</f>
        <v>1355.7384397199999</v>
      </c>
      <c r="X22" s="37">
        <f>SUMIFS(СВЦЭМ!$C$34:$C$777,СВЦЭМ!$A$34:$A$777,$A22,СВЦЭМ!$B$34:$B$777,X$11)+'СЕТ СН'!$F$9+СВЦЭМ!$D$10+'СЕТ СН'!$F$6</f>
        <v>1283.4523296100001</v>
      </c>
      <c r="Y22" s="37">
        <f>SUMIFS(СВЦЭМ!$C$34:$C$777,СВЦЭМ!$A$34:$A$777,$A22,СВЦЭМ!$B$34:$B$777,Y$11)+'СЕТ СН'!$F$9+СВЦЭМ!$D$10+'СЕТ СН'!$F$6</f>
        <v>1340.53999952</v>
      </c>
    </row>
    <row r="23" spans="1:25" ht="15.75" x14ac:dyDescent="0.2">
      <c r="A23" s="36">
        <f t="shared" si="0"/>
        <v>42594</v>
      </c>
      <c r="B23" s="37">
        <f>SUMIFS(СВЦЭМ!$C$34:$C$777,СВЦЭМ!$A$34:$A$777,$A23,СВЦЭМ!$B$34:$B$777,B$11)+'СЕТ СН'!$F$9+СВЦЭМ!$D$10+'СЕТ СН'!$F$6</f>
        <v>1462.20140107</v>
      </c>
      <c r="C23" s="37">
        <f>SUMIFS(СВЦЭМ!$C$34:$C$777,СВЦЭМ!$A$34:$A$777,$A23,СВЦЭМ!$B$34:$B$777,C$11)+'СЕТ СН'!$F$9+СВЦЭМ!$D$10+'СЕТ СН'!$F$6</f>
        <v>1555.74064873</v>
      </c>
      <c r="D23" s="37">
        <f>SUMIFS(СВЦЭМ!$C$34:$C$777,СВЦЭМ!$A$34:$A$777,$A23,СВЦЭМ!$B$34:$B$777,D$11)+'СЕТ СН'!$F$9+СВЦЭМ!$D$10+'СЕТ СН'!$F$6</f>
        <v>1531.0337658600001</v>
      </c>
      <c r="E23" s="37">
        <f>SUMIFS(СВЦЭМ!$C$34:$C$777,СВЦЭМ!$A$34:$A$777,$A23,СВЦЭМ!$B$34:$B$777,E$11)+'СЕТ СН'!$F$9+СВЦЭМ!$D$10+'СЕТ СН'!$F$6</f>
        <v>1552.0941314000002</v>
      </c>
      <c r="F23" s="37">
        <f>SUMIFS(СВЦЭМ!$C$34:$C$777,СВЦЭМ!$A$34:$A$777,$A23,СВЦЭМ!$B$34:$B$777,F$11)+'СЕТ СН'!$F$9+СВЦЭМ!$D$10+'СЕТ СН'!$F$6</f>
        <v>1536.3558882699999</v>
      </c>
      <c r="G23" s="37">
        <f>SUMIFS(СВЦЭМ!$C$34:$C$777,СВЦЭМ!$A$34:$A$777,$A23,СВЦЭМ!$B$34:$B$777,G$11)+'СЕТ СН'!$F$9+СВЦЭМ!$D$10+'СЕТ СН'!$F$6</f>
        <v>1521.6649530099999</v>
      </c>
      <c r="H23" s="37">
        <f>SUMIFS(СВЦЭМ!$C$34:$C$777,СВЦЭМ!$A$34:$A$777,$A23,СВЦЭМ!$B$34:$B$777,H$11)+'СЕТ СН'!$F$9+СВЦЭМ!$D$10+'СЕТ СН'!$F$6</f>
        <v>1492.6492900499998</v>
      </c>
      <c r="I23" s="37">
        <f>SUMIFS(СВЦЭМ!$C$34:$C$777,СВЦЭМ!$A$34:$A$777,$A23,СВЦЭМ!$B$34:$B$777,I$11)+'СЕТ СН'!$F$9+СВЦЭМ!$D$10+'СЕТ СН'!$F$6</f>
        <v>1476.2536387300001</v>
      </c>
      <c r="J23" s="37">
        <f>SUMIFS(СВЦЭМ!$C$34:$C$777,СВЦЭМ!$A$34:$A$777,$A23,СВЦЭМ!$B$34:$B$777,J$11)+'СЕТ СН'!$F$9+СВЦЭМ!$D$10+'СЕТ СН'!$F$6</f>
        <v>1403.7471754200001</v>
      </c>
      <c r="K23" s="37">
        <f>SUMIFS(СВЦЭМ!$C$34:$C$777,СВЦЭМ!$A$34:$A$777,$A23,СВЦЭМ!$B$34:$B$777,K$11)+'СЕТ СН'!$F$9+СВЦЭМ!$D$10+'СЕТ СН'!$F$6</f>
        <v>1302.2854596399998</v>
      </c>
      <c r="L23" s="37">
        <f>SUMIFS(СВЦЭМ!$C$34:$C$777,СВЦЭМ!$A$34:$A$777,$A23,СВЦЭМ!$B$34:$B$777,L$11)+'СЕТ СН'!$F$9+СВЦЭМ!$D$10+'СЕТ СН'!$F$6</f>
        <v>1245.4915301199999</v>
      </c>
      <c r="M23" s="37">
        <f>SUMIFS(СВЦЭМ!$C$34:$C$777,СВЦЭМ!$A$34:$A$777,$A23,СВЦЭМ!$B$34:$B$777,M$11)+'СЕТ СН'!$F$9+СВЦЭМ!$D$10+'СЕТ СН'!$F$6</f>
        <v>1312.3469243300001</v>
      </c>
      <c r="N23" s="37">
        <f>SUMIFS(СВЦЭМ!$C$34:$C$777,СВЦЭМ!$A$34:$A$777,$A23,СВЦЭМ!$B$34:$B$777,N$11)+'СЕТ СН'!$F$9+СВЦЭМ!$D$10+'СЕТ СН'!$F$6</f>
        <v>1232.7309645400001</v>
      </c>
      <c r="O23" s="37">
        <f>SUMIFS(СВЦЭМ!$C$34:$C$777,СВЦЭМ!$A$34:$A$777,$A23,СВЦЭМ!$B$34:$B$777,O$11)+'СЕТ СН'!$F$9+СВЦЭМ!$D$10+'СЕТ СН'!$F$6</f>
        <v>1295.1811047199999</v>
      </c>
      <c r="P23" s="37">
        <f>SUMIFS(СВЦЭМ!$C$34:$C$777,СВЦЭМ!$A$34:$A$777,$A23,СВЦЭМ!$B$34:$B$777,P$11)+'СЕТ СН'!$F$9+СВЦЭМ!$D$10+'СЕТ СН'!$F$6</f>
        <v>1260.19546206</v>
      </c>
      <c r="Q23" s="37">
        <f>SUMIFS(СВЦЭМ!$C$34:$C$777,СВЦЭМ!$A$34:$A$777,$A23,СВЦЭМ!$B$34:$B$777,Q$11)+'СЕТ СН'!$F$9+СВЦЭМ!$D$10+'СЕТ СН'!$F$6</f>
        <v>1252.80797519</v>
      </c>
      <c r="R23" s="37">
        <f>SUMIFS(СВЦЭМ!$C$34:$C$777,СВЦЭМ!$A$34:$A$777,$A23,СВЦЭМ!$B$34:$B$777,R$11)+'СЕТ СН'!$F$9+СВЦЭМ!$D$10+'СЕТ СН'!$F$6</f>
        <v>1241.3030296100001</v>
      </c>
      <c r="S23" s="37">
        <f>SUMIFS(СВЦЭМ!$C$34:$C$777,СВЦЭМ!$A$34:$A$777,$A23,СВЦЭМ!$B$34:$B$777,S$11)+'СЕТ СН'!$F$9+СВЦЭМ!$D$10+'СЕТ СН'!$F$6</f>
        <v>1256.5690405</v>
      </c>
      <c r="T23" s="37">
        <f>SUMIFS(СВЦЭМ!$C$34:$C$777,СВЦЭМ!$A$34:$A$777,$A23,СВЦЭМ!$B$34:$B$777,T$11)+'СЕТ СН'!$F$9+СВЦЭМ!$D$10+'СЕТ СН'!$F$6</f>
        <v>1230.54792578</v>
      </c>
      <c r="U23" s="37">
        <f>SUMIFS(СВЦЭМ!$C$34:$C$777,СВЦЭМ!$A$34:$A$777,$A23,СВЦЭМ!$B$34:$B$777,U$11)+'СЕТ СН'!$F$9+СВЦЭМ!$D$10+'СЕТ СН'!$F$6</f>
        <v>1159.2297661299999</v>
      </c>
      <c r="V23" s="37">
        <f>SUMIFS(СВЦЭМ!$C$34:$C$777,СВЦЭМ!$A$34:$A$777,$A23,СВЦЭМ!$B$34:$B$777,V$11)+'СЕТ СН'!$F$9+СВЦЭМ!$D$10+'СЕТ СН'!$F$6</f>
        <v>1180.9583631599999</v>
      </c>
      <c r="W23" s="37">
        <f>SUMIFS(СВЦЭМ!$C$34:$C$777,СВЦЭМ!$A$34:$A$777,$A23,СВЦЭМ!$B$34:$B$777,W$11)+'СЕТ СН'!$F$9+СВЦЭМ!$D$10+'СЕТ СН'!$F$6</f>
        <v>1228.0413733800001</v>
      </c>
      <c r="X23" s="37">
        <f>SUMIFS(СВЦЭМ!$C$34:$C$777,СВЦЭМ!$A$34:$A$777,$A23,СВЦЭМ!$B$34:$B$777,X$11)+'СЕТ СН'!$F$9+СВЦЭМ!$D$10+'СЕТ СН'!$F$6</f>
        <v>1200.18412115</v>
      </c>
      <c r="Y23" s="37">
        <f>SUMIFS(СВЦЭМ!$C$34:$C$777,СВЦЭМ!$A$34:$A$777,$A23,СВЦЭМ!$B$34:$B$777,Y$11)+'СЕТ СН'!$F$9+СВЦЭМ!$D$10+'СЕТ СН'!$F$6</f>
        <v>1232.9345243</v>
      </c>
    </row>
    <row r="24" spans="1:25" ht="15.75" x14ac:dyDescent="0.2">
      <c r="A24" s="36">
        <f t="shared" si="0"/>
        <v>42595</v>
      </c>
      <c r="B24" s="37">
        <f>SUMIFS(СВЦЭМ!$C$34:$C$777,СВЦЭМ!$A$34:$A$777,$A24,СВЦЭМ!$B$34:$B$777,B$11)+'СЕТ СН'!$F$9+СВЦЭМ!$D$10+'СЕТ СН'!$F$6</f>
        <v>1298.5597755600002</v>
      </c>
      <c r="C24" s="37">
        <f>SUMIFS(СВЦЭМ!$C$34:$C$777,СВЦЭМ!$A$34:$A$777,$A24,СВЦЭМ!$B$34:$B$777,C$11)+'СЕТ СН'!$F$9+СВЦЭМ!$D$10+'СЕТ СН'!$F$6</f>
        <v>1349.2883103200002</v>
      </c>
      <c r="D24" s="37">
        <f>SUMIFS(СВЦЭМ!$C$34:$C$777,СВЦЭМ!$A$34:$A$777,$A24,СВЦЭМ!$B$34:$B$777,D$11)+'СЕТ СН'!$F$9+СВЦЭМ!$D$10+'СЕТ СН'!$F$6</f>
        <v>1390.1580737099998</v>
      </c>
      <c r="E24" s="37">
        <f>SUMIFS(СВЦЭМ!$C$34:$C$777,СВЦЭМ!$A$34:$A$777,$A24,СВЦЭМ!$B$34:$B$777,E$11)+'СЕТ СН'!$F$9+СВЦЭМ!$D$10+'СЕТ СН'!$F$6</f>
        <v>1437.6864895600002</v>
      </c>
      <c r="F24" s="37">
        <f>SUMIFS(СВЦЭМ!$C$34:$C$777,СВЦЭМ!$A$34:$A$777,$A24,СВЦЭМ!$B$34:$B$777,F$11)+'СЕТ СН'!$F$9+СВЦЭМ!$D$10+'СЕТ СН'!$F$6</f>
        <v>1444.6335457599998</v>
      </c>
      <c r="G24" s="37">
        <f>SUMIFS(СВЦЭМ!$C$34:$C$777,СВЦЭМ!$A$34:$A$777,$A24,СВЦЭМ!$B$34:$B$777,G$11)+'СЕТ СН'!$F$9+СВЦЭМ!$D$10+'СЕТ СН'!$F$6</f>
        <v>1468.3055951699998</v>
      </c>
      <c r="H24" s="37">
        <f>SUMIFS(СВЦЭМ!$C$34:$C$777,СВЦЭМ!$A$34:$A$777,$A24,СВЦЭМ!$B$34:$B$777,H$11)+'СЕТ СН'!$F$9+СВЦЭМ!$D$10+'СЕТ СН'!$F$6</f>
        <v>1426.6793564899999</v>
      </c>
      <c r="I24" s="37">
        <f>SUMIFS(СВЦЭМ!$C$34:$C$777,СВЦЭМ!$A$34:$A$777,$A24,СВЦЭМ!$B$34:$B$777,I$11)+'СЕТ СН'!$F$9+СВЦЭМ!$D$10+'СЕТ СН'!$F$6</f>
        <v>1401.30260447</v>
      </c>
      <c r="J24" s="37">
        <f>SUMIFS(СВЦЭМ!$C$34:$C$777,СВЦЭМ!$A$34:$A$777,$A24,СВЦЭМ!$B$34:$B$777,J$11)+'СЕТ СН'!$F$9+СВЦЭМ!$D$10+'СЕТ СН'!$F$6</f>
        <v>1314.6811697399999</v>
      </c>
      <c r="K24" s="37">
        <f>SUMIFS(СВЦЭМ!$C$34:$C$777,СВЦЭМ!$A$34:$A$777,$A24,СВЦЭМ!$B$34:$B$777,K$11)+'СЕТ СН'!$F$9+СВЦЭМ!$D$10+'СЕТ СН'!$F$6</f>
        <v>1263.18811185</v>
      </c>
      <c r="L24" s="37">
        <f>SUMIFS(СВЦЭМ!$C$34:$C$777,СВЦЭМ!$A$34:$A$777,$A24,СВЦЭМ!$B$34:$B$777,L$11)+'СЕТ СН'!$F$9+СВЦЭМ!$D$10+'СЕТ СН'!$F$6</f>
        <v>1264.7092377899999</v>
      </c>
      <c r="M24" s="37">
        <f>SUMIFS(СВЦЭМ!$C$34:$C$777,СВЦЭМ!$A$34:$A$777,$A24,СВЦЭМ!$B$34:$B$777,M$11)+'СЕТ СН'!$F$9+СВЦЭМ!$D$10+'СЕТ СН'!$F$6</f>
        <v>1251.54200745</v>
      </c>
      <c r="N24" s="37">
        <f>SUMIFS(СВЦЭМ!$C$34:$C$777,СВЦЭМ!$A$34:$A$777,$A24,СВЦЭМ!$B$34:$B$777,N$11)+'СЕТ СН'!$F$9+СВЦЭМ!$D$10+'СЕТ СН'!$F$6</f>
        <v>1230.5291367099999</v>
      </c>
      <c r="O24" s="37">
        <f>SUMIFS(СВЦЭМ!$C$34:$C$777,СВЦЭМ!$A$34:$A$777,$A24,СВЦЭМ!$B$34:$B$777,O$11)+'СЕТ СН'!$F$9+СВЦЭМ!$D$10+'СЕТ СН'!$F$6</f>
        <v>1236.82916589</v>
      </c>
      <c r="P24" s="37">
        <f>SUMIFS(СВЦЭМ!$C$34:$C$777,СВЦЭМ!$A$34:$A$777,$A24,СВЦЭМ!$B$34:$B$777,P$11)+'СЕТ СН'!$F$9+СВЦЭМ!$D$10+'СЕТ СН'!$F$6</f>
        <v>1216.1081513399999</v>
      </c>
      <c r="Q24" s="37">
        <f>SUMIFS(СВЦЭМ!$C$34:$C$777,СВЦЭМ!$A$34:$A$777,$A24,СВЦЭМ!$B$34:$B$777,Q$11)+'СЕТ СН'!$F$9+СВЦЭМ!$D$10+'СЕТ СН'!$F$6</f>
        <v>1233.1915914800002</v>
      </c>
      <c r="R24" s="37">
        <f>SUMIFS(СВЦЭМ!$C$34:$C$777,СВЦЭМ!$A$34:$A$777,$A24,СВЦЭМ!$B$34:$B$777,R$11)+'СЕТ СН'!$F$9+СВЦЭМ!$D$10+'СЕТ СН'!$F$6</f>
        <v>1230.73469634</v>
      </c>
      <c r="S24" s="37">
        <f>SUMIFS(СВЦЭМ!$C$34:$C$777,СВЦЭМ!$A$34:$A$777,$A24,СВЦЭМ!$B$34:$B$777,S$11)+'СЕТ СН'!$F$9+СВЦЭМ!$D$10+'СЕТ СН'!$F$6</f>
        <v>1232.56587188</v>
      </c>
      <c r="T24" s="37">
        <f>SUMIFS(СВЦЭМ!$C$34:$C$777,СВЦЭМ!$A$34:$A$777,$A24,СВЦЭМ!$B$34:$B$777,T$11)+'СЕТ СН'!$F$9+СВЦЭМ!$D$10+'СЕТ СН'!$F$6</f>
        <v>1213.9473509300001</v>
      </c>
      <c r="U24" s="37">
        <f>SUMIFS(СВЦЭМ!$C$34:$C$777,СВЦЭМ!$A$34:$A$777,$A24,СВЦЭМ!$B$34:$B$777,U$11)+'СЕТ СН'!$F$9+СВЦЭМ!$D$10+'СЕТ СН'!$F$6</f>
        <v>1231.60968972</v>
      </c>
      <c r="V24" s="37">
        <f>SUMIFS(СВЦЭМ!$C$34:$C$777,СВЦЭМ!$A$34:$A$777,$A24,СВЦЭМ!$B$34:$B$777,V$11)+'СЕТ СН'!$F$9+СВЦЭМ!$D$10+'СЕТ СН'!$F$6</f>
        <v>1258.23401885</v>
      </c>
      <c r="W24" s="37">
        <f>SUMIFS(СВЦЭМ!$C$34:$C$777,СВЦЭМ!$A$34:$A$777,$A24,СВЦЭМ!$B$34:$B$777,W$11)+'СЕТ СН'!$F$9+СВЦЭМ!$D$10+'СЕТ СН'!$F$6</f>
        <v>1263.8818647600001</v>
      </c>
      <c r="X24" s="37">
        <f>SUMIFS(СВЦЭМ!$C$34:$C$777,СВЦЭМ!$A$34:$A$777,$A24,СВЦЭМ!$B$34:$B$777,X$11)+'СЕТ СН'!$F$9+СВЦЭМ!$D$10+'СЕТ СН'!$F$6</f>
        <v>1196.74465418</v>
      </c>
      <c r="Y24" s="37">
        <f>SUMIFS(СВЦЭМ!$C$34:$C$777,СВЦЭМ!$A$34:$A$777,$A24,СВЦЭМ!$B$34:$B$777,Y$11)+'СЕТ СН'!$F$9+СВЦЭМ!$D$10+'СЕТ СН'!$F$6</f>
        <v>1245.6145414800001</v>
      </c>
    </row>
    <row r="25" spans="1:25" ht="15.75" x14ac:dyDescent="0.2">
      <c r="A25" s="36">
        <f t="shared" si="0"/>
        <v>42596</v>
      </c>
      <c r="B25" s="37">
        <f>SUMIFS(СВЦЭМ!$C$34:$C$777,СВЦЭМ!$A$34:$A$777,$A25,СВЦЭМ!$B$34:$B$777,B$11)+'СЕТ СН'!$F$9+СВЦЭМ!$D$10+'СЕТ СН'!$F$6</f>
        <v>1335.0133722699998</v>
      </c>
      <c r="C25" s="37">
        <f>SUMIFS(СВЦЭМ!$C$34:$C$777,СВЦЭМ!$A$34:$A$777,$A25,СВЦЭМ!$B$34:$B$777,C$11)+'СЕТ СН'!$F$9+СВЦЭМ!$D$10+'СЕТ СН'!$F$6</f>
        <v>1394.3983294300001</v>
      </c>
      <c r="D25" s="37">
        <f>SUMIFS(СВЦЭМ!$C$34:$C$777,СВЦЭМ!$A$34:$A$777,$A25,СВЦЭМ!$B$34:$B$777,D$11)+'СЕТ СН'!$F$9+СВЦЭМ!$D$10+'СЕТ СН'!$F$6</f>
        <v>1419.2486663599998</v>
      </c>
      <c r="E25" s="37">
        <f>SUMIFS(СВЦЭМ!$C$34:$C$777,СВЦЭМ!$A$34:$A$777,$A25,СВЦЭМ!$B$34:$B$777,E$11)+'СЕТ СН'!$F$9+СВЦЭМ!$D$10+'СЕТ СН'!$F$6</f>
        <v>1436.4519588399999</v>
      </c>
      <c r="F25" s="37">
        <f>SUMIFS(СВЦЭМ!$C$34:$C$777,СВЦЭМ!$A$34:$A$777,$A25,СВЦЭМ!$B$34:$B$777,F$11)+'СЕТ СН'!$F$9+СВЦЭМ!$D$10+'СЕТ СН'!$F$6</f>
        <v>1444.1243115100001</v>
      </c>
      <c r="G25" s="37">
        <f>SUMIFS(СВЦЭМ!$C$34:$C$777,СВЦЭМ!$A$34:$A$777,$A25,СВЦЭМ!$B$34:$B$777,G$11)+'СЕТ СН'!$F$9+СВЦЭМ!$D$10+'СЕТ СН'!$F$6</f>
        <v>1442.7672197299999</v>
      </c>
      <c r="H25" s="37">
        <f>SUMIFS(СВЦЭМ!$C$34:$C$777,СВЦЭМ!$A$34:$A$777,$A25,СВЦЭМ!$B$34:$B$777,H$11)+'СЕТ СН'!$F$9+СВЦЭМ!$D$10+'СЕТ СН'!$F$6</f>
        <v>1415.3237257599999</v>
      </c>
      <c r="I25" s="37">
        <f>SUMIFS(СВЦЭМ!$C$34:$C$777,СВЦЭМ!$A$34:$A$777,$A25,СВЦЭМ!$B$34:$B$777,I$11)+'СЕТ СН'!$F$9+СВЦЭМ!$D$10+'СЕТ СН'!$F$6</f>
        <v>1408.7396906200001</v>
      </c>
      <c r="J25" s="37">
        <f>SUMIFS(СВЦЭМ!$C$34:$C$777,СВЦЭМ!$A$34:$A$777,$A25,СВЦЭМ!$B$34:$B$777,J$11)+'СЕТ СН'!$F$9+СВЦЭМ!$D$10+'СЕТ СН'!$F$6</f>
        <v>1337.6653221799997</v>
      </c>
      <c r="K25" s="37">
        <f>SUMIFS(СВЦЭМ!$C$34:$C$777,СВЦЭМ!$A$34:$A$777,$A25,СВЦЭМ!$B$34:$B$777,K$11)+'СЕТ СН'!$F$9+СВЦЭМ!$D$10+'СЕТ СН'!$F$6</f>
        <v>1239.910946</v>
      </c>
      <c r="L25" s="37">
        <f>SUMIFS(СВЦЭМ!$C$34:$C$777,СВЦЭМ!$A$34:$A$777,$A25,СВЦЭМ!$B$34:$B$777,L$11)+'СЕТ СН'!$F$9+СВЦЭМ!$D$10+'СЕТ СН'!$F$6</f>
        <v>1274.5303326100002</v>
      </c>
      <c r="M25" s="37">
        <f>SUMIFS(СВЦЭМ!$C$34:$C$777,СВЦЭМ!$A$34:$A$777,$A25,СВЦЭМ!$B$34:$B$777,M$11)+'СЕТ СН'!$F$9+СВЦЭМ!$D$10+'СЕТ СН'!$F$6</f>
        <v>1346.5780626199999</v>
      </c>
      <c r="N25" s="37">
        <f>SUMIFS(СВЦЭМ!$C$34:$C$777,СВЦЭМ!$A$34:$A$777,$A25,СВЦЭМ!$B$34:$B$777,N$11)+'СЕТ СН'!$F$9+СВЦЭМ!$D$10+'СЕТ СН'!$F$6</f>
        <v>1377.5584773800001</v>
      </c>
      <c r="O25" s="37">
        <f>SUMIFS(СВЦЭМ!$C$34:$C$777,СВЦЭМ!$A$34:$A$777,$A25,СВЦЭМ!$B$34:$B$777,O$11)+'СЕТ СН'!$F$9+СВЦЭМ!$D$10+'СЕТ СН'!$F$6</f>
        <v>1530.43011686</v>
      </c>
      <c r="P25" s="37">
        <f>SUMIFS(СВЦЭМ!$C$34:$C$777,СВЦЭМ!$A$34:$A$777,$A25,СВЦЭМ!$B$34:$B$777,P$11)+'СЕТ СН'!$F$9+СВЦЭМ!$D$10+'СЕТ СН'!$F$6</f>
        <v>1366.4849428699999</v>
      </c>
      <c r="Q25" s="37">
        <f>SUMIFS(СВЦЭМ!$C$34:$C$777,СВЦЭМ!$A$34:$A$777,$A25,СВЦЭМ!$B$34:$B$777,Q$11)+'СЕТ СН'!$F$9+СВЦЭМ!$D$10+'СЕТ СН'!$F$6</f>
        <v>1339.1160599700002</v>
      </c>
      <c r="R25" s="37">
        <f>SUMIFS(СВЦЭМ!$C$34:$C$777,СВЦЭМ!$A$34:$A$777,$A25,СВЦЭМ!$B$34:$B$777,R$11)+'СЕТ СН'!$F$9+СВЦЭМ!$D$10+'СЕТ СН'!$F$6</f>
        <v>1319.9802728700001</v>
      </c>
      <c r="S25" s="37">
        <f>SUMIFS(СВЦЭМ!$C$34:$C$777,СВЦЭМ!$A$34:$A$777,$A25,СВЦЭМ!$B$34:$B$777,S$11)+'СЕТ СН'!$F$9+СВЦЭМ!$D$10+'СЕТ СН'!$F$6</f>
        <v>1351.3713550699999</v>
      </c>
      <c r="T25" s="37">
        <f>SUMIFS(СВЦЭМ!$C$34:$C$777,СВЦЭМ!$A$34:$A$777,$A25,СВЦЭМ!$B$34:$B$777,T$11)+'СЕТ СН'!$F$9+СВЦЭМ!$D$10+'СЕТ СН'!$F$6</f>
        <v>1339.7006799400001</v>
      </c>
      <c r="U25" s="37">
        <f>SUMIFS(СВЦЭМ!$C$34:$C$777,СВЦЭМ!$A$34:$A$777,$A25,СВЦЭМ!$B$34:$B$777,U$11)+'СЕТ СН'!$F$9+СВЦЭМ!$D$10+'СЕТ СН'!$F$6</f>
        <v>1341.0436455399999</v>
      </c>
      <c r="V25" s="37">
        <f>SUMIFS(СВЦЭМ!$C$34:$C$777,СВЦЭМ!$A$34:$A$777,$A25,СВЦЭМ!$B$34:$B$777,V$11)+'СЕТ СН'!$F$9+СВЦЭМ!$D$10+'СЕТ СН'!$F$6</f>
        <v>1308.57933103</v>
      </c>
      <c r="W25" s="37">
        <f>SUMIFS(СВЦЭМ!$C$34:$C$777,СВЦЭМ!$A$34:$A$777,$A25,СВЦЭМ!$B$34:$B$777,W$11)+'СЕТ СН'!$F$9+СВЦЭМ!$D$10+'СЕТ СН'!$F$6</f>
        <v>1264.4377352400002</v>
      </c>
      <c r="X25" s="37">
        <f>SUMIFS(СВЦЭМ!$C$34:$C$777,СВЦЭМ!$A$34:$A$777,$A25,СВЦЭМ!$B$34:$B$777,X$11)+'СЕТ СН'!$F$9+СВЦЭМ!$D$10+'СЕТ СН'!$F$6</f>
        <v>1248.4386856599999</v>
      </c>
      <c r="Y25" s="37">
        <f>SUMIFS(СВЦЭМ!$C$34:$C$777,СВЦЭМ!$A$34:$A$777,$A25,СВЦЭМ!$B$34:$B$777,Y$11)+'СЕТ СН'!$F$9+СВЦЭМ!$D$10+'СЕТ СН'!$F$6</f>
        <v>1349.8511054400001</v>
      </c>
    </row>
    <row r="26" spans="1:25" ht="15.75" x14ac:dyDescent="0.2">
      <c r="A26" s="36">
        <f t="shared" si="0"/>
        <v>42597</v>
      </c>
      <c r="B26" s="37">
        <f>SUMIFS(СВЦЭМ!$C$34:$C$777,СВЦЭМ!$A$34:$A$777,$A26,СВЦЭМ!$B$34:$B$777,B$11)+'СЕТ СН'!$F$9+СВЦЭМ!$D$10+'СЕТ СН'!$F$6</f>
        <v>1397.4796255400001</v>
      </c>
      <c r="C26" s="37">
        <f>SUMIFS(СВЦЭМ!$C$34:$C$777,СВЦЭМ!$A$34:$A$777,$A26,СВЦЭМ!$B$34:$B$777,C$11)+'СЕТ СН'!$F$9+СВЦЭМ!$D$10+'СЕТ СН'!$F$6</f>
        <v>1459.1660357599999</v>
      </c>
      <c r="D26" s="37">
        <f>SUMIFS(СВЦЭМ!$C$34:$C$777,СВЦЭМ!$A$34:$A$777,$A26,СВЦЭМ!$B$34:$B$777,D$11)+'СЕТ СН'!$F$9+СВЦЭМ!$D$10+'СЕТ СН'!$F$6</f>
        <v>1566.6021943000001</v>
      </c>
      <c r="E26" s="37">
        <f>SUMIFS(СВЦЭМ!$C$34:$C$777,СВЦЭМ!$A$34:$A$777,$A26,СВЦЭМ!$B$34:$B$777,E$11)+'СЕТ СН'!$F$9+СВЦЭМ!$D$10+'СЕТ СН'!$F$6</f>
        <v>1556.7675571999998</v>
      </c>
      <c r="F26" s="37">
        <f>SUMIFS(СВЦЭМ!$C$34:$C$777,СВЦЭМ!$A$34:$A$777,$A26,СВЦЭМ!$B$34:$B$777,F$11)+'СЕТ СН'!$F$9+СВЦЭМ!$D$10+'СЕТ СН'!$F$6</f>
        <v>1479.9868312499998</v>
      </c>
      <c r="G26" s="37">
        <f>SUMIFS(СВЦЭМ!$C$34:$C$777,СВЦЭМ!$A$34:$A$777,$A26,СВЦЭМ!$B$34:$B$777,G$11)+'СЕТ СН'!$F$9+СВЦЭМ!$D$10+'СЕТ СН'!$F$6</f>
        <v>1465.4184958299998</v>
      </c>
      <c r="H26" s="37">
        <f>SUMIFS(СВЦЭМ!$C$34:$C$777,СВЦЭМ!$A$34:$A$777,$A26,СВЦЭМ!$B$34:$B$777,H$11)+'СЕТ СН'!$F$9+СВЦЭМ!$D$10+'СЕТ СН'!$F$6</f>
        <v>1458.6392771400001</v>
      </c>
      <c r="I26" s="37">
        <f>SUMIFS(СВЦЭМ!$C$34:$C$777,СВЦЭМ!$A$34:$A$777,$A26,СВЦЭМ!$B$34:$B$777,I$11)+'СЕТ СН'!$F$9+СВЦЭМ!$D$10+'СЕТ СН'!$F$6</f>
        <v>1457.6181008099998</v>
      </c>
      <c r="J26" s="37">
        <f>SUMIFS(СВЦЭМ!$C$34:$C$777,СВЦЭМ!$A$34:$A$777,$A26,СВЦЭМ!$B$34:$B$777,J$11)+'СЕТ СН'!$F$9+СВЦЭМ!$D$10+'СЕТ СН'!$F$6</f>
        <v>1350.7837479199998</v>
      </c>
      <c r="K26" s="37">
        <f>SUMIFS(СВЦЭМ!$C$34:$C$777,СВЦЭМ!$A$34:$A$777,$A26,СВЦЭМ!$B$34:$B$777,K$11)+'СЕТ СН'!$F$9+СВЦЭМ!$D$10+'СЕТ СН'!$F$6</f>
        <v>1188.3741858600001</v>
      </c>
      <c r="L26" s="37">
        <f>SUMIFS(СВЦЭМ!$C$34:$C$777,СВЦЭМ!$A$34:$A$777,$A26,СВЦЭМ!$B$34:$B$777,L$11)+'СЕТ СН'!$F$9+СВЦЭМ!$D$10+'СЕТ СН'!$F$6</f>
        <v>1188.91557736</v>
      </c>
      <c r="M26" s="37">
        <f>SUMIFS(СВЦЭМ!$C$34:$C$777,СВЦЭМ!$A$34:$A$777,$A26,СВЦЭМ!$B$34:$B$777,M$11)+'СЕТ СН'!$F$9+СВЦЭМ!$D$10+'СЕТ СН'!$F$6</f>
        <v>1134.84185129</v>
      </c>
      <c r="N26" s="37">
        <f>SUMIFS(СВЦЭМ!$C$34:$C$777,СВЦЭМ!$A$34:$A$777,$A26,СВЦЭМ!$B$34:$B$777,N$11)+'СЕТ СН'!$F$9+СВЦЭМ!$D$10+'СЕТ СН'!$F$6</f>
        <v>1163.1537843800002</v>
      </c>
      <c r="O26" s="37">
        <f>SUMIFS(СВЦЭМ!$C$34:$C$777,СВЦЭМ!$A$34:$A$777,$A26,СВЦЭМ!$B$34:$B$777,O$11)+'СЕТ СН'!$F$9+СВЦЭМ!$D$10+'СЕТ СН'!$F$6</f>
        <v>1178.2795626699999</v>
      </c>
      <c r="P26" s="37">
        <f>SUMIFS(СВЦЭМ!$C$34:$C$777,СВЦЭМ!$A$34:$A$777,$A26,СВЦЭМ!$B$34:$B$777,P$11)+'СЕТ СН'!$F$9+СВЦЭМ!$D$10+'СЕТ СН'!$F$6</f>
        <v>1203.96498468</v>
      </c>
      <c r="Q26" s="37">
        <f>SUMIFS(СВЦЭМ!$C$34:$C$777,СВЦЭМ!$A$34:$A$777,$A26,СВЦЭМ!$B$34:$B$777,Q$11)+'СЕТ СН'!$F$9+СВЦЭМ!$D$10+'СЕТ СН'!$F$6</f>
        <v>1168.7645935099999</v>
      </c>
      <c r="R26" s="37">
        <f>SUMIFS(СВЦЭМ!$C$34:$C$777,СВЦЭМ!$A$34:$A$777,$A26,СВЦЭМ!$B$34:$B$777,R$11)+'СЕТ СН'!$F$9+СВЦЭМ!$D$10+'СЕТ СН'!$F$6</f>
        <v>1187.0636914000002</v>
      </c>
      <c r="S26" s="37">
        <f>SUMIFS(СВЦЭМ!$C$34:$C$777,СВЦЭМ!$A$34:$A$777,$A26,СВЦЭМ!$B$34:$B$777,S$11)+'СЕТ СН'!$F$9+СВЦЭМ!$D$10+'СЕТ СН'!$F$6</f>
        <v>1247.6182667200001</v>
      </c>
      <c r="T26" s="37">
        <f>SUMIFS(СВЦЭМ!$C$34:$C$777,СВЦЭМ!$A$34:$A$777,$A26,СВЦЭМ!$B$34:$B$777,T$11)+'СЕТ СН'!$F$9+СВЦЭМ!$D$10+'СЕТ СН'!$F$6</f>
        <v>1250.4730892100001</v>
      </c>
      <c r="U26" s="37">
        <f>SUMIFS(СВЦЭМ!$C$34:$C$777,СВЦЭМ!$A$34:$A$777,$A26,СВЦЭМ!$B$34:$B$777,U$11)+'СЕТ СН'!$F$9+СВЦЭМ!$D$10+'СЕТ СН'!$F$6</f>
        <v>1258.8350492300001</v>
      </c>
      <c r="V26" s="37">
        <f>SUMIFS(СВЦЭМ!$C$34:$C$777,СВЦЭМ!$A$34:$A$777,$A26,СВЦЭМ!$B$34:$B$777,V$11)+'СЕТ СН'!$F$9+СВЦЭМ!$D$10+'СЕТ СН'!$F$6</f>
        <v>1244.26812075</v>
      </c>
      <c r="W26" s="37">
        <f>SUMIFS(СВЦЭМ!$C$34:$C$777,СВЦЭМ!$A$34:$A$777,$A26,СВЦЭМ!$B$34:$B$777,W$11)+'СЕТ СН'!$F$9+СВЦЭМ!$D$10+'СЕТ СН'!$F$6</f>
        <v>1226.06700755</v>
      </c>
      <c r="X26" s="37">
        <f>SUMIFS(СВЦЭМ!$C$34:$C$777,СВЦЭМ!$A$34:$A$777,$A26,СВЦЭМ!$B$34:$B$777,X$11)+'СЕТ СН'!$F$9+СВЦЭМ!$D$10+'СЕТ СН'!$F$6</f>
        <v>1263.8798653900001</v>
      </c>
      <c r="Y26" s="37">
        <f>SUMIFS(СВЦЭМ!$C$34:$C$777,СВЦЭМ!$A$34:$A$777,$A26,СВЦЭМ!$B$34:$B$777,Y$11)+'СЕТ СН'!$F$9+СВЦЭМ!$D$10+'СЕТ СН'!$F$6</f>
        <v>1350.1605277499998</v>
      </c>
    </row>
    <row r="27" spans="1:25" ht="15.75" x14ac:dyDescent="0.2">
      <c r="A27" s="36">
        <f t="shared" si="0"/>
        <v>42598</v>
      </c>
      <c r="B27" s="37">
        <f>SUMIFS(СВЦЭМ!$C$34:$C$777,СВЦЭМ!$A$34:$A$777,$A27,СВЦЭМ!$B$34:$B$777,B$11)+'СЕТ СН'!$F$9+СВЦЭМ!$D$10+'СЕТ СН'!$F$6</f>
        <v>1405.5787436599999</v>
      </c>
      <c r="C27" s="37">
        <f>SUMIFS(СВЦЭМ!$C$34:$C$777,СВЦЭМ!$A$34:$A$777,$A27,СВЦЭМ!$B$34:$B$777,C$11)+'СЕТ СН'!$F$9+СВЦЭМ!$D$10+'СЕТ СН'!$F$6</f>
        <v>1438.0201727399999</v>
      </c>
      <c r="D27" s="37">
        <f>SUMIFS(СВЦЭМ!$C$34:$C$777,СВЦЭМ!$A$34:$A$777,$A27,СВЦЭМ!$B$34:$B$777,D$11)+'СЕТ СН'!$F$9+СВЦЭМ!$D$10+'СЕТ СН'!$F$6</f>
        <v>1450.3434293800001</v>
      </c>
      <c r="E27" s="37">
        <f>SUMIFS(СВЦЭМ!$C$34:$C$777,СВЦЭМ!$A$34:$A$777,$A27,СВЦЭМ!$B$34:$B$777,E$11)+'СЕТ СН'!$F$9+СВЦЭМ!$D$10+'СЕТ СН'!$F$6</f>
        <v>1478.2630753099997</v>
      </c>
      <c r="F27" s="37">
        <f>SUMIFS(СВЦЭМ!$C$34:$C$777,СВЦЭМ!$A$34:$A$777,$A27,СВЦЭМ!$B$34:$B$777,F$11)+'СЕТ СН'!$F$9+СВЦЭМ!$D$10+'СЕТ СН'!$F$6</f>
        <v>1508.5769494400001</v>
      </c>
      <c r="G27" s="37">
        <f>SUMIFS(СВЦЭМ!$C$34:$C$777,СВЦЭМ!$A$34:$A$777,$A27,СВЦЭМ!$B$34:$B$777,G$11)+'СЕТ СН'!$F$9+СВЦЭМ!$D$10+'СЕТ СН'!$F$6</f>
        <v>1517.5803654800002</v>
      </c>
      <c r="H27" s="37">
        <f>SUMIFS(СВЦЭМ!$C$34:$C$777,СВЦЭМ!$A$34:$A$777,$A27,СВЦЭМ!$B$34:$B$777,H$11)+'СЕТ СН'!$F$9+СВЦЭМ!$D$10+'СЕТ СН'!$F$6</f>
        <v>1470.1166114399998</v>
      </c>
      <c r="I27" s="37">
        <f>SUMIFS(СВЦЭМ!$C$34:$C$777,СВЦЭМ!$A$34:$A$777,$A27,СВЦЭМ!$B$34:$B$777,I$11)+'СЕТ СН'!$F$9+СВЦЭМ!$D$10+'СЕТ СН'!$F$6</f>
        <v>1449.3113377999998</v>
      </c>
      <c r="J27" s="37">
        <f>SUMIFS(СВЦЭМ!$C$34:$C$777,СВЦЭМ!$A$34:$A$777,$A27,СВЦЭМ!$B$34:$B$777,J$11)+'СЕТ СН'!$F$9+СВЦЭМ!$D$10+'СЕТ СН'!$F$6</f>
        <v>1336.9542358499998</v>
      </c>
      <c r="K27" s="37">
        <f>SUMIFS(СВЦЭМ!$C$34:$C$777,СВЦЭМ!$A$34:$A$777,$A27,СВЦЭМ!$B$34:$B$777,K$11)+'СЕТ СН'!$F$9+СВЦЭМ!$D$10+'СЕТ СН'!$F$6</f>
        <v>1240.58387242</v>
      </c>
      <c r="L27" s="37">
        <f>SUMIFS(СВЦЭМ!$C$34:$C$777,СВЦЭМ!$A$34:$A$777,$A27,СВЦЭМ!$B$34:$B$777,L$11)+'СЕТ СН'!$F$9+СВЦЭМ!$D$10+'СЕТ СН'!$F$6</f>
        <v>1170.61172818</v>
      </c>
      <c r="M27" s="37">
        <f>SUMIFS(СВЦЭМ!$C$34:$C$777,СВЦЭМ!$A$34:$A$777,$A27,СВЦЭМ!$B$34:$B$777,M$11)+'СЕТ СН'!$F$9+СВЦЭМ!$D$10+'СЕТ СН'!$F$6</f>
        <v>1175.0291963899999</v>
      </c>
      <c r="N27" s="37">
        <f>SUMIFS(СВЦЭМ!$C$34:$C$777,СВЦЭМ!$A$34:$A$777,$A27,СВЦЭМ!$B$34:$B$777,N$11)+'СЕТ СН'!$F$9+СВЦЭМ!$D$10+'СЕТ СН'!$F$6</f>
        <v>1180.5913730299999</v>
      </c>
      <c r="O27" s="37">
        <f>SUMIFS(СВЦЭМ!$C$34:$C$777,СВЦЭМ!$A$34:$A$777,$A27,СВЦЭМ!$B$34:$B$777,O$11)+'СЕТ СН'!$F$9+СВЦЭМ!$D$10+'СЕТ СН'!$F$6</f>
        <v>1216.14167234</v>
      </c>
      <c r="P27" s="37">
        <f>SUMIFS(СВЦЭМ!$C$34:$C$777,СВЦЭМ!$A$34:$A$777,$A27,СВЦЭМ!$B$34:$B$777,P$11)+'СЕТ СН'!$F$9+СВЦЭМ!$D$10+'СЕТ СН'!$F$6</f>
        <v>1170.94822301</v>
      </c>
      <c r="Q27" s="37">
        <f>SUMIFS(СВЦЭМ!$C$34:$C$777,СВЦЭМ!$A$34:$A$777,$A27,СВЦЭМ!$B$34:$B$777,Q$11)+'СЕТ СН'!$F$9+СВЦЭМ!$D$10+'СЕТ СН'!$F$6</f>
        <v>1147.1902276199999</v>
      </c>
      <c r="R27" s="37">
        <f>SUMIFS(СВЦЭМ!$C$34:$C$777,СВЦЭМ!$A$34:$A$777,$A27,СВЦЭМ!$B$34:$B$777,R$11)+'СЕТ СН'!$F$9+СВЦЭМ!$D$10+'СЕТ СН'!$F$6</f>
        <v>1183.2341293700001</v>
      </c>
      <c r="S27" s="37">
        <f>SUMIFS(СВЦЭМ!$C$34:$C$777,СВЦЭМ!$A$34:$A$777,$A27,СВЦЭМ!$B$34:$B$777,S$11)+'СЕТ СН'!$F$9+СВЦЭМ!$D$10+'СЕТ СН'!$F$6</f>
        <v>1248.2388039100001</v>
      </c>
      <c r="T27" s="37">
        <f>SUMIFS(СВЦЭМ!$C$34:$C$777,СВЦЭМ!$A$34:$A$777,$A27,СВЦЭМ!$B$34:$B$777,T$11)+'СЕТ СН'!$F$9+СВЦЭМ!$D$10+'СЕТ СН'!$F$6</f>
        <v>1246.4865262600001</v>
      </c>
      <c r="U27" s="37">
        <f>SUMIFS(СВЦЭМ!$C$34:$C$777,СВЦЭМ!$A$34:$A$777,$A27,СВЦЭМ!$B$34:$B$777,U$11)+'СЕТ СН'!$F$9+СВЦЭМ!$D$10+'СЕТ СН'!$F$6</f>
        <v>1235.87026068</v>
      </c>
      <c r="V27" s="37">
        <f>SUMIFS(СВЦЭМ!$C$34:$C$777,СВЦЭМ!$A$34:$A$777,$A27,СВЦЭМ!$B$34:$B$777,V$11)+'СЕТ СН'!$F$9+СВЦЭМ!$D$10+'СЕТ СН'!$F$6</f>
        <v>1251.2730228099999</v>
      </c>
      <c r="W27" s="37">
        <f>SUMIFS(СВЦЭМ!$C$34:$C$777,СВЦЭМ!$A$34:$A$777,$A27,СВЦЭМ!$B$34:$B$777,W$11)+'СЕТ СН'!$F$9+СВЦЭМ!$D$10+'СЕТ СН'!$F$6</f>
        <v>1273.26979566</v>
      </c>
      <c r="X27" s="37">
        <f>SUMIFS(СВЦЭМ!$C$34:$C$777,СВЦЭМ!$A$34:$A$777,$A27,СВЦЭМ!$B$34:$B$777,X$11)+'СЕТ СН'!$F$9+СВЦЭМ!$D$10+'СЕТ СН'!$F$6</f>
        <v>1218.0029414099999</v>
      </c>
      <c r="Y27" s="37">
        <f>SUMIFS(СВЦЭМ!$C$34:$C$777,СВЦЭМ!$A$34:$A$777,$A27,СВЦЭМ!$B$34:$B$777,Y$11)+'СЕТ СН'!$F$9+СВЦЭМ!$D$10+'СЕТ СН'!$F$6</f>
        <v>1302.3108589899998</v>
      </c>
    </row>
    <row r="28" spans="1:25" ht="15.75" x14ac:dyDescent="0.2">
      <c r="A28" s="36">
        <f t="shared" si="0"/>
        <v>42599</v>
      </c>
      <c r="B28" s="37">
        <f>SUMIFS(СВЦЭМ!$C$34:$C$777,СВЦЭМ!$A$34:$A$777,$A28,СВЦЭМ!$B$34:$B$777,B$11)+'СЕТ СН'!$F$9+СВЦЭМ!$D$10+'СЕТ СН'!$F$6</f>
        <v>1358.0825512699998</v>
      </c>
      <c r="C28" s="37">
        <f>SUMIFS(СВЦЭМ!$C$34:$C$777,СВЦЭМ!$A$34:$A$777,$A28,СВЦЭМ!$B$34:$B$777,C$11)+'СЕТ СН'!$F$9+СВЦЭМ!$D$10+'СЕТ СН'!$F$6</f>
        <v>1477.0030569400001</v>
      </c>
      <c r="D28" s="37">
        <f>SUMIFS(СВЦЭМ!$C$34:$C$777,СВЦЭМ!$A$34:$A$777,$A28,СВЦЭМ!$B$34:$B$777,D$11)+'СЕТ СН'!$F$9+СВЦЭМ!$D$10+'СЕТ СН'!$F$6</f>
        <v>1532.3100818299999</v>
      </c>
      <c r="E28" s="37">
        <f>SUMIFS(СВЦЭМ!$C$34:$C$777,СВЦЭМ!$A$34:$A$777,$A28,СВЦЭМ!$B$34:$B$777,E$11)+'СЕТ СН'!$F$9+СВЦЭМ!$D$10+'СЕТ СН'!$F$6</f>
        <v>1575.4160812599998</v>
      </c>
      <c r="F28" s="37">
        <f>SUMIFS(СВЦЭМ!$C$34:$C$777,СВЦЭМ!$A$34:$A$777,$A28,СВЦЭМ!$B$34:$B$777,F$11)+'СЕТ СН'!$F$9+СВЦЭМ!$D$10+'СЕТ СН'!$F$6</f>
        <v>1559.0889419599998</v>
      </c>
      <c r="G28" s="37">
        <f>SUMIFS(СВЦЭМ!$C$34:$C$777,СВЦЭМ!$A$34:$A$777,$A28,СВЦЭМ!$B$34:$B$777,G$11)+'СЕТ СН'!$F$9+СВЦЭМ!$D$10+'СЕТ СН'!$F$6</f>
        <v>1580.5542272500002</v>
      </c>
      <c r="H28" s="37">
        <f>SUMIFS(СВЦЭМ!$C$34:$C$777,СВЦЭМ!$A$34:$A$777,$A28,СВЦЭМ!$B$34:$B$777,H$11)+'СЕТ СН'!$F$9+СВЦЭМ!$D$10+'СЕТ СН'!$F$6</f>
        <v>1445.1136434999999</v>
      </c>
      <c r="I28" s="37">
        <f>SUMIFS(СВЦЭМ!$C$34:$C$777,СВЦЭМ!$A$34:$A$777,$A28,СВЦЭМ!$B$34:$B$777,I$11)+'СЕТ СН'!$F$9+СВЦЭМ!$D$10+'СЕТ СН'!$F$6</f>
        <v>1386.6170627299998</v>
      </c>
      <c r="J28" s="37">
        <f>SUMIFS(СВЦЭМ!$C$34:$C$777,СВЦЭМ!$A$34:$A$777,$A28,СВЦЭМ!$B$34:$B$777,J$11)+'СЕТ СН'!$F$9+СВЦЭМ!$D$10+'СЕТ СН'!$F$6</f>
        <v>1293.37295771</v>
      </c>
      <c r="K28" s="37">
        <f>SUMIFS(СВЦЭМ!$C$34:$C$777,СВЦЭМ!$A$34:$A$777,$A28,СВЦЭМ!$B$34:$B$777,K$11)+'СЕТ СН'!$F$9+СВЦЭМ!$D$10+'СЕТ СН'!$F$6</f>
        <v>1220.12972352</v>
      </c>
      <c r="L28" s="37">
        <f>SUMIFS(СВЦЭМ!$C$34:$C$777,СВЦЭМ!$A$34:$A$777,$A28,СВЦЭМ!$B$34:$B$777,L$11)+'СЕТ СН'!$F$9+СВЦЭМ!$D$10+'СЕТ СН'!$F$6</f>
        <v>1171.1144735400001</v>
      </c>
      <c r="M28" s="37">
        <f>SUMIFS(СВЦЭМ!$C$34:$C$777,СВЦЭМ!$A$34:$A$777,$A28,СВЦЭМ!$B$34:$B$777,M$11)+'СЕТ СН'!$F$9+СВЦЭМ!$D$10+'СЕТ СН'!$F$6</f>
        <v>1192.7800812999999</v>
      </c>
      <c r="N28" s="37">
        <f>SUMIFS(СВЦЭМ!$C$34:$C$777,СВЦЭМ!$A$34:$A$777,$A28,СВЦЭМ!$B$34:$B$777,N$11)+'СЕТ СН'!$F$9+СВЦЭМ!$D$10+'СЕТ СН'!$F$6</f>
        <v>1225.8459419999999</v>
      </c>
      <c r="O28" s="37">
        <f>SUMIFS(СВЦЭМ!$C$34:$C$777,СВЦЭМ!$A$34:$A$777,$A28,СВЦЭМ!$B$34:$B$777,O$11)+'СЕТ СН'!$F$9+СВЦЭМ!$D$10+'СЕТ СН'!$F$6</f>
        <v>1206.5965306100002</v>
      </c>
      <c r="P28" s="37">
        <f>SUMIFS(СВЦЭМ!$C$34:$C$777,СВЦЭМ!$A$34:$A$777,$A28,СВЦЭМ!$B$34:$B$777,P$11)+'СЕТ СН'!$F$9+СВЦЭМ!$D$10+'СЕТ СН'!$F$6</f>
        <v>1209.10628488</v>
      </c>
      <c r="Q28" s="37">
        <f>SUMIFS(СВЦЭМ!$C$34:$C$777,СВЦЭМ!$A$34:$A$777,$A28,СВЦЭМ!$B$34:$B$777,Q$11)+'СЕТ СН'!$F$9+СВЦЭМ!$D$10+'СЕТ СН'!$F$6</f>
        <v>1206.0174096400001</v>
      </c>
      <c r="R28" s="37">
        <f>SUMIFS(СВЦЭМ!$C$34:$C$777,СВЦЭМ!$A$34:$A$777,$A28,СВЦЭМ!$B$34:$B$777,R$11)+'СЕТ СН'!$F$9+СВЦЭМ!$D$10+'СЕТ СН'!$F$6</f>
        <v>1207.6247786600002</v>
      </c>
      <c r="S28" s="37">
        <f>SUMIFS(СВЦЭМ!$C$34:$C$777,СВЦЭМ!$A$34:$A$777,$A28,СВЦЭМ!$B$34:$B$777,S$11)+'СЕТ СН'!$F$9+СВЦЭМ!$D$10+'СЕТ СН'!$F$6</f>
        <v>1272.6741226200002</v>
      </c>
      <c r="T28" s="37">
        <f>SUMIFS(СВЦЭМ!$C$34:$C$777,СВЦЭМ!$A$34:$A$777,$A28,СВЦЭМ!$B$34:$B$777,T$11)+'СЕТ СН'!$F$9+СВЦЭМ!$D$10+'СЕТ СН'!$F$6</f>
        <v>1333.8664594799998</v>
      </c>
      <c r="U28" s="37">
        <f>SUMIFS(СВЦЭМ!$C$34:$C$777,СВЦЭМ!$A$34:$A$777,$A28,СВЦЭМ!$B$34:$B$777,U$11)+'СЕТ СН'!$F$9+СВЦЭМ!$D$10+'СЕТ СН'!$F$6</f>
        <v>1292.84894897</v>
      </c>
      <c r="V28" s="37">
        <f>SUMIFS(СВЦЭМ!$C$34:$C$777,СВЦЭМ!$A$34:$A$777,$A28,СВЦЭМ!$B$34:$B$777,V$11)+'СЕТ СН'!$F$9+СВЦЭМ!$D$10+'СЕТ СН'!$F$6</f>
        <v>1297.26588438</v>
      </c>
      <c r="W28" s="37">
        <f>SUMIFS(СВЦЭМ!$C$34:$C$777,СВЦЭМ!$A$34:$A$777,$A28,СВЦЭМ!$B$34:$B$777,W$11)+'СЕТ СН'!$F$9+СВЦЭМ!$D$10+'СЕТ СН'!$F$6</f>
        <v>1277.6715931799999</v>
      </c>
      <c r="X28" s="37">
        <f>SUMIFS(СВЦЭМ!$C$34:$C$777,СВЦЭМ!$A$34:$A$777,$A28,СВЦЭМ!$B$34:$B$777,X$11)+'СЕТ СН'!$F$9+СВЦЭМ!$D$10+'СЕТ СН'!$F$6</f>
        <v>1219.4951580300001</v>
      </c>
      <c r="Y28" s="37">
        <f>SUMIFS(СВЦЭМ!$C$34:$C$777,СВЦЭМ!$A$34:$A$777,$A28,СВЦЭМ!$B$34:$B$777,Y$11)+'СЕТ СН'!$F$9+СВЦЭМ!$D$10+'СЕТ СН'!$F$6</f>
        <v>1274.6824455800001</v>
      </c>
    </row>
    <row r="29" spans="1:25" ht="15.75" x14ac:dyDescent="0.2">
      <c r="A29" s="36">
        <f t="shared" si="0"/>
        <v>42600</v>
      </c>
      <c r="B29" s="37">
        <f>SUMIFS(СВЦЭМ!$C$34:$C$777,СВЦЭМ!$A$34:$A$777,$A29,СВЦЭМ!$B$34:$B$777,B$11)+'СЕТ СН'!$F$9+СВЦЭМ!$D$10+'СЕТ СН'!$F$6</f>
        <v>1234.20550144</v>
      </c>
      <c r="C29" s="37">
        <f>SUMIFS(СВЦЭМ!$C$34:$C$777,СВЦЭМ!$A$34:$A$777,$A29,СВЦЭМ!$B$34:$B$777,C$11)+'СЕТ СН'!$F$9+СВЦЭМ!$D$10+'СЕТ СН'!$F$6</f>
        <v>1315.8142371200001</v>
      </c>
      <c r="D29" s="37">
        <f>SUMIFS(СВЦЭМ!$C$34:$C$777,СВЦЭМ!$A$34:$A$777,$A29,СВЦЭМ!$B$34:$B$777,D$11)+'СЕТ СН'!$F$9+СВЦЭМ!$D$10+'СЕТ СН'!$F$6</f>
        <v>1387.8757442900001</v>
      </c>
      <c r="E29" s="37">
        <f>SUMIFS(СВЦЭМ!$C$34:$C$777,СВЦЭМ!$A$34:$A$777,$A29,СВЦЭМ!$B$34:$B$777,E$11)+'СЕТ СН'!$F$9+СВЦЭМ!$D$10+'СЕТ СН'!$F$6</f>
        <v>1407.2179841799998</v>
      </c>
      <c r="F29" s="37">
        <f>SUMIFS(СВЦЭМ!$C$34:$C$777,СВЦЭМ!$A$34:$A$777,$A29,СВЦЭМ!$B$34:$B$777,F$11)+'СЕТ СН'!$F$9+СВЦЭМ!$D$10+'СЕТ СН'!$F$6</f>
        <v>1476.4032164400001</v>
      </c>
      <c r="G29" s="37">
        <f>SUMIFS(СВЦЭМ!$C$34:$C$777,СВЦЭМ!$A$34:$A$777,$A29,СВЦЭМ!$B$34:$B$777,G$11)+'СЕТ СН'!$F$9+СВЦЭМ!$D$10+'СЕТ СН'!$F$6</f>
        <v>1437.3720746399999</v>
      </c>
      <c r="H29" s="37">
        <f>SUMIFS(СВЦЭМ!$C$34:$C$777,СВЦЭМ!$A$34:$A$777,$A29,СВЦЭМ!$B$34:$B$777,H$11)+'СЕТ СН'!$F$9+СВЦЭМ!$D$10+'СЕТ СН'!$F$6</f>
        <v>1490.70685757</v>
      </c>
      <c r="I29" s="37">
        <f>SUMIFS(СВЦЭМ!$C$34:$C$777,СВЦЭМ!$A$34:$A$777,$A29,СВЦЭМ!$B$34:$B$777,I$11)+'СЕТ СН'!$F$9+СВЦЭМ!$D$10+'СЕТ СН'!$F$6</f>
        <v>1346.8433661200002</v>
      </c>
      <c r="J29" s="37">
        <f>SUMIFS(СВЦЭМ!$C$34:$C$777,СВЦЭМ!$A$34:$A$777,$A29,СВЦЭМ!$B$34:$B$777,J$11)+'СЕТ СН'!$F$9+СВЦЭМ!$D$10+'СЕТ СН'!$F$6</f>
        <v>1245.7108061899999</v>
      </c>
      <c r="K29" s="37">
        <f>SUMIFS(СВЦЭМ!$C$34:$C$777,СВЦЭМ!$A$34:$A$777,$A29,СВЦЭМ!$B$34:$B$777,K$11)+'СЕТ СН'!$F$9+СВЦЭМ!$D$10+'СЕТ СН'!$F$6</f>
        <v>1138.99752958</v>
      </c>
      <c r="L29" s="37">
        <f>SUMIFS(СВЦЭМ!$C$34:$C$777,СВЦЭМ!$A$34:$A$777,$A29,СВЦЭМ!$B$34:$B$777,L$11)+'СЕТ СН'!$F$9+СВЦЭМ!$D$10+'СЕТ СН'!$F$6</f>
        <v>1091.7750325299999</v>
      </c>
      <c r="M29" s="37">
        <f>SUMIFS(СВЦЭМ!$C$34:$C$777,СВЦЭМ!$A$34:$A$777,$A29,СВЦЭМ!$B$34:$B$777,M$11)+'СЕТ СН'!$F$9+СВЦЭМ!$D$10+'СЕТ СН'!$F$6</f>
        <v>1117.99565886</v>
      </c>
      <c r="N29" s="37">
        <f>SUMIFS(СВЦЭМ!$C$34:$C$777,СВЦЭМ!$A$34:$A$777,$A29,СВЦЭМ!$B$34:$B$777,N$11)+'СЕТ СН'!$F$9+СВЦЭМ!$D$10+'СЕТ СН'!$F$6</f>
        <v>1094.44163002</v>
      </c>
      <c r="O29" s="37">
        <f>SUMIFS(СВЦЭМ!$C$34:$C$777,СВЦЭМ!$A$34:$A$777,$A29,СВЦЭМ!$B$34:$B$777,O$11)+'СЕТ СН'!$F$9+СВЦЭМ!$D$10+'СЕТ СН'!$F$6</f>
        <v>1095.19501255</v>
      </c>
      <c r="P29" s="37">
        <f>SUMIFS(СВЦЭМ!$C$34:$C$777,СВЦЭМ!$A$34:$A$777,$A29,СВЦЭМ!$B$34:$B$777,P$11)+'СЕТ СН'!$F$9+СВЦЭМ!$D$10+'СЕТ СН'!$F$6</f>
        <v>1091.1740241900002</v>
      </c>
      <c r="Q29" s="37">
        <f>SUMIFS(СВЦЭМ!$C$34:$C$777,СВЦЭМ!$A$34:$A$777,$A29,СВЦЭМ!$B$34:$B$777,Q$11)+'СЕТ СН'!$F$9+СВЦЭМ!$D$10+'СЕТ СН'!$F$6</f>
        <v>1058.4868892200002</v>
      </c>
      <c r="R29" s="37">
        <f>SUMIFS(СВЦЭМ!$C$34:$C$777,СВЦЭМ!$A$34:$A$777,$A29,СВЦЭМ!$B$34:$B$777,R$11)+'СЕТ СН'!$F$9+СВЦЭМ!$D$10+'СЕТ СН'!$F$6</f>
        <v>1085.3302384100002</v>
      </c>
      <c r="S29" s="37">
        <f>SUMIFS(СВЦЭМ!$C$34:$C$777,СВЦЭМ!$A$34:$A$777,$A29,СВЦЭМ!$B$34:$B$777,S$11)+'СЕТ СН'!$F$9+СВЦЭМ!$D$10+'СЕТ СН'!$F$6</f>
        <v>1082.74925975</v>
      </c>
      <c r="T29" s="37">
        <f>SUMIFS(СВЦЭМ!$C$34:$C$777,СВЦЭМ!$A$34:$A$777,$A29,СВЦЭМ!$B$34:$B$777,T$11)+'СЕТ СН'!$F$9+СВЦЭМ!$D$10+'СЕТ СН'!$F$6</f>
        <v>1064.72861341</v>
      </c>
      <c r="U29" s="37">
        <f>SUMIFS(СВЦЭМ!$C$34:$C$777,СВЦЭМ!$A$34:$A$777,$A29,СВЦЭМ!$B$34:$B$777,U$11)+'СЕТ СН'!$F$9+СВЦЭМ!$D$10+'СЕТ СН'!$F$6</f>
        <v>1066.59283878</v>
      </c>
      <c r="V29" s="37">
        <f>SUMIFS(СВЦЭМ!$C$34:$C$777,СВЦЭМ!$A$34:$A$777,$A29,СВЦЭМ!$B$34:$B$777,V$11)+'СЕТ СН'!$F$9+СВЦЭМ!$D$10+'СЕТ СН'!$F$6</f>
        <v>1091.5740243800001</v>
      </c>
      <c r="W29" s="37">
        <f>SUMIFS(СВЦЭМ!$C$34:$C$777,СВЦЭМ!$A$34:$A$777,$A29,СВЦЭМ!$B$34:$B$777,W$11)+'СЕТ СН'!$F$9+СВЦЭМ!$D$10+'СЕТ СН'!$F$6</f>
        <v>1110.8652632000001</v>
      </c>
      <c r="X29" s="37">
        <f>SUMIFS(СВЦЭМ!$C$34:$C$777,СВЦЭМ!$A$34:$A$777,$A29,СВЦЭМ!$B$34:$B$777,X$11)+'СЕТ СН'!$F$9+СВЦЭМ!$D$10+'СЕТ СН'!$F$6</f>
        <v>1068.8187422000001</v>
      </c>
      <c r="Y29" s="37">
        <f>SUMIFS(СВЦЭМ!$C$34:$C$777,СВЦЭМ!$A$34:$A$777,$A29,СВЦЭМ!$B$34:$B$777,Y$11)+'СЕТ СН'!$F$9+СВЦЭМ!$D$10+'СЕТ СН'!$F$6</f>
        <v>1126.70350394</v>
      </c>
    </row>
    <row r="30" spans="1:25" ht="15.75" x14ac:dyDescent="0.2">
      <c r="A30" s="36">
        <f t="shared" si="0"/>
        <v>42601</v>
      </c>
      <c r="B30" s="37">
        <f>SUMIFS(СВЦЭМ!$C$34:$C$777,СВЦЭМ!$A$34:$A$777,$A30,СВЦЭМ!$B$34:$B$777,B$11)+'СЕТ СН'!$F$9+СВЦЭМ!$D$10+'СЕТ СН'!$F$6</f>
        <v>1224.4404460999999</v>
      </c>
      <c r="C30" s="37">
        <f>SUMIFS(СВЦЭМ!$C$34:$C$777,СВЦЭМ!$A$34:$A$777,$A30,СВЦЭМ!$B$34:$B$777,C$11)+'СЕТ СН'!$F$9+СВЦЭМ!$D$10+'СЕТ СН'!$F$6</f>
        <v>1286.9189680499999</v>
      </c>
      <c r="D30" s="37">
        <f>SUMIFS(СВЦЭМ!$C$34:$C$777,СВЦЭМ!$A$34:$A$777,$A30,СВЦЭМ!$B$34:$B$777,D$11)+'СЕТ СН'!$F$9+СВЦЭМ!$D$10+'СЕТ СН'!$F$6</f>
        <v>1333.7601554299999</v>
      </c>
      <c r="E30" s="37">
        <f>SUMIFS(СВЦЭМ!$C$34:$C$777,СВЦЭМ!$A$34:$A$777,$A30,СВЦЭМ!$B$34:$B$777,E$11)+'СЕТ СН'!$F$9+СВЦЭМ!$D$10+'СЕТ СН'!$F$6</f>
        <v>1331.70505516</v>
      </c>
      <c r="F30" s="37">
        <f>SUMIFS(СВЦЭМ!$C$34:$C$777,СВЦЭМ!$A$34:$A$777,$A30,СВЦЭМ!$B$34:$B$777,F$11)+'СЕТ СН'!$F$9+СВЦЭМ!$D$10+'СЕТ СН'!$F$6</f>
        <v>1349.1625912599998</v>
      </c>
      <c r="G30" s="37">
        <f>SUMIFS(СВЦЭМ!$C$34:$C$777,СВЦЭМ!$A$34:$A$777,$A30,СВЦЭМ!$B$34:$B$777,G$11)+'СЕТ СН'!$F$9+СВЦЭМ!$D$10+'СЕТ СН'!$F$6</f>
        <v>1336.1369117899999</v>
      </c>
      <c r="H30" s="37">
        <f>SUMIFS(СВЦЭМ!$C$34:$C$777,СВЦЭМ!$A$34:$A$777,$A30,СВЦЭМ!$B$34:$B$777,H$11)+'СЕТ СН'!$F$9+СВЦЭМ!$D$10+'СЕТ СН'!$F$6</f>
        <v>1309.0733593499999</v>
      </c>
      <c r="I30" s="37">
        <f>SUMIFS(СВЦЭМ!$C$34:$C$777,СВЦЭМ!$A$34:$A$777,$A30,СВЦЭМ!$B$34:$B$777,I$11)+'СЕТ СН'!$F$9+СВЦЭМ!$D$10+'СЕТ СН'!$F$6</f>
        <v>1230.7118436599999</v>
      </c>
      <c r="J30" s="37">
        <f>SUMIFS(СВЦЭМ!$C$34:$C$777,СВЦЭМ!$A$34:$A$777,$A30,СВЦЭМ!$B$34:$B$777,J$11)+'СЕТ СН'!$F$9+СВЦЭМ!$D$10+'СЕТ СН'!$F$6</f>
        <v>1161.2483121499999</v>
      </c>
      <c r="K30" s="37">
        <f>SUMIFS(СВЦЭМ!$C$34:$C$777,СВЦЭМ!$A$34:$A$777,$A30,СВЦЭМ!$B$34:$B$777,K$11)+'СЕТ СН'!$F$9+СВЦЭМ!$D$10+'СЕТ СН'!$F$6</f>
        <v>1079.1688248099999</v>
      </c>
      <c r="L30" s="37">
        <f>SUMIFS(СВЦЭМ!$C$34:$C$777,СВЦЭМ!$A$34:$A$777,$A30,СВЦЭМ!$B$34:$B$777,L$11)+'СЕТ СН'!$F$9+СВЦЭМ!$D$10+'СЕТ СН'!$F$6</f>
        <v>1054.8110028599999</v>
      </c>
      <c r="M30" s="37">
        <f>SUMIFS(СВЦЭМ!$C$34:$C$777,СВЦЭМ!$A$34:$A$777,$A30,СВЦЭМ!$B$34:$B$777,M$11)+'СЕТ СН'!$F$9+СВЦЭМ!$D$10+'СЕТ СН'!$F$6</f>
        <v>1192.45021075</v>
      </c>
      <c r="N30" s="37">
        <f>SUMIFS(СВЦЭМ!$C$34:$C$777,СВЦЭМ!$A$34:$A$777,$A30,СВЦЭМ!$B$34:$B$777,N$11)+'СЕТ СН'!$F$9+СВЦЭМ!$D$10+'СЕТ СН'!$F$6</f>
        <v>1191.7317579800001</v>
      </c>
      <c r="O30" s="37">
        <f>SUMIFS(СВЦЭМ!$C$34:$C$777,СВЦЭМ!$A$34:$A$777,$A30,СВЦЭМ!$B$34:$B$777,O$11)+'СЕТ СН'!$F$9+СВЦЭМ!$D$10+'СЕТ СН'!$F$6</f>
        <v>1207.1675320499999</v>
      </c>
      <c r="P30" s="37">
        <f>SUMIFS(СВЦЭМ!$C$34:$C$777,СВЦЭМ!$A$34:$A$777,$A30,СВЦЭМ!$B$34:$B$777,P$11)+'СЕТ СН'!$F$9+СВЦЭМ!$D$10+'СЕТ СН'!$F$6</f>
        <v>1231.76666017</v>
      </c>
      <c r="Q30" s="37">
        <f>SUMIFS(СВЦЭМ!$C$34:$C$777,СВЦЭМ!$A$34:$A$777,$A30,СВЦЭМ!$B$34:$B$777,Q$11)+'СЕТ СН'!$F$9+СВЦЭМ!$D$10+'СЕТ СН'!$F$6</f>
        <v>1402.7507371299998</v>
      </c>
      <c r="R30" s="37">
        <f>SUMIFS(СВЦЭМ!$C$34:$C$777,СВЦЭМ!$A$34:$A$777,$A30,СВЦЭМ!$B$34:$B$777,R$11)+'СЕТ СН'!$F$9+СВЦЭМ!$D$10+'СЕТ СН'!$F$6</f>
        <v>1204.1730145700001</v>
      </c>
      <c r="S30" s="37">
        <f>SUMIFS(СВЦЭМ!$C$34:$C$777,СВЦЭМ!$A$34:$A$777,$A30,СВЦЭМ!$B$34:$B$777,S$11)+'СЕТ СН'!$F$9+СВЦЭМ!$D$10+'СЕТ СН'!$F$6</f>
        <v>1127.9415502699999</v>
      </c>
      <c r="T30" s="37">
        <f>SUMIFS(СВЦЭМ!$C$34:$C$777,СВЦЭМ!$A$34:$A$777,$A30,СВЦЭМ!$B$34:$B$777,T$11)+'СЕТ СН'!$F$9+СВЦЭМ!$D$10+'СЕТ СН'!$F$6</f>
        <v>1103.90262809</v>
      </c>
      <c r="U30" s="37">
        <f>SUMIFS(СВЦЭМ!$C$34:$C$777,СВЦЭМ!$A$34:$A$777,$A30,СВЦЭМ!$B$34:$B$777,U$11)+'СЕТ СН'!$F$9+СВЦЭМ!$D$10+'СЕТ СН'!$F$6</f>
        <v>1102.3060891700002</v>
      </c>
      <c r="V30" s="37">
        <f>SUMIFS(СВЦЭМ!$C$34:$C$777,СВЦЭМ!$A$34:$A$777,$A30,СВЦЭМ!$B$34:$B$777,V$11)+'СЕТ СН'!$F$9+СВЦЭМ!$D$10+'СЕТ СН'!$F$6</f>
        <v>1127.06283474</v>
      </c>
      <c r="W30" s="37">
        <f>SUMIFS(СВЦЭМ!$C$34:$C$777,СВЦЭМ!$A$34:$A$777,$A30,СВЦЭМ!$B$34:$B$777,W$11)+'СЕТ СН'!$F$9+СВЦЭМ!$D$10+'СЕТ СН'!$F$6</f>
        <v>1103.89171308</v>
      </c>
      <c r="X30" s="37">
        <f>SUMIFS(СВЦЭМ!$C$34:$C$777,СВЦЭМ!$A$34:$A$777,$A30,СВЦЭМ!$B$34:$B$777,X$11)+'СЕТ СН'!$F$9+СВЦЭМ!$D$10+'СЕТ СН'!$F$6</f>
        <v>1060.6438293900001</v>
      </c>
      <c r="Y30" s="37">
        <f>SUMIFS(СВЦЭМ!$C$34:$C$777,СВЦЭМ!$A$34:$A$777,$A30,СВЦЭМ!$B$34:$B$777,Y$11)+'СЕТ СН'!$F$9+СВЦЭМ!$D$10+'СЕТ СН'!$F$6</f>
        <v>1099.5393990900002</v>
      </c>
    </row>
    <row r="31" spans="1:25" ht="15.75" x14ac:dyDescent="0.2">
      <c r="A31" s="36">
        <f t="shared" si="0"/>
        <v>42602</v>
      </c>
      <c r="B31" s="37">
        <f>SUMIFS(СВЦЭМ!$C$34:$C$777,СВЦЭМ!$A$34:$A$777,$A31,СВЦЭМ!$B$34:$B$777,B$11)+'СЕТ СН'!$F$9+СВЦЭМ!$D$10+'СЕТ СН'!$F$6</f>
        <v>1129.9951306600001</v>
      </c>
      <c r="C31" s="37">
        <f>SUMIFS(СВЦЭМ!$C$34:$C$777,СВЦЭМ!$A$34:$A$777,$A31,СВЦЭМ!$B$34:$B$777,C$11)+'СЕТ СН'!$F$9+СВЦЭМ!$D$10+'СЕТ СН'!$F$6</f>
        <v>1132.7935869100002</v>
      </c>
      <c r="D31" s="37">
        <f>SUMIFS(СВЦЭМ!$C$34:$C$777,СВЦЭМ!$A$34:$A$777,$A31,СВЦЭМ!$B$34:$B$777,D$11)+'СЕТ СН'!$F$9+СВЦЭМ!$D$10+'СЕТ СН'!$F$6</f>
        <v>1155.67352682</v>
      </c>
      <c r="E31" s="37">
        <f>SUMIFS(СВЦЭМ!$C$34:$C$777,СВЦЭМ!$A$34:$A$777,$A31,СВЦЭМ!$B$34:$B$777,E$11)+'СЕТ СН'!$F$9+СВЦЭМ!$D$10+'СЕТ СН'!$F$6</f>
        <v>1169.2231955100001</v>
      </c>
      <c r="F31" s="37">
        <f>SUMIFS(СВЦЭМ!$C$34:$C$777,СВЦЭМ!$A$34:$A$777,$A31,СВЦЭМ!$B$34:$B$777,F$11)+'СЕТ СН'!$F$9+СВЦЭМ!$D$10+'СЕТ СН'!$F$6</f>
        <v>1184.6094900200001</v>
      </c>
      <c r="G31" s="37">
        <f>SUMIFS(СВЦЭМ!$C$34:$C$777,СВЦЭМ!$A$34:$A$777,$A31,СВЦЭМ!$B$34:$B$777,G$11)+'СЕТ СН'!$F$9+СВЦЭМ!$D$10+'СЕТ СН'!$F$6</f>
        <v>1174.2674736200001</v>
      </c>
      <c r="H31" s="37">
        <f>SUMIFS(СВЦЭМ!$C$34:$C$777,СВЦЭМ!$A$34:$A$777,$A31,СВЦЭМ!$B$34:$B$777,H$11)+'СЕТ СН'!$F$9+СВЦЭМ!$D$10+'СЕТ СН'!$F$6</f>
        <v>1180.39298609</v>
      </c>
      <c r="I31" s="37">
        <f>SUMIFS(СВЦЭМ!$C$34:$C$777,СВЦЭМ!$A$34:$A$777,$A31,СВЦЭМ!$B$34:$B$777,I$11)+'СЕТ СН'!$F$9+СВЦЭМ!$D$10+'СЕТ СН'!$F$6</f>
        <v>1211.04487771</v>
      </c>
      <c r="J31" s="37">
        <f>SUMIFS(СВЦЭМ!$C$34:$C$777,СВЦЭМ!$A$34:$A$777,$A31,СВЦЭМ!$B$34:$B$777,J$11)+'СЕТ СН'!$F$9+СВЦЭМ!$D$10+'СЕТ СН'!$F$6</f>
        <v>1180.34937259</v>
      </c>
      <c r="K31" s="37">
        <f>SUMIFS(СВЦЭМ!$C$34:$C$777,СВЦЭМ!$A$34:$A$777,$A31,СВЦЭМ!$B$34:$B$777,K$11)+'СЕТ СН'!$F$9+СВЦЭМ!$D$10+'СЕТ СН'!$F$6</f>
        <v>1134.17223373</v>
      </c>
      <c r="L31" s="37">
        <f>SUMIFS(СВЦЭМ!$C$34:$C$777,СВЦЭМ!$A$34:$A$777,$A31,СВЦЭМ!$B$34:$B$777,L$11)+'СЕТ СН'!$F$9+СВЦЭМ!$D$10+'СЕТ СН'!$F$6</f>
        <v>1145.04786543</v>
      </c>
      <c r="M31" s="37">
        <f>SUMIFS(СВЦЭМ!$C$34:$C$777,СВЦЭМ!$A$34:$A$777,$A31,СВЦЭМ!$B$34:$B$777,M$11)+'СЕТ СН'!$F$9+СВЦЭМ!$D$10+'СЕТ СН'!$F$6</f>
        <v>1246.4661707400001</v>
      </c>
      <c r="N31" s="37">
        <f>SUMIFS(СВЦЭМ!$C$34:$C$777,СВЦЭМ!$A$34:$A$777,$A31,СВЦЭМ!$B$34:$B$777,N$11)+'СЕТ СН'!$F$9+СВЦЭМ!$D$10+'СЕТ СН'!$F$6</f>
        <v>1237.3795751500002</v>
      </c>
      <c r="O31" s="37">
        <f>SUMIFS(СВЦЭМ!$C$34:$C$777,СВЦЭМ!$A$34:$A$777,$A31,СВЦЭМ!$B$34:$B$777,O$11)+'СЕТ СН'!$F$9+СВЦЭМ!$D$10+'СЕТ СН'!$F$6</f>
        <v>1235.35214466</v>
      </c>
      <c r="P31" s="37">
        <f>SUMIFS(СВЦЭМ!$C$34:$C$777,СВЦЭМ!$A$34:$A$777,$A31,СВЦЭМ!$B$34:$B$777,P$11)+'СЕТ СН'!$F$9+СВЦЭМ!$D$10+'СЕТ СН'!$F$6</f>
        <v>1307.4493458000002</v>
      </c>
      <c r="Q31" s="37">
        <f>SUMIFS(СВЦЭМ!$C$34:$C$777,СВЦЭМ!$A$34:$A$777,$A31,СВЦЭМ!$B$34:$B$777,Q$11)+'СЕТ СН'!$F$9+СВЦЭМ!$D$10+'СЕТ СН'!$F$6</f>
        <v>1366.5400569799999</v>
      </c>
      <c r="R31" s="37">
        <f>SUMIFS(СВЦЭМ!$C$34:$C$777,СВЦЭМ!$A$34:$A$777,$A31,СВЦЭМ!$B$34:$B$777,R$11)+'СЕТ СН'!$F$9+СВЦЭМ!$D$10+'СЕТ СН'!$F$6</f>
        <v>1600.66329649</v>
      </c>
      <c r="S31" s="37">
        <f>SUMIFS(СВЦЭМ!$C$34:$C$777,СВЦЭМ!$A$34:$A$777,$A31,СВЦЭМ!$B$34:$B$777,S$11)+'СЕТ СН'!$F$9+СВЦЭМ!$D$10+'СЕТ СН'!$F$6</f>
        <v>1541.4469137900001</v>
      </c>
      <c r="T31" s="37">
        <f>SUMIFS(СВЦЭМ!$C$34:$C$777,СВЦЭМ!$A$34:$A$777,$A31,СВЦЭМ!$B$34:$B$777,T$11)+'СЕТ СН'!$F$9+СВЦЭМ!$D$10+'СЕТ СН'!$F$6</f>
        <v>1532.87813912</v>
      </c>
      <c r="U31" s="37">
        <f>SUMIFS(СВЦЭМ!$C$34:$C$777,СВЦЭМ!$A$34:$A$777,$A31,СВЦЭМ!$B$34:$B$777,U$11)+'СЕТ СН'!$F$9+СВЦЭМ!$D$10+'СЕТ СН'!$F$6</f>
        <v>1587.5827853299998</v>
      </c>
      <c r="V31" s="37">
        <f>SUMIFS(СВЦЭМ!$C$34:$C$777,СВЦЭМ!$A$34:$A$777,$A31,СВЦЭМ!$B$34:$B$777,V$11)+'СЕТ СН'!$F$9+СВЦЭМ!$D$10+'СЕТ СН'!$F$6</f>
        <v>1648.3869150999999</v>
      </c>
      <c r="W31" s="37">
        <f>SUMIFS(СВЦЭМ!$C$34:$C$777,СВЦЭМ!$A$34:$A$777,$A31,СВЦЭМ!$B$34:$B$777,W$11)+'СЕТ СН'!$F$9+СВЦЭМ!$D$10+'СЕТ СН'!$F$6</f>
        <v>1625.5198352499997</v>
      </c>
      <c r="X31" s="37">
        <f>SUMIFS(СВЦЭМ!$C$34:$C$777,СВЦЭМ!$A$34:$A$777,$A31,СВЦЭМ!$B$34:$B$777,X$11)+'СЕТ СН'!$F$9+СВЦЭМ!$D$10+'СЕТ СН'!$F$6</f>
        <v>1600.3640455</v>
      </c>
      <c r="Y31" s="37">
        <f>SUMIFS(СВЦЭМ!$C$34:$C$777,СВЦЭМ!$A$34:$A$777,$A31,СВЦЭМ!$B$34:$B$777,Y$11)+'СЕТ СН'!$F$9+СВЦЭМ!$D$10+'СЕТ СН'!$F$6</f>
        <v>1670.8644449399999</v>
      </c>
    </row>
    <row r="32" spans="1:25" ht="15.75" x14ac:dyDescent="0.2">
      <c r="A32" s="36">
        <f t="shared" si="0"/>
        <v>42603</v>
      </c>
      <c r="B32" s="37">
        <f>SUMIFS(СВЦЭМ!$C$34:$C$777,СВЦЭМ!$A$34:$A$777,$A32,СВЦЭМ!$B$34:$B$777,B$11)+'СЕТ СН'!$F$9+СВЦЭМ!$D$10+'СЕТ СН'!$F$6</f>
        <v>1838.1809219500001</v>
      </c>
      <c r="C32" s="37">
        <f>SUMIFS(СВЦЭМ!$C$34:$C$777,СВЦЭМ!$A$34:$A$777,$A32,СВЦЭМ!$B$34:$B$777,C$11)+'СЕТ СН'!$F$9+СВЦЭМ!$D$10+'СЕТ СН'!$F$6</f>
        <v>1677.4473057800001</v>
      </c>
      <c r="D32" s="37">
        <f>SUMIFS(СВЦЭМ!$C$34:$C$777,СВЦЭМ!$A$34:$A$777,$A32,СВЦЭМ!$B$34:$B$777,D$11)+'СЕТ СН'!$F$9+СВЦЭМ!$D$10+'СЕТ СН'!$F$6</f>
        <v>1852.98825081</v>
      </c>
      <c r="E32" s="37">
        <f>SUMIFS(СВЦЭМ!$C$34:$C$777,СВЦЭМ!$A$34:$A$777,$A32,СВЦЭМ!$B$34:$B$777,E$11)+'СЕТ СН'!$F$9+СВЦЭМ!$D$10+'СЕТ СН'!$F$6</f>
        <v>1760.9692002900001</v>
      </c>
      <c r="F32" s="37">
        <f>SUMIFS(СВЦЭМ!$C$34:$C$777,СВЦЭМ!$A$34:$A$777,$A32,СВЦЭМ!$B$34:$B$777,F$11)+'СЕТ СН'!$F$9+СВЦЭМ!$D$10+'СЕТ СН'!$F$6</f>
        <v>1579.5916217600002</v>
      </c>
      <c r="G32" s="37">
        <f>SUMIFS(СВЦЭМ!$C$34:$C$777,СВЦЭМ!$A$34:$A$777,$A32,СВЦЭМ!$B$34:$B$777,G$11)+'СЕТ СН'!$F$9+СВЦЭМ!$D$10+'СЕТ СН'!$F$6</f>
        <v>1514.2149023299999</v>
      </c>
      <c r="H32" s="37">
        <f>SUMIFS(СВЦЭМ!$C$34:$C$777,СВЦЭМ!$A$34:$A$777,$A32,СВЦЭМ!$B$34:$B$777,H$11)+'СЕТ СН'!$F$9+СВЦЭМ!$D$10+'СЕТ СН'!$F$6</f>
        <v>1492.2733296500001</v>
      </c>
      <c r="I32" s="37">
        <f>SUMIFS(СВЦЭМ!$C$34:$C$777,СВЦЭМ!$A$34:$A$777,$A32,СВЦЭМ!$B$34:$B$777,I$11)+'СЕТ СН'!$F$9+СВЦЭМ!$D$10+'СЕТ СН'!$F$6</f>
        <v>1452.4085391200001</v>
      </c>
      <c r="J32" s="37">
        <f>SUMIFS(СВЦЭМ!$C$34:$C$777,СВЦЭМ!$A$34:$A$777,$A32,СВЦЭМ!$B$34:$B$777,J$11)+'СЕТ СН'!$F$9+СВЦЭМ!$D$10+'СЕТ СН'!$F$6</f>
        <v>1358.2591972199998</v>
      </c>
      <c r="K32" s="37">
        <f>SUMIFS(СВЦЭМ!$C$34:$C$777,СВЦЭМ!$A$34:$A$777,$A32,СВЦЭМ!$B$34:$B$777,K$11)+'СЕТ СН'!$F$9+СВЦЭМ!$D$10+'СЕТ СН'!$F$6</f>
        <v>1191.4466375000002</v>
      </c>
      <c r="L32" s="37">
        <f>SUMIFS(СВЦЭМ!$C$34:$C$777,СВЦЭМ!$A$34:$A$777,$A32,СВЦЭМ!$B$34:$B$777,L$11)+'СЕТ СН'!$F$9+СВЦЭМ!$D$10+'СЕТ СН'!$F$6</f>
        <v>1157.97173305</v>
      </c>
      <c r="M32" s="37">
        <f>SUMIFS(СВЦЭМ!$C$34:$C$777,СВЦЭМ!$A$34:$A$777,$A32,СВЦЭМ!$B$34:$B$777,M$11)+'СЕТ СН'!$F$9+СВЦЭМ!$D$10+'СЕТ СН'!$F$6</f>
        <v>1210.8565911800001</v>
      </c>
      <c r="N32" s="37">
        <f>SUMIFS(СВЦЭМ!$C$34:$C$777,СВЦЭМ!$A$34:$A$777,$A32,СВЦЭМ!$B$34:$B$777,N$11)+'СЕТ СН'!$F$9+СВЦЭМ!$D$10+'СЕТ СН'!$F$6</f>
        <v>1219.4372250199999</v>
      </c>
      <c r="O32" s="37">
        <f>SUMIFS(СВЦЭМ!$C$34:$C$777,СВЦЭМ!$A$34:$A$777,$A32,СВЦЭМ!$B$34:$B$777,O$11)+'СЕТ СН'!$F$9+СВЦЭМ!$D$10+'СЕТ СН'!$F$6</f>
        <v>1259.82964775</v>
      </c>
      <c r="P32" s="37">
        <f>SUMIFS(СВЦЭМ!$C$34:$C$777,СВЦЭМ!$A$34:$A$777,$A32,СВЦЭМ!$B$34:$B$777,P$11)+'СЕТ СН'!$F$9+СВЦЭМ!$D$10+'СЕТ СН'!$F$6</f>
        <v>1255.34812364</v>
      </c>
      <c r="Q32" s="37">
        <f>SUMIFS(СВЦЭМ!$C$34:$C$777,СВЦЭМ!$A$34:$A$777,$A32,СВЦЭМ!$B$34:$B$777,Q$11)+'СЕТ СН'!$F$9+СВЦЭМ!$D$10+'СЕТ СН'!$F$6</f>
        <v>1249.8943644000001</v>
      </c>
      <c r="R32" s="37">
        <f>SUMIFS(СВЦЭМ!$C$34:$C$777,СВЦЭМ!$A$34:$A$777,$A32,СВЦЭМ!$B$34:$B$777,R$11)+'СЕТ СН'!$F$9+СВЦЭМ!$D$10+'СЕТ СН'!$F$6</f>
        <v>1315.9258041399999</v>
      </c>
      <c r="S32" s="37">
        <f>SUMIFS(СВЦЭМ!$C$34:$C$777,СВЦЭМ!$A$34:$A$777,$A32,СВЦЭМ!$B$34:$B$777,S$11)+'СЕТ СН'!$F$9+СВЦЭМ!$D$10+'СЕТ СН'!$F$6</f>
        <v>1320.1235510699998</v>
      </c>
      <c r="T32" s="37">
        <f>SUMIFS(СВЦЭМ!$C$34:$C$777,СВЦЭМ!$A$34:$A$777,$A32,СВЦЭМ!$B$34:$B$777,T$11)+'СЕТ СН'!$F$9+СВЦЭМ!$D$10+'СЕТ СН'!$F$6</f>
        <v>1303.9926204099997</v>
      </c>
      <c r="U32" s="37">
        <f>SUMIFS(СВЦЭМ!$C$34:$C$777,СВЦЭМ!$A$34:$A$777,$A32,СВЦЭМ!$B$34:$B$777,U$11)+'СЕТ СН'!$F$9+СВЦЭМ!$D$10+'СЕТ СН'!$F$6</f>
        <v>1297.2394016499998</v>
      </c>
      <c r="V32" s="37">
        <f>SUMIFS(СВЦЭМ!$C$34:$C$777,СВЦЭМ!$A$34:$A$777,$A32,СВЦЭМ!$B$34:$B$777,V$11)+'СЕТ СН'!$F$9+СВЦЭМ!$D$10+'СЕТ СН'!$F$6</f>
        <v>1292.1041258999999</v>
      </c>
      <c r="W32" s="37">
        <f>SUMIFS(СВЦЭМ!$C$34:$C$777,СВЦЭМ!$A$34:$A$777,$A32,СВЦЭМ!$B$34:$B$777,W$11)+'СЕТ СН'!$F$9+СВЦЭМ!$D$10+'СЕТ СН'!$F$6</f>
        <v>1352.7752002699999</v>
      </c>
      <c r="X32" s="37">
        <f>SUMIFS(СВЦЭМ!$C$34:$C$777,СВЦЭМ!$A$34:$A$777,$A32,СВЦЭМ!$B$34:$B$777,X$11)+'СЕТ СН'!$F$9+СВЦЭМ!$D$10+'СЕТ СН'!$F$6</f>
        <v>1264.8067876800001</v>
      </c>
      <c r="Y32" s="37">
        <f>SUMIFS(СВЦЭМ!$C$34:$C$777,СВЦЭМ!$A$34:$A$777,$A32,СВЦЭМ!$B$34:$B$777,Y$11)+'СЕТ СН'!$F$9+СВЦЭМ!$D$10+'СЕТ СН'!$F$6</f>
        <v>1239.8166603700001</v>
      </c>
    </row>
    <row r="33" spans="1:25" ht="15.75" x14ac:dyDescent="0.2">
      <c r="A33" s="36">
        <f t="shared" si="0"/>
        <v>42604</v>
      </c>
      <c r="B33" s="37">
        <f>SUMIFS(СВЦЭМ!$C$34:$C$777,СВЦЭМ!$A$34:$A$777,$A33,СВЦЭМ!$B$34:$B$777,B$11)+'СЕТ СН'!$F$9+СВЦЭМ!$D$10+'СЕТ СН'!$F$6</f>
        <v>1260.1083144500001</v>
      </c>
      <c r="C33" s="37">
        <f>SUMIFS(СВЦЭМ!$C$34:$C$777,СВЦЭМ!$A$34:$A$777,$A33,СВЦЭМ!$B$34:$B$777,C$11)+'СЕТ СН'!$F$9+СВЦЭМ!$D$10+'СЕТ СН'!$F$6</f>
        <v>1330.6281994699998</v>
      </c>
      <c r="D33" s="37">
        <f>SUMIFS(СВЦЭМ!$C$34:$C$777,СВЦЭМ!$A$34:$A$777,$A33,СВЦЭМ!$B$34:$B$777,D$11)+'СЕТ СН'!$F$9+СВЦЭМ!$D$10+'СЕТ СН'!$F$6</f>
        <v>1395.3204694999999</v>
      </c>
      <c r="E33" s="37">
        <f>SUMIFS(СВЦЭМ!$C$34:$C$777,СВЦЭМ!$A$34:$A$777,$A33,СВЦЭМ!$B$34:$B$777,E$11)+'СЕТ СН'!$F$9+СВЦЭМ!$D$10+'СЕТ СН'!$F$6</f>
        <v>1378.1376430300002</v>
      </c>
      <c r="F33" s="37">
        <f>SUMIFS(СВЦЭМ!$C$34:$C$777,СВЦЭМ!$A$34:$A$777,$A33,СВЦЭМ!$B$34:$B$777,F$11)+'СЕТ СН'!$F$9+СВЦЭМ!$D$10+'СЕТ СН'!$F$6</f>
        <v>1348.5515666000001</v>
      </c>
      <c r="G33" s="37">
        <f>SUMIFS(СВЦЭМ!$C$34:$C$777,СВЦЭМ!$A$34:$A$777,$A33,СВЦЭМ!$B$34:$B$777,G$11)+'СЕТ СН'!$F$9+СВЦЭМ!$D$10+'СЕТ СН'!$F$6</f>
        <v>1314.0707410599998</v>
      </c>
      <c r="H33" s="37">
        <f>SUMIFS(СВЦЭМ!$C$34:$C$777,СВЦЭМ!$A$34:$A$777,$A33,СВЦЭМ!$B$34:$B$777,H$11)+'СЕТ СН'!$F$9+СВЦЭМ!$D$10+'СЕТ СН'!$F$6</f>
        <v>1234.6597161899999</v>
      </c>
      <c r="I33" s="37">
        <f>SUMIFS(СВЦЭМ!$C$34:$C$777,СВЦЭМ!$A$34:$A$777,$A33,СВЦЭМ!$B$34:$B$777,I$11)+'СЕТ СН'!$F$9+СВЦЭМ!$D$10+'СЕТ СН'!$F$6</f>
        <v>1223.19844519</v>
      </c>
      <c r="J33" s="37">
        <f>SUMIFS(СВЦЭМ!$C$34:$C$777,СВЦЭМ!$A$34:$A$777,$A33,СВЦЭМ!$B$34:$B$777,J$11)+'СЕТ СН'!$F$9+СВЦЭМ!$D$10+'СЕТ СН'!$F$6</f>
        <v>1132.4408907500001</v>
      </c>
      <c r="K33" s="37">
        <f>SUMIFS(СВЦЭМ!$C$34:$C$777,СВЦЭМ!$A$34:$A$777,$A33,СВЦЭМ!$B$34:$B$777,K$11)+'СЕТ СН'!$F$9+СВЦЭМ!$D$10+'СЕТ СН'!$F$6</f>
        <v>1083.1579612700002</v>
      </c>
      <c r="L33" s="37">
        <f>SUMIFS(СВЦЭМ!$C$34:$C$777,СВЦЭМ!$A$34:$A$777,$A33,СВЦЭМ!$B$34:$B$777,L$11)+'СЕТ СН'!$F$9+СВЦЭМ!$D$10+'СЕТ СН'!$F$6</f>
        <v>1126.4481897200001</v>
      </c>
      <c r="M33" s="37">
        <f>SUMIFS(СВЦЭМ!$C$34:$C$777,СВЦЭМ!$A$34:$A$777,$A33,СВЦЭМ!$B$34:$B$777,M$11)+'СЕТ СН'!$F$9+СВЦЭМ!$D$10+'СЕТ СН'!$F$6</f>
        <v>1163.9144427900001</v>
      </c>
      <c r="N33" s="37">
        <f>SUMIFS(СВЦЭМ!$C$34:$C$777,СВЦЭМ!$A$34:$A$777,$A33,СВЦЭМ!$B$34:$B$777,N$11)+'СЕТ СН'!$F$9+СВЦЭМ!$D$10+'СЕТ СН'!$F$6</f>
        <v>1143.73898315</v>
      </c>
      <c r="O33" s="37">
        <f>SUMIFS(СВЦЭМ!$C$34:$C$777,СВЦЭМ!$A$34:$A$777,$A33,СВЦЭМ!$B$34:$B$777,O$11)+'СЕТ СН'!$F$9+СВЦЭМ!$D$10+'СЕТ СН'!$F$6</f>
        <v>1188.62597551</v>
      </c>
      <c r="P33" s="37">
        <f>SUMIFS(СВЦЭМ!$C$34:$C$777,СВЦЭМ!$A$34:$A$777,$A33,СВЦЭМ!$B$34:$B$777,P$11)+'СЕТ СН'!$F$9+СВЦЭМ!$D$10+'СЕТ СН'!$F$6</f>
        <v>1184.6218558099999</v>
      </c>
      <c r="Q33" s="37">
        <f>SUMIFS(СВЦЭМ!$C$34:$C$777,СВЦЭМ!$A$34:$A$777,$A33,СВЦЭМ!$B$34:$B$777,Q$11)+'СЕТ СН'!$F$9+СВЦЭМ!$D$10+'СЕТ СН'!$F$6</f>
        <v>1148.3830204000001</v>
      </c>
      <c r="R33" s="37">
        <f>SUMIFS(СВЦЭМ!$C$34:$C$777,СВЦЭМ!$A$34:$A$777,$A33,СВЦЭМ!$B$34:$B$777,R$11)+'СЕТ СН'!$F$9+СВЦЭМ!$D$10+'СЕТ СН'!$F$6</f>
        <v>1155.1449110799999</v>
      </c>
      <c r="S33" s="37">
        <f>SUMIFS(СВЦЭМ!$C$34:$C$777,СВЦЭМ!$A$34:$A$777,$A33,СВЦЭМ!$B$34:$B$777,S$11)+'СЕТ СН'!$F$9+СВЦЭМ!$D$10+'СЕТ СН'!$F$6</f>
        <v>1147.3852696500001</v>
      </c>
      <c r="T33" s="37">
        <f>SUMIFS(СВЦЭМ!$C$34:$C$777,СВЦЭМ!$A$34:$A$777,$A33,СВЦЭМ!$B$34:$B$777,T$11)+'СЕТ СН'!$F$9+СВЦЭМ!$D$10+'СЕТ СН'!$F$6</f>
        <v>1085.71146752</v>
      </c>
      <c r="U33" s="37">
        <f>SUMIFS(СВЦЭМ!$C$34:$C$777,СВЦЭМ!$A$34:$A$777,$A33,СВЦЭМ!$B$34:$B$777,U$11)+'СЕТ СН'!$F$9+СВЦЭМ!$D$10+'СЕТ СН'!$F$6</f>
        <v>1075.2176560500002</v>
      </c>
      <c r="V33" s="37">
        <f>SUMIFS(СВЦЭМ!$C$34:$C$777,СВЦЭМ!$A$34:$A$777,$A33,СВЦЭМ!$B$34:$B$777,V$11)+'СЕТ СН'!$F$9+СВЦЭМ!$D$10+'СЕТ СН'!$F$6</f>
        <v>1071.0539988800001</v>
      </c>
      <c r="W33" s="37">
        <f>SUMIFS(СВЦЭМ!$C$34:$C$777,СВЦЭМ!$A$34:$A$777,$A33,СВЦЭМ!$B$34:$B$777,W$11)+'СЕТ СН'!$F$9+СВЦЭМ!$D$10+'СЕТ СН'!$F$6</f>
        <v>1057.49539379</v>
      </c>
      <c r="X33" s="37">
        <f>SUMIFS(СВЦЭМ!$C$34:$C$777,СВЦЭМ!$A$34:$A$777,$A33,СВЦЭМ!$B$34:$B$777,X$11)+'СЕТ СН'!$F$9+СВЦЭМ!$D$10+'СЕТ СН'!$F$6</f>
        <v>1041.3044580599999</v>
      </c>
      <c r="Y33" s="37">
        <f>SUMIFS(СВЦЭМ!$C$34:$C$777,СВЦЭМ!$A$34:$A$777,$A33,СВЦЭМ!$B$34:$B$777,Y$11)+'СЕТ СН'!$F$9+СВЦЭМ!$D$10+'СЕТ СН'!$F$6</f>
        <v>1105.1504756499999</v>
      </c>
    </row>
    <row r="34" spans="1:25" ht="15.75" x14ac:dyDescent="0.2">
      <c r="A34" s="36">
        <f t="shared" si="0"/>
        <v>42605</v>
      </c>
      <c r="B34" s="37">
        <f>SUMIFS(СВЦЭМ!$C$34:$C$777,СВЦЭМ!$A$34:$A$777,$A34,СВЦЭМ!$B$34:$B$777,B$11)+'СЕТ СН'!$F$9+СВЦЭМ!$D$10+'СЕТ СН'!$F$6</f>
        <v>1137.3743096000001</v>
      </c>
      <c r="C34" s="37">
        <f>SUMIFS(СВЦЭМ!$C$34:$C$777,СВЦЭМ!$A$34:$A$777,$A34,СВЦЭМ!$B$34:$B$777,C$11)+'СЕТ СН'!$F$9+СВЦЭМ!$D$10+'СЕТ СН'!$F$6</f>
        <v>1207.5828625700001</v>
      </c>
      <c r="D34" s="37">
        <f>SUMIFS(СВЦЭМ!$C$34:$C$777,СВЦЭМ!$A$34:$A$777,$A34,СВЦЭМ!$B$34:$B$777,D$11)+'СЕТ СН'!$F$9+СВЦЭМ!$D$10+'СЕТ СН'!$F$6</f>
        <v>1232.9957849900002</v>
      </c>
      <c r="E34" s="37">
        <f>SUMIFS(СВЦЭМ!$C$34:$C$777,СВЦЭМ!$A$34:$A$777,$A34,СВЦЭМ!$B$34:$B$777,E$11)+'СЕТ СН'!$F$9+СВЦЭМ!$D$10+'СЕТ СН'!$F$6</f>
        <v>1239.6319981699999</v>
      </c>
      <c r="F34" s="37">
        <f>SUMIFS(СВЦЭМ!$C$34:$C$777,СВЦЭМ!$A$34:$A$777,$A34,СВЦЭМ!$B$34:$B$777,F$11)+'СЕТ СН'!$F$9+СВЦЭМ!$D$10+'СЕТ СН'!$F$6</f>
        <v>1230.0885609100001</v>
      </c>
      <c r="G34" s="37">
        <f>SUMIFS(СВЦЭМ!$C$34:$C$777,СВЦЭМ!$A$34:$A$777,$A34,СВЦЭМ!$B$34:$B$777,G$11)+'СЕТ СН'!$F$9+СВЦЭМ!$D$10+'СЕТ СН'!$F$6</f>
        <v>1242.65392041</v>
      </c>
      <c r="H34" s="37">
        <f>SUMIFS(СВЦЭМ!$C$34:$C$777,СВЦЭМ!$A$34:$A$777,$A34,СВЦЭМ!$B$34:$B$777,H$11)+'СЕТ СН'!$F$9+СВЦЭМ!$D$10+'СЕТ СН'!$F$6</f>
        <v>1268.13331105</v>
      </c>
      <c r="I34" s="37">
        <f>SUMIFS(СВЦЭМ!$C$34:$C$777,СВЦЭМ!$A$34:$A$777,$A34,СВЦЭМ!$B$34:$B$777,I$11)+'СЕТ СН'!$F$9+СВЦЭМ!$D$10+'СЕТ СН'!$F$6</f>
        <v>1243.0836036000001</v>
      </c>
      <c r="J34" s="37">
        <f>SUMIFS(СВЦЭМ!$C$34:$C$777,СВЦЭМ!$A$34:$A$777,$A34,СВЦЭМ!$B$34:$B$777,J$11)+'СЕТ СН'!$F$9+СВЦЭМ!$D$10+'СЕТ СН'!$F$6</f>
        <v>1281.5963953300002</v>
      </c>
      <c r="K34" s="37">
        <f>SUMIFS(СВЦЭМ!$C$34:$C$777,СВЦЭМ!$A$34:$A$777,$A34,СВЦЭМ!$B$34:$B$777,K$11)+'СЕТ СН'!$F$9+СВЦЭМ!$D$10+'СЕТ СН'!$F$6</f>
        <v>1070.3897277800002</v>
      </c>
      <c r="L34" s="37">
        <f>SUMIFS(СВЦЭМ!$C$34:$C$777,СВЦЭМ!$A$34:$A$777,$A34,СВЦЭМ!$B$34:$B$777,L$11)+'СЕТ СН'!$F$9+СВЦЭМ!$D$10+'СЕТ СН'!$F$6</f>
        <v>1032.6898120800001</v>
      </c>
      <c r="M34" s="37">
        <f>SUMIFS(СВЦЭМ!$C$34:$C$777,СВЦЭМ!$A$34:$A$777,$A34,СВЦЭМ!$B$34:$B$777,M$11)+'СЕТ СН'!$F$9+СВЦЭМ!$D$10+'СЕТ СН'!$F$6</f>
        <v>1017.76632278</v>
      </c>
      <c r="N34" s="37">
        <f>SUMIFS(СВЦЭМ!$C$34:$C$777,СВЦЭМ!$A$34:$A$777,$A34,СВЦЭМ!$B$34:$B$777,N$11)+'СЕТ СН'!$F$9+СВЦЭМ!$D$10+'СЕТ СН'!$F$6</f>
        <v>1030.7454071900002</v>
      </c>
      <c r="O34" s="37">
        <f>SUMIFS(СВЦЭМ!$C$34:$C$777,СВЦЭМ!$A$34:$A$777,$A34,СВЦЭМ!$B$34:$B$777,O$11)+'СЕТ СН'!$F$9+СВЦЭМ!$D$10+'СЕТ СН'!$F$6</f>
        <v>1066.5934066099999</v>
      </c>
      <c r="P34" s="37">
        <f>SUMIFS(СВЦЭМ!$C$34:$C$777,СВЦЭМ!$A$34:$A$777,$A34,СВЦЭМ!$B$34:$B$777,P$11)+'СЕТ СН'!$F$9+СВЦЭМ!$D$10+'СЕТ СН'!$F$6</f>
        <v>1078.00931614</v>
      </c>
      <c r="Q34" s="37">
        <f>SUMIFS(СВЦЭМ!$C$34:$C$777,СВЦЭМ!$A$34:$A$777,$A34,СВЦЭМ!$B$34:$B$777,Q$11)+'СЕТ СН'!$F$9+СВЦЭМ!$D$10+'СЕТ СН'!$F$6</f>
        <v>1026.38099691</v>
      </c>
      <c r="R34" s="37">
        <f>SUMIFS(СВЦЭМ!$C$34:$C$777,СВЦЭМ!$A$34:$A$777,$A34,СВЦЭМ!$B$34:$B$777,R$11)+'СЕТ СН'!$F$9+СВЦЭМ!$D$10+'СЕТ СН'!$F$6</f>
        <v>1053.7864229299998</v>
      </c>
      <c r="S34" s="37">
        <f>SUMIFS(СВЦЭМ!$C$34:$C$777,СВЦЭМ!$A$34:$A$777,$A34,СВЦЭМ!$B$34:$B$777,S$11)+'СЕТ СН'!$F$9+СВЦЭМ!$D$10+'СЕТ СН'!$F$6</f>
        <v>1051.2530419099999</v>
      </c>
      <c r="T34" s="37">
        <f>SUMIFS(СВЦЭМ!$C$34:$C$777,СВЦЭМ!$A$34:$A$777,$A34,СВЦЭМ!$B$34:$B$777,T$11)+'СЕТ СН'!$F$9+СВЦЭМ!$D$10+'СЕТ СН'!$F$6</f>
        <v>1032.7694758600001</v>
      </c>
      <c r="U34" s="37">
        <f>SUMIFS(СВЦЭМ!$C$34:$C$777,СВЦЭМ!$A$34:$A$777,$A34,СВЦЭМ!$B$34:$B$777,U$11)+'СЕТ СН'!$F$9+СВЦЭМ!$D$10+'СЕТ СН'!$F$6</f>
        <v>1010.60561155</v>
      </c>
      <c r="V34" s="37">
        <f>SUMIFS(СВЦЭМ!$C$34:$C$777,СВЦЭМ!$A$34:$A$777,$A34,СВЦЭМ!$B$34:$B$777,V$11)+'СЕТ СН'!$F$9+СВЦЭМ!$D$10+'СЕТ СН'!$F$6</f>
        <v>1030.6324557299999</v>
      </c>
      <c r="W34" s="37">
        <f>SUMIFS(СВЦЭМ!$C$34:$C$777,СВЦЭМ!$A$34:$A$777,$A34,СВЦЭМ!$B$34:$B$777,W$11)+'СЕТ СН'!$F$9+СВЦЭМ!$D$10+'СЕТ СН'!$F$6</f>
        <v>1044.68887167</v>
      </c>
      <c r="X34" s="37">
        <f>SUMIFS(СВЦЭМ!$C$34:$C$777,СВЦЭМ!$A$34:$A$777,$A34,СВЦЭМ!$B$34:$B$777,X$11)+'СЕТ СН'!$F$9+СВЦЭМ!$D$10+'СЕТ СН'!$F$6</f>
        <v>1109.1606364300001</v>
      </c>
      <c r="Y34" s="37">
        <f>SUMIFS(СВЦЭМ!$C$34:$C$777,СВЦЭМ!$A$34:$A$777,$A34,СВЦЭМ!$B$34:$B$777,Y$11)+'СЕТ СН'!$F$9+СВЦЭМ!$D$10+'СЕТ СН'!$F$6</f>
        <v>1101.7269578200001</v>
      </c>
    </row>
    <row r="35" spans="1:25" ht="15.75" x14ac:dyDescent="0.2">
      <c r="A35" s="36">
        <f t="shared" si="0"/>
        <v>42606</v>
      </c>
      <c r="B35" s="37">
        <f>SUMIFS(СВЦЭМ!$C$34:$C$777,СВЦЭМ!$A$34:$A$777,$A35,СВЦЭМ!$B$34:$B$777,B$11)+'СЕТ СН'!$F$9+СВЦЭМ!$D$10+'СЕТ СН'!$F$6</f>
        <v>1178.83179677</v>
      </c>
      <c r="C35" s="37">
        <f>SUMIFS(СВЦЭМ!$C$34:$C$777,СВЦЭМ!$A$34:$A$777,$A35,СВЦЭМ!$B$34:$B$777,C$11)+'СЕТ СН'!$F$9+СВЦЭМ!$D$10+'СЕТ СН'!$F$6</f>
        <v>1233.52630172</v>
      </c>
      <c r="D35" s="37">
        <f>SUMIFS(СВЦЭМ!$C$34:$C$777,СВЦЭМ!$A$34:$A$777,$A35,СВЦЭМ!$B$34:$B$777,D$11)+'СЕТ СН'!$F$9+СВЦЭМ!$D$10+'СЕТ СН'!$F$6</f>
        <v>1228.5287680800002</v>
      </c>
      <c r="E35" s="37">
        <f>SUMIFS(СВЦЭМ!$C$34:$C$777,СВЦЭМ!$A$34:$A$777,$A35,СВЦЭМ!$B$34:$B$777,E$11)+'СЕТ СН'!$F$9+СВЦЭМ!$D$10+'СЕТ СН'!$F$6</f>
        <v>1236.50821851</v>
      </c>
      <c r="F35" s="37">
        <f>SUMIFS(СВЦЭМ!$C$34:$C$777,СВЦЭМ!$A$34:$A$777,$A35,СВЦЭМ!$B$34:$B$777,F$11)+'СЕТ СН'!$F$9+СВЦЭМ!$D$10+'СЕТ СН'!$F$6</f>
        <v>1218.0732486900001</v>
      </c>
      <c r="G35" s="37">
        <f>SUMIFS(СВЦЭМ!$C$34:$C$777,СВЦЭМ!$A$34:$A$777,$A35,СВЦЭМ!$B$34:$B$777,G$11)+'СЕТ СН'!$F$9+СВЦЭМ!$D$10+'СЕТ СН'!$F$6</f>
        <v>1263.0197077</v>
      </c>
      <c r="H35" s="37">
        <f>SUMIFS(СВЦЭМ!$C$34:$C$777,СВЦЭМ!$A$34:$A$777,$A35,СВЦЭМ!$B$34:$B$777,H$11)+'СЕТ СН'!$F$9+СВЦЭМ!$D$10+'СЕТ СН'!$F$6</f>
        <v>1207.7112673400002</v>
      </c>
      <c r="I35" s="37">
        <f>SUMIFS(СВЦЭМ!$C$34:$C$777,СВЦЭМ!$A$34:$A$777,$A35,СВЦЭМ!$B$34:$B$777,I$11)+'СЕТ СН'!$F$9+СВЦЭМ!$D$10+'СЕТ СН'!$F$6</f>
        <v>1190.30726239</v>
      </c>
      <c r="J35" s="37">
        <f>SUMIFS(СВЦЭМ!$C$34:$C$777,СВЦЭМ!$A$34:$A$777,$A35,СВЦЭМ!$B$34:$B$777,J$11)+'СЕТ СН'!$F$9+СВЦЭМ!$D$10+'СЕТ СН'!$F$6</f>
        <v>1117.94136011</v>
      </c>
      <c r="K35" s="37">
        <f>SUMIFS(СВЦЭМ!$C$34:$C$777,СВЦЭМ!$A$34:$A$777,$A35,СВЦЭМ!$B$34:$B$777,K$11)+'СЕТ СН'!$F$9+СВЦЭМ!$D$10+'СЕТ СН'!$F$6</f>
        <v>1044.3152754400001</v>
      </c>
      <c r="L35" s="37">
        <f>SUMIFS(СВЦЭМ!$C$34:$C$777,СВЦЭМ!$A$34:$A$777,$A35,СВЦЭМ!$B$34:$B$777,L$11)+'СЕТ СН'!$F$9+СВЦЭМ!$D$10+'СЕТ СН'!$F$6</f>
        <v>1039.4580702100002</v>
      </c>
      <c r="M35" s="37">
        <f>SUMIFS(СВЦЭМ!$C$34:$C$777,СВЦЭМ!$A$34:$A$777,$A35,СВЦЭМ!$B$34:$B$777,M$11)+'СЕТ СН'!$F$9+СВЦЭМ!$D$10+'СЕТ СН'!$F$6</f>
        <v>1070.4164865299999</v>
      </c>
      <c r="N35" s="37">
        <f>SUMIFS(СВЦЭМ!$C$34:$C$777,СВЦЭМ!$A$34:$A$777,$A35,СВЦЭМ!$B$34:$B$777,N$11)+'СЕТ СН'!$F$9+СВЦЭМ!$D$10+'СЕТ СН'!$F$6</f>
        <v>1032.26651468</v>
      </c>
      <c r="O35" s="37">
        <f>SUMIFS(СВЦЭМ!$C$34:$C$777,СВЦЭМ!$A$34:$A$777,$A35,СВЦЭМ!$B$34:$B$777,O$11)+'СЕТ СН'!$F$9+СВЦЭМ!$D$10+'СЕТ СН'!$F$6</f>
        <v>1087.79643541</v>
      </c>
      <c r="P35" s="37">
        <f>SUMIFS(СВЦЭМ!$C$34:$C$777,СВЦЭМ!$A$34:$A$777,$A35,СВЦЭМ!$B$34:$B$777,P$11)+'СЕТ СН'!$F$9+СВЦЭМ!$D$10+'СЕТ СН'!$F$6</f>
        <v>1109.3733224500002</v>
      </c>
      <c r="Q35" s="37">
        <f>SUMIFS(СВЦЭМ!$C$34:$C$777,СВЦЭМ!$A$34:$A$777,$A35,СВЦЭМ!$B$34:$B$777,Q$11)+'СЕТ СН'!$F$9+СВЦЭМ!$D$10+'СЕТ СН'!$F$6</f>
        <v>1066.3934182399998</v>
      </c>
      <c r="R35" s="37">
        <f>SUMIFS(СВЦЭМ!$C$34:$C$777,СВЦЭМ!$A$34:$A$777,$A35,СВЦЭМ!$B$34:$B$777,R$11)+'СЕТ СН'!$F$9+СВЦЭМ!$D$10+'СЕТ СН'!$F$6</f>
        <v>1036.4154192599999</v>
      </c>
      <c r="S35" s="37">
        <f>SUMIFS(СВЦЭМ!$C$34:$C$777,СВЦЭМ!$A$34:$A$777,$A35,СВЦЭМ!$B$34:$B$777,S$11)+'СЕТ СН'!$F$9+СВЦЭМ!$D$10+'СЕТ СН'!$F$6</f>
        <v>1006.1740415200001</v>
      </c>
      <c r="T35" s="37">
        <f>SUMIFS(СВЦЭМ!$C$34:$C$777,СВЦЭМ!$A$34:$A$777,$A35,СВЦЭМ!$B$34:$B$777,T$11)+'СЕТ СН'!$F$9+СВЦЭМ!$D$10+'СЕТ СН'!$F$6</f>
        <v>1031.7846379699999</v>
      </c>
      <c r="U35" s="37">
        <f>SUMIFS(СВЦЭМ!$C$34:$C$777,СВЦЭМ!$A$34:$A$777,$A35,СВЦЭМ!$B$34:$B$777,U$11)+'СЕТ СН'!$F$9+СВЦЭМ!$D$10+'СЕТ СН'!$F$6</f>
        <v>1041.6086782299999</v>
      </c>
      <c r="V35" s="37">
        <f>SUMIFS(СВЦЭМ!$C$34:$C$777,СВЦЭМ!$A$34:$A$777,$A35,СВЦЭМ!$B$34:$B$777,V$11)+'СЕТ СН'!$F$9+СВЦЭМ!$D$10+'СЕТ СН'!$F$6</f>
        <v>1069.8109047900002</v>
      </c>
      <c r="W35" s="37">
        <f>SUMIFS(СВЦЭМ!$C$34:$C$777,СВЦЭМ!$A$34:$A$777,$A35,СВЦЭМ!$B$34:$B$777,W$11)+'СЕТ СН'!$F$9+СВЦЭМ!$D$10+'СЕТ СН'!$F$6</f>
        <v>1076.91551162</v>
      </c>
      <c r="X35" s="37">
        <f>SUMIFS(СВЦЭМ!$C$34:$C$777,СВЦЭМ!$A$34:$A$777,$A35,СВЦЭМ!$B$34:$B$777,X$11)+'СЕТ СН'!$F$9+СВЦЭМ!$D$10+'СЕТ СН'!$F$6</f>
        <v>1017.2097693500001</v>
      </c>
      <c r="Y35" s="37">
        <f>SUMIFS(СВЦЭМ!$C$34:$C$777,СВЦЭМ!$A$34:$A$777,$A35,СВЦЭМ!$B$34:$B$777,Y$11)+'СЕТ СН'!$F$9+СВЦЭМ!$D$10+'СЕТ СН'!$F$6</f>
        <v>1025.1158100500002</v>
      </c>
    </row>
    <row r="36" spans="1:25" ht="15.75" x14ac:dyDescent="0.2">
      <c r="A36" s="36">
        <f t="shared" si="0"/>
        <v>42607</v>
      </c>
      <c r="B36" s="37">
        <f>SUMIFS(СВЦЭМ!$C$34:$C$777,СВЦЭМ!$A$34:$A$777,$A36,СВЦЭМ!$B$34:$B$777,B$11)+'СЕТ СН'!$F$9+СВЦЭМ!$D$10+'СЕТ СН'!$F$6</f>
        <v>1131.27226883</v>
      </c>
      <c r="C36" s="37">
        <f>SUMIFS(СВЦЭМ!$C$34:$C$777,СВЦЭМ!$A$34:$A$777,$A36,СВЦЭМ!$B$34:$B$777,C$11)+'СЕТ СН'!$F$9+СВЦЭМ!$D$10+'СЕТ СН'!$F$6</f>
        <v>1200.4516925200001</v>
      </c>
      <c r="D36" s="37">
        <f>SUMIFS(СВЦЭМ!$C$34:$C$777,СВЦЭМ!$A$34:$A$777,$A36,СВЦЭМ!$B$34:$B$777,D$11)+'СЕТ СН'!$F$9+СВЦЭМ!$D$10+'СЕТ СН'!$F$6</f>
        <v>1219.7699385199999</v>
      </c>
      <c r="E36" s="37">
        <f>SUMIFS(СВЦЭМ!$C$34:$C$777,СВЦЭМ!$A$34:$A$777,$A36,СВЦЭМ!$B$34:$B$777,E$11)+'СЕТ СН'!$F$9+СВЦЭМ!$D$10+'СЕТ СН'!$F$6</f>
        <v>1220.20672956</v>
      </c>
      <c r="F36" s="37">
        <f>SUMIFS(СВЦЭМ!$C$34:$C$777,СВЦЭМ!$A$34:$A$777,$A36,СВЦЭМ!$B$34:$B$777,F$11)+'СЕТ СН'!$F$9+СВЦЭМ!$D$10+'СЕТ СН'!$F$6</f>
        <v>1211.5333565000001</v>
      </c>
      <c r="G36" s="37">
        <f>SUMIFS(СВЦЭМ!$C$34:$C$777,СВЦЭМ!$A$34:$A$777,$A36,СВЦЭМ!$B$34:$B$777,G$11)+'СЕТ СН'!$F$9+СВЦЭМ!$D$10+'СЕТ СН'!$F$6</f>
        <v>1281.8326469799999</v>
      </c>
      <c r="H36" s="37">
        <f>SUMIFS(СВЦЭМ!$C$34:$C$777,СВЦЭМ!$A$34:$A$777,$A36,СВЦЭМ!$B$34:$B$777,H$11)+'СЕТ СН'!$F$9+СВЦЭМ!$D$10+'СЕТ СН'!$F$6</f>
        <v>1164.7601886699999</v>
      </c>
      <c r="I36" s="37">
        <f>SUMIFS(СВЦЭМ!$C$34:$C$777,СВЦЭМ!$A$34:$A$777,$A36,СВЦЭМ!$B$34:$B$777,I$11)+'СЕТ СН'!$F$9+СВЦЭМ!$D$10+'СЕТ СН'!$F$6</f>
        <v>1114.7227416800001</v>
      </c>
      <c r="J36" s="37">
        <f>SUMIFS(СВЦЭМ!$C$34:$C$777,СВЦЭМ!$A$34:$A$777,$A36,СВЦЭМ!$B$34:$B$777,J$11)+'СЕТ СН'!$F$9+СВЦЭМ!$D$10+'СЕТ СН'!$F$6</f>
        <v>1073.0539898699999</v>
      </c>
      <c r="K36" s="37">
        <f>SUMIFS(СВЦЭМ!$C$34:$C$777,СВЦЭМ!$A$34:$A$777,$A36,СВЦЭМ!$B$34:$B$777,K$11)+'СЕТ СН'!$F$9+СВЦЭМ!$D$10+'СЕТ СН'!$F$6</f>
        <v>996.02416034000009</v>
      </c>
      <c r="L36" s="37">
        <f>SUMIFS(СВЦЭМ!$C$34:$C$777,СВЦЭМ!$A$34:$A$777,$A36,СВЦЭМ!$B$34:$B$777,L$11)+'СЕТ СН'!$F$9+СВЦЭМ!$D$10+'СЕТ СН'!$F$6</f>
        <v>991.20178528999998</v>
      </c>
      <c r="M36" s="37">
        <f>SUMIFS(СВЦЭМ!$C$34:$C$777,СВЦЭМ!$A$34:$A$777,$A36,СВЦЭМ!$B$34:$B$777,M$11)+'СЕТ СН'!$F$9+СВЦЭМ!$D$10+'СЕТ СН'!$F$6</f>
        <v>1065.0739068900002</v>
      </c>
      <c r="N36" s="37">
        <f>SUMIFS(СВЦЭМ!$C$34:$C$777,СВЦЭМ!$A$34:$A$777,$A36,СВЦЭМ!$B$34:$B$777,N$11)+'СЕТ СН'!$F$9+СВЦЭМ!$D$10+'СЕТ СН'!$F$6</f>
        <v>1022.62634329</v>
      </c>
      <c r="O36" s="37">
        <f>SUMIFS(СВЦЭМ!$C$34:$C$777,СВЦЭМ!$A$34:$A$777,$A36,СВЦЭМ!$B$34:$B$777,O$11)+'СЕТ СН'!$F$9+СВЦЭМ!$D$10+'СЕТ СН'!$F$6</f>
        <v>1010.43170037</v>
      </c>
      <c r="P36" s="37">
        <f>SUMIFS(СВЦЭМ!$C$34:$C$777,СВЦЭМ!$A$34:$A$777,$A36,СВЦЭМ!$B$34:$B$777,P$11)+'СЕТ СН'!$F$9+СВЦЭМ!$D$10+'СЕТ СН'!$F$6</f>
        <v>984.26327423000009</v>
      </c>
      <c r="Q36" s="37">
        <f>SUMIFS(СВЦЭМ!$C$34:$C$777,СВЦЭМ!$A$34:$A$777,$A36,СВЦЭМ!$B$34:$B$777,Q$11)+'СЕТ СН'!$F$9+СВЦЭМ!$D$10+'СЕТ СН'!$F$6</f>
        <v>975.75067858</v>
      </c>
      <c r="R36" s="37">
        <f>SUMIFS(СВЦЭМ!$C$34:$C$777,СВЦЭМ!$A$34:$A$777,$A36,СВЦЭМ!$B$34:$B$777,R$11)+'СЕТ СН'!$F$9+СВЦЭМ!$D$10+'СЕТ СН'!$F$6</f>
        <v>1039.4164907200002</v>
      </c>
      <c r="S36" s="37">
        <f>SUMIFS(СВЦЭМ!$C$34:$C$777,СВЦЭМ!$A$34:$A$777,$A36,СВЦЭМ!$B$34:$B$777,S$11)+'СЕТ СН'!$F$9+СВЦЭМ!$D$10+'СЕТ СН'!$F$6</f>
        <v>1073.5396979500001</v>
      </c>
      <c r="T36" s="37">
        <f>SUMIFS(СВЦЭМ!$C$34:$C$777,СВЦЭМ!$A$34:$A$777,$A36,СВЦЭМ!$B$34:$B$777,T$11)+'СЕТ СН'!$F$9+СВЦЭМ!$D$10+'СЕТ СН'!$F$6</f>
        <v>1158.1373656200001</v>
      </c>
      <c r="U36" s="37">
        <f>SUMIFS(СВЦЭМ!$C$34:$C$777,СВЦЭМ!$A$34:$A$777,$A36,СВЦЭМ!$B$34:$B$777,U$11)+'СЕТ СН'!$F$9+СВЦЭМ!$D$10+'СЕТ СН'!$F$6</f>
        <v>1173.8296375</v>
      </c>
      <c r="V36" s="37">
        <f>SUMIFS(СВЦЭМ!$C$34:$C$777,СВЦЭМ!$A$34:$A$777,$A36,СВЦЭМ!$B$34:$B$777,V$11)+'СЕТ СН'!$F$9+СВЦЭМ!$D$10+'СЕТ СН'!$F$6</f>
        <v>1186.7863411100002</v>
      </c>
      <c r="W36" s="37">
        <f>SUMIFS(СВЦЭМ!$C$34:$C$777,СВЦЭМ!$A$34:$A$777,$A36,СВЦЭМ!$B$34:$B$777,W$11)+'СЕТ СН'!$F$9+СВЦЭМ!$D$10+'СЕТ СН'!$F$6</f>
        <v>1187.31262629</v>
      </c>
      <c r="X36" s="37">
        <f>SUMIFS(СВЦЭМ!$C$34:$C$777,СВЦЭМ!$A$34:$A$777,$A36,СВЦЭМ!$B$34:$B$777,X$11)+'СЕТ СН'!$F$9+СВЦЭМ!$D$10+'СЕТ СН'!$F$6</f>
        <v>1154.3308925400001</v>
      </c>
      <c r="Y36" s="37">
        <f>SUMIFS(СВЦЭМ!$C$34:$C$777,СВЦЭМ!$A$34:$A$777,$A36,СВЦЭМ!$B$34:$B$777,Y$11)+'СЕТ СН'!$F$9+СВЦЭМ!$D$10+'СЕТ СН'!$F$6</f>
        <v>1153.6182709499999</v>
      </c>
    </row>
    <row r="37" spans="1:25" ht="15.75" x14ac:dyDescent="0.2">
      <c r="A37" s="36">
        <f t="shared" si="0"/>
        <v>42608</v>
      </c>
      <c r="B37" s="37">
        <f>SUMIFS(СВЦЭМ!$C$34:$C$777,СВЦЭМ!$A$34:$A$777,$A37,СВЦЭМ!$B$34:$B$777,B$11)+'СЕТ СН'!$F$9+СВЦЭМ!$D$10+'СЕТ СН'!$F$6</f>
        <v>1247.5405426900002</v>
      </c>
      <c r="C37" s="37">
        <f>SUMIFS(СВЦЭМ!$C$34:$C$777,СВЦЭМ!$A$34:$A$777,$A37,СВЦЭМ!$B$34:$B$777,C$11)+'СЕТ СН'!$F$9+СВЦЭМ!$D$10+'СЕТ СН'!$F$6</f>
        <v>1307.8920733300001</v>
      </c>
      <c r="D37" s="37">
        <f>SUMIFS(СВЦЭМ!$C$34:$C$777,СВЦЭМ!$A$34:$A$777,$A37,СВЦЭМ!$B$34:$B$777,D$11)+'СЕТ СН'!$F$9+СВЦЭМ!$D$10+'СЕТ СН'!$F$6</f>
        <v>1359.0074842600002</v>
      </c>
      <c r="E37" s="37">
        <f>SUMIFS(СВЦЭМ!$C$34:$C$777,СВЦЭМ!$A$34:$A$777,$A37,СВЦЭМ!$B$34:$B$777,E$11)+'СЕТ СН'!$F$9+СВЦЭМ!$D$10+'СЕТ СН'!$F$6</f>
        <v>1360.4616183899998</v>
      </c>
      <c r="F37" s="37">
        <f>SUMIFS(СВЦЭМ!$C$34:$C$777,СВЦЭМ!$A$34:$A$777,$A37,СВЦЭМ!$B$34:$B$777,F$11)+'СЕТ СН'!$F$9+СВЦЭМ!$D$10+'СЕТ СН'!$F$6</f>
        <v>1372.9762999999998</v>
      </c>
      <c r="G37" s="37">
        <f>SUMIFS(СВЦЭМ!$C$34:$C$777,СВЦЭМ!$A$34:$A$777,$A37,СВЦЭМ!$B$34:$B$777,G$11)+'СЕТ СН'!$F$9+СВЦЭМ!$D$10+'СЕТ СН'!$F$6</f>
        <v>1404.5465313199998</v>
      </c>
      <c r="H37" s="37">
        <f>SUMIFS(СВЦЭМ!$C$34:$C$777,СВЦЭМ!$A$34:$A$777,$A37,СВЦЭМ!$B$34:$B$777,H$11)+'СЕТ СН'!$F$9+СВЦЭМ!$D$10+'СЕТ СН'!$F$6</f>
        <v>1424.4213546299998</v>
      </c>
      <c r="I37" s="37">
        <f>SUMIFS(СВЦЭМ!$C$34:$C$777,СВЦЭМ!$A$34:$A$777,$A37,СВЦЭМ!$B$34:$B$777,I$11)+'СЕТ СН'!$F$9+СВЦЭМ!$D$10+'СЕТ СН'!$F$6</f>
        <v>1268.3254214600001</v>
      </c>
      <c r="J37" s="37">
        <f>SUMIFS(СВЦЭМ!$C$34:$C$777,СВЦЭМ!$A$34:$A$777,$A37,СВЦЭМ!$B$34:$B$777,J$11)+'СЕТ СН'!$F$9+СВЦЭМ!$D$10+'СЕТ СН'!$F$6</f>
        <v>1127.45137804</v>
      </c>
      <c r="K37" s="37">
        <f>SUMIFS(СВЦЭМ!$C$34:$C$777,СВЦЭМ!$A$34:$A$777,$A37,СВЦЭМ!$B$34:$B$777,K$11)+'СЕТ СН'!$F$9+СВЦЭМ!$D$10+'СЕТ СН'!$F$6</f>
        <v>1076.9619443699999</v>
      </c>
      <c r="L37" s="37">
        <f>SUMIFS(СВЦЭМ!$C$34:$C$777,СВЦЭМ!$A$34:$A$777,$A37,СВЦЭМ!$B$34:$B$777,L$11)+'СЕТ СН'!$F$9+СВЦЭМ!$D$10+'СЕТ СН'!$F$6</f>
        <v>1098.8566765599999</v>
      </c>
      <c r="M37" s="37">
        <f>SUMIFS(СВЦЭМ!$C$34:$C$777,СВЦЭМ!$A$34:$A$777,$A37,СВЦЭМ!$B$34:$B$777,M$11)+'СЕТ СН'!$F$9+СВЦЭМ!$D$10+'СЕТ СН'!$F$6</f>
        <v>1198.59658973</v>
      </c>
      <c r="N37" s="37">
        <f>SUMIFS(СВЦЭМ!$C$34:$C$777,СВЦЭМ!$A$34:$A$777,$A37,СВЦЭМ!$B$34:$B$777,N$11)+'СЕТ СН'!$F$9+СВЦЭМ!$D$10+'СЕТ СН'!$F$6</f>
        <v>1104.75954548</v>
      </c>
      <c r="O37" s="37">
        <f>SUMIFS(СВЦЭМ!$C$34:$C$777,СВЦЭМ!$A$34:$A$777,$A37,СВЦЭМ!$B$34:$B$777,O$11)+'СЕТ СН'!$F$9+СВЦЭМ!$D$10+'СЕТ СН'!$F$6</f>
        <v>1345.5189107800002</v>
      </c>
      <c r="P37" s="37">
        <f>SUMIFS(СВЦЭМ!$C$34:$C$777,СВЦЭМ!$A$34:$A$777,$A37,СВЦЭМ!$B$34:$B$777,P$11)+'СЕТ СН'!$F$9+СВЦЭМ!$D$10+'СЕТ СН'!$F$6</f>
        <v>1476.93958733</v>
      </c>
      <c r="Q37" s="37">
        <f>SUMIFS(СВЦЭМ!$C$34:$C$777,СВЦЭМ!$A$34:$A$777,$A37,СВЦЭМ!$B$34:$B$777,Q$11)+'СЕТ СН'!$F$9+СВЦЭМ!$D$10+'СЕТ СН'!$F$6</f>
        <v>1203.21605172</v>
      </c>
      <c r="R37" s="37">
        <f>SUMIFS(СВЦЭМ!$C$34:$C$777,СВЦЭМ!$A$34:$A$777,$A37,СВЦЭМ!$B$34:$B$777,R$11)+'СЕТ СН'!$F$9+СВЦЭМ!$D$10+'СЕТ СН'!$F$6</f>
        <v>1065.72334632</v>
      </c>
      <c r="S37" s="37">
        <f>SUMIFS(СВЦЭМ!$C$34:$C$777,СВЦЭМ!$A$34:$A$777,$A37,СВЦЭМ!$B$34:$B$777,S$11)+'СЕТ СН'!$F$9+СВЦЭМ!$D$10+'СЕТ СН'!$F$6</f>
        <v>1126.3491114000001</v>
      </c>
      <c r="T37" s="37">
        <f>SUMIFS(СВЦЭМ!$C$34:$C$777,СВЦЭМ!$A$34:$A$777,$A37,СВЦЭМ!$B$34:$B$777,T$11)+'СЕТ СН'!$F$9+СВЦЭМ!$D$10+'СЕТ СН'!$F$6</f>
        <v>1111.6541388599999</v>
      </c>
      <c r="U37" s="37">
        <f>SUMIFS(СВЦЭМ!$C$34:$C$777,СВЦЭМ!$A$34:$A$777,$A37,СВЦЭМ!$B$34:$B$777,U$11)+'СЕТ СН'!$F$9+СВЦЭМ!$D$10+'СЕТ СН'!$F$6</f>
        <v>1172.5751189500002</v>
      </c>
      <c r="V37" s="37">
        <f>SUMIFS(СВЦЭМ!$C$34:$C$777,СВЦЭМ!$A$34:$A$777,$A37,СВЦЭМ!$B$34:$B$777,V$11)+'СЕТ СН'!$F$9+СВЦЭМ!$D$10+'СЕТ СН'!$F$6</f>
        <v>1206.196469</v>
      </c>
      <c r="W37" s="37">
        <f>SUMIFS(СВЦЭМ!$C$34:$C$777,СВЦЭМ!$A$34:$A$777,$A37,СВЦЭМ!$B$34:$B$777,W$11)+'СЕТ СН'!$F$9+СВЦЭМ!$D$10+'СЕТ СН'!$F$6</f>
        <v>1163.8006610800001</v>
      </c>
      <c r="X37" s="37">
        <f>SUMIFS(СВЦЭМ!$C$34:$C$777,СВЦЭМ!$A$34:$A$777,$A37,СВЦЭМ!$B$34:$B$777,X$11)+'СЕТ СН'!$F$9+СВЦЭМ!$D$10+'СЕТ СН'!$F$6</f>
        <v>1120.2012121600001</v>
      </c>
      <c r="Y37" s="37">
        <f>SUMIFS(СВЦЭМ!$C$34:$C$777,СВЦЭМ!$A$34:$A$777,$A37,СВЦЭМ!$B$34:$B$777,Y$11)+'СЕТ СН'!$F$9+СВЦЭМ!$D$10+'СЕТ СН'!$F$6</f>
        <v>1075.2814994</v>
      </c>
    </row>
    <row r="38" spans="1:25" ht="15.75" x14ac:dyDescent="0.2">
      <c r="A38" s="36">
        <f t="shared" si="0"/>
        <v>42609</v>
      </c>
      <c r="B38" s="37">
        <f>SUMIFS(СВЦЭМ!$C$34:$C$777,СВЦЭМ!$A$34:$A$777,$A38,СВЦЭМ!$B$34:$B$777,B$11)+'СЕТ СН'!$F$9+СВЦЭМ!$D$10+'СЕТ СН'!$F$6</f>
        <v>1152.75677784</v>
      </c>
      <c r="C38" s="37">
        <f>SUMIFS(СВЦЭМ!$C$34:$C$777,СВЦЭМ!$A$34:$A$777,$A38,СВЦЭМ!$B$34:$B$777,C$11)+'СЕТ СН'!$F$9+СВЦЭМ!$D$10+'СЕТ СН'!$F$6</f>
        <v>1202.3964862100001</v>
      </c>
      <c r="D38" s="37">
        <f>SUMIFS(СВЦЭМ!$C$34:$C$777,СВЦЭМ!$A$34:$A$777,$A38,СВЦЭМ!$B$34:$B$777,D$11)+'СЕТ СН'!$F$9+СВЦЭМ!$D$10+'СЕТ СН'!$F$6</f>
        <v>1248.71243968</v>
      </c>
      <c r="E38" s="37">
        <f>SUMIFS(СВЦЭМ!$C$34:$C$777,СВЦЭМ!$A$34:$A$777,$A38,СВЦЭМ!$B$34:$B$777,E$11)+'СЕТ СН'!$F$9+СВЦЭМ!$D$10+'СЕТ СН'!$F$6</f>
        <v>1269.7808719499999</v>
      </c>
      <c r="F38" s="37">
        <f>SUMIFS(СВЦЭМ!$C$34:$C$777,СВЦЭМ!$A$34:$A$777,$A38,СВЦЭМ!$B$34:$B$777,F$11)+'СЕТ СН'!$F$9+СВЦЭМ!$D$10+'СЕТ СН'!$F$6</f>
        <v>1270.37078993</v>
      </c>
      <c r="G38" s="37">
        <f>SUMIFS(СВЦЭМ!$C$34:$C$777,СВЦЭМ!$A$34:$A$777,$A38,СВЦЭМ!$B$34:$B$777,G$11)+'СЕТ СН'!$F$9+СВЦЭМ!$D$10+'СЕТ СН'!$F$6</f>
        <v>1273.0292262</v>
      </c>
      <c r="H38" s="37">
        <f>SUMIFS(СВЦЭМ!$C$34:$C$777,СВЦЭМ!$A$34:$A$777,$A38,СВЦЭМ!$B$34:$B$777,H$11)+'СЕТ СН'!$F$9+СВЦЭМ!$D$10+'СЕТ СН'!$F$6</f>
        <v>1255.9281348700001</v>
      </c>
      <c r="I38" s="37">
        <f>SUMIFS(СВЦЭМ!$C$34:$C$777,СВЦЭМ!$A$34:$A$777,$A38,СВЦЭМ!$B$34:$B$777,I$11)+'СЕТ СН'!$F$9+СВЦЭМ!$D$10+'СЕТ СН'!$F$6</f>
        <v>1249.8353440599999</v>
      </c>
      <c r="J38" s="37">
        <f>SUMIFS(СВЦЭМ!$C$34:$C$777,СВЦЭМ!$A$34:$A$777,$A38,СВЦЭМ!$B$34:$B$777,J$11)+'СЕТ СН'!$F$9+СВЦЭМ!$D$10+'СЕТ СН'!$F$6</f>
        <v>1195.33773288</v>
      </c>
      <c r="K38" s="37">
        <f>SUMIFS(СВЦЭМ!$C$34:$C$777,СВЦЭМ!$A$34:$A$777,$A38,СВЦЭМ!$B$34:$B$777,K$11)+'СЕТ СН'!$F$9+СВЦЭМ!$D$10+'СЕТ СН'!$F$6</f>
        <v>1130.8727302100001</v>
      </c>
      <c r="L38" s="37">
        <f>SUMIFS(СВЦЭМ!$C$34:$C$777,СВЦЭМ!$A$34:$A$777,$A38,СВЦЭМ!$B$34:$B$777,L$11)+'СЕТ СН'!$F$9+СВЦЭМ!$D$10+'СЕТ СН'!$F$6</f>
        <v>1182.7684459500001</v>
      </c>
      <c r="M38" s="37">
        <f>SUMIFS(СВЦЭМ!$C$34:$C$777,СВЦЭМ!$A$34:$A$777,$A38,СВЦЭМ!$B$34:$B$777,M$11)+'СЕТ СН'!$F$9+СВЦЭМ!$D$10+'СЕТ СН'!$F$6</f>
        <v>1283.6322009999999</v>
      </c>
      <c r="N38" s="37">
        <f>SUMIFS(СВЦЭМ!$C$34:$C$777,СВЦЭМ!$A$34:$A$777,$A38,СВЦЭМ!$B$34:$B$777,N$11)+'СЕТ СН'!$F$9+СВЦЭМ!$D$10+'СЕТ СН'!$F$6</f>
        <v>1295.5900737900001</v>
      </c>
      <c r="O38" s="37">
        <f>SUMIFS(СВЦЭМ!$C$34:$C$777,СВЦЭМ!$A$34:$A$777,$A38,СВЦЭМ!$B$34:$B$777,O$11)+'СЕТ СН'!$F$9+СВЦЭМ!$D$10+'СЕТ СН'!$F$6</f>
        <v>1378.2300596</v>
      </c>
      <c r="P38" s="37">
        <f>SUMIFS(СВЦЭМ!$C$34:$C$777,СВЦЭМ!$A$34:$A$777,$A38,СВЦЭМ!$B$34:$B$777,P$11)+'СЕТ СН'!$F$9+СВЦЭМ!$D$10+'СЕТ СН'!$F$6</f>
        <v>1237.8855929199999</v>
      </c>
      <c r="Q38" s="37">
        <f>SUMIFS(СВЦЭМ!$C$34:$C$777,СВЦЭМ!$A$34:$A$777,$A38,СВЦЭМ!$B$34:$B$777,Q$11)+'СЕТ СН'!$F$9+СВЦЭМ!$D$10+'СЕТ СН'!$F$6</f>
        <v>1215.8025486000001</v>
      </c>
      <c r="R38" s="37">
        <f>SUMIFS(СВЦЭМ!$C$34:$C$777,СВЦЭМ!$A$34:$A$777,$A38,СВЦЭМ!$B$34:$B$777,R$11)+'СЕТ СН'!$F$9+СВЦЭМ!$D$10+'СЕТ СН'!$F$6</f>
        <v>1196.79373326</v>
      </c>
      <c r="S38" s="37">
        <f>SUMIFS(СВЦЭМ!$C$34:$C$777,СВЦЭМ!$A$34:$A$777,$A38,СВЦЭМ!$B$34:$B$777,S$11)+'СЕТ СН'!$F$9+СВЦЭМ!$D$10+'СЕТ СН'!$F$6</f>
        <v>1182.8681897400002</v>
      </c>
      <c r="T38" s="37">
        <f>SUMIFS(СВЦЭМ!$C$34:$C$777,СВЦЭМ!$A$34:$A$777,$A38,СВЦЭМ!$B$34:$B$777,T$11)+'СЕТ СН'!$F$9+СВЦЭМ!$D$10+'СЕТ СН'!$F$6</f>
        <v>1205.2493798800001</v>
      </c>
      <c r="U38" s="37">
        <f>SUMIFS(СВЦЭМ!$C$34:$C$777,СВЦЭМ!$A$34:$A$777,$A38,СВЦЭМ!$B$34:$B$777,U$11)+'СЕТ СН'!$F$9+СВЦЭМ!$D$10+'СЕТ СН'!$F$6</f>
        <v>1192.8364502100001</v>
      </c>
      <c r="V38" s="37">
        <f>SUMIFS(СВЦЭМ!$C$34:$C$777,СВЦЭМ!$A$34:$A$777,$A38,СВЦЭМ!$B$34:$B$777,V$11)+'СЕТ СН'!$F$9+СВЦЭМ!$D$10+'СЕТ СН'!$F$6</f>
        <v>1210.9754758399999</v>
      </c>
      <c r="W38" s="37">
        <f>SUMIFS(СВЦЭМ!$C$34:$C$777,СВЦЭМ!$A$34:$A$777,$A38,СВЦЭМ!$B$34:$B$777,W$11)+'СЕТ СН'!$F$9+СВЦЭМ!$D$10+'СЕТ СН'!$F$6</f>
        <v>1245.92910342</v>
      </c>
      <c r="X38" s="37">
        <f>SUMIFS(СВЦЭМ!$C$34:$C$777,СВЦЭМ!$A$34:$A$777,$A38,СВЦЭМ!$B$34:$B$777,X$11)+'СЕТ СН'!$F$9+СВЦЭМ!$D$10+'СЕТ СН'!$F$6</f>
        <v>1165.1832994599999</v>
      </c>
      <c r="Y38" s="37">
        <f>SUMIFS(СВЦЭМ!$C$34:$C$777,СВЦЭМ!$A$34:$A$777,$A38,СВЦЭМ!$B$34:$B$777,Y$11)+'СЕТ СН'!$F$9+СВЦЭМ!$D$10+'СЕТ СН'!$F$6</f>
        <v>1182.4275911700001</v>
      </c>
    </row>
    <row r="39" spans="1:25" ht="15.75" x14ac:dyDescent="0.2">
      <c r="A39" s="36">
        <f t="shared" si="0"/>
        <v>42610</v>
      </c>
      <c r="B39" s="37">
        <f>SUMIFS(СВЦЭМ!$C$34:$C$777,СВЦЭМ!$A$34:$A$777,$A39,СВЦЭМ!$B$34:$B$777,B$11)+'СЕТ СН'!$F$9+СВЦЭМ!$D$10+'СЕТ СН'!$F$6</f>
        <v>1287.7112561500001</v>
      </c>
      <c r="C39" s="37">
        <f>SUMIFS(СВЦЭМ!$C$34:$C$777,СВЦЭМ!$A$34:$A$777,$A39,СВЦЭМ!$B$34:$B$777,C$11)+'СЕТ СН'!$F$9+СВЦЭМ!$D$10+'СЕТ СН'!$F$6</f>
        <v>1435.8528594899999</v>
      </c>
      <c r="D39" s="37">
        <f>SUMIFS(СВЦЭМ!$C$34:$C$777,СВЦЭМ!$A$34:$A$777,$A39,СВЦЭМ!$B$34:$B$777,D$11)+'СЕТ СН'!$F$9+СВЦЭМ!$D$10+'СЕТ СН'!$F$6</f>
        <v>1486.42592466</v>
      </c>
      <c r="E39" s="37">
        <f>SUMIFS(СВЦЭМ!$C$34:$C$777,СВЦЭМ!$A$34:$A$777,$A39,СВЦЭМ!$B$34:$B$777,E$11)+'СЕТ СН'!$F$9+СВЦЭМ!$D$10+'СЕТ СН'!$F$6</f>
        <v>1465.52963529</v>
      </c>
      <c r="F39" s="37">
        <f>SUMIFS(СВЦЭМ!$C$34:$C$777,СВЦЭМ!$A$34:$A$777,$A39,СВЦЭМ!$B$34:$B$777,F$11)+'СЕТ СН'!$F$9+СВЦЭМ!$D$10+'СЕТ СН'!$F$6</f>
        <v>1472.6094784100001</v>
      </c>
      <c r="G39" s="37">
        <f>SUMIFS(СВЦЭМ!$C$34:$C$777,СВЦЭМ!$A$34:$A$777,$A39,СВЦЭМ!$B$34:$B$777,G$11)+'СЕТ СН'!$F$9+СВЦЭМ!$D$10+'СЕТ СН'!$F$6</f>
        <v>1475.0932550299999</v>
      </c>
      <c r="H39" s="37">
        <f>SUMIFS(СВЦЭМ!$C$34:$C$777,СВЦЭМ!$A$34:$A$777,$A39,СВЦЭМ!$B$34:$B$777,H$11)+'СЕТ СН'!$F$9+СВЦЭМ!$D$10+'СЕТ СН'!$F$6</f>
        <v>1450.4724421199999</v>
      </c>
      <c r="I39" s="37">
        <f>SUMIFS(СВЦЭМ!$C$34:$C$777,СВЦЭМ!$A$34:$A$777,$A39,СВЦЭМ!$B$34:$B$777,I$11)+'СЕТ СН'!$F$9+СВЦЭМ!$D$10+'СЕТ СН'!$F$6</f>
        <v>1415.4410282999997</v>
      </c>
      <c r="J39" s="37">
        <f>SUMIFS(СВЦЭМ!$C$34:$C$777,СВЦЭМ!$A$34:$A$777,$A39,СВЦЭМ!$B$34:$B$777,J$11)+'СЕТ СН'!$F$9+СВЦЭМ!$D$10+'СЕТ СН'!$F$6</f>
        <v>1340.9801939899999</v>
      </c>
      <c r="K39" s="37">
        <f>SUMIFS(СВЦЭМ!$C$34:$C$777,СВЦЭМ!$A$34:$A$777,$A39,СВЦЭМ!$B$34:$B$777,K$11)+'СЕТ СН'!$F$9+СВЦЭМ!$D$10+'СЕТ СН'!$F$6</f>
        <v>1269.9914385299999</v>
      </c>
      <c r="L39" s="37">
        <f>SUMIFS(СВЦЭМ!$C$34:$C$777,СВЦЭМ!$A$34:$A$777,$A39,СВЦЭМ!$B$34:$B$777,L$11)+'СЕТ СН'!$F$9+СВЦЭМ!$D$10+'СЕТ СН'!$F$6</f>
        <v>1233.3963690599999</v>
      </c>
      <c r="M39" s="37">
        <f>SUMIFS(СВЦЭМ!$C$34:$C$777,СВЦЭМ!$A$34:$A$777,$A39,СВЦЭМ!$B$34:$B$777,M$11)+'СЕТ СН'!$F$9+СВЦЭМ!$D$10+'СЕТ СН'!$F$6</f>
        <v>1207.3462016799999</v>
      </c>
      <c r="N39" s="37">
        <f>SUMIFS(СВЦЭМ!$C$34:$C$777,СВЦЭМ!$A$34:$A$777,$A39,СВЦЭМ!$B$34:$B$777,N$11)+'СЕТ СН'!$F$9+СВЦЭМ!$D$10+'СЕТ СН'!$F$6</f>
        <v>1216.6594441900002</v>
      </c>
      <c r="O39" s="37">
        <f>SUMIFS(СВЦЭМ!$C$34:$C$777,СВЦЭМ!$A$34:$A$777,$A39,СВЦЭМ!$B$34:$B$777,O$11)+'СЕТ СН'!$F$9+СВЦЭМ!$D$10+'СЕТ СН'!$F$6</f>
        <v>1239.1650824399999</v>
      </c>
      <c r="P39" s="37">
        <f>SUMIFS(СВЦЭМ!$C$34:$C$777,СВЦЭМ!$A$34:$A$777,$A39,СВЦЭМ!$B$34:$B$777,P$11)+'СЕТ СН'!$F$9+СВЦЭМ!$D$10+'СЕТ СН'!$F$6</f>
        <v>1315.25579285</v>
      </c>
      <c r="Q39" s="37">
        <f>SUMIFS(СВЦЭМ!$C$34:$C$777,СВЦЭМ!$A$34:$A$777,$A39,СВЦЭМ!$B$34:$B$777,Q$11)+'СЕТ СН'!$F$9+СВЦЭМ!$D$10+'СЕТ СН'!$F$6</f>
        <v>1286.5564383400001</v>
      </c>
      <c r="R39" s="37">
        <f>SUMIFS(СВЦЭМ!$C$34:$C$777,СВЦЭМ!$A$34:$A$777,$A39,СВЦЭМ!$B$34:$B$777,R$11)+'СЕТ СН'!$F$9+СВЦЭМ!$D$10+'СЕТ СН'!$F$6</f>
        <v>1242.0663009499999</v>
      </c>
      <c r="S39" s="37">
        <f>SUMIFS(СВЦЭМ!$C$34:$C$777,СВЦЭМ!$A$34:$A$777,$A39,СВЦЭМ!$B$34:$B$777,S$11)+'СЕТ СН'!$F$9+СВЦЭМ!$D$10+'СЕТ СН'!$F$6</f>
        <v>1218.72705129</v>
      </c>
      <c r="T39" s="37">
        <f>SUMIFS(СВЦЭМ!$C$34:$C$777,СВЦЭМ!$A$34:$A$777,$A39,СВЦЭМ!$B$34:$B$777,T$11)+'СЕТ СН'!$F$9+СВЦЭМ!$D$10+'СЕТ СН'!$F$6</f>
        <v>1209.76957558</v>
      </c>
      <c r="U39" s="37">
        <f>SUMIFS(СВЦЭМ!$C$34:$C$777,СВЦЭМ!$A$34:$A$777,$A39,СВЦЭМ!$B$34:$B$777,U$11)+'СЕТ СН'!$F$9+СВЦЭМ!$D$10+'СЕТ СН'!$F$6</f>
        <v>1179.93491844</v>
      </c>
      <c r="V39" s="37">
        <f>SUMIFS(СВЦЭМ!$C$34:$C$777,СВЦЭМ!$A$34:$A$777,$A39,СВЦЭМ!$B$34:$B$777,V$11)+'СЕТ СН'!$F$9+СВЦЭМ!$D$10+'СЕТ СН'!$F$6</f>
        <v>1150.6710043200001</v>
      </c>
      <c r="W39" s="37">
        <f>SUMIFS(СВЦЭМ!$C$34:$C$777,СВЦЭМ!$A$34:$A$777,$A39,СВЦЭМ!$B$34:$B$777,W$11)+'СЕТ СН'!$F$9+СВЦЭМ!$D$10+'СЕТ СН'!$F$6</f>
        <v>1297.1705921500002</v>
      </c>
      <c r="X39" s="37">
        <f>SUMIFS(СВЦЭМ!$C$34:$C$777,СВЦЭМ!$A$34:$A$777,$A39,СВЦЭМ!$B$34:$B$777,X$11)+'СЕТ СН'!$F$9+СВЦЭМ!$D$10+'СЕТ СН'!$F$6</f>
        <v>1184.98246638</v>
      </c>
      <c r="Y39" s="37">
        <f>SUMIFS(СВЦЭМ!$C$34:$C$777,СВЦЭМ!$A$34:$A$777,$A39,СВЦЭМ!$B$34:$B$777,Y$11)+'СЕТ СН'!$F$9+СВЦЭМ!$D$10+'СЕТ СН'!$F$6</f>
        <v>1192.3332623400001</v>
      </c>
    </row>
    <row r="40" spans="1:25" ht="15.75" x14ac:dyDescent="0.2">
      <c r="A40" s="36">
        <f t="shared" si="0"/>
        <v>42611</v>
      </c>
      <c r="B40" s="37">
        <f>SUMIFS(СВЦЭМ!$C$34:$C$777,СВЦЭМ!$A$34:$A$777,$A40,СВЦЭМ!$B$34:$B$777,B$11)+'СЕТ СН'!$F$9+СВЦЭМ!$D$10+'СЕТ СН'!$F$6</f>
        <v>1276.1369309900001</v>
      </c>
      <c r="C40" s="37">
        <f>SUMIFS(СВЦЭМ!$C$34:$C$777,СВЦЭМ!$A$34:$A$777,$A40,СВЦЭМ!$B$34:$B$777,C$11)+'СЕТ СН'!$F$9+СВЦЭМ!$D$10+'СЕТ СН'!$F$6</f>
        <v>1332.6527168900002</v>
      </c>
      <c r="D40" s="37">
        <f>SUMIFS(СВЦЭМ!$C$34:$C$777,СВЦЭМ!$A$34:$A$777,$A40,СВЦЭМ!$B$34:$B$777,D$11)+'СЕТ СН'!$F$9+СВЦЭМ!$D$10+'СЕТ СН'!$F$6</f>
        <v>1361.3906398200002</v>
      </c>
      <c r="E40" s="37">
        <f>SUMIFS(СВЦЭМ!$C$34:$C$777,СВЦЭМ!$A$34:$A$777,$A40,СВЦЭМ!$B$34:$B$777,E$11)+'СЕТ СН'!$F$9+СВЦЭМ!$D$10+'СЕТ СН'!$F$6</f>
        <v>1354.3376883199999</v>
      </c>
      <c r="F40" s="37">
        <f>SUMIFS(СВЦЭМ!$C$34:$C$777,СВЦЭМ!$A$34:$A$777,$A40,СВЦЭМ!$B$34:$B$777,F$11)+'СЕТ СН'!$F$9+СВЦЭМ!$D$10+'СЕТ СН'!$F$6</f>
        <v>1353.0309724399999</v>
      </c>
      <c r="G40" s="37">
        <f>SUMIFS(СВЦЭМ!$C$34:$C$777,СВЦЭМ!$A$34:$A$777,$A40,СВЦЭМ!$B$34:$B$777,G$11)+'СЕТ СН'!$F$9+СВЦЭМ!$D$10+'СЕТ СН'!$F$6</f>
        <v>1353.8360915899998</v>
      </c>
      <c r="H40" s="37">
        <f>SUMIFS(СВЦЭМ!$C$34:$C$777,СВЦЭМ!$A$34:$A$777,$A40,СВЦЭМ!$B$34:$B$777,H$11)+'СЕТ СН'!$F$9+СВЦЭМ!$D$10+'СЕТ СН'!$F$6</f>
        <v>1395.2059711900001</v>
      </c>
      <c r="I40" s="37">
        <f>SUMIFS(СВЦЭМ!$C$34:$C$777,СВЦЭМ!$A$34:$A$777,$A40,СВЦЭМ!$B$34:$B$777,I$11)+'СЕТ СН'!$F$9+СВЦЭМ!$D$10+'СЕТ СН'!$F$6</f>
        <v>1278.1921373099999</v>
      </c>
      <c r="J40" s="37">
        <f>SUMIFS(СВЦЭМ!$C$34:$C$777,СВЦЭМ!$A$34:$A$777,$A40,СВЦЭМ!$B$34:$B$777,J$11)+'СЕТ СН'!$F$9+СВЦЭМ!$D$10+'СЕТ СН'!$F$6</f>
        <v>1256.9946564500001</v>
      </c>
      <c r="K40" s="37">
        <f>SUMIFS(СВЦЭМ!$C$34:$C$777,СВЦЭМ!$A$34:$A$777,$A40,СВЦЭМ!$B$34:$B$777,K$11)+'СЕТ СН'!$F$9+СВЦЭМ!$D$10+'СЕТ СН'!$F$6</f>
        <v>1204.6223502400001</v>
      </c>
      <c r="L40" s="37">
        <f>SUMIFS(СВЦЭМ!$C$34:$C$777,СВЦЭМ!$A$34:$A$777,$A40,СВЦЭМ!$B$34:$B$777,L$11)+'СЕТ СН'!$F$9+СВЦЭМ!$D$10+'СЕТ СН'!$F$6</f>
        <v>1298.3332650399998</v>
      </c>
      <c r="M40" s="37">
        <f>SUMIFS(СВЦЭМ!$C$34:$C$777,СВЦЭМ!$A$34:$A$777,$A40,СВЦЭМ!$B$34:$B$777,M$11)+'СЕТ СН'!$F$9+СВЦЭМ!$D$10+'СЕТ СН'!$F$6</f>
        <v>1312.8622710899999</v>
      </c>
      <c r="N40" s="37">
        <f>SUMIFS(СВЦЭМ!$C$34:$C$777,СВЦЭМ!$A$34:$A$777,$A40,СВЦЭМ!$B$34:$B$777,N$11)+'СЕТ СН'!$F$9+СВЦЭМ!$D$10+'СЕТ СН'!$F$6</f>
        <v>1294.3482416100001</v>
      </c>
      <c r="O40" s="37">
        <f>SUMIFS(СВЦЭМ!$C$34:$C$777,СВЦЭМ!$A$34:$A$777,$A40,СВЦЭМ!$B$34:$B$777,O$11)+'СЕТ СН'!$F$9+СВЦЭМ!$D$10+'СЕТ СН'!$F$6</f>
        <v>1307.6851088899998</v>
      </c>
      <c r="P40" s="37">
        <f>SUMIFS(СВЦЭМ!$C$34:$C$777,СВЦЭМ!$A$34:$A$777,$A40,СВЦЭМ!$B$34:$B$777,P$11)+'СЕТ СН'!$F$9+СВЦЭМ!$D$10+'СЕТ СН'!$F$6</f>
        <v>1274.5730308500001</v>
      </c>
      <c r="Q40" s="37">
        <f>SUMIFS(СВЦЭМ!$C$34:$C$777,СВЦЭМ!$A$34:$A$777,$A40,СВЦЭМ!$B$34:$B$777,Q$11)+'СЕТ СН'!$F$9+СВЦЭМ!$D$10+'СЕТ СН'!$F$6</f>
        <v>1206.7821933300002</v>
      </c>
      <c r="R40" s="37">
        <f>SUMIFS(СВЦЭМ!$C$34:$C$777,СВЦЭМ!$A$34:$A$777,$A40,СВЦЭМ!$B$34:$B$777,R$11)+'СЕТ СН'!$F$9+СВЦЭМ!$D$10+'СЕТ СН'!$F$6</f>
        <v>1202.2577731800002</v>
      </c>
      <c r="S40" s="37">
        <f>SUMIFS(СВЦЭМ!$C$34:$C$777,СВЦЭМ!$A$34:$A$777,$A40,СВЦЭМ!$B$34:$B$777,S$11)+'СЕТ СН'!$F$9+СВЦЭМ!$D$10+'СЕТ СН'!$F$6</f>
        <v>1247.31699731</v>
      </c>
      <c r="T40" s="37">
        <f>SUMIFS(СВЦЭМ!$C$34:$C$777,СВЦЭМ!$A$34:$A$777,$A40,СВЦЭМ!$B$34:$B$777,T$11)+'СЕТ СН'!$F$9+СВЦЭМ!$D$10+'СЕТ СН'!$F$6</f>
        <v>1229.9999372</v>
      </c>
      <c r="U40" s="37">
        <f>SUMIFS(СВЦЭМ!$C$34:$C$777,СВЦЭМ!$A$34:$A$777,$A40,СВЦЭМ!$B$34:$B$777,U$11)+'СЕТ СН'!$F$9+СВЦЭМ!$D$10+'СЕТ СН'!$F$6</f>
        <v>1214.5304666299999</v>
      </c>
      <c r="V40" s="37">
        <f>SUMIFS(СВЦЭМ!$C$34:$C$777,СВЦЭМ!$A$34:$A$777,$A40,СВЦЭМ!$B$34:$B$777,V$11)+'СЕТ СН'!$F$9+СВЦЭМ!$D$10+'СЕТ СН'!$F$6</f>
        <v>1237.8240282900001</v>
      </c>
      <c r="W40" s="37">
        <f>SUMIFS(СВЦЭМ!$C$34:$C$777,СВЦЭМ!$A$34:$A$777,$A40,СВЦЭМ!$B$34:$B$777,W$11)+'СЕТ СН'!$F$9+СВЦЭМ!$D$10+'СЕТ СН'!$F$6</f>
        <v>1228.6807449</v>
      </c>
      <c r="X40" s="37">
        <f>SUMIFS(СВЦЭМ!$C$34:$C$777,СВЦЭМ!$A$34:$A$777,$A40,СВЦЭМ!$B$34:$B$777,X$11)+'СЕТ СН'!$F$9+СВЦЭМ!$D$10+'СЕТ СН'!$F$6</f>
        <v>1190.9011291100001</v>
      </c>
      <c r="Y40" s="37">
        <f>SUMIFS(СВЦЭМ!$C$34:$C$777,СВЦЭМ!$A$34:$A$777,$A40,СВЦЭМ!$B$34:$B$777,Y$11)+'СЕТ СН'!$F$9+СВЦЭМ!$D$10+'СЕТ СН'!$F$6</f>
        <v>1164.5232354</v>
      </c>
    </row>
    <row r="41" spans="1:25" ht="15.75" x14ac:dyDescent="0.2">
      <c r="A41" s="36">
        <f t="shared" si="0"/>
        <v>42612</v>
      </c>
      <c r="B41" s="37">
        <f>SUMIFS(СВЦЭМ!$C$34:$C$777,СВЦЭМ!$A$34:$A$777,$A41,СВЦЭМ!$B$34:$B$777,B$11)+'СЕТ СН'!$F$9+СВЦЭМ!$D$10+'СЕТ СН'!$F$6</f>
        <v>1232.6668756500001</v>
      </c>
      <c r="C41" s="37">
        <f>SUMIFS(СВЦЭМ!$C$34:$C$777,СВЦЭМ!$A$34:$A$777,$A41,СВЦЭМ!$B$34:$B$777,C$11)+'СЕТ СН'!$F$9+СВЦЭМ!$D$10+'СЕТ СН'!$F$6</f>
        <v>1310.2668624899998</v>
      </c>
      <c r="D41" s="37">
        <f>SUMIFS(СВЦЭМ!$C$34:$C$777,СВЦЭМ!$A$34:$A$777,$A41,СВЦЭМ!$B$34:$B$777,D$11)+'СЕТ СН'!$F$9+СВЦЭМ!$D$10+'СЕТ СН'!$F$6</f>
        <v>1353.5135353699998</v>
      </c>
      <c r="E41" s="37">
        <f>SUMIFS(СВЦЭМ!$C$34:$C$777,СВЦЭМ!$A$34:$A$777,$A41,СВЦЭМ!$B$34:$B$777,E$11)+'СЕТ СН'!$F$9+СВЦЭМ!$D$10+'СЕТ СН'!$F$6</f>
        <v>1383.74068343</v>
      </c>
      <c r="F41" s="37">
        <f>SUMIFS(СВЦЭМ!$C$34:$C$777,СВЦЭМ!$A$34:$A$777,$A41,СВЦЭМ!$B$34:$B$777,F$11)+'СЕТ СН'!$F$9+СВЦЭМ!$D$10+'СЕТ СН'!$F$6</f>
        <v>1330.3883293499998</v>
      </c>
      <c r="G41" s="37">
        <f>SUMIFS(СВЦЭМ!$C$34:$C$777,СВЦЭМ!$A$34:$A$777,$A41,СВЦЭМ!$B$34:$B$777,G$11)+'СЕТ СН'!$F$9+СВЦЭМ!$D$10+'СЕТ СН'!$F$6</f>
        <v>1314.3876971300001</v>
      </c>
      <c r="H41" s="37">
        <f>SUMIFS(СВЦЭМ!$C$34:$C$777,СВЦЭМ!$A$34:$A$777,$A41,СВЦЭМ!$B$34:$B$777,H$11)+'СЕТ СН'!$F$9+СВЦЭМ!$D$10+'СЕТ СН'!$F$6</f>
        <v>1302.1280200599999</v>
      </c>
      <c r="I41" s="37">
        <f>SUMIFS(СВЦЭМ!$C$34:$C$777,СВЦЭМ!$A$34:$A$777,$A41,СВЦЭМ!$B$34:$B$777,I$11)+'СЕТ СН'!$F$9+СВЦЭМ!$D$10+'СЕТ СН'!$F$6</f>
        <v>1225.25259091</v>
      </c>
      <c r="J41" s="37">
        <f>SUMIFS(СВЦЭМ!$C$34:$C$777,СВЦЭМ!$A$34:$A$777,$A41,СВЦЭМ!$B$34:$B$777,J$11)+'СЕТ СН'!$F$9+СВЦЭМ!$D$10+'СЕТ СН'!$F$6</f>
        <v>1282.07552902</v>
      </c>
      <c r="K41" s="37">
        <f>SUMIFS(СВЦЭМ!$C$34:$C$777,СВЦЭМ!$A$34:$A$777,$A41,СВЦЭМ!$B$34:$B$777,K$11)+'СЕТ СН'!$F$9+СВЦЭМ!$D$10+'СЕТ СН'!$F$6</f>
        <v>1239.0352650899999</v>
      </c>
      <c r="L41" s="37">
        <f>SUMIFS(СВЦЭМ!$C$34:$C$777,СВЦЭМ!$A$34:$A$777,$A41,СВЦЭМ!$B$34:$B$777,L$11)+'СЕТ СН'!$F$9+СВЦЭМ!$D$10+'СЕТ СН'!$F$6</f>
        <v>1328.39490346</v>
      </c>
      <c r="M41" s="37">
        <f>SUMIFS(СВЦЭМ!$C$34:$C$777,СВЦЭМ!$A$34:$A$777,$A41,СВЦЭМ!$B$34:$B$777,M$11)+'СЕТ СН'!$F$9+СВЦЭМ!$D$10+'СЕТ СН'!$F$6</f>
        <v>1314.2541125500002</v>
      </c>
      <c r="N41" s="37">
        <f>SUMIFS(СВЦЭМ!$C$34:$C$777,СВЦЭМ!$A$34:$A$777,$A41,СВЦЭМ!$B$34:$B$777,N$11)+'СЕТ СН'!$F$9+СВЦЭМ!$D$10+'СЕТ СН'!$F$6</f>
        <v>1219.1834618</v>
      </c>
      <c r="O41" s="37">
        <f>SUMIFS(СВЦЭМ!$C$34:$C$777,СВЦЭМ!$A$34:$A$777,$A41,СВЦЭМ!$B$34:$B$777,O$11)+'СЕТ СН'!$F$9+СВЦЭМ!$D$10+'СЕТ СН'!$F$6</f>
        <v>1238.91509677</v>
      </c>
      <c r="P41" s="37">
        <f>SUMIFS(СВЦЭМ!$C$34:$C$777,СВЦЭМ!$A$34:$A$777,$A41,СВЦЭМ!$B$34:$B$777,P$11)+'СЕТ СН'!$F$9+СВЦЭМ!$D$10+'СЕТ СН'!$F$6</f>
        <v>1249.5865913900002</v>
      </c>
      <c r="Q41" s="37">
        <f>SUMIFS(СВЦЭМ!$C$34:$C$777,СВЦЭМ!$A$34:$A$777,$A41,СВЦЭМ!$B$34:$B$777,Q$11)+'СЕТ СН'!$F$9+СВЦЭМ!$D$10+'СЕТ СН'!$F$6</f>
        <v>1314.7010100100001</v>
      </c>
      <c r="R41" s="37">
        <f>SUMIFS(СВЦЭМ!$C$34:$C$777,СВЦЭМ!$A$34:$A$777,$A41,СВЦЭМ!$B$34:$B$777,R$11)+'СЕТ СН'!$F$9+СВЦЭМ!$D$10+'СЕТ СН'!$F$6</f>
        <v>1346.9551556199999</v>
      </c>
      <c r="S41" s="37">
        <f>SUMIFS(СВЦЭМ!$C$34:$C$777,СВЦЭМ!$A$34:$A$777,$A41,СВЦЭМ!$B$34:$B$777,S$11)+'СЕТ СН'!$F$9+СВЦЭМ!$D$10+'СЕТ СН'!$F$6</f>
        <v>1409.8369969699997</v>
      </c>
      <c r="T41" s="37">
        <f>SUMIFS(СВЦЭМ!$C$34:$C$777,СВЦЭМ!$A$34:$A$777,$A41,СВЦЭМ!$B$34:$B$777,T$11)+'СЕТ СН'!$F$9+СВЦЭМ!$D$10+'СЕТ СН'!$F$6</f>
        <v>1375.8184085899998</v>
      </c>
      <c r="U41" s="37">
        <f>SUMIFS(СВЦЭМ!$C$34:$C$777,СВЦЭМ!$A$34:$A$777,$A41,СВЦЭМ!$B$34:$B$777,U$11)+'СЕТ СН'!$F$9+СВЦЭМ!$D$10+'СЕТ СН'!$F$6</f>
        <v>1358.6717882899998</v>
      </c>
      <c r="V41" s="37">
        <f>SUMIFS(СВЦЭМ!$C$34:$C$777,СВЦЭМ!$A$34:$A$777,$A41,СВЦЭМ!$B$34:$B$777,V$11)+'СЕТ СН'!$F$9+СВЦЭМ!$D$10+'СЕТ СН'!$F$6</f>
        <v>1314.1951767099999</v>
      </c>
      <c r="W41" s="37">
        <f>SUMIFS(СВЦЭМ!$C$34:$C$777,СВЦЭМ!$A$34:$A$777,$A41,СВЦЭМ!$B$34:$B$777,W$11)+'СЕТ СН'!$F$9+СВЦЭМ!$D$10+'СЕТ СН'!$F$6</f>
        <v>1301.96934994</v>
      </c>
      <c r="X41" s="37">
        <f>SUMIFS(СВЦЭМ!$C$34:$C$777,СВЦЭМ!$A$34:$A$777,$A41,СВЦЭМ!$B$34:$B$777,X$11)+'СЕТ СН'!$F$9+СВЦЭМ!$D$10+'СЕТ СН'!$F$6</f>
        <v>1213.61364116</v>
      </c>
      <c r="Y41" s="37">
        <f>SUMIFS(СВЦЭМ!$C$34:$C$777,СВЦЭМ!$A$34:$A$777,$A41,СВЦЭМ!$B$34:$B$777,Y$11)+'СЕТ СН'!$F$9+СВЦЭМ!$D$10+'СЕТ СН'!$F$6</f>
        <v>1182.5323082499999</v>
      </c>
    </row>
    <row r="42" spans="1:25" ht="15.75" x14ac:dyDescent="0.2">
      <c r="A42" s="36">
        <f t="shared" si="0"/>
        <v>42613</v>
      </c>
      <c r="B42" s="37">
        <f>SUMIFS(СВЦЭМ!$C$34:$C$777,СВЦЭМ!$A$34:$A$777,$A42,СВЦЭМ!$B$34:$B$777,B$11)+'СЕТ СН'!$F$9+СВЦЭМ!$D$10+'СЕТ СН'!$F$6</f>
        <v>1202.60634086</v>
      </c>
      <c r="C42" s="37">
        <f>SUMIFS(СВЦЭМ!$C$34:$C$777,СВЦЭМ!$A$34:$A$777,$A42,СВЦЭМ!$B$34:$B$777,C$11)+'СЕТ СН'!$F$9+СВЦЭМ!$D$10+'СЕТ СН'!$F$6</f>
        <v>1280.4022740800001</v>
      </c>
      <c r="D42" s="37">
        <f>SUMIFS(СВЦЭМ!$C$34:$C$777,СВЦЭМ!$A$34:$A$777,$A42,СВЦЭМ!$B$34:$B$777,D$11)+'СЕТ СН'!$F$9+СВЦЭМ!$D$10+'СЕТ СН'!$F$6</f>
        <v>1302.85325805</v>
      </c>
      <c r="E42" s="37">
        <f>SUMIFS(СВЦЭМ!$C$34:$C$777,СВЦЭМ!$A$34:$A$777,$A42,СВЦЭМ!$B$34:$B$777,E$11)+'СЕТ СН'!$F$9+СВЦЭМ!$D$10+'СЕТ СН'!$F$6</f>
        <v>1344.0300020999998</v>
      </c>
      <c r="F42" s="37">
        <f>SUMIFS(СВЦЭМ!$C$34:$C$777,СВЦЭМ!$A$34:$A$777,$A42,СВЦЭМ!$B$34:$B$777,F$11)+'СЕТ СН'!$F$9+СВЦЭМ!$D$10+'СЕТ СН'!$F$6</f>
        <v>1381.4020527900002</v>
      </c>
      <c r="G42" s="37">
        <f>SUMIFS(СВЦЭМ!$C$34:$C$777,СВЦЭМ!$A$34:$A$777,$A42,СВЦЭМ!$B$34:$B$777,G$11)+'СЕТ СН'!$F$9+СВЦЭМ!$D$10+'СЕТ СН'!$F$6</f>
        <v>1362.99651554</v>
      </c>
      <c r="H42" s="37">
        <f>SUMIFS(СВЦЭМ!$C$34:$C$777,СВЦЭМ!$A$34:$A$777,$A42,СВЦЭМ!$B$34:$B$777,H$11)+'СЕТ СН'!$F$9+СВЦЭМ!$D$10+'СЕТ СН'!$F$6</f>
        <v>1291.3233666599999</v>
      </c>
      <c r="I42" s="37">
        <f>SUMIFS(СВЦЭМ!$C$34:$C$777,СВЦЭМ!$A$34:$A$777,$A42,СВЦЭМ!$B$34:$B$777,I$11)+'СЕТ СН'!$F$9+СВЦЭМ!$D$10+'СЕТ СН'!$F$6</f>
        <v>1276.56665041</v>
      </c>
      <c r="J42" s="37">
        <f>SUMIFS(СВЦЭМ!$C$34:$C$777,СВЦЭМ!$A$34:$A$777,$A42,СВЦЭМ!$B$34:$B$777,J$11)+'СЕТ СН'!$F$9+СВЦЭМ!$D$10+'СЕТ СН'!$F$6</f>
        <v>1262.5901152500001</v>
      </c>
      <c r="K42" s="37">
        <f>SUMIFS(СВЦЭМ!$C$34:$C$777,СВЦЭМ!$A$34:$A$777,$A42,СВЦЭМ!$B$34:$B$777,K$11)+'СЕТ СН'!$F$9+СВЦЭМ!$D$10+'СЕТ СН'!$F$6</f>
        <v>1203.1206232</v>
      </c>
      <c r="L42" s="37">
        <f>SUMIFS(СВЦЭМ!$C$34:$C$777,СВЦЭМ!$A$34:$A$777,$A42,СВЦЭМ!$B$34:$B$777,L$11)+'СЕТ СН'!$F$9+СВЦЭМ!$D$10+'СЕТ СН'!$F$6</f>
        <v>1182.0064876199999</v>
      </c>
      <c r="M42" s="37">
        <f>SUMIFS(СВЦЭМ!$C$34:$C$777,СВЦЭМ!$A$34:$A$777,$A42,СВЦЭМ!$B$34:$B$777,M$11)+'СЕТ СН'!$F$9+СВЦЭМ!$D$10+'СЕТ СН'!$F$6</f>
        <v>1200.6856802699999</v>
      </c>
      <c r="N42" s="37">
        <f>SUMIFS(СВЦЭМ!$C$34:$C$777,СВЦЭМ!$A$34:$A$777,$A42,СВЦЭМ!$B$34:$B$777,N$11)+'СЕТ СН'!$F$9+СВЦЭМ!$D$10+'СЕТ СН'!$F$6</f>
        <v>1216.1474292299999</v>
      </c>
      <c r="O42" s="37">
        <f>SUMIFS(СВЦЭМ!$C$34:$C$777,СВЦЭМ!$A$34:$A$777,$A42,СВЦЭМ!$B$34:$B$777,O$11)+'СЕТ СН'!$F$9+СВЦЭМ!$D$10+'СЕТ СН'!$F$6</f>
        <v>1209.13972936</v>
      </c>
      <c r="P42" s="37">
        <f>SUMIFS(СВЦЭМ!$C$34:$C$777,СВЦЭМ!$A$34:$A$777,$A42,СВЦЭМ!$B$34:$B$777,P$11)+'СЕТ СН'!$F$9+СВЦЭМ!$D$10+'СЕТ СН'!$F$6</f>
        <v>1176.86082863</v>
      </c>
      <c r="Q42" s="37">
        <f>SUMIFS(СВЦЭМ!$C$34:$C$777,СВЦЭМ!$A$34:$A$777,$A42,СВЦЭМ!$B$34:$B$777,Q$11)+'СЕТ СН'!$F$9+СВЦЭМ!$D$10+'СЕТ СН'!$F$6</f>
        <v>1215.98732206</v>
      </c>
      <c r="R42" s="37">
        <f>SUMIFS(СВЦЭМ!$C$34:$C$777,СВЦЭМ!$A$34:$A$777,$A42,СВЦЭМ!$B$34:$B$777,R$11)+'СЕТ СН'!$F$9+СВЦЭМ!$D$10+'СЕТ СН'!$F$6</f>
        <v>1181.51206409</v>
      </c>
      <c r="S42" s="37">
        <f>SUMIFS(СВЦЭМ!$C$34:$C$777,СВЦЭМ!$A$34:$A$777,$A42,СВЦЭМ!$B$34:$B$777,S$11)+'СЕТ СН'!$F$9+СВЦЭМ!$D$10+'СЕТ СН'!$F$6</f>
        <v>1222.0283167100001</v>
      </c>
      <c r="T42" s="37">
        <f>SUMIFS(СВЦЭМ!$C$34:$C$777,СВЦЭМ!$A$34:$A$777,$A42,СВЦЭМ!$B$34:$B$777,T$11)+'СЕТ СН'!$F$9+СВЦЭМ!$D$10+'СЕТ СН'!$F$6</f>
        <v>1199.0679412</v>
      </c>
      <c r="U42" s="37">
        <f>SUMIFS(СВЦЭМ!$C$34:$C$777,СВЦЭМ!$A$34:$A$777,$A42,СВЦЭМ!$B$34:$B$777,U$11)+'СЕТ СН'!$F$9+СВЦЭМ!$D$10+'СЕТ СН'!$F$6</f>
        <v>1212.1194946999999</v>
      </c>
      <c r="V42" s="37">
        <f>SUMIFS(СВЦЭМ!$C$34:$C$777,СВЦЭМ!$A$34:$A$777,$A42,СВЦЭМ!$B$34:$B$777,V$11)+'СЕТ СН'!$F$9+СВЦЭМ!$D$10+'СЕТ СН'!$F$6</f>
        <v>1216.6098455599999</v>
      </c>
      <c r="W42" s="37">
        <f>SUMIFS(СВЦЭМ!$C$34:$C$777,СВЦЭМ!$A$34:$A$777,$A42,СВЦЭМ!$B$34:$B$777,W$11)+'СЕТ СН'!$F$9+СВЦЭМ!$D$10+'СЕТ СН'!$F$6</f>
        <v>1219.5726331199999</v>
      </c>
      <c r="X42" s="37">
        <f>SUMIFS(СВЦЭМ!$C$34:$C$777,СВЦЭМ!$A$34:$A$777,$A42,СВЦЭМ!$B$34:$B$777,X$11)+'СЕТ СН'!$F$9+СВЦЭМ!$D$10+'СЕТ СН'!$F$6</f>
        <v>1180.98356771</v>
      </c>
      <c r="Y42" s="37">
        <f>SUMIFS(СВЦЭМ!$C$34:$C$777,СВЦЭМ!$A$34:$A$777,$A42,СВЦЭМ!$B$34:$B$777,Y$11)+'СЕТ СН'!$F$9+СВЦЭМ!$D$10+'СЕТ СН'!$F$6</f>
        <v>1158.9608154299999</v>
      </c>
    </row>
    <row r="43" spans="1:25" ht="15.75" x14ac:dyDescent="0.25">
      <c r="A43" s="33"/>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5.75" x14ac:dyDescent="0.2">
      <c r="A44" s="39"/>
      <c r="B44" s="40"/>
      <c r="C44" s="40"/>
      <c r="D44" s="40"/>
      <c r="E44" s="40"/>
      <c r="F44" s="40"/>
      <c r="G44" s="40"/>
      <c r="H44" s="40"/>
      <c r="I44" s="40"/>
      <c r="J44" s="40"/>
      <c r="K44" s="40"/>
      <c r="L44" s="40"/>
      <c r="M44" s="40"/>
      <c r="N44" s="40"/>
      <c r="O44" s="40"/>
      <c r="P44" s="40"/>
      <c r="Q44" s="40"/>
      <c r="R44" s="40"/>
      <c r="S44" s="40"/>
      <c r="T44" s="40"/>
      <c r="U44" s="40"/>
      <c r="V44" s="40"/>
      <c r="W44" s="40"/>
      <c r="X44" s="40"/>
      <c r="Y44" s="40"/>
    </row>
    <row r="45" spans="1:25" ht="12.75" customHeight="1" x14ac:dyDescent="0.2">
      <c r="A45" s="87" t="s">
        <v>7</v>
      </c>
      <c r="B45" s="81" t="s">
        <v>74</v>
      </c>
      <c r="C45" s="82"/>
      <c r="D45" s="82"/>
      <c r="E45" s="82"/>
      <c r="F45" s="82"/>
      <c r="G45" s="82"/>
      <c r="H45" s="82"/>
      <c r="I45" s="82"/>
      <c r="J45" s="82"/>
      <c r="K45" s="82"/>
      <c r="L45" s="82"/>
      <c r="M45" s="82"/>
      <c r="N45" s="82"/>
      <c r="O45" s="82"/>
      <c r="P45" s="82"/>
      <c r="Q45" s="82"/>
      <c r="R45" s="82"/>
      <c r="S45" s="82"/>
      <c r="T45" s="82"/>
      <c r="U45" s="82"/>
      <c r="V45" s="82"/>
      <c r="W45" s="82"/>
      <c r="X45" s="82"/>
      <c r="Y45" s="83"/>
    </row>
    <row r="46" spans="1:25" ht="12.75" customHeight="1" x14ac:dyDescent="0.2">
      <c r="A46" s="88"/>
      <c r="B46" s="84"/>
      <c r="C46" s="85"/>
      <c r="D46" s="85"/>
      <c r="E46" s="85"/>
      <c r="F46" s="85"/>
      <c r="G46" s="85"/>
      <c r="H46" s="85"/>
      <c r="I46" s="85"/>
      <c r="J46" s="85"/>
      <c r="K46" s="85"/>
      <c r="L46" s="85"/>
      <c r="M46" s="85"/>
      <c r="N46" s="85"/>
      <c r="O46" s="85"/>
      <c r="P46" s="85"/>
      <c r="Q46" s="85"/>
      <c r="R46" s="85"/>
      <c r="S46" s="85"/>
      <c r="T46" s="85"/>
      <c r="U46" s="85"/>
      <c r="V46" s="85"/>
      <c r="W46" s="85"/>
      <c r="X46" s="85"/>
      <c r="Y46" s="86"/>
    </row>
    <row r="47" spans="1:25" ht="12.75" customHeight="1" x14ac:dyDescent="0.2">
      <c r="A47" s="89"/>
      <c r="B47" s="35">
        <v>1</v>
      </c>
      <c r="C47" s="35">
        <v>2</v>
      </c>
      <c r="D47" s="35">
        <v>3</v>
      </c>
      <c r="E47" s="35">
        <v>4</v>
      </c>
      <c r="F47" s="35">
        <v>5</v>
      </c>
      <c r="G47" s="35">
        <v>6</v>
      </c>
      <c r="H47" s="35">
        <v>7</v>
      </c>
      <c r="I47" s="35">
        <v>8</v>
      </c>
      <c r="J47" s="35">
        <v>9</v>
      </c>
      <c r="K47" s="35">
        <v>10</v>
      </c>
      <c r="L47" s="35">
        <v>11</v>
      </c>
      <c r="M47" s="35">
        <v>12</v>
      </c>
      <c r="N47" s="35">
        <v>13</v>
      </c>
      <c r="O47" s="35">
        <v>14</v>
      </c>
      <c r="P47" s="35">
        <v>15</v>
      </c>
      <c r="Q47" s="35">
        <v>16</v>
      </c>
      <c r="R47" s="35">
        <v>17</v>
      </c>
      <c r="S47" s="35">
        <v>18</v>
      </c>
      <c r="T47" s="35">
        <v>19</v>
      </c>
      <c r="U47" s="35">
        <v>20</v>
      </c>
      <c r="V47" s="35">
        <v>21</v>
      </c>
      <c r="W47" s="35">
        <v>22</v>
      </c>
      <c r="X47" s="35">
        <v>23</v>
      </c>
      <c r="Y47" s="35">
        <v>24</v>
      </c>
    </row>
    <row r="48" spans="1:25" ht="15.75" x14ac:dyDescent="0.2">
      <c r="A48" s="36" t="str">
        <f>A12</f>
        <v>01.08.2016</v>
      </c>
      <c r="B48" s="37">
        <f>SUMIFS(СВЦЭМ!$C$34:$C$777,СВЦЭМ!$A$34:$A$777,$A48,СВЦЭМ!$B$34:$B$777,B$47)+'СЕТ СН'!$G$9+СВЦЭМ!$D$10+'СЕТ СН'!$G$6</f>
        <v>1451.42250169</v>
      </c>
      <c r="C48" s="37">
        <f>SUMIFS(СВЦЭМ!$C$34:$C$777,СВЦЭМ!$A$34:$A$777,$A48,СВЦЭМ!$B$34:$B$777,C$47)+'СЕТ СН'!$G$9+СВЦЭМ!$D$10+'СЕТ СН'!$G$6</f>
        <v>1523.0713799800001</v>
      </c>
      <c r="D48" s="37">
        <f>SUMIFS(СВЦЭМ!$C$34:$C$777,СВЦЭМ!$A$34:$A$777,$A48,СВЦЭМ!$B$34:$B$777,D$47)+'СЕТ СН'!$G$9+СВЦЭМ!$D$10+'СЕТ СН'!$G$6</f>
        <v>1570.54890839</v>
      </c>
      <c r="E48" s="37">
        <f>SUMIFS(СВЦЭМ!$C$34:$C$777,СВЦЭМ!$A$34:$A$777,$A48,СВЦЭМ!$B$34:$B$777,E$47)+'СЕТ СН'!$G$9+СВЦЭМ!$D$10+'СЕТ СН'!$G$6</f>
        <v>1589.54868835</v>
      </c>
      <c r="F48" s="37">
        <f>SUMIFS(СВЦЭМ!$C$34:$C$777,СВЦЭМ!$A$34:$A$777,$A48,СВЦЭМ!$B$34:$B$777,F$47)+'СЕТ СН'!$G$9+СВЦЭМ!$D$10+'СЕТ СН'!$G$6</f>
        <v>1591.4129172199998</v>
      </c>
      <c r="G48" s="37">
        <f>SUMIFS(СВЦЭМ!$C$34:$C$777,СВЦЭМ!$A$34:$A$777,$A48,СВЦЭМ!$B$34:$B$777,G$47)+'СЕТ СН'!$G$9+СВЦЭМ!$D$10+'СЕТ СН'!$G$6</f>
        <v>1575.07442414</v>
      </c>
      <c r="H48" s="37">
        <f>SUMIFS(СВЦЭМ!$C$34:$C$777,СВЦЭМ!$A$34:$A$777,$A48,СВЦЭМ!$B$34:$B$777,H$47)+'СЕТ СН'!$G$9+СВЦЭМ!$D$10+'СЕТ СН'!$G$6</f>
        <v>1535.7631666</v>
      </c>
      <c r="I48" s="37">
        <f>SUMIFS(СВЦЭМ!$C$34:$C$777,СВЦЭМ!$A$34:$A$777,$A48,СВЦЭМ!$B$34:$B$777,I$47)+'СЕТ СН'!$G$9+СВЦЭМ!$D$10+'СЕТ СН'!$G$6</f>
        <v>1498.0864131200001</v>
      </c>
      <c r="J48" s="37">
        <f>SUMIFS(СВЦЭМ!$C$34:$C$777,СВЦЭМ!$A$34:$A$777,$A48,СВЦЭМ!$B$34:$B$777,J$47)+'СЕТ СН'!$G$9+СВЦЭМ!$D$10+'СЕТ СН'!$G$6</f>
        <v>1540.31953256</v>
      </c>
      <c r="K48" s="37">
        <f>SUMIFS(СВЦЭМ!$C$34:$C$777,СВЦЭМ!$A$34:$A$777,$A48,СВЦЭМ!$B$34:$B$777,K$47)+'СЕТ СН'!$G$9+СВЦЭМ!$D$10+'СЕТ СН'!$G$6</f>
        <v>1473.3022701300001</v>
      </c>
      <c r="L48" s="37">
        <f>SUMIFS(СВЦЭМ!$C$34:$C$777,СВЦЭМ!$A$34:$A$777,$A48,СВЦЭМ!$B$34:$B$777,L$47)+'СЕТ СН'!$G$9+СВЦЭМ!$D$10+'СЕТ СН'!$G$6</f>
        <v>1450.34094067</v>
      </c>
      <c r="M48" s="37">
        <f>SUMIFS(СВЦЭМ!$C$34:$C$777,СВЦЭМ!$A$34:$A$777,$A48,СВЦЭМ!$B$34:$B$777,M$47)+'СЕТ СН'!$G$9+СВЦЭМ!$D$10+'СЕТ СН'!$G$6</f>
        <v>1491.5604082699999</v>
      </c>
      <c r="N48" s="37">
        <f>SUMIFS(СВЦЭМ!$C$34:$C$777,СВЦЭМ!$A$34:$A$777,$A48,СВЦЭМ!$B$34:$B$777,N$47)+'СЕТ СН'!$G$9+СВЦЭМ!$D$10+'СЕТ СН'!$G$6</f>
        <v>1504.25362305</v>
      </c>
      <c r="O48" s="37">
        <f>SUMIFS(СВЦЭМ!$C$34:$C$777,СВЦЭМ!$A$34:$A$777,$A48,СВЦЭМ!$B$34:$B$777,O$47)+'СЕТ СН'!$G$9+СВЦЭМ!$D$10+'СЕТ СН'!$G$6</f>
        <v>1527.38912226</v>
      </c>
      <c r="P48" s="37">
        <f>SUMIFS(СВЦЭМ!$C$34:$C$777,СВЦЭМ!$A$34:$A$777,$A48,СВЦЭМ!$B$34:$B$777,P$47)+'СЕТ СН'!$G$9+СВЦЭМ!$D$10+'СЕТ СН'!$G$6</f>
        <v>1473.62043739</v>
      </c>
      <c r="Q48" s="37">
        <f>SUMIFS(СВЦЭМ!$C$34:$C$777,СВЦЭМ!$A$34:$A$777,$A48,СВЦЭМ!$B$34:$B$777,Q$47)+'СЕТ СН'!$G$9+СВЦЭМ!$D$10+'СЕТ СН'!$G$6</f>
        <v>1469.824267</v>
      </c>
      <c r="R48" s="37">
        <f>SUMIFS(СВЦЭМ!$C$34:$C$777,СВЦЭМ!$A$34:$A$777,$A48,СВЦЭМ!$B$34:$B$777,R$47)+'СЕТ СН'!$G$9+СВЦЭМ!$D$10+'СЕТ СН'!$G$6</f>
        <v>1462.87036388</v>
      </c>
      <c r="S48" s="37">
        <f>SUMIFS(СВЦЭМ!$C$34:$C$777,СВЦЭМ!$A$34:$A$777,$A48,СВЦЭМ!$B$34:$B$777,S$47)+'СЕТ СН'!$G$9+СВЦЭМ!$D$10+'СЕТ СН'!$G$6</f>
        <v>1528.3842699299998</v>
      </c>
      <c r="T48" s="37">
        <f>SUMIFS(СВЦЭМ!$C$34:$C$777,СВЦЭМ!$A$34:$A$777,$A48,СВЦЭМ!$B$34:$B$777,T$47)+'СЕТ СН'!$G$9+СВЦЭМ!$D$10+'СЕТ СН'!$G$6</f>
        <v>1495.1778422699999</v>
      </c>
      <c r="U48" s="37">
        <f>SUMIFS(СВЦЭМ!$C$34:$C$777,СВЦЭМ!$A$34:$A$777,$A48,СВЦЭМ!$B$34:$B$777,U$47)+'СЕТ СН'!$G$9+СВЦЭМ!$D$10+'СЕТ СН'!$G$6</f>
        <v>1393.72378458</v>
      </c>
      <c r="V48" s="37">
        <f>SUMIFS(СВЦЭМ!$C$34:$C$777,СВЦЭМ!$A$34:$A$777,$A48,СВЦЭМ!$B$34:$B$777,V$47)+'СЕТ СН'!$G$9+СВЦЭМ!$D$10+'СЕТ СН'!$G$6</f>
        <v>1358.89717569</v>
      </c>
      <c r="W48" s="37">
        <f>SUMIFS(СВЦЭМ!$C$34:$C$777,СВЦЭМ!$A$34:$A$777,$A48,СВЦЭМ!$B$34:$B$777,W$47)+'СЕТ СН'!$G$9+СВЦЭМ!$D$10+'СЕТ СН'!$G$6</f>
        <v>1370.5527043799998</v>
      </c>
      <c r="X48" s="37">
        <f>SUMIFS(СВЦЭМ!$C$34:$C$777,СВЦЭМ!$A$34:$A$777,$A48,СВЦЭМ!$B$34:$B$777,X$47)+'СЕТ СН'!$G$9+СВЦЭМ!$D$10+'СЕТ СН'!$G$6</f>
        <v>1336.7252697599999</v>
      </c>
      <c r="Y48" s="37">
        <f>SUMIFS(СВЦЭМ!$C$34:$C$777,СВЦЭМ!$A$34:$A$777,$A48,СВЦЭМ!$B$34:$B$777,Y$47)+'СЕТ СН'!$G$9+СВЦЭМ!$D$10+'СЕТ СН'!$G$6</f>
        <v>1376.6570822499998</v>
      </c>
    </row>
    <row r="49" spans="1:25" ht="15.75" x14ac:dyDescent="0.2">
      <c r="A49" s="36">
        <f>A48+1</f>
        <v>42584</v>
      </c>
      <c r="B49" s="37">
        <f>SUMIFS(СВЦЭМ!$C$34:$C$777,СВЦЭМ!$A$34:$A$777,$A49,СВЦЭМ!$B$34:$B$777,B$47)+'СЕТ СН'!$G$9+СВЦЭМ!$D$10+'СЕТ СН'!$G$6</f>
        <v>1403.63451076</v>
      </c>
      <c r="C49" s="37">
        <f>SUMIFS(СВЦЭМ!$C$34:$C$777,СВЦЭМ!$A$34:$A$777,$A49,СВЦЭМ!$B$34:$B$777,C$47)+'СЕТ СН'!$G$9+СВЦЭМ!$D$10+'СЕТ СН'!$G$6</f>
        <v>1509.7373517400001</v>
      </c>
      <c r="D49" s="37">
        <f>SUMIFS(СВЦЭМ!$C$34:$C$777,СВЦЭМ!$A$34:$A$777,$A49,СВЦЭМ!$B$34:$B$777,D$47)+'СЕТ СН'!$G$9+СВЦЭМ!$D$10+'СЕТ СН'!$G$6</f>
        <v>1526.81120865</v>
      </c>
      <c r="E49" s="37">
        <f>SUMIFS(СВЦЭМ!$C$34:$C$777,СВЦЭМ!$A$34:$A$777,$A49,СВЦЭМ!$B$34:$B$777,E$47)+'СЕТ СН'!$G$9+СВЦЭМ!$D$10+'СЕТ СН'!$G$6</f>
        <v>1534.15100061</v>
      </c>
      <c r="F49" s="37">
        <f>SUMIFS(СВЦЭМ!$C$34:$C$777,СВЦЭМ!$A$34:$A$777,$A49,СВЦЭМ!$B$34:$B$777,F$47)+'СЕТ СН'!$G$9+СВЦЭМ!$D$10+'СЕТ СН'!$G$6</f>
        <v>1551.0152868499999</v>
      </c>
      <c r="G49" s="37">
        <f>SUMIFS(СВЦЭМ!$C$34:$C$777,СВЦЭМ!$A$34:$A$777,$A49,СВЦЭМ!$B$34:$B$777,G$47)+'СЕТ СН'!$G$9+СВЦЭМ!$D$10+'СЕТ СН'!$G$6</f>
        <v>1550.0793798799998</v>
      </c>
      <c r="H49" s="37">
        <f>SUMIFS(СВЦЭМ!$C$34:$C$777,СВЦЭМ!$A$34:$A$777,$A49,СВЦЭМ!$B$34:$B$777,H$47)+'СЕТ СН'!$G$9+СВЦЭМ!$D$10+'СЕТ СН'!$G$6</f>
        <v>1502.2607536400001</v>
      </c>
      <c r="I49" s="37">
        <f>SUMIFS(СВЦЭМ!$C$34:$C$777,СВЦЭМ!$A$34:$A$777,$A49,СВЦЭМ!$B$34:$B$777,I$47)+'СЕТ СН'!$G$9+СВЦЭМ!$D$10+'СЕТ СН'!$G$6</f>
        <v>1484.81390713</v>
      </c>
      <c r="J49" s="37">
        <f>SUMIFS(СВЦЭМ!$C$34:$C$777,СВЦЭМ!$A$34:$A$777,$A49,СВЦЭМ!$B$34:$B$777,J$47)+'СЕТ СН'!$G$9+СВЦЭМ!$D$10+'СЕТ СН'!$G$6</f>
        <v>1534.44050494</v>
      </c>
      <c r="K49" s="37">
        <f>SUMIFS(СВЦЭМ!$C$34:$C$777,СВЦЭМ!$A$34:$A$777,$A49,СВЦЭМ!$B$34:$B$777,K$47)+'СЕТ СН'!$G$9+СВЦЭМ!$D$10+'СЕТ СН'!$G$6</f>
        <v>1701.7097205600001</v>
      </c>
      <c r="L49" s="37">
        <f>SUMIFS(СВЦЭМ!$C$34:$C$777,СВЦЭМ!$A$34:$A$777,$A49,СВЦЭМ!$B$34:$B$777,L$47)+'СЕТ СН'!$G$9+СВЦЭМ!$D$10+'СЕТ СН'!$G$6</f>
        <v>2079.8097113599997</v>
      </c>
      <c r="M49" s="37">
        <f>SUMIFS(СВЦЭМ!$C$34:$C$777,СВЦЭМ!$A$34:$A$777,$A49,СВЦЭМ!$B$34:$B$777,M$47)+'СЕТ СН'!$G$9+СВЦЭМ!$D$10+'СЕТ СН'!$G$6</f>
        <v>2158.6673264000001</v>
      </c>
      <c r="N49" s="37">
        <f>SUMIFS(СВЦЭМ!$C$34:$C$777,СВЦЭМ!$A$34:$A$777,$A49,СВЦЭМ!$B$34:$B$777,N$47)+'СЕТ СН'!$G$9+СВЦЭМ!$D$10+'СЕТ СН'!$G$6</f>
        <v>1928.56496507</v>
      </c>
      <c r="O49" s="37">
        <f>SUMIFS(СВЦЭМ!$C$34:$C$777,СВЦЭМ!$A$34:$A$777,$A49,СВЦЭМ!$B$34:$B$777,O$47)+'СЕТ СН'!$G$9+СВЦЭМ!$D$10+'СЕТ СН'!$G$6</f>
        <v>1646.2658351399998</v>
      </c>
      <c r="P49" s="37">
        <f>SUMIFS(СВЦЭМ!$C$34:$C$777,СВЦЭМ!$A$34:$A$777,$A49,СВЦЭМ!$B$34:$B$777,P$47)+'СЕТ СН'!$G$9+СВЦЭМ!$D$10+'СЕТ СН'!$G$6</f>
        <v>1531.44466517</v>
      </c>
      <c r="Q49" s="37">
        <f>SUMIFS(СВЦЭМ!$C$34:$C$777,СВЦЭМ!$A$34:$A$777,$A49,СВЦЭМ!$B$34:$B$777,Q$47)+'СЕТ СН'!$G$9+СВЦЭМ!$D$10+'СЕТ СН'!$G$6</f>
        <v>1501.8063140700001</v>
      </c>
      <c r="R49" s="37">
        <f>SUMIFS(СВЦЭМ!$C$34:$C$777,СВЦЭМ!$A$34:$A$777,$A49,СВЦЭМ!$B$34:$B$777,R$47)+'СЕТ СН'!$G$9+СВЦЭМ!$D$10+'СЕТ СН'!$G$6</f>
        <v>1539.7727388600001</v>
      </c>
      <c r="S49" s="37">
        <f>SUMIFS(СВЦЭМ!$C$34:$C$777,СВЦЭМ!$A$34:$A$777,$A49,СВЦЭМ!$B$34:$B$777,S$47)+'СЕТ СН'!$G$9+СВЦЭМ!$D$10+'СЕТ СН'!$G$6</f>
        <v>1588.35705205</v>
      </c>
      <c r="T49" s="37">
        <f>SUMIFS(СВЦЭМ!$C$34:$C$777,СВЦЭМ!$A$34:$A$777,$A49,СВЦЭМ!$B$34:$B$777,T$47)+'СЕТ СН'!$G$9+СВЦЭМ!$D$10+'СЕТ СН'!$G$6</f>
        <v>1514.3645774900001</v>
      </c>
      <c r="U49" s="37">
        <f>SUMIFS(СВЦЭМ!$C$34:$C$777,СВЦЭМ!$A$34:$A$777,$A49,СВЦЭМ!$B$34:$B$777,U$47)+'СЕТ СН'!$G$9+СВЦЭМ!$D$10+'СЕТ СН'!$G$6</f>
        <v>1454.9441533099998</v>
      </c>
      <c r="V49" s="37">
        <f>SUMIFS(СВЦЭМ!$C$34:$C$777,СВЦЭМ!$A$34:$A$777,$A49,СВЦЭМ!$B$34:$B$777,V$47)+'СЕТ СН'!$G$9+СВЦЭМ!$D$10+'СЕТ СН'!$G$6</f>
        <v>1449.40866942</v>
      </c>
      <c r="W49" s="37">
        <f>SUMIFS(СВЦЭМ!$C$34:$C$777,СВЦЭМ!$A$34:$A$777,$A49,СВЦЭМ!$B$34:$B$777,W$47)+'СЕТ СН'!$G$9+СВЦЭМ!$D$10+'СЕТ СН'!$G$6</f>
        <v>1471.46130806</v>
      </c>
      <c r="X49" s="37">
        <f>SUMIFS(СВЦЭМ!$C$34:$C$777,СВЦЭМ!$A$34:$A$777,$A49,СВЦЭМ!$B$34:$B$777,X$47)+'СЕТ СН'!$G$9+СВЦЭМ!$D$10+'СЕТ СН'!$G$6</f>
        <v>1428.0876327000001</v>
      </c>
      <c r="Y49" s="37">
        <f>SUMIFS(СВЦЭМ!$C$34:$C$777,СВЦЭМ!$A$34:$A$777,$A49,СВЦЭМ!$B$34:$B$777,Y$47)+'СЕТ СН'!$G$9+СВЦЭМ!$D$10+'СЕТ СН'!$G$6</f>
        <v>1407.0706272899999</v>
      </c>
    </row>
    <row r="50" spans="1:25" ht="15.75" x14ac:dyDescent="0.2">
      <c r="A50" s="36">
        <f t="shared" ref="A50:A78" si="1">A49+1</f>
        <v>42585</v>
      </c>
      <c r="B50" s="37">
        <f>SUMIFS(СВЦЭМ!$C$34:$C$777,СВЦЭМ!$A$34:$A$777,$A50,СВЦЭМ!$B$34:$B$777,B$47)+'СЕТ СН'!$G$9+СВЦЭМ!$D$10+'СЕТ СН'!$G$6</f>
        <v>1444.3775476000001</v>
      </c>
      <c r="C50" s="37">
        <f>SUMIFS(СВЦЭМ!$C$34:$C$777,СВЦЭМ!$A$34:$A$777,$A50,СВЦЭМ!$B$34:$B$777,C$47)+'СЕТ СН'!$G$9+СВЦЭМ!$D$10+'СЕТ СН'!$G$6</f>
        <v>1504.0105178899998</v>
      </c>
      <c r="D50" s="37">
        <f>SUMIFS(СВЦЭМ!$C$34:$C$777,СВЦЭМ!$A$34:$A$777,$A50,СВЦЭМ!$B$34:$B$777,D$47)+'СЕТ СН'!$G$9+СВЦЭМ!$D$10+'СЕТ СН'!$G$6</f>
        <v>1520.94537309</v>
      </c>
      <c r="E50" s="37">
        <f>SUMIFS(СВЦЭМ!$C$34:$C$777,СВЦЭМ!$A$34:$A$777,$A50,СВЦЭМ!$B$34:$B$777,E$47)+'СЕТ СН'!$G$9+СВЦЭМ!$D$10+'СЕТ СН'!$G$6</f>
        <v>1555.1149882</v>
      </c>
      <c r="F50" s="37">
        <f>SUMIFS(СВЦЭМ!$C$34:$C$777,СВЦЭМ!$A$34:$A$777,$A50,СВЦЭМ!$B$34:$B$777,F$47)+'СЕТ СН'!$G$9+СВЦЭМ!$D$10+'СЕТ СН'!$G$6</f>
        <v>1559.0073440499998</v>
      </c>
      <c r="G50" s="37">
        <f>SUMIFS(СВЦЭМ!$C$34:$C$777,СВЦЭМ!$A$34:$A$777,$A50,СВЦЭМ!$B$34:$B$777,G$47)+'СЕТ СН'!$G$9+СВЦЭМ!$D$10+'СЕТ СН'!$G$6</f>
        <v>1546.92239077</v>
      </c>
      <c r="H50" s="37">
        <f>SUMIFS(СВЦЭМ!$C$34:$C$777,СВЦЭМ!$A$34:$A$777,$A50,СВЦЭМ!$B$34:$B$777,H$47)+'СЕТ СН'!$G$9+СВЦЭМ!$D$10+'СЕТ СН'!$G$6</f>
        <v>1506.2219100899999</v>
      </c>
      <c r="I50" s="37">
        <f>SUMIFS(СВЦЭМ!$C$34:$C$777,СВЦЭМ!$A$34:$A$777,$A50,СВЦЭМ!$B$34:$B$777,I$47)+'СЕТ СН'!$G$9+СВЦЭМ!$D$10+'СЕТ СН'!$G$6</f>
        <v>1446.9101906799999</v>
      </c>
      <c r="J50" s="37">
        <f>SUMIFS(СВЦЭМ!$C$34:$C$777,СВЦЭМ!$A$34:$A$777,$A50,СВЦЭМ!$B$34:$B$777,J$47)+'СЕТ СН'!$G$9+СВЦЭМ!$D$10+'СЕТ СН'!$G$6</f>
        <v>1464.9051032299999</v>
      </c>
      <c r="K50" s="37">
        <f>SUMIFS(СВЦЭМ!$C$34:$C$777,СВЦЭМ!$A$34:$A$777,$A50,СВЦЭМ!$B$34:$B$777,K$47)+'СЕТ СН'!$G$9+СВЦЭМ!$D$10+'СЕТ СН'!$G$6</f>
        <v>1448.0692185399998</v>
      </c>
      <c r="L50" s="37">
        <f>SUMIFS(СВЦЭМ!$C$34:$C$777,СВЦЭМ!$A$34:$A$777,$A50,СВЦЭМ!$B$34:$B$777,L$47)+'СЕТ СН'!$G$9+СВЦЭМ!$D$10+'СЕТ СН'!$G$6</f>
        <v>1427.6925314800001</v>
      </c>
      <c r="M50" s="37">
        <f>SUMIFS(СВЦЭМ!$C$34:$C$777,СВЦЭМ!$A$34:$A$777,$A50,СВЦЭМ!$B$34:$B$777,M$47)+'СЕТ СН'!$G$9+СВЦЭМ!$D$10+'СЕТ СН'!$G$6</f>
        <v>1459.2282438699999</v>
      </c>
      <c r="N50" s="37">
        <f>SUMIFS(СВЦЭМ!$C$34:$C$777,СВЦЭМ!$A$34:$A$777,$A50,СВЦЭМ!$B$34:$B$777,N$47)+'СЕТ СН'!$G$9+СВЦЭМ!$D$10+'СЕТ СН'!$G$6</f>
        <v>1464.2952218199998</v>
      </c>
      <c r="O50" s="37">
        <f>SUMIFS(СВЦЭМ!$C$34:$C$777,СВЦЭМ!$A$34:$A$777,$A50,СВЦЭМ!$B$34:$B$777,O$47)+'СЕТ СН'!$G$9+СВЦЭМ!$D$10+'СЕТ СН'!$G$6</f>
        <v>1460.2202313799999</v>
      </c>
      <c r="P50" s="37">
        <f>SUMIFS(СВЦЭМ!$C$34:$C$777,СВЦЭМ!$A$34:$A$777,$A50,СВЦЭМ!$B$34:$B$777,P$47)+'СЕТ СН'!$G$9+СВЦЭМ!$D$10+'СЕТ СН'!$G$6</f>
        <v>1415.95842466</v>
      </c>
      <c r="Q50" s="37">
        <f>SUMIFS(СВЦЭМ!$C$34:$C$777,СВЦЭМ!$A$34:$A$777,$A50,СВЦЭМ!$B$34:$B$777,Q$47)+'СЕТ СН'!$G$9+СВЦЭМ!$D$10+'СЕТ СН'!$G$6</f>
        <v>1412.6506532399999</v>
      </c>
      <c r="R50" s="37">
        <f>SUMIFS(СВЦЭМ!$C$34:$C$777,СВЦЭМ!$A$34:$A$777,$A50,СВЦЭМ!$B$34:$B$777,R$47)+'СЕТ СН'!$G$9+СВЦЭМ!$D$10+'СЕТ СН'!$G$6</f>
        <v>1403.8322661699999</v>
      </c>
      <c r="S50" s="37">
        <f>SUMIFS(СВЦЭМ!$C$34:$C$777,СВЦЭМ!$A$34:$A$777,$A50,СВЦЭМ!$B$34:$B$777,S$47)+'СЕТ СН'!$G$9+СВЦЭМ!$D$10+'СЕТ СН'!$G$6</f>
        <v>1497.9875830599999</v>
      </c>
      <c r="T50" s="37">
        <f>SUMIFS(СВЦЭМ!$C$34:$C$777,СВЦЭМ!$A$34:$A$777,$A50,СВЦЭМ!$B$34:$B$777,T$47)+'СЕТ СН'!$G$9+СВЦЭМ!$D$10+'СЕТ СН'!$G$6</f>
        <v>1501.2766362</v>
      </c>
      <c r="U50" s="37">
        <f>SUMIFS(СВЦЭМ!$C$34:$C$777,СВЦЭМ!$A$34:$A$777,$A50,СВЦЭМ!$B$34:$B$777,U$47)+'СЕТ СН'!$G$9+СВЦЭМ!$D$10+'СЕТ СН'!$G$6</f>
        <v>1458.1680029300001</v>
      </c>
      <c r="V50" s="37">
        <f>SUMIFS(СВЦЭМ!$C$34:$C$777,СВЦЭМ!$A$34:$A$777,$A50,СВЦЭМ!$B$34:$B$777,V$47)+'СЕТ СН'!$G$9+СВЦЭМ!$D$10+'СЕТ СН'!$G$6</f>
        <v>1475.50989923</v>
      </c>
      <c r="W50" s="37">
        <f>SUMIFS(СВЦЭМ!$C$34:$C$777,СВЦЭМ!$A$34:$A$777,$A50,СВЦЭМ!$B$34:$B$777,W$47)+'СЕТ СН'!$G$9+СВЦЭМ!$D$10+'СЕТ СН'!$G$6</f>
        <v>1485.2884585699999</v>
      </c>
      <c r="X50" s="37">
        <f>SUMIFS(СВЦЭМ!$C$34:$C$777,СВЦЭМ!$A$34:$A$777,$A50,СВЦЭМ!$B$34:$B$777,X$47)+'СЕТ СН'!$G$9+СВЦЭМ!$D$10+'СЕТ СН'!$G$6</f>
        <v>1415.85727604</v>
      </c>
      <c r="Y50" s="37">
        <f>SUMIFS(СВЦЭМ!$C$34:$C$777,СВЦЭМ!$A$34:$A$777,$A50,СВЦЭМ!$B$34:$B$777,Y$47)+'СЕТ СН'!$G$9+СВЦЭМ!$D$10+'СЕТ СН'!$G$6</f>
        <v>1381.1465693199998</v>
      </c>
    </row>
    <row r="51" spans="1:25" ht="15.75" x14ac:dyDescent="0.2">
      <c r="A51" s="36">
        <f t="shared" si="1"/>
        <v>42586</v>
      </c>
      <c r="B51" s="37">
        <f>SUMIFS(СВЦЭМ!$C$34:$C$777,СВЦЭМ!$A$34:$A$777,$A51,СВЦЭМ!$B$34:$B$777,B$47)+'СЕТ СН'!$G$9+СВЦЭМ!$D$10+'СЕТ СН'!$G$6</f>
        <v>1462.6945234099999</v>
      </c>
      <c r="C51" s="37">
        <f>SUMIFS(СВЦЭМ!$C$34:$C$777,СВЦЭМ!$A$34:$A$777,$A51,СВЦЭМ!$B$34:$B$777,C$47)+'СЕТ СН'!$G$9+СВЦЭМ!$D$10+'СЕТ СН'!$G$6</f>
        <v>1531.20023274</v>
      </c>
      <c r="D51" s="37">
        <f>SUMIFS(СВЦЭМ!$C$34:$C$777,СВЦЭМ!$A$34:$A$777,$A51,СВЦЭМ!$B$34:$B$777,D$47)+'СЕТ СН'!$G$9+СВЦЭМ!$D$10+'СЕТ СН'!$G$6</f>
        <v>1579.4633924299999</v>
      </c>
      <c r="E51" s="37">
        <f>SUMIFS(СВЦЭМ!$C$34:$C$777,СВЦЭМ!$A$34:$A$777,$A51,СВЦЭМ!$B$34:$B$777,E$47)+'СЕТ СН'!$G$9+СВЦЭМ!$D$10+'СЕТ СН'!$G$6</f>
        <v>1598.2637707000001</v>
      </c>
      <c r="F51" s="37">
        <f>SUMIFS(СВЦЭМ!$C$34:$C$777,СВЦЭМ!$A$34:$A$777,$A51,СВЦЭМ!$B$34:$B$777,F$47)+'СЕТ СН'!$G$9+СВЦЭМ!$D$10+'СЕТ СН'!$G$6</f>
        <v>1595.99100284</v>
      </c>
      <c r="G51" s="37">
        <f>SUMIFS(СВЦЭМ!$C$34:$C$777,СВЦЭМ!$A$34:$A$777,$A51,СВЦЭМ!$B$34:$B$777,G$47)+'СЕТ СН'!$G$9+СВЦЭМ!$D$10+'СЕТ СН'!$G$6</f>
        <v>1582.5781009899999</v>
      </c>
      <c r="H51" s="37">
        <f>SUMIFS(СВЦЭМ!$C$34:$C$777,СВЦЭМ!$A$34:$A$777,$A51,СВЦЭМ!$B$34:$B$777,H$47)+'СЕТ СН'!$G$9+СВЦЭМ!$D$10+'СЕТ СН'!$G$6</f>
        <v>1534.5123634699999</v>
      </c>
      <c r="I51" s="37">
        <f>SUMIFS(СВЦЭМ!$C$34:$C$777,СВЦЭМ!$A$34:$A$777,$A51,СВЦЭМ!$B$34:$B$777,I$47)+'СЕТ СН'!$G$9+СВЦЭМ!$D$10+'СЕТ СН'!$G$6</f>
        <v>1504.5724997699999</v>
      </c>
      <c r="J51" s="37">
        <f>SUMIFS(СВЦЭМ!$C$34:$C$777,СВЦЭМ!$A$34:$A$777,$A51,СВЦЭМ!$B$34:$B$777,J$47)+'СЕТ СН'!$G$9+СВЦЭМ!$D$10+'СЕТ СН'!$G$6</f>
        <v>1515.3306338</v>
      </c>
      <c r="K51" s="37">
        <f>SUMIFS(СВЦЭМ!$C$34:$C$777,СВЦЭМ!$A$34:$A$777,$A51,СВЦЭМ!$B$34:$B$777,K$47)+'СЕТ СН'!$G$9+СВЦЭМ!$D$10+'СЕТ СН'!$G$6</f>
        <v>1475.77573265</v>
      </c>
      <c r="L51" s="37">
        <f>SUMIFS(СВЦЭМ!$C$34:$C$777,СВЦЭМ!$A$34:$A$777,$A51,СВЦЭМ!$B$34:$B$777,L$47)+'СЕТ СН'!$G$9+СВЦЭМ!$D$10+'СЕТ СН'!$G$6</f>
        <v>1487.88226173</v>
      </c>
      <c r="M51" s="37">
        <f>SUMIFS(СВЦЭМ!$C$34:$C$777,СВЦЭМ!$A$34:$A$777,$A51,СВЦЭМ!$B$34:$B$777,M$47)+'СЕТ СН'!$G$9+СВЦЭМ!$D$10+'СЕТ СН'!$G$6</f>
        <v>1503.8252410999999</v>
      </c>
      <c r="N51" s="37">
        <f>SUMIFS(СВЦЭМ!$C$34:$C$777,СВЦЭМ!$A$34:$A$777,$A51,СВЦЭМ!$B$34:$B$777,N$47)+'СЕТ СН'!$G$9+СВЦЭМ!$D$10+'СЕТ СН'!$G$6</f>
        <v>1513.1968325799999</v>
      </c>
      <c r="O51" s="37">
        <f>SUMIFS(СВЦЭМ!$C$34:$C$777,СВЦЭМ!$A$34:$A$777,$A51,СВЦЭМ!$B$34:$B$777,O$47)+'СЕТ СН'!$G$9+СВЦЭМ!$D$10+'СЕТ СН'!$G$6</f>
        <v>1564.11031512</v>
      </c>
      <c r="P51" s="37">
        <f>SUMIFS(СВЦЭМ!$C$34:$C$777,СВЦЭМ!$A$34:$A$777,$A51,СВЦЭМ!$B$34:$B$777,P$47)+'СЕТ СН'!$G$9+СВЦЭМ!$D$10+'СЕТ СН'!$G$6</f>
        <v>1539.92853956</v>
      </c>
      <c r="Q51" s="37">
        <f>SUMIFS(СВЦЭМ!$C$34:$C$777,СВЦЭМ!$A$34:$A$777,$A51,СВЦЭМ!$B$34:$B$777,Q$47)+'СЕТ СН'!$G$9+СВЦЭМ!$D$10+'СЕТ СН'!$G$6</f>
        <v>1441.8785866200001</v>
      </c>
      <c r="R51" s="37">
        <f>SUMIFS(СВЦЭМ!$C$34:$C$777,СВЦЭМ!$A$34:$A$777,$A51,СВЦЭМ!$B$34:$B$777,R$47)+'СЕТ СН'!$G$9+СВЦЭМ!$D$10+'СЕТ СН'!$G$6</f>
        <v>1422.49693267</v>
      </c>
      <c r="S51" s="37">
        <f>SUMIFS(СВЦЭМ!$C$34:$C$777,СВЦЭМ!$A$34:$A$777,$A51,СВЦЭМ!$B$34:$B$777,S$47)+'СЕТ СН'!$G$9+СВЦЭМ!$D$10+'СЕТ СН'!$G$6</f>
        <v>1485.3569518199999</v>
      </c>
      <c r="T51" s="37">
        <f>SUMIFS(СВЦЭМ!$C$34:$C$777,СВЦЭМ!$A$34:$A$777,$A51,СВЦЭМ!$B$34:$B$777,T$47)+'СЕТ СН'!$G$9+СВЦЭМ!$D$10+'СЕТ СН'!$G$6</f>
        <v>1454.68904178</v>
      </c>
      <c r="U51" s="37">
        <f>SUMIFS(СВЦЭМ!$C$34:$C$777,СВЦЭМ!$A$34:$A$777,$A51,СВЦЭМ!$B$34:$B$777,U$47)+'СЕТ СН'!$G$9+СВЦЭМ!$D$10+'СЕТ СН'!$G$6</f>
        <v>1442.51491566</v>
      </c>
      <c r="V51" s="37">
        <f>SUMIFS(СВЦЭМ!$C$34:$C$777,СВЦЭМ!$A$34:$A$777,$A51,СВЦЭМ!$B$34:$B$777,V$47)+'СЕТ СН'!$G$9+СВЦЭМ!$D$10+'СЕТ СН'!$G$6</f>
        <v>1462.8679466799999</v>
      </c>
      <c r="W51" s="37">
        <f>SUMIFS(СВЦЭМ!$C$34:$C$777,СВЦЭМ!$A$34:$A$777,$A51,СВЦЭМ!$B$34:$B$777,W$47)+'СЕТ СН'!$G$9+СВЦЭМ!$D$10+'СЕТ СН'!$G$6</f>
        <v>1484.61784253</v>
      </c>
      <c r="X51" s="37">
        <f>SUMIFS(СВЦЭМ!$C$34:$C$777,СВЦЭМ!$A$34:$A$777,$A51,СВЦЭМ!$B$34:$B$777,X$47)+'СЕТ СН'!$G$9+СВЦЭМ!$D$10+'СЕТ СН'!$G$6</f>
        <v>1458.68100936</v>
      </c>
      <c r="Y51" s="37">
        <f>SUMIFS(СВЦЭМ!$C$34:$C$777,СВЦЭМ!$A$34:$A$777,$A51,СВЦЭМ!$B$34:$B$777,Y$47)+'СЕТ СН'!$G$9+СВЦЭМ!$D$10+'СЕТ СН'!$G$6</f>
        <v>1436.2298050499999</v>
      </c>
    </row>
    <row r="52" spans="1:25" ht="15.75" x14ac:dyDescent="0.2">
      <c r="A52" s="36">
        <f t="shared" si="1"/>
        <v>42587</v>
      </c>
      <c r="B52" s="37">
        <f>SUMIFS(СВЦЭМ!$C$34:$C$777,СВЦЭМ!$A$34:$A$777,$A52,СВЦЭМ!$B$34:$B$777,B$47)+'СЕТ СН'!$G$9+СВЦЭМ!$D$10+'СЕТ СН'!$G$6</f>
        <v>1371.3609072899999</v>
      </c>
      <c r="C52" s="37">
        <f>SUMIFS(СВЦЭМ!$C$34:$C$777,СВЦЭМ!$A$34:$A$777,$A52,СВЦЭМ!$B$34:$B$777,C$47)+'СЕТ СН'!$G$9+СВЦЭМ!$D$10+'СЕТ СН'!$G$6</f>
        <v>1463.1172987599998</v>
      </c>
      <c r="D52" s="37">
        <f>SUMIFS(СВЦЭМ!$C$34:$C$777,СВЦЭМ!$A$34:$A$777,$A52,СВЦЭМ!$B$34:$B$777,D$47)+'СЕТ СН'!$G$9+СВЦЭМ!$D$10+'СЕТ СН'!$G$6</f>
        <v>1479.0209310400001</v>
      </c>
      <c r="E52" s="37">
        <f>SUMIFS(СВЦЭМ!$C$34:$C$777,СВЦЭМ!$A$34:$A$777,$A52,СВЦЭМ!$B$34:$B$777,E$47)+'СЕТ СН'!$G$9+СВЦЭМ!$D$10+'СЕТ СН'!$G$6</f>
        <v>1483.72609044</v>
      </c>
      <c r="F52" s="37">
        <f>SUMIFS(СВЦЭМ!$C$34:$C$777,СВЦЭМ!$A$34:$A$777,$A52,СВЦЭМ!$B$34:$B$777,F$47)+'СЕТ СН'!$G$9+СВЦЭМ!$D$10+'СЕТ СН'!$G$6</f>
        <v>1481.80871776</v>
      </c>
      <c r="G52" s="37">
        <f>SUMIFS(СВЦЭМ!$C$34:$C$777,СВЦЭМ!$A$34:$A$777,$A52,СВЦЭМ!$B$34:$B$777,G$47)+'СЕТ СН'!$G$9+СВЦЭМ!$D$10+'СЕТ СН'!$G$6</f>
        <v>1491.5262171300001</v>
      </c>
      <c r="H52" s="37">
        <f>SUMIFS(СВЦЭМ!$C$34:$C$777,СВЦЭМ!$A$34:$A$777,$A52,СВЦЭМ!$B$34:$B$777,H$47)+'СЕТ СН'!$G$9+СВЦЭМ!$D$10+'СЕТ СН'!$G$6</f>
        <v>1471.9335685799999</v>
      </c>
      <c r="I52" s="37">
        <f>SUMIFS(СВЦЭМ!$C$34:$C$777,СВЦЭМ!$A$34:$A$777,$A52,СВЦЭМ!$B$34:$B$777,I$47)+'СЕТ СН'!$G$9+СВЦЭМ!$D$10+'СЕТ СН'!$G$6</f>
        <v>1474.7682300199999</v>
      </c>
      <c r="J52" s="37">
        <f>SUMIFS(СВЦЭМ!$C$34:$C$777,СВЦЭМ!$A$34:$A$777,$A52,СВЦЭМ!$B$34:$B$777,J$47)+'СЕТ СН'!$G$9+СВЦЭМ!$D$10+'СЕТ СН'!$G$6</f>
        <v>1472.20075722</v>
      </c>
      <c r="K52" s="37">
        <f>SUMIFS(СВЦЭМ!$C$34:$C$777,СВЦЭМ!$A$34:$A$777,$A52,СВЦЭМ!$B$34:$B$777,K$47)+'СЕТ СН'!$G$9+СВЦЭМ!$D$10+'СЕТ СН'!$G$6</f>
        <v>1435.16926399</v>
      </c>
      <c r="L52" s="37">
        <f>SUMIFS(СВЦЭМ!$C$34:$C$777,СВЦЭМ!$A$34:$A$777,$A52,СВЦЭМ!$B$34:$B$777,L$47)+'СЕТ СН'!$G$9+СВЦЭМ!$D$10+'СЕТ СН'!$G$6</f>
        <v>1431.9246748999999</v>
      </c>
      <c r="M52" s="37">
        <f>SUMIFS(СВЦЭМ!$C$34:$C$777,СВЦЭМ!$A$34:$A$777,$A52,СВЦЭМ!$B$34:$B$777,M$47)+'СЕТ СН'!$G$9+СВЦЭМ!$D$10+'СЕТ СН'!$G$6</f>
        <v>1491.5227200899999</v>
      </c>
      <c r="N52" s="37">
        <f>SUMIFS(СВЦЭМ!$C$34:$C$777,СВЦЭМ!$A$34:$A$777,$A52,СВЦЭМ!$B$34:$B$777,N$47)+'СЕТ СН'!$G$9+СВЦЭМ!$D$10+'СЕТ СН'!$G$6</f>
        <v>1520.2663345400001</v>
      </c>
      <c r="O52" s="37">
        <f>SUMIFS(СВЦЭМ!$C$34:$C$777,СВЦЭМ!$A$34:$A$777,$A52,СВЦЭМ!$B$34:$B$777,O$47)+'СЕТ СН'!$G$9+СВЦЭМ!$D$10+'СЕТ СН'!$G$6</f>
        <v>1960.1755583199999</v>
      </c>
      <c r="P52" s="37">
        <f>SUMIFS(СВЦЭМ!$C$34:$C$777,СВЦЭМ!$A$34:$A$777,$A52,СВЦЭМ!$B$34:$B$777,P$47)+'СЕТ СН'!$G$9+СВЦЭМ!$D$10+'СЕТ СН'!$G$6</f>
        <v>2133.7727317600002</v>
      </c>
      <c r="Q52" s="37">
        <f>SUMIFS(СВЦЭМ!$C$34:$C$777,СВЦЭМ!$A$34:$A$777,$A52,СВЦЭМ!$B$34:$B$777,Q$47)+'СЕТ СН'!$G$9+СВЦЭМ!$D$10+'СЕТ СН'!$G$6</f>
        <v>1850.17455025</v>
      </c>
      <c r="R52" s="37">
        <f>SUMIFS(СВЦЭМ!$C$34:$C$777,СВЦЭМ!$A$34:$A$777,$A52,СВЦЭМ!$B$34:$B$777,R$47)+'СЕТ СН'!$G$9+СВЦЭМ!$D$10+'СЕТ СН'!$G$6</f>
        <v>1465.3970505100001</v>
      </c>
      <c r="S52" s="37">
        <f>SUMIFS(СВЦЭМ!$C$34:$C$777,СВЦЭМ!$A$34:$A$777,$A52,СВЦЭМ!$B$34:$B$777,S$47)+'СЕТ СН'!$G$9+СВЦЭМ!$D$10+'СЕТ СН'!$G$6</f>
        <v>1471.8060808499999</v>
      </c>
      <c r="T52" s="37">
        <f>SUMIFS(СВЦЭМ!$C$34:$C$777,СВЦЭМ!$A$34:$A$777,$A52,СВЦЭМ!$B$34:$B$777,T$47)+'СЕТ СН'!$G$9+СВЦЭМ!$D$10+'СЕТ СН'!$G$6</f>
        <v>1418.7355831300001</v>
      </c>
      <c r="U52" s="37">
        <f>SUMIFS(СВЦЭМ!$C$34:$C$777,СВЦЭМ!$A$34:$A$777,$A52,СВЦЭМ!$B$34:$B$777,U$47)+'СЕТ СН'!$G$9+СВЦЭМ!$D$10+'СЕТ СН'!$G$6</f>
        <v>1453.1550307299999</v>
      </c>
      <c r="V52" s="37">
        <f>SUMIFS(СВЦЭМ!$C$34:$C$777,СВЦЭМ!$A$34:$A$777,$A52,СВЦЭМ!$B$34:$B$777,V$47)+'СЕТ СН'!$G$9+СВЦЭМ!$D$10+'СЕТ СН'!$G$6</f>
        <v>1430.65813432</v>
      </c>
      <c r="W52" s="37">
        <f>SUMIFS(СВЦЭМ!$C$34:$C$777,СВЦЭМ!$A$34:$A$777,$A52,СВЦЭМ!$B$34:$B$777,W$47)+'СЕТ СН'!$G$9+СВЦЭМ!$D$10+'СЕТ СН'!$G$6</f>
        <v>1464.7142442899999</v>
      </c>
      <c r="X52" s="37">
        <f>SUMIFS(СВЦЭМ!$C$34:$C$777,СВЦЭМ!$A$34:$A$777,$A52,СВЦЭМ!$B$34:$B$777,X$47)+'СЕТ СН'!$G$9+СВЦЭМ!$D$10+'СЕТ СН'!$G$6</f>
        <v>1401.7392484299999</v>
      </c>
      <c r="Y52" s="37">
        <f>SUMIFS(СВЦЭМ!$C$34:$C$777,СВЦЭМ!$A$34:$A$777,$A52,СВЦЭМ!$B$34:$B$777,Y$47)+'СЕТ СН'!$G$9+СВЦЭМ!$D$10+'СЕТ СН'!$G$6</f>
        <v>1418.7207220800001</v>
      </c>
    </row>
    <row r="53" spans="1:25" ht="15.75" x14ac:dyDescent="0.2">
      <c r="A53" s="36">
        <f t="shared" si="1"/>
        <v>42588</v>
      </c>
      <c r="B53" s="37">
        <f>SUMIFS(СВЦЭМ!$C$34:$C$777,СВЦЭМ!$A$34:$A$777,$A53,СВЦЭМ!$B$34:$B$777,B$47)+'СЕТ СН'!$G$9+СВЦЭМ!$D$10+'СЕТ СН'!$G$6</f>
        <v>1532.6450761400001</v>
      </c>
      <c r="C53" s="37">
        <f>SUMIFS(СВЦЭМ!$C$34:$C$777,СВЦЭМ!$A$34:$A$777,$A53,СВЦЭМ!$B$34:$B$777,C$47)+'СЕТ СН'!$G$9+СВЦЭМ!$D$10+'СЕТ СН'!$G$6</f>
        <v>1621.4971505199999</v>
      </c>
      <c r="D53" s="37">
        <f>SUMIFS(СВЦЭМ!$C$34:$C$777,СВЦЭМ!$A$34:$A$777,$A53,СВЦЭМ!$B$34:$B$777,D$47)+'СЕТ СН'!$G$9+СВЦЭМ!$D$10+'СЕТ СН'!$G$6</f>
        <v>1666.5879477799999</v>
      </c>
      <c r="E53" s="37">
        <f>SUMIFS(СВЦЭМ!$C$34:$C$777,СВЦЭМ!$A$34:$A$777,$A53,СВЦЭМ!$B$34:$B$777,E$47)+'СЕТ СН'!$G$9+СВЦЭМ!$D$10+'СЕТ СН'!$G$6</f>
        <v>1701.4330551599999</v>
      </c>
      <c r="F53" s="37">
        <f>SUMIFS(СВЦЭМ!$C$34:$C$777,СВЦЭМ!$A$34:$A$777,$A53,СВЦЭМ!$B$34:$B$777,F$47)+'СЕТ СН'!$G$9+СВЦЭМ!$D$10+'СЕТ СН'!$G$6</f>
        <v>1738.9992803499999</v>
      </c>
      <c r="G53" s="37">
        <f>SUMIFS(СВЦЭМ!$C$34:$C$777,СВЦЭМ!$A$34:$A$777,$A53,СВЦЭМ!$B$34:$B$777,G$47)+'СЕТ СН'!$G$9+СВЦЭМ!$D$10+'СЕТ СН'!$G$6</f>
        <v>1740.4072166899998</v>
      </c>
      <c r="H53" s="37">
        <f>SUMIFS(СВЦЭМ!$C$34:$C$777,СВЦЭМ!$A$34:$A$777,$A53,СВЦЭМ!$B$34:$B$777,H$47)+'СЕТ СН'!$G$9+СВЦЭМ!$D$10+'СЕТ СН'!$G$6</f>
        <v>1702.87822704</v>
      </c>
      <c r="I53" s="37">
        <f>SUMIFS(СВЦЭМ!$C$34:$C$777,СВЦЭМ!$A$34:$A$777,$A53,СВЦЭМ!$B$34:$B$777,I$47)+'СЕТ СН'!$G$9+СВЦЭМ!$D$10+'СЕТ СН'!$G$6</f>
        <v>1607.4616243299999</v>
      </c>
      <c r="J53" s="37">
        <f>SUMIFS(СВЦЭМ!$C$34:$C$777,СВЦЭМ!$A$34:$A$777,$A53,СВЦЭМ!$B$34:$B$777,J$47)+'СЕТ СН'!$G$9+СВЦЭМ!$D$10+'СЕТ СН'!$G$6</f>
        <v>1497.85119904</v>
      </c>
      <c r="K53" s="37">
        <f>SUMIFS(СВЦЭМ!$C$34:$C$777,СВЦЭМ!$A$34:$A$777,$A53,СВЦЭМ!$B$34:$B$777,K$47)+'СЕТ СН'!$G$9+СВЦЭМ!$D$10+'СЕТ СН'!$G$6</f>
        <v>1486.53238025</v>
      </c>
      <c r="L53" s="37">
        <f>SUMIFS(СВЦЭМ!$C$34:$C$777,СВЦЭМ!$A$34:$A$777,$A53,СВЦЭМ!$B$34:$B$777,L$47)+'СЕТ СН'!$G$9+СВЦЭМ!$D$10+'СЕТ СН'!$G$6</f>
        <v>1524.4591454500001</v>
      </c>
      <c r="M53" s="37">
        <f>SUMIFS(СВЦЭМ!$C$34:$C$777,СВЦЭМ!$A$34:$A$777,$A53,СВЦЭМ!$B$34:$B$777,M$47)+'СЕТ СН'!$G$9+СВЦЭМ!$D$10+'СЕТ СН'!$G$6</f>
        <v>1468.5412992199999</v>
      </c>
      <c r="N53" s="37">
        <f>SUMIFS(СВЦЭМ!$C$34:$C$777,СВЦЭМ!$A$34:$A$777,$A53,СВЦЭМ!$B$34:$B$777,N$47)+'СЕТ СН'!$G$9+СВЦЭМ!$D$10+'СЕТ СН'!$G$6</f>
        <v>1446.9568312599999</v>
      </c>
      <c r="O53" s="37">
        <f>SUMIFS(СВЦЭМ!$C$34:$C$777,СВЦЭМ!$A$34:$A$777,$A53,СВЦЭМ!$B$34:$B$777,O$47)+'СЕТ СН'!$G$9+СВЦЭМ!$D$10+'СЕТ СН'!$G$6</f>
        <v>1443.01802157</v>
      </c>
      <c r="P53" s="37">
        <f>SUMIFS(СВЦЭМ!$C$34:$C$777,СВЦЭМ!$A$34:$A$777,$A53,СВЦЭМ!$B$34:$B$777,P$47)+'СЕТ СН'!$G$9+СВЦЭМ!$D$10+'СЕТ СН'!$G$6</f>
        <v>1455.12864887</v>
      </c>
      <c r="Q53" s="37">
        <f>SUMIFS(СВЦЭМ!$C$34:$C$777,СВЦЭМ!$A$34:$A$777,$A53,СВЦЭМ!$B$34:$B$777,Q$47)+'СЕТ СН'!$G$9+СВЦЭМ!$D$10+'СЕТ СН'!$G$6</f>
        <v>1530.24206426</v>
      </c>
      <c r="R53" s="37">
        <f>SUMIFS(СВЦЭМ!$C$34:$C$777,СВЦЭМ!$A$34:$A$777,$A53,СВЦЭМ!$B$34:$B$777,R$47)+'СЕТ СН'!$G$9+СВЦЭМ!$D$10+'СЕТ СН'!$G$6</f>
        <v>1436.0423004899999</v>
      </c>
      <c r="S53" s="37">
        <f>SUMIFS(СВЦЭМ!$C$34:$C$777,СВЦЭМ!$A$34:$A$777,$A53,СВЦЭМ!$B$34:$B$777,S$47)+'СЕТ СН'!$G$9+СВЦЭМ!$D$10+'СЕТ СН'!$G$6</f>
        <v>1430.8827840599999</v>
      </c>
      <c r="T53" s="37">
        <f>SUMIFS(СВЦЭМ!$C$34:$C$777,СВЦЭМ!$A$34:$A$777,$A53,СВЦЭМ!$B$34:$B$777,T$47)+'СЕТ СН'!$G$9+СВЦЭМ!$D$10+'СЕТ СН'!$G$6</f>
        <v>1439.88729994</v>
      </c>
      <c r="U53" s="37">
        <f>SUMIFS(СВЦЭМ!$C$34:$C$777,СВЦЭМ!$A$34:$A$777,$A53,СВЦЭМ!$B$34:$B$777,U$47)+'СЕТ СН'!$G$9+СВЦЭМ!$D$10+'СЕТ СН'!$G$6</f>
        <v>1426.6760792699999</v>
      </c>
      <c r="V53" s="37">
        <f>SUMIFS(СВЦЭМ!$C$34:$C$777,СВЦЭМ!$A$34:$A$777,$A53,СВЦЭМ!$B$34:$B$777,V$47)+'СЕТ СН'!$G$9+СВЦЭМ!$D$10+'СЕТ СН'!$G$6</f>
        <v>1444.4205699199999</v>
      </c>
      <c r="W53" s="37">
        <f>SUMIFS(СВЦЭМ!$C$34:$C$777,СВЦЭМ!$A$34:$A$777,$A53,СВЦЭМ!$B$34:$B$777,W$47)+'СЕТ СН'!$G$9+СВЦЭМ!$D$10+'СЕТ СН'!$G$6</f>
        <v>1461.3457530800001</v>
      </c>
      <c r="X53" s="37">
        <f>SUMIFS(СВЦЭМ!$C$34:$C$777,СВЦЭМ!$A$34:$A$777,$A53,СВЦЭМ!$B$34:$B$777,X$47)+'СЕТ СН'!$G$9+СВЦЭМ!$D$10+'СЕТ СН'!$G$6</f>
        <v>1413.8296637799999</v>
      </c>
      <c r="Y53" s="37">
        <f>SUMIFS(СВЦЭМ!$C$34:$C$777,СВЦЭМ!$A$34:$A$777,$A53,СВЦЭМ!$B$34:$B$777,Y$47)+'СЕТ СН'!$G$9+СВЦЭМ!$D$10+'СЕТ СН'!$G$6</f>
        <v>1439.0196458599999</v>
      </c>
    </row>
    <row r="54" spans="1:25" ht="15.75" x14ac:dyDescent="0.2">
      <c r="A54" s="36">
        <f t="shared" si="1"/>
        <v>42589</v>
      </c>
      <c r="B54" s="37">
        <f>SUMIFS(СВЦЭМ!$C$34:$C$777,СВЦЭМ!$A$34:$A$777,$A54,СВЦЭМ!$B$34:$B$777,B$47)+'СЕТ СН'!$G$9+СВЦЭМ!$D$10+'СЕТ СН'!$G$6</f>
        <v>1499.6745899699999</v>
      </c>
      <c r="C54" s="37">
        <f>SUMIFS(СВЦЭМ!$C$34:$C$777,СВЦЭМ!$A$34:$A$777,$A54,СВЦЭМ!$B$34:$B$777,C$47)+'СЕТ СН'!$G$9+СВЦЭМ!$D$10+'СЕТ СН'!$G$6</f>
        <v>1594.47678234</v>
      </c>
      <c r="D54" s="37">
        <f>SUMIFS(СВЦЭМ!$C$34:$C$777,СВЦЭМ!$A$34:$A$777,$A54,СВЦЭМ!$B$34:$B$777,D$47)+'СЕТ СН'!$G$9+СВЦЭМ!$D$10+'СЕТ СН'!$G$6</f>
        <v>1660.7941312199998</v>
      </c>
      <c r="E54" s="37">
        <f>SUMIFS(СВЦЭМ!$C$34:$C$777,СВЦЭМ!$A$34:$A$777,$A54,СВЦЭМ!$B$34:$B$777,E$47)+'СЕТ СН'!$G$9+СВЦЭМ!$D$10+'СЕТ СН'!$G$6</f>
        <v>1695.5933963800001</v>
      </c>
      <c r="F54" s="37">
        <f>SUMIFS(СВЦЭМ!$C$34:$C$777,СВЦЭМ!$A$34:$A$777,$A54,СВЦЭМ!$B$34:$B$777,F$47)+'СЕТ СН'!$G$9+СВЦЭМ!$D$10+'СЕТ СН'!$G$6</f>
        <v>1705.8426641399999</v>
      </c>
      <c r="G54" s="37">
        <f>SUMIFS(СВЦЭМ!$C$34:$C$777,СВЦЭМ!$A$34:$A$777,$A54,СВЦЭМ!$B$34:$B$777,G$47)+'СЕТ СН'!$G$9+СВЦЭМ!$D$10+'СЕТ СН'!$G$6</f>
        <v>1713.75981987</v>
      </c>
      <c r="H54" s="37">
        <f>SUMIFS(СВЦЭМ!$C$34:$C$777,СВЦЭМ!$A$34:$A$777,$A54,СВЦЭМ!$B$34:$B$777,H$47)+'СЕТ СН'!$G$9+СВЦЭМ!$D$10+'СЕТ СН'!$G$6</f>
        <v>1669.9451721600001</v>
      </c>
      <c r="I54" s="37">
        <f>SUMIFS(СВЦЭМ!$C$34:$C$777,СВЦЭМ!$A$34:$A$777,$A54,СВЦЭМ!$B$34:$B$777,I$47)+'СЕТ СН'!$G$9+СВЦЭМ!$D$10+'СЕТ СН'!$G$6</f>
        <v>1630.2163741299998</v>
      </c>
      <c r="J54" s="37">
        <f>SUMIFS(СВЦЭМ!$C$34:$C$777,СВЦЭМ!$A$34:$A$777,$A54,СВЦЭМ!$B$34:$B$777,J$47)+'СЕТ СН'!$G$9+СВЦЭМ!$D$10+'СЕТ СН'!$G$6</f>
        <v>1534.2441324500001</v>
      </c>
      <c r="K54" s="37">
        <f>SUMIFS(СВЦЭМ!$C$34:$C$777,СВЦЭМ!$A$34:$A$777,$A54,СВЦЭМ!$B$34:$B$777,K$47)+'СЕТ СН'!$G$9+СВЦЭМ!$D$10+'СЕТ СН'!$G$6</f>
        <v>1472.5772736099998</v>
      </c>
      <c r="L54" s="37">
        <f>SUMIFS(СВЦЭМ!$C$34:$C$777,СВЦЭМ!$A$34:$A$777,$A54,СВЦЭМ!$B$34:$B$777,L$47)+'СЕТ СН'!$G$9+СВЦЭМ!$D$10+'СЕТ СН'!$G$6</f>
        <v>1508.25948464</v>
      </c>
      <c r="M54" s="37">
        <f>SUMIFS(СВЦЭМ!$C$34:$C$777,СВЦЭМ!$A$34:$A$777,$A54,СВЦЭМ!$B$34:$B$777,M$47)+'СЕТ СН'!$G$9+СВЦЭМ!$D$10+'СЕТ СН'!$G$6</f>
        <v>1479.9337290599999</v>
      </c>
      <c r="N54" s="37">
        <f>SUMIFS(СВЦЭМ!$C$34:$C$777,СВЦЭМ!$A$34:$A$777,$A54,СВЦЭМ!$B$34:$B$777,N$47)+'СЕТ СН'!$G$9+СВЦЭМ!$D$10+'СЕТ СН'!$G$6</f>
        <v>1441.7978838700001</v>
      </c>
      <c r="O54" s="37">
        <f>SUMIFS(СВЦЭМ!$C$34:$C$777,СВЦЭМ!$A$34:$A$777,$A54,СВЦЭМ!$B$34:$B$777,O$47)+'СЕТ СН'!$G$9+СВЦЭМ!$D$10+'СЕТ СН'!$G$6</f>
        <v>1447.53266173</v>
      </c>
      <c r="P54" s="37">
        <f>SUMIFS(СВЦЭМ!$C$34:$C$777,СВЦЭМ!$A$34:$A$777,$A54,СВЦЭМ!$B$34:$B$777,P$47)+'СЕТ СН'!$G$9+СВЦЭМ!$D$10+'СЕТ СН'!$G$6</f>
        <v>1552.7762696299999</v>
      </c>
      <c r="Q54" s="37">
        <f>SUMIFS(СВЦЭМ!$C$34:$C$777,СВЦЭМ!$A$34:$A$777,$A54,СВЦЭМ!$B$34:$B$777,Q$47)+'СЕТ СН'!$G$9+СВЦЭМ!$D$10+'СЕТ СН'!$G$6</f>
        <v>1471.86226455</v>
      </c>
      <c r="R54" s="37">
        <f>SUMIFS(СВЦЭМ!$C$34:$C$777,СВЦЭМ!$A$34:$A$777,$A54,СВЦЭМ!$B$34:$B$777,R$47)+'СЕТ СН'!$G$9+СВЦЭМ!$D$10+'СЕТ СН'!$G$6</f>
        <v>1468.4962315399998</v>
      </c>
      <c r="S54" s="37">
        <f>SUMIFS(СВЦЭМ!$C$34:$C$777,СВЦЭМ!$A$34:$A$777,$A54,СВЦЭМ!$B$34:$B$777,S$47)+'СЕТ СН'!$G$9+СВЦЭМ!$D$10+'СЕТ СН'!$G$6</f>
        <v>1498.2838090800001</v>
      </c>
      <c r="T54" s="37">
        <f>SUMIFS(СВЦЭМ!$C$34:$C$777,СВЦЭМ!$A$34:$A$777,$A54,СВЦЭМ!$B$34:$B$777,T$47)+'СЕТ СН'!$G$9+СВЦЭМ!$D$10+'СЕТ СН'!$G$6</f>
        <v>1547.9204981099999</v>
      </c>
      <c r="U54" s="37">
        <f>SUMIFS(СВЦЭМ!$C$34:$C$777,СВЦЭМ!$A$34:$A$777,$A54,СВЦЭМ!$B$34:$B$777,U$47)+'СЕТ СН'!$G$9+СВЦЭМ!$D$10+'СЕТ СН'!$G$6</f>
        <v>1472.1495821399999</v>
      </c>
      <c r="V54" s="37">
        <f>SUMIFS(СВЦЭМ!$C$34:$C$777,СВЦЭМ!$A$34:$A$777,$A54,СВЦЭМ!$B$34:$B$777,V$47)+'СЕТ СН'!$G$9+СВЦЭМ!$D$10+'СЕТ СН'!$G$6</f>
        <v>1482.6713586999999</v>
      </c>
      <c r="W54" s="37">
        <f>SUMIFS(СВЦЭМ!$C$34:$C$777,СВЦЭМ!$A$34:$A$777,$A54,СВЦЭМ!$B$34:$B$777,W$47)+'СЕТ СН'!$G$9+СВЦЭМ!$D$10+'СЕТ СН'!$G$6</f>
        <v>1496.5236610100001</v>
      </c>
      <c r="X54" s="37">
        <f>SUMIFS(СВЦЭМ!$C$34:$C$777,СВЦЭМ!$A$34:$A$777,$A54,СВЦЭМ!$B$34:$B$777,X$47)+'СЕТ СН'!$G$9+СВЦЭМ!$D$10+'СЕТ СН'!$G$6</f>
        <v>1469.8469485000001</v>
      </c>
      <c r="Y54" s="37">
        <f>SUMIFS(СВЦЭМ!$C$34:$C$777,СВЦЭМ!$A$34:$A$777,$A54,СВЦЭМ!$B$34:$B$777,Y$47)+'СЕТ СН'!$G$9+СВЦЭМ!$D$10+'СЕТ СН'!$G$6</f>
        <v>1433.0083762899999</v>
      </c>
    </row>
    <row r="55" spans="1:25" ht="15.75" x14ac:dyDescent="0.2">
      <c r="A55" s="36">
        <f t="shared" si="1"/>
        <v>42590</v>
      </c>
      <c r="B55" s="37">
        <f>SUMIFS(СВЦЭМ!$C$34:$C$777,СВЦЭМ!$A$34:$A$777,$A55,СВЦЭМ!$B$34:$B$777,B$47)+'СЕТ СН'!$G$9+СВЦЭМ!$D$10+'СЕТ СН'!$G$6</f>
        <v>1472.54623937</v>
      </c>
      <c r="C55" s="37">
        <f>SUMIFS(СВЦЭМ!$C$34:$C$777,СВЦЭМ!$A$34:$A$777,$A55,СВЦЭМ!$B$34:$B$777,C$47)+'СЕТ СН'!$G$9+СВЦЭМ!$D$10+'СЕТ СН'!$G$6</f>
        <v>1556.2774579700001</v>
      </c>
      <c r="D55" s="37">
        <f>SUMIFS(СВЦЭМ!$C$34:$C$777,СВЦЭМ!$A$34:$A$777,$A55,СВЦЭМ!$B$34:$B$777,D$47)+'СЕТ СН'!$G$9+СВЦЭМ!$D$10+'СЕТ СН'!$G$6</f>
        <v>1615.6414308199999</v>
      </c>
      <c r="E55" s="37">
        <f>SUMIFS(СВЦЭМ!$C$34:$C$777,СВЦЭМ!$A$34:$A$777,$A55,СВЦЭМ!$B$34:$B$777,E$47)+'СЕТ СН'!$G$9+СВЦЭМ!$D$10+'СЕТ СН'!$G$6</f>
        <v>1661.7515145899999</v>
      </c>
      <c r="F55" s="37">
        <f>SUMIFS(СВЦЭМ!$C$34:$C$777,СВЦЭМ!$A$34:$A$777,$A55,СВЦЭМ!$B$34:$B$777,F$47)+'СЕТ СН'!$G$9+СВЦЭМ!$D$10+'СЕТ СН'!$G$6</f>
        <v>1677.39220791</v>
      </c>
      <c r="G55" s="37">
        <f>SUMIFS(СВЦЭМ!$C$34:$C$777,СВЦЭМ!$A$34:$A$777,$A55,СВЦЭМ!$B$34:$B$777,G$47)+'СЕТ СН'!$G$9+СВЦЭМ!$D$10+'СЕТ СН'!$G$6</f>
        <v>1648.9360314200001</v>
      </c>
      <c r="H55" s="37">
        <f>SUMIFS(СВЦЭМ!$C$34:$C$777,СВЦЭМ!$A$34:$A$777,$A55,СВЦЭМ!$B$34:$B$777,H$47)+'СЕТ СН'!$G$9+СВЦЭМ!$D$10+'СЕТ СН'!$G$6</f>
        <v>1588.24440768</v>
      </c>
      <c r="I55" s="37">
        <f>SUMIFS(СВЦЭМ!$C$34:$C$777,СВЦЭМ!$A$34:$A$777,$A55,СВЦЭМ!$B$34:$B$777,I$47)+'СЕТ СН'!$G$9+СВЦЭМ!$D$10+'СЕТ СН'!$G$6</f>
        <v>1525.38476754</v>
      </c>
      <c r="J55" s="37">
        <f>SUMIFS(СВЦЭМ!$C$34:$C$777,СВЦЭМ!$A$34:$A$777,$A55,СВЦЭМ!$B$34:$B$777,J$47)+'СЕТ СН'!$G$9+СВЦЭМ!$D$10+'СЕТ СН'!$G$6</f>
        <v>1564.26774482</v>
      </c>
      <c r="K55" s="37">
        <f>SUMIFS(СВЦЭМ!$C$34:$C$777,СВЦЭМ!$A$34:$A$777,$A55,СВЦЭМ!$B$34:$B$777,K$47)+'СЕТ СН'!$G$9+СВЦЭМ!$D$10+'СЕТ СН'!$G$6</f>
        <v>1697.0989644799999</v>
      </c>
      <c r="L55" s="37">
        <f>SUMIFS(СВЦЭМ!$C$34:$C$777,СВЦЭМ!$A$34:$A$777,$A55,СВЦЭМ!$B$34:$B$777,L$47)+'СЕТ СН'!$G$9+СВЦЭМ!$D$10+'СЕТ СН'!$G$6</f>
        <v>2042.9752129699998</v>
      </c>
      <c r="M55" s="37">
        <f>SUMIFS(СВЦЭМ!$C$34:$C$777,СВЦЭМ!$A$34:$A$777,$A55,СВЦЭМ!$B$34:$B$777,M$47)+'СЕТ СН'!$G$9+СВЦЭМ!$D$10+'СЕТ СН'!$G$6</f>
        <v>2005.24145991</v>
      </c>
      <c r="N55" s="37">
        <f>SUMIFS(СВЦЭМ!$C$34:$C$777,СВЦЭМ!$A$34:$A$777,$A55,СВЦЭМ!$B$34:$B$777,N$47)+'СЕТ СН'!$G$9+СВЦЭМ!$D$10+'СЕТ СН'!$G$6</f>
        <v>1598.93847716</v>
      </c>
      <c r="O55" s="37">
        <f>SUMIFS(СВЦЭМ!$C$34:$C$777,СВЦЭМ!$A$34:$A$777,$A55,СВЦЭМ!$B$34:$B$777,O$47)+'СЕТ СН'!$G$9+СВЦЭМ!$D$10+'СЕТ СН'!$G$6</f>
        <v>1631.06400364</v>
      </c>
      <c r="P55" s="37">
        <f>SUMIFS(СВЦЭМ!$C$34:$C$777,СВЦЭМ!$A$34:$A$777,$A55,СВЦЭМ!$B$34:$B$777,P$47)+'СЕТ СН'!$G$9+СВЦЭМ!$D$10+'СЕТ СН'!$G$6</f>
        <v>1496.1484212299999</v>
      </c>
      <c r="Q55" s="37">
        <f>SUMIFS(СВЦЭМ!$C$34:$C$777,СВЦЭМ!$A$34:$A$777,$A55,СВЦЭМ!$B$34:$B$777,Q$47)+'СЕТ СН'!$G$9+СВЦЭМ!$D$10+'СЕТ СН'!$G$6</f>
        <v>1489.2865233100001</v>
      </c>
      <c r="R55" s="37">
        <f>SUMIFS(СВЦЭМ!$C$34:$C$777,СВЦЭМ!$A$34:$A$777,$A55,СВЦЭМ!$B$34:$B$777,R$47)+'СЕТ СН'!$G$9+СВЦЭМ!$D$10+'СЕТ СН'!$G$6</f>
        <v>1488.99032158</v>
      </c>
      <c r="S55" s="37">
        <f>SUMIFS(СВЦЭМ!$C$34:$C$777,СВЦЭМ!$A$34:$A$777,$A55,СВЦЭМ!$B$34:$B$777,S$47)+'СЕТ СН'!$G$9+СВЦЭМ!$D$10+'СЕТ СН'!$G$6</f>
        <v>1585.7875631999998</v>
      </c>
      <c r="T55" s="37">
        <f>SUMIFS(СВЦЭМ!$C$34:$C$777,СВЦЭМ!$A$34:$A$777,$A55,СВЦЭМ!$B$34:$B$777,T$47)+'СЕТ СН'!$G$9+СВЦЭМ!$D$10+'СЕТ СН'!$G$6</f>
        <v>1555.8932152300001</v>
      </c>
      <c r="U55" s="37">
        <f>SUMIFS(СВЦЭМ!$C$34:$C$777,СВЦЭМ!$A$34:$A$777,$A55,СВЦЭМ!$B$34:$B$777,U$47)+'СЕТ СН'!$G$9+СВЦЭМ!$D$10+'СЕТ СН'!$G$6</f>
        <v>1552.6497250699999</v>
      </c>
      <c r="V55" s="37">
        <f>SUMIFS(СВЦЭМ!$C$34:$C$777,СВЦЭМ!$A$34:$A$777,$A55,СВЦЭМ!$B$34:$B$777,V$47)+'СЕТ СН'!$G$9+СВЦЭМ!$D$10+'СЕТ СН'!$G$6</f>
        <v>1587.9943845400001</v>
      </c>
      <c r="W55" s="37">
        <f>SUMIFS(СВЦЭМ!$C$34:$C$777,СВЦЭМ!$A$34:$A$777,$A55,СВЦЭМ!$B$34:$B$777,W$47)+'СЕТ СН'!$G$9+СВЦЭМ!$D$10+'СЕТ СН'!$G$6</f>
        <v>1607.9144367299998</v>
      </c>
      <c r="X55" s="37">
        <f>SUMIFS(СВЦЭМ!$C$34:$C$777,СВЦЭМ!$A$34:$A$777,$A55,СВЦЭМ!$B$34:$B$777,X$47)+'СЕТ СН'!$G$9+СВЦЭМ!$D$10+'СЕТ СН'!$G$6</f>
        <v>1491.94288899</v>
      </c>
      <c r="Y55" s="37">
        <f>SUMIFS(СВЦЭМ!$C$34:$C$777,СВЦЭМ!$A$34:$A$777,$A55,СВЦЭМ!$B$34:$B$777,Y$47)+'СЕТ СН'!$G$9+СВЦЭМ!$D$10+'СЕТ СН'!$G$6</f>
        <v>1511.70390256</v>
      </c>
    </row>
    <row r="56" spans="1:25" ht="15.75" x14ac:dyDescent="0.2">
      <c r="A56" s="36">
        <f t="shared" si="1"/>
        <v>42591</v>
      </c>
      <c r="B56" s="37">
        <f>SUMIFS(СВЦЭМ!$C$34:$C$777,СВЦЭМ!$A$34:$A$777,$A56,СВЦЭМ!$B$34:$B$777,B$47)+'СЕТ СН'!$G$9+СВЦЭМ!$D$10+'СЕТ СН'!$G$6</f>
        <v>1552.96200873</v>
      </c>
      <c r="C56" s="37">
        <f>SUMIFS(СВЦЭМ!$C$34:$C$777,СВЦЭМ!$A$34:$A$777,$A56,СВЦЭМ!$B$34:$B$777,C$47)+'СЕТ СН'!$G$9+СВЦЭМ!$D$10+'СЕТ СН'!$G$6</f>
        <v>1644.77509427</v>
      </c>
      <c r="D56" s="37">
        <f>SUMIFS(СВЦЭМ!$C$34:$C$777,СВЦЭМ!$A$34:$A$777,$A56,СВЦЭМ!$B$34:$B$777,D$47)+'СЕТ СН'!$G$9+СВЦЭМ!$D$10+'СЕТ СН'!$G$6</f>
        <v>1680.18928196</v>
      </c>
      <c r="E56" s="37">
        <f>SUMIFS(СВЦЭМ!$C$34:$C$777,СВЦЭМ!$A$34:$A$777,$A56,СВЦЭМ!$B$34:$B$777,E$47)+'СЕТ СН'!$G$9+СВЦЭМ!$D$10+'СЕТ СН'!$G$6</f>
        <v>1673.4374199599999</v>
      </c>
      <c r="F56" s="37">
        <f>SUMIFS(СВЦЭМ!$C$34:$C$777,СВЦЭМ!$A$34:$A$777,$A56,СВЦЭМ!$B$34:$B$777,F$47)+'СЕТ СН'!$G$9+СВЦЭМ!$D$10+'СЕТ СН'!$G$6</f>
        <v>1623.2605925299999</v>
      </c>
      <c r="G56" s="37">
        <f>SUMIFS(СВЦЭМ!$C$34:$C$777,СВЦЭМ!$A$34:$A$777,$A56,СВЦЭМ!$B$34:$B$777,G$47)+'СЕТ СН'!$G$9+СВЦЭМ!$D$10+'СЕТ СН'!$G$6</f>
        <v>1671.62422453</v>
      </c>
      <c r="H56" s="37">
        <f>SUMIFS(СВЦЭМ!$C$34:$C$777,СВЦЭМ!$A$34:$A$777,$A56,СВЦЭМ!$B$34:$B$777,H$47)+'СЕТ СН'!$G$9+СВЦЭМ!$D$10+'СЕТ СН'!$G$6</f>
        <v>1547.0234759099999</v>
      </c>
      <c r="I56" s="37">
        <f>SUMIFS(СВЦЭМ!$C$34:$C$777,СВЦЭМ!$A$34:$A$777,$A56,СВЦЭМ!$B$34:$B$777,I$47)+'СЕТ СН'!$G$9+СВЦЭМ!$D$10+'СЕТ СН'!$G$6</f>
        <v>1510.44449805</v>
      </c>
      <c r="J56" s="37">
        <f>SUMIFS(СВЦЭМ!$C$34:$C$777,СВЦЭМ!$A$34:$A$777,$A56,СВЦЭМ!$B$34:$B$777,J$47)+'СЕТ СН'!$G$9+СВЦЭМ!$D$10+'СЕТ СН'!$G$6</f>
        <v>1479.9750237799999</v>
      </c>
      <c r="K56" s="37">
        <f>SUMIFS(СВЦЭМ!$C$34:$C$777,СВЦЭМ!$A$34:$A$777,$A56,СВЦЭМ!$B$34:$B$777,K$47)+'СЕТ СН'!$G$9+СВЦЭМ!$D$10+'СЕТ СН'!$G$6</f>
        <v>1515.0911492800001</v>
      </c>
      <c r="L56" s="37">
        <f>SUMIFS(СВЦЭМ!$C$34:$C$777,СВЦЭМ!$A$34:$A$777,$A56,СВЦЭМ!$B$34:$B$777,L$47)+'СЕТ СН'!$G$9+СВЦЭМ!$D$10+'СЕТ СН'!$G$6</f>
        <v>1534.44472922</v>
      </c>
      <c r="M56" s="37">
        <f>SUMIFS(СВЦЭМ!$C$34:$C$777,СВЦЭМ!$A$34:$A$777,$A56,СВЦЭМ!$B$34:$B$777,M$47)+'СЕТ СН'!$G$9+СВЦЭМ!$D$10+'СЕТ СН'!$G$6</f>
        <v>1549.0902588900001</v>
      </c>
      <c r="N56" s="37">
        <f>SUMIFS(СВЦЭМ!$C$34:$C$777,СВЦЭМ!$A$34:$A$777,$A56,СВЦЭМ!$B$34:$B$777,N$47)+'СЕТ СН'!$G$9+СВЦЭМ!$D$10+'СЕТ СН'!$G$6</f>
        <v>1576.40892147</v>
      </c>
      <c r="O56" s="37">
        <f>SUMIFS(СВЦЭМ!$C$34:$C$777,СВЦЭМ!$A$34:$A$777,$A56,СВЦЭМ!$B$34:$B$777,O$47)+'СЕТ СН'!$G$9+СВЦЭМ!$D$10+'СЕТ СН'!$G$6</f>
        <v>1564.8604954800001</v>
      </c>
      <c r="P56" s="37">
        <f>SUMIFS(СВЦЭМ!$C$34:$C$777,СВЦЭМ!$A$34:$A$777,$A56,СВЦЭМ!$B$34:$B$777,P$47)+'СЕТ СН'!$G$9+СВЦЭМ!$D$10+'СЕТ СН'!$G$6</f>
        <v>1568.7681911</v>
      </c>
      <c r="Q56" s="37">
        <f>SUMIFS(СВЦЭМ!$C$34:$C$777,СВЦЭМ!$A$34:$A$777,$A56,СВЦЭМ!$B$34:$B$777,Q$47)+'СЕТ СН'!$G$9+СВЦЭМ!$D$10+'СЕТ СН'!$G$6</f>
        <v>1541.0814386299999</v>
      </c>
      <c r="R56" s="37">
        <f>SUMIFS(СВЦЭМ!$C$34:$C$777,СВЦЭМ!$A$34:$A$777,$A56,СВЦЭМ!$B$34:$B$777,R$47)+'СЕТ СН'!$G$9+СВЦЭМ!$D$10+'СЕТ СН'!$G$6</f>
        <v>1565.2634171500001</v>
      </c>
      <c r="S56" s="37">
        <f>SUMIFS(СВЦЭМ!$C$34:$C$777,СВЦЭМ!$A$34:$A$777,$A56,СВЦЭМ!$B$34:$B$777,S$47)+'СЕТ СН'!$G$9+СВЦЭМ!$D$10+'СЕТ СН'!$G$6</f>
        <v>1604.25933087</v>
      </c>
      <c r="T56" s="37">
        <f>SUMIFS(СВЦЭМ!$C$34:$C$777,СВЦЭМ!$A$34:$A$777,$A56,СВЦЭМ!$B$34:$B$777,T$47)+'СЕТ СН'!$G$9+СВЦЭМ!$D$10+'СЕТ СН'!$G$6</f>
        <v>1598.0280174699999</v>
      </c>
      <c r="U56" s="37">
        <f>SUMIFS(СВЦЭМ!$C$34:$C$777,СВЦЭМ!$A$34:$A$777,$A56,СВЦЭМ!$B$34:$B$777,U$47)+'СЕТ СН'!$G$9+СВЦЭМ!$D$10+'СЕТ СН'!$G$6</f>
        <v>1515.72884626</v>
      </c>
      <c r="V56" s="37">
        <f>SUMIFS(СВЦЭМ!$C$34:$C$777,СВЦЭМ!$A$34:$A$777,$A56,СВЦЭМ!$B$34:$B$777,V$47)+'СЕТ СН'!$G$9+СВЦЭМ!$D$10+'СЕТ СН'!$G$6</f>
        <v>1511.01473412</v>
      </c>
      <c r="W56" s="37">
        <f>SUMIFS(СВЦЭМ!$C$34:$C$777,СВЦЭМ!$A$34:$A$777,$A56,СВЦЭМ!$B$34:$B$777,W$47)+'СЕТ СН'!$G$9+СВЦЭМ!$D$10+'СЕТ СН'!$G$6</f>
        <v>1562.66796305</v>
      </c>
      <c r="X56" s="37">
        <f>SUMIFS(СВЦЭМ!$C$34:$C$777,СВЦЭМ!$A$34:$A$777,$A56,СВЦЭМ!$B$34:$B$777,X$47)+'СЕТ СН'!$G$9+СВЦЭМ!$D$10+'СЕТ СН'!$G$6</f>
        <v>1453.41367356</v>
      </c>
      <c r="Y56" s="37">
        <f>SUMIFS(СВЦЭМ!$C$34:$C$777,СВЦЭМ!$A$34:$A$777,$A56,СВЦЭМ!$B$34:$B$777,Y$47)+'СЕТ СН'!$G$9+СВЦЭМ!$D$10+'СЕТ СН'!$G$6</f>
        <v>1462.1610477199999</v>
      </c>
    </row>
    <row r="57" spans="1:25" ht="15.75" x14ac:dyDescent="0.2">
      <c r="A57" s="36">
        <f t="shared" si="1"/>
        <v>42592</v>
      </c>
      <c r="B57" s="37">
        <f>SUMIFS(СВЦЭМ!$C$34:$C$777,СВЦЭМ!$A$34:$A$777,$A57,СВЦЭМ!$B$34:$B$777,B$47)+'СЕТ СН'!$G$9+СВЦЭМ!$D$10+'СЕТ СН'!$G$6</f>
        <v>1551.2890571299999</v>
      </c>
      <c r="C57" s="37">
        <f>SUMIFS(СВЦЭМ!$C$34:$C$777,СВЦЭМ!$A$34:$A$777,$A57,СВЦЭМ!$B$34:$B$777,C$47)+'СЕТ СН'!$G$9+СВЦЭМ!$D$10+'СЕТ СН'!$G$6</f>
        <v>1594.73796324</v>
      </c>
      <c r="D57" s="37">
        <f>SUMIFS(СВЦЭМ!$C$34:$C$777,СВЦЭМ!$A$34:$A$777,$A57,СВЦЭМ!$B$34:$B$777,D$47)+'СЕТ СН'!$G$9+СВЦЭМ!$D$10+'СЕТ СН'!$G$6</f>
        <v>1620.6977199299999</v>
      </c>
      <c r="E57" s="37">
        <f>SUMIFS(СВЦЭМ!$C$34:$C$777,СВЦЭМ!$A$34:$A$777,$A57,СВЦЭМ!$B$34:$B$777,E$47)+'СЕТ СН'!$G$9+СВЦЭМ!$D$10+'СЕТ СН'!$G$6</f>
        <v>1614.1019358400001</v>
      </c>
      <c r="F57" s="37">
        <f>SUMIFS(СВЦЭМ!$C$34:$C$777,СВЦЭМ!$A$34:$A$777,$A57,СВЦЭМ!$B$34:$B$777,F$47)+'СЕТ СН'!$G$9+СВЦЭМ!$D$10+'СЕТ СН'!$G$6</f>
        <v>1647.2152214999999</v>
      </c>
      <c r="G57" s="37">
        <f>SUMIFS(СВЦЭМ!$C$34:$C$777,СВЦЭМ!$A$34:$A$777,$A57,СВЦЭМ!$B$34:$B$777,G$47)+'СЕТ СН'!$G$9+СВЦЭМ!$D$10+'СЕТ СН'!$G$6</f>
        <v>1624.5677099699999</v>
      </c>
      <c r="H57" s="37">
        <f>SUMIFS(СВЦЭМ!$C$34:$C$777,СВЦЭМ!$A$34:$A$777,$A57,СВЦЭМ!$B$34:$B$777,H$47)+'СЕТ СН'!$G$9+СВЦЭМ!$D$10+'СЕТ СН'!$G$6</f>
        <v>1576.9152213499999</v>
      </c>
      <c r="I57" s="37">
        <f>SUMIFS(СВЦЭМ!$C$34:$C$777,СВЦЭМ!$A$34:$A$777,$A57,СВЦЭМ!$B$34:$B$777,I$47)+'СЕТ СН'!$G$9+СВЦЭМ!$D$10+'СЕТ СН'!$G$6</f>
        <v>1541.7935544899999</v>
      </c>
      <c r="J57" s="37">
        <f>SUMIFS(СВЦЭМ!$C$34:$C$777,СВЦЭМ!$A$34:$A$777,$A57,СВЦЭМ!$B$34:$B$777,J$47)+'СЕТ СН'!$G$9+СВЦЭМ!$D$10+'СЕТ СН'!$G$6</f>
        <v>1458.1605078</v>
      </c>
      <c r="K57" s="37">
        <f>SUMIFS(СВЦЭМ!$C$34:$C$777,СВЦЭМ!$A$34:$A$777,$A57,СВЦЭМ!$B$34:$B$777,K$47)+'СЕТ СН'!$G$9+СВЦЭМ!$D$10+'СЕТ СН'!$G$6</f>
        <v>1218.92915881</v>
      </c>
      <c r="L57" s="37">
        <f>SUMIFS(СВЦЭМ!$C$34:$C$777,СВЦЭМ!$A$34:$A$777,$A57,СВЦЭМ!$B$34:$B$777,L$47)+'СЕТ СН'!$G$9+СВЦЭМ!$D$10+'СЕТ СН'!$G$6</f>
        <v>1481.1490360799999</v>
      </c>
      <c r="M57" s="37">
        <f>SUMIFS(СВЦЭМ!$C$34:$C$777,СВЦЭМ!$A$34:$A$777,$A57,СВЦЭМ!$B$34:$B$777,M$47)+'СЕТ СН'!$G$9+СВЦЭМ!$D$10+'СЕТ СН'!$G$6</f>
        <v>1561.7251990699999</v>
      </c>
      <c r="N57" s="37">
        <f>SUMIFS(СВЦЭМ!$C$34:$C$777,СВЦЭМ!$A$34:$A$777,$A57,СВЦЭМ!$B$34:$B$777,N$47)+'СЕТ СН'!$G$9+СВЦЭМ!$D$10+'СЕТ СН'!$G$6</f>
        <v>1677.9160503800001</v>
      </c>
      <c r="O57" s="37">
        <f>SUMIFS(СВЦЭМ!$C$34:$C$777,СВЦЭМ!$A$34:$A$777,$A57,СВЦЭМ!$B$34:$B$777,O$47)+'СЕТ СН'!$G$9+СВЦЭМ!$D$10+'СЕТ СН'!$G$6</f>
        <v>1675.3929407099999</v>
      </c>
      <c r="P57" s="37">
        <f>SUMIFS(СВЦЭМ!$C$34:$C$777,СВЦЭМ!$A$34:$A$777,$A57,СВЦЭМ!$B$34:$B$777,P$47)+'СЕТ СН'!$G$9+СВЦЭМ!$D$10+'СЕТ СН'!$G$6</f>
        <v>1727.6927119300001</v>
      </c>
      <c r="Q57" s="37">
        <f>SUMIFS(СВЦЭМ!$C$34:$C$777,СВЦЭМ!$A$34:$A$777,$A57,СВЦЭМ!$B$34:$B$777,Q$47)+'СЕТ СН'!$G$9+СВЦЭМ!$D$10+'СЕТ СН'!$G$6</f>
        <v>1632.8114177800001</v>
      </c>
      <c r="R57" s="37">
        <f>SUMIFS(СВЦЭМ!$C$34:$C$777,СВЦЭМ!$A$34:$A$777,$A57,СВЦЭМ!$B$34:$B$777,R$47)+'СЕТ СН'!$G$9+СВЦЭМ!$D$10+'СЕТ СН'!$G$6</f>
        <v>1546.5499643399999</v>
      </c>
      <c r="S57" s="37">
        <f>SUMIFS(СВЦЭМ!$C$34:$C$777,СВЦЭМ!$A$34:$A$777,$A57,СВЦЭМ!$B$34:$B$777,S$47)+'СЕТ СН'!$G$9+СВЦЭМ!$D$10+'СЕТ СН'!$G$6</f>
        <v>1658.31498347</v>
      </c>
      <c r="T57" s="37">
        <f>SUMIFS(СВЦЭМ!$C$34:$C$777,СВЦЭМ!$A$34:$A$777,$A57,СВЦЭМ!$B$34:$B$777,T$47)+'СЕТ СН'!$G$9+СВЦЭМ!$D$10+'СЕТ СН'!$G$6</f>
        <v>1708.6829920600001</v>
      </c>
      <c r="U57" s="37">
        <f>SUMIFS(СВЦЭМ!$C$34:$C$777,СВЦЭМ!$A$34:$A$777,$A57,СВЦЭМ!$B$34:$B$777,U$47)+'СЕТ СН'!$G$9+СВЦЭМ!$D$10+'СЕТ СН'!$G$6</f>
        <v>1712.1325556899999</v>
      </c>
      <c r="V57" s="37">
        <f>SUMIFS(СВЦЭМ!$C$34:$C$777,СВЦЭМ!$A$34:$A$777,$A57,СВЦЭМ!$B$34:$B$777,V$47)+'СЕТ СН'!$G$9+СВЦЭМ!$D$10+'СЕТ СН'!$G$6</f>
        <v>1829.55115039</v>
      </c>
      <c r="W57" s="37">
        <f>SUMIFS(СВЦЭМ!$C$34:$C$777,СВЦЭМ!$A$34:$A$777,$A57,СВЦЭМ!$B$34:$B$777,W$47)+'СЕТ СН'!$G$9+СВЦЭМ!$D$10+'СЕТ СН'!$G$6</f>
        <v>1798.94698819</v>
      </c>
      <c r="X57" s="37">
        <f>SUMIFS(СВЦЭМ!$C$34:$C$777,СВЦЭМ!$A$34:$A$777,$A57,СВЦЭМ!$B$34:$B$777,X$47)+'СЕТ СН'!$G$9+СВЦЭМ!$D$10+'СЕТ СН'!$G$6</f>
        <v>1635.73033463</v>
      </c>
      <c r="Y57" s="37">
        <f>SUMIFS(СВЦЭМ!$C$34:$C$777,СВЦЭМ!$A$34:$A$777,$A57,СВЦЭМ!$B$34:$B$777,Y$47)+'СЕТ СН'!$G$9+СВЦЭМ!$D$10+'СЕТ СН'!$G$6</f>
        <v>1627.3411158199999</v>
      </c>
    </row>
    <row r="58" spans="1:25" ht="15.75" x14ac:dyDescent="0.2">
      <c r="A58" s="36">
        <f t="shared" si="1"/>
        <v>42593</v>
      </c>
      <c r="B58" s="37">
        <f>SUMIFS(СВЦЭМ!$C$34:$C$777,СВЦЭМ!$A$34:$A$777,$A58,СВЦЭМ!$B$34:$B$777,B$47)+'СЕТ СН'!$G$9+СВЦЭМ!$D$10+'СЕТ СН'!$G$6</f>
        <v>1659.3755490199999</v>
      </c>
      <c r="C58" s="37">
        <f>SUMIFS(СВЦЭМ!$C$34:$C$777,СВЦЭМ!$A$34:$A$777,$A58,СВЦЭМ!$B$34:$B$777,C$47)+'СЕТ СН'!$G$9+СВЦЭМ!$D$10+'СЕТ СН'!$G$6</f>
        <v>1748.9725551399999</v>
      </c>
      <c r="D58" s="37">
        <f>SUMIFS(СВЦЭМ!$C$34:$C$777,СВЦЭМ!$A$34:$A$777,$A58,СВЦЭМ!$B$34:$B$777,D$47)+'СЕТ СН'!$G$9+СВЦЭМ!$D$10+'СЕТ СН'!$G$6</f>
        <v>1810.1317447700001</v>
      </c>
      <c r="E58" s="37">
        <f>SUMIFS(СВЦЭМ!$C$34:$C$777,СВЦЭМ!$A$34:$A$777,$A58,СВЦЭМ!$B$34:$B$777,E$47)+'СЕТ СН'!$G$9+СВЦЭМ!$D$10+'СЕТ СН'!$G$6</f>
        <v>1743.1035536699999</v>
      </c>
      <c r="F58" s="37">
        <f>SUMIFS(СВЦЭМ!$C$34:$C$777,СВЦЭМ!$A$34:$A$777,$A58,СВЦЭМ!$B$34:$B$777,F$47)+'СЕТ СН'!$G$9+СВЦЭМ!$D$10+'СЕТ СН'!$G$6</f>
        <v>1747.2504108400001</v>
      </c>
      <c r="G58" s="37">
        <f>SUMIFS(СВЦЭМ!$C$34:$C$777,СВЦЭМ!$A$34:$A$777,$A58,СВЦЭМ!$B$34:$B$777,G$47)+'СЕТ СН'!$G$9+СВЦЭМ!$D$10+'СЕТ СН'!$G$6</f>
        <v>1729.9907529899999</v>
      </c>
      <c r="H58" s="37">
        <f>SUMIFS(СВЦЭМ!$C$34:$C$777,СВЦЭМ!$A$34:$A$777,$A58,СВЦЭМ!$B$34:$B$777,H$47)+'СЕТ СН'!$G$9+СВЦЭМ!$D$10+'СЕТ СН'!$G$6</f>
        <v>1704.1802627999998</v>
      </c>
      <c r="I58" s="37">
        <f>SUMIFS(СВЦЭМ!$C$34:$C$777,СВЦЭМ!$A$34:$A$777,$A58,СВЦЭМ!$B$34:$B$777,I$47)+'СЕТ СН'!$G$9+СВЦЭМ!$D$10+'СЕТ СН'!$G$6</f>
        <v>1713.6941448499999</v>
      </c>
      <c r="J58" s="37">
        <f>SUMIFS(СВЦЭМ!$C$34:$C$777,СВЦЭМ!$A$34:$A$777,$A58,СВЦЭМ!$B$34:$B$777,J$47)+'СЕТ СН'!$G$9+СВЦЭМ!$D$10+'СЕТ СН'!$G$6</f>
        <v>1534.9129077</v>
      </c>
      <c r="K58" s="37">
        <f>SUMIFS(СВЦЭМ!$C$34:$C$777,СВЦЭМ!$A$34:$A$777,$A58,СВЦЭМ!$B$34:$B$777,K$47)+'СЕТ СН'!$G$9+СВЦЭМ!$D$10+'СЕТ СН'!$G$6</f>
        <v>1538.83673649</v>
      </c>
      <c r="L58" s="37">
        <f>SUMIFS(СВЦЭМ!$C$34:$C$777,СВЦЭМ!$A$34:$A$777,$A58,СВЦЭМ!$B$34:$B$777,L$47)+'СЕТ СН'!$G$9+СВЦЭМ!$D$10+'СЕТ СН'!$G$6</f>
        <v>1538.72710641</v>
      </c>
      <c r="M58" s="37">
        <f>SUMIFS(СВЦЭМ!$C$34:$C$777,СВЦЭМ!$A$34:$A$777,$A58,СВЦЭМ!$B$34:$B$777,M$47)+'СЕТ СН'!$G$9+СВЦЭМ!$D$10+'СЕТ СН'!$G$6</f>
        <v>1550.1187380399999</v>
      </c>
      <c r="N58" s="37">
        <f>SUMIFS(СВЦЭМ!$C$34:$C$777,СВЦЭМ!$A$34:$A$777,$A58,СВЦЭМ!$B$34:$B$777,N$47)+'СЕТ СН'!$G$9+СВЦЭМ!$D$10+'СЕТ СН'!$G$6</f>
        <v>1463.5084203399999</v>
      </c>
      <c r="O58" s="37">
        <f>SUMIFS(СВЦЭМ!$C$34:$C$777,СВЦЭМ!$A$34:$A$777,$A58,СВЦЭМ!$B$34:$B$777,O$47)+'СЕТ СН'!$G$9+СВЦЭМ!$D$10+'СЕТ СН'!$G$6</f>
        <v>1480.0244850199999</v>
      </c>
      <c r="P58" s="37">
        <f>SUMIFS(СВЦЭМ!$C$34:$C$777,СВЦЭМ!$A$34:$A$777,$A58,СВЦЭМ!$B$34:$B$777,P$47)+'СЕТ СН'!$G$9+СВЦЭМ!$D$10+'СЕТ СН'!$G$6</f>
        <v>1624.5705487600001</v>
      </c>
      <c r="Q58" s="37">
        <f>SUMIFS(СВЦЭМ!$C$34:$C$777,СВЦЭМ!$A$34:$A$777,$A58,СВЦЭМ!$B$34:$B$777,Q$47)+'СЕТ СН'!$G$9+СВЦЭМ!$D$10+'СЕТ СН'!$G$6</f>
        <v>1578.90746835</v>
      </c>
      <c r="R58" s="37">
        <f>SUMIFS(СВЦЭМ!$C$34:$C$777,СВЦЭМ!$A$34:$A$777,$A58,СВЦЭМ!$B$34:$B$777,R$47)+'СЕТ СН'!$G$9+СВЦЭМ!$D$10+'СЕТ СН'!$G$6</f>
        <v>2300.81752366</v>
      </c>
      <c r="S58" s="37">
        <f>SUMIFS(СВЦЭМ!$C$34:$C$777,СВЦЭМ!$A$34:$A$777,$A58,СВЦЭМ!$B$34:$B$777,S$47)+'СЕТ СН'!$G$9+СВЦЭМ!$D$10+'СЕТ СН'!$G$6</f>
        <v>1697.3634845899999</v>
      </c>
      <c r="T58" s="37">
        <f>SUMIFS(СВЦЭМ!$C$34:$C$777,СВЦЭМ!$A$34:$A$777,$A58,СВЦЭМ!$B$34:$B$777,T$47)+'СЕТ СН'!$G$9+СВЦЭМ!$D$10+'СЕТ СН'!$G$6</f>
        <v>1678.2531640599998</v>
      </c>
      <c r="U58" s="37">
        <f>SUMIFS(СВЦЭМ!$C$34:$C$777,СВЦЭМ!$A$34:$A$777,$A58,СВЦЭМ!$B$34:$B$777,U$47)+'СЕТ СН'!$G$9+СВЦЭМ!$D$10+'СЕТ СН'!$G$6</f>
        <v>1594.30905188</v>
      </c>
      <c r="V58" s="37">
        <f>SUMIFS(СВЦЭМ!$C$34:$C$777,СВЦЭМ!$A$34:$A$777,$A58,СВЦЭМ!$B$34:$B$777,V$47)+'СЕТ СН'!$G$9+СВЦЭМ!$D$10+'СЕТ СН'!$G$6</f>
        <v>1609.20709285</v>
      </c>
      <c r="W58" s="37">
        <f>SUMIFS(СВЦЭМ!$C$34:$C$777,СВЦЭМ!$A$34:$A$777,$A58,СВЦЭМ!$B$34:$B$777,W$47)+'СЕТ СН'!$G$9+СВЦЭМ!$D$10+'СЕТ СН'!$G$6</f>
        <v>1607.6884397199999</v>
      </c>
      <c r="X58" s="37">
        <f>SUMIFS(СВЦЭМ!$C$34:$C$777,СВЦЭМ!$A$34:$A$777,$A58,СВЦЭМ!$B$34:$B$777,X$47)+'СЕТ СН'!$G$9+СВЦЭМ!$D$10+'СЕТ СН'!$G$6</f>
        <v>1535.4023296099999</v>
      </c>
      <c r="Y58" s="37">
        <f>SUMIFS(СВЦЭМ!$C$34:$C$777,СВЦЭМ!$A$34:$A$777,$A58,СВЦЭМ!$B$34:$B$777,Y$47)+'СЕТ СН'!$G$9+СВЦЭМ!$D$10+'СЕТ СН'!$G$6</f>
        <v>1592.4899995200001</v>
      </c>
    </row>
    <row r="59" spans="1:25" ht="15.75" x14ac:dyDescent="0.2">
      <c r="A59" s="36">
        <f t="shared" si="1"/>
        <v>42594</v>
      </c>
      <c r="B59" s="37">
        <f>SUMIFS(СВЦЭМ!$C$34:$C$777,СВЦЭМ!$A$34:$A$777,$A59,СВЦЭМ!$B$34:$B$777,B$47)+'СЕТ СН'!$G$9+СВЦЭМ!$D$10+'СЕТ СН'!$G$6</f>
        <v>1714.15140107</v>
      </c>
      <c r="C59" s="37">
        <f>SUMIFS(СВЦЭМ!$C$34:$C$777,СВЦЭМ!$A$34:$A$777,$A59,СВЦЭМ!$B$34:$B$777,C$47)+'СЕТ СН'!$G$9+СВЦЭМ!$D$10+'СЕТ СН'!$G$6</f>
        <v>1807.69064873</v>
      </c>
      <c r="D59" s="37">
        <f>SUMIFS(СВЦЭМ!$C$34:$C$777,СВЦЭМ!$A$34:$A$777,$A59,СВЦЭМ!$B$34:$B$777,D$47)+'СЕТ СН'!$G$9+СВЦЭМ!$D$10+'СЕТ СН'!$G$6</f>
        <v>1782.9837658599999</v>
      </c>
      <c r="E59" s="37">
        <f>SUMIFS(СВЦЭМ!$C$34:$C$777,СВЦЭМ!$A$34:$A$777,$A59,СВЦЭМ!$B$34:$B$777,E$47)+'СЕТ СН'!$G$9+СВЦЭМ!$D$10+'СЕТ СН'!$G$6</f>
        <v>1804.0441314</v>
      </c>
      <c r="F59" s="37">
        <f>SUMIFS(СВЦЭМ!$C$34:$C$777,СВЦЭМ!$A$34:$A$777,$A59,СВЦЭМ!$B$34:$B$777,F$47)+'СЕТ СН'!$G$9+СВЦЭМ!$D$10+'СЕТ СН'!$G$6</f>
        <v>1788.30588827</v>
      </c>
      <c r="G59" s="37">
        <f>SUMIFS(СВЦЭМ!$C$34:$C$777,СВЦЭМ!$A$34:$A$777,$A59,СВЦЭМ!$B$34:$B$777,G$47)+'СЕТ СН'!$G$9+СВЦЭМ!$D$10+'СЕТ СН'!$G$6</f>
        <v>1773.6149530099999</v>
      </c>
      <c r="H59" s="37">
        <f>SUMIFS(СВЦЭМ!$C$34:$C$777,СВЦЭМ!$A$34:$A$777,$A59,СВЦЭМ!$B$34:$B$777,H$47)+'СЕТ СН'!$G$9+СВЦЭМ!$D$10+'СЕТ СН'!$G$6</f>
        <v>1744.5992900499998</v>
      </c>
      <c r="I59" s="37">
        <f>SUMIFS(СВЦЭМ!$C$34:$C$777,СВЦЭМ!$A$34:$A$777,$A59,СВЦЭМ!$B$34:$B$777,I$47)+'СЕТ СН'!$G$9+СВЦЭМ!$D$10+'СЕТ СН'!$G$6</f>
        <v>1728.20363873</v>
      </c>
      <c r="J59" s="37">
        <f>SUMIFS(СВЦЭМ!$C$34:$C$777,СВЦЭМ!$A$34:$A$777,$A59,СВЦЭМ!$B$34:$B$777,J$47)+'СЕТ СН'!$G$9+СВЦЭМ!$D$10+'СЕТ СН'!$G$6</f>
        <v>1655.6971754200001</v>
      </c>
      <c r="K59" s="37">
        <f>SUMIFS(СВЦЭМ!$C$34:$C$777,СВЦЭМ!$A$34:$A$777,$A59,СВЦЭМ!$B$34:$B$777,K$47)+'СЕТ СН'!$G$9+СВЦЭМ!$D$10+'СЕТ СН'!$G$6</f>
        <v>1554.2354596399998</v>
      </c>
      <c r="L59" s="37">
        <f>SUMIFS(СВЦЭМ!$C$34:$C$777,СВЦЭМ!$A$34:$A$777,$A59,СВЦЭМ!$B$34:$B$777,L$47)+'СЕТ СН'!$G$9+СВЦЭМ!$D$10+'СЕТ СН'!$G$6</f>
        <v>1497.4415301199999</v>
      </c>
      <c r="M59" s="37">
        <f>SUMIFS(СВЦЭМ!$C$34:$C$777,СВЦЭМ!$A$34:$A$777,$A59,СВЦЭМ!$B$34:$B$777,M$47)+'СЕТ СН'!$G$9+СВЦЭМ!$D$10+'СЕТ СН'!$G$6</f>
        <v>1564.2969243299999</v>
      </c>
      <c r="N59" s="37">
        <f>SUMIFS(СВЦЭМ!$C$34:$C$777,СВЦЭМ!$A$34:$A$777,$A59,СВЦЭМ!$B$34:$B$777,N$47)+'СЕТ СН'!$G$9+СВЦЭМ!$D$10+'СЕТ СН'!$G$6</f>
        <v>1484.6809645399999</v>
      </c>
      <c r="O59" s="37">
        <f>SUMIFS(СВЦЭМ!$C$34:$C$777,СВЦЭМ!$A$34:$A$777,$A59,СВЦЭМ!$B$34:$B$777,O$47)+'СЕТ СН'!$G$9+СВЦЭМ!$D$10+'СЕТ СН'!$G$6</f>
        <v>1547.1311047199999</v>
      </c>
      <c r="P59" s="37">
        <f>SUMIFS(СВЦЭМ!$C$34:$C$777,СВЦЭМ!$A$34:$A$777,$A59,СВЦЭМ!$B$34:$B$777,P$47)+'СЕТ СН'!$G$9+СВЦЭМ!$D$10+'СЕТ СН'!$G$6</f>
        <v>1512.14546206</v>
      </c>
      <c r="Q59" s="37">
        <f>SUMIFS(СВЦЭМ!$C$34:$C$777,СВЦЭМ!$A$34:$A$777,$A59,СВЦЭМ!$B$34:$B$777,Q$47)+'СЕТ СН'!$G$9+СВЦЭМ!$D$10+'СЕТ СН'!$G$6</f>
        <v>1504.7579751899998</v>
      </c>
      <c r="R59" s="37">
        <f>SUMIFS(СВЦЭМ!$C$34:$C$777,СВЦЭМ!$A$34:$A$777,$A59,СВЦЭМ!$B$34:$B$777,R$47)+'СЕТ СН'!$G$9+СВЦЭМ!$D$10+'СЕТ СН'!$G$6</f>
        <v>1493.2530296099999</v>
      </c>
      <c r="S59" s="37">
        <f>SUMIFS(СВЦЭМ!$C$34:$C$777,СВЦЭМ!$A$34:$A$777,$A59,СВЦЭМ!$B$34:$B$777,S$47)+'СЕТ СН'!$G$9+СВЦЭМ!$D$10+'СЕТ СН'!$G$6</f>
        <v>1508.5190404999998</v>
      </c>
      <c r="T59" s="37">
        <f>SUMIFS(СВЦЭМ!$C$34:$C$777,СВЦЭМ!$A$34:$A$777,$A59,СВЦЭМ!$B$34:$B$777,T$47)+'СЕТ СН'!$G$9+СВЦЭМ!$D$10+'СЕТ СН'!$G$6</f>
        <v>1482.4979257800001</v>
      </c>
      <c r="U59" s="37">
        <f>SUMIFS(СВЦЭМ!$C$34:$C$777,СВЦЭМ!$A$34:$A$777,$A59,СВЦЭМ!$B$34:$B$777,U$47)+'СЕТ СН'!$G$9+СВЦЭМ!$D$10+'СЕТ СН'!$G$6</f>
        <v>1411.17976613</v>
      </c>
      <c r="V59" s="37">
        <f>SUMIFS(СВЦЭМ!$C$34:$C$777,СВЦЭМ!$A$34:$A$777,$A59,СВЦЭМ!$B$34:$B$777,V$47)+'СЕТ СН'!$G$9+СВЦЭМ!$D$10+'СЕТ СН'!$G$6</f>
        <v>1432.9083631599999</v>
      </c>
      <c r="W59" s="37">
        <f>SUMIFS(СВЦЭМ!$C$34:$C$777,СВЦЭМ!$A$34:$A$777,$A59,СВЦЭМ!$B$34:$B$777,W$47)+'СЕТ СН'!$G$9+СВЦЭМ!$D$10+'СЕТ СН'!$G$6</f>
        <v>1479.9913733799999</v>
      </c>
      <c r="X59" s="37">
        <f>SUMIFS(СВЦЭМ!$C$34:$C$777,СВЦЭМ!$A$34:$A$777,$A59,СВЦЭМ!$B$34:$B$777,X$47)+'СЕТ СН'!$G$9+СВЦЭМ!$D$10+'СЕТ СН'!$G$6</f>
        <v>1452.1341211499998</v>
      </c>
      <c r="Y59" s="37">
        <f>SUMIFS(СВЦЭМ!$C$34:$C$777,СВЦЭМ!$A$34:$A$777,$A59,СВЦЭМ!$B$34:$B$777,Y$47)+'СЕТ СН'!$G$9+СВЦЭМ!$D$10+'СЕТ СН'!$G$6</f>
        <v>1484.8845243000001</v>
      </c>
    </row>
    <row r="60" spans="1:25" ht="15.75" x14ac:dyDescent="0.2">
      <c r="A60" s="36">
        <f t="shared" si="1"/>
        <v>42595</v>
      </c>
      <c r="B60" s="37">
        <f>SUMIFS(СВЦЭМ!$C$34:$C$777,СВЦЭМ!$A$34:$A$777,$A60,СВЦЭМ!$B$34:$B$777,B$47)+'СЕТ СН'!$G$9+СВЦЭМ!$D$10+'СЕТ СН'!$G$6</f>
        <v>1550.50977556</v>
      </c>
      <c r="C60" s="37">
        <f>SUMIFS(СВЦЭМ!$C$34:$C$777,СВЦЭМ!$A$34:$A$777,$A60,СВЦЭМ!$B$34:$B$777,C$47)+'СЕТ СН'!$G$9+СВЦЭМ!$D$10+'СЕТ СН'!$G$6</f>
        <v>1601.23831032</v>
      </c>
      <c r="D60" s="37">
        <f>SUMIFS(СВЦЭМ!$C$34:$C$777,СВЦЭМ!$A$34:$A$777,$A60,СВЦЭМ!$B$34:$B$777,D$47)+'СЕТ СН'!$G$9+СВЦЭМ!$D$10+'СЕТ СН'!$G$6</f>
        <v>1642.1080737099999</v>
      </c>
      <c r="E60" s="37">
        <f>SUMIFS(СВЦЭМ!$C$34:$C$777,СВЦЭМ!$A$34:$A$777,$A60,СВЦЭМ!$B$34:$B$777,E$47)+'СЕТ СН'!$G$9+СВЦЭМ!$D$10+'СЕТ СН'!$G$6</f>
        <v>1689.63648956</v>
      </c>
      <c r="F60" s="37">
        <f>SUMIFS(СВЦЭМ!$C$34:$C$777,СВЦЭМ!$A$34:$A$777,$A60,СВЦЭМ!$B$34:$B$777,F$47)+'СЕТ СН'!$G$9+СВЦЭМ!$D$10+'СЕТ СН'!$G$6</f>
        <v>1696.5835457599999</v>
      </c>
      <c r="G60" s="37">
        <f>SUMIFS(СВЦЭМ!$C$34:$C$777,СВЦЭМ!$A$34:$A$777,$A60,СВЦЭМ!$B$34:$B$777,G$47)+'СЕТ СН'!$G$9+СВЦЭМ!$D$10+'СЕТ СН'!$G$6</f>
        <v>1720.2555951699999</v>
      </c>
      <c r="H60" s="37">
        <f>SUMIFS(СВЦЭМ!$C$34:$C$777,СВЦЭМ!$A$34:$A$777,$A60,СВЦЭМ!$B$34:$B$777,H$47)+'СЕТ СН'!$G$9+СВЦЭМ!$D$10+'СЕТ СН'!$G$6</f>
        <v>1678.62935649</v>
      </c>
      <c r="I60" s="37">
        <f>SUMIFS(СВЦЭМ!$C$34:$C$777,СВЦЭМ!$A$34:$A$777,$A60,СВЦЭМ!$B$34:$B$777,I$47)+'СЕТ СН'!$G$9+СВЦЭМ!$D$10+'СЕТ СН'!$G$6</f>
        <v>1653.2526044700001</v>
      </c>
      <c r="J60" s="37">
        <f>SUMIFS(СВЦЭМ!$C$34:$C$777,СВЦЭМ!$A$34:$A$777,$A60,СВЦЭМ!$B$34:$B$777,J$47)+'СЕТ СН'!$G$9+СВЦЭМ!$D$10+'СЕТ СН'!$G$6</f>
        <v>1566.6311697399999</v>
      </c>
      <c r="K60" s="37">
        <f>SUMIFS(СВЦЭМ!$C$34:$C$777,СВЦЭМ!$A$34:$A$777,$A60,СВЦЭМ!$B$34:$B$777,K$47)+'СЕТ СН'!$G$9+СВЦЭМ!$D$10+'СЕТ СН'!$G$6</f>
        <v>1515.1381118499999</v>
      </c>
      <c r="L60" s="37">
        <f>SUMIFS(СВЦЭМ!$C$34:$C$777,СВЦЭМ!$A$34:$A$777,$A60,СВЦЭМ!$B$34:$B$777,L$47)+'СЕТ СН'!$G$9+СВЦЭМ!$D$10+'СЕТ СН'!$G$6</f>
        <v>1516.6592377899999</v>
      </c>
      <c r="M60" s="37">
        <f>SUMIFS(СВЦЭМ!$C$34:$C$777,СВЦЭМ!$A$34:$A$777,$A60,СВЦЭМ!$B$34:$B$777,M$47)+'СЕТ СН'!$G$9+СВЦЭМ!$D$10+'СЕТ СН'!$G$6</f>
        <v>1503.4920074500001</v>
      </c>
      <c r="N60" s="37">
        <f>SUMIFS(СВЦЭМ!$C$34:$C$777,СВЦЭМ!$A$34:$A$777,$A60,СВЦЭМ!$B$34:$B$777,N$47)+'СЕТ СН'!$G$9+СВЦЭМ!$D$10+'СЕТ СН'!$G$6</f>
        <v>1482.4791367099999</v>
      </c>
      <c r="O60" s="37">
        <f>SUMIFS(СВЦЭМ!$C$34:$C$777,СВЦЭМ!$A$34:$A$777,$A60,СВЦЭМ!$B$34:$B$777,O$47)+'СЕТ СН'!$G$9+СВЦЭМ!$D$10+'СЕТ СН'!$G$6</f>
        <v>1488.7791658900001</v>
      </c>
      <c r="P60" s="37">
        <f>SUMIFS(СВЦЭМ!$C$34:$C$777,СВЦЭМ!$A$34:$A$777,$A60,СВЦЭМ!$B$34:$B$777,P$47)+'СЕТ СН'!$G$9+СВЦЭМ!$D$10+'СЕТ СН'!$G$6</f>
        <v>1468.05815134</v>
      </c>
      <c r="Q60" s="37">
        <f>SUMIFS(СВЦЭМ!$C$34:$C$777,СВЦЭМ!$A$34:$A$777,$A60,СВЦЭМ!$B$34:$B$777,Q$47)+'СЕТ СН'!$G$9+СВЦЭМ!$D$10+'СЕТ СН'!$G$6</f>
        <v>1485.14159148</v>
      </c>
      <c r="R60" s="37">
        <f>SUMIFS(СВЦЭМ!$C$34:$C$777,СВЦЭМ!$A$34:$A$777,$A60,СВЦЭМ!$B$34:$B$777,R$47)+'СЕТ СН'!$G$9+СВЦЭМ!$D$10+'СЕТ СН'!$G$6</f>
        <v>1482.6846963399998</v>
      </c>
      <c r="S60" s="37">
        <f>SUMIFS(СВЦЭМ!$C$34:$C$777,СВЦЭМ!$A$34:$A$777,$A60,СВЦЭМ!$B$34:$B$777,S$47)+'СЕТ СН'!$G$9+СВЦЭМ!$D$10+'СЕТ СН'!$G$6</f>
        <v>1484.5158718799998</v>
      </c>
      <c r="T60" s="37">
        <f>SUMIFS(СВЦЭМ!$C$34:$C$777,СВЦЭМ!$A$34:$A$777,$A60,СВЦЭМ!$B$34:$B$777,T$47)+'СЕТ СН'!$G$9+СВЦЭМ!$D$10+'СЕТ СН'!$G$6</f>
        <v>1465.8973509299999</v>
      </c>
      <c r="U60" s="37">
        <f>SUMIFS(СВЦЭМ!$C$34:$C$777,СВЦЭМ!$A$34:$A$777,$A60,СВЦЭМ!$B$34:$B$777,U$47)+'СЕТ СН'!$G$9+СВЦЭМ!$D$10+'СЕТ СН'!$G$6</f>
        <v>1483.5596897199998</v>
      </c>
      <c r="V60" s="37">
        <f>SUMIFS(СВЦЭМ!$C$34:$C$777,СВЦЭМ!$A$34:$A$777,$A60,СВЦЭМ!$B$34:$B$777,V$47)+'СЕТ СН'!$G$9+СВЦЭМ!$D$10+'СЕТ СН'!$G$6</f>
        <v>1510.18401885</v>
      </c>
      <c r="W60" s="37">
        <f>SUMIFS(СВЦЭМ!$C$34:$C$777,СВЦЭМ!$A$34:$A$777,$A60,СВЦЭМ!$B$34:$B$777,W$47)+'СЕТ СН'!$G$9+СВЦЭМ!$D$10+'СЕТ СН'!$G$6</f>
        <v>1515.8318647599999</v>
      </c>
      <c r="X60" s="37">
        <f>SUMIFS(СВЦЭМ!$C$34:$C$777,СВЦЭМ!$A$34:$A$777,$A60,СВЦЭМ!$B$34:$B$777,X$47)+'СЕТ СН'!$G$9+СВЦЭМ!$D$10+'СЕТ СН'!$G$6</f>
        <v>1448.6946541799998</v>
      </c>
      <c r="Y60" s="37">
        <f>SUMIFS(СВЦЭМ!$C$34:$C$777,СВЦЭМ!$A$34:$A$777,$A60,СВЦЭМ!$B$34:$B$777,Y$47)+'СЕТ СН'!$G$9+СВЦЭМ!$D$10+'СЕТ СН'!$G$6</f>
        <v>1497.5645414800001</v>
      </c>
    </row>
    <row r="61" spans="1:25" ht="15.75" x14ac:dyDescent="0.2">
      <c r="A61" s="36">
        <f t="shared" si="1"/>
        <v>42596</v>
      </c>
      <c r="B61" s="37">
        <f>SUMIFS(СВЦЭМ!$C$34:$C$777,СВЦЭМ!$A$34:$A$777,$A61,СВЦЭМ!$B$34:$B$777,B$47)+'СЕТ СН'!$G$9+СВЦЭМ!$D$10+'СЕТ СН'!$G$6</f>
        <v>1586.9633722699998</v>
      </c>
      <c r="C61" s="37">
        <f>SUMIFS(СВЦЭМ!$C$34:$C$777,СВЦЭМ!$A$34:$A$777,$A61,СВЦЭМ!$B$34:$B$777,C$47)+'СЕТ СН'!$G$9+СВЦЭМ!$D$10+'СЕТ СН'!$G$6</f>
        <v>1646.3483294299999</v>
      </c>
      <c r="D61" s="37">
        <f>SUMIFS(СВЦЭМ!$C$34:$C$777,СВЦЭМ!$A$34:$A$777,$A61,СВЦЭМ!$B$34:$B$777,D$47)+'СЕТ СН'!$G$9+СВЦЭМ!$D$10+'СЕТ СН'!$G$6</f>
        <v>1671.1986663599998</v>
      </c>
      <c r="E61" s="37">
        <f>SUMIFS(СВЦЭМ!$C$34:$C$777,СВЦЭМ!$A$34:$A$777,$A61,СВЦЭМ!$B$34:$B$777,E$47)+'СЕТ СН'!$G$9+СВЦЭМ!$D$10+'СЕТ СН'!$G$6</f>
        <v>1688.4019588399999</v>
      </c>
      <c r="F61" s="37">
        <f>SUMIFS(СВЦЭМ!$C$34:$C$777,СВЦЭМ!$A$34:$A$777,$A61,СВЦЭМ!$B$34:$B$777,F$47)+'СЕТ СН'!$G$9+СВЦЭМ!$D$10+'СЕТ СН'!$G$6</f>
        <v>1696.0743115099999</v>
      </c>
      <c r="G61" s="37">
        <f>SUMIFS(СВЦЭМ!$C$34:$C$777,СВЦЭМ!$A$34:$A$777,$A61,СВЦЭМ!$B$34:$B$777,G$47)+'СЕТ СН'!$G$9+СВЦЭМ!$D$10+'СЕТ СН'!$G$6</f>
        <v>1694.7172197299999</v>
      </c>
      <c r="H61" s="37">
        <f>SUMIFS(СВЦЭМ!$C$34:$C$777,СВЦЭМ!$A$34:$A$777,$A61,СВЦЭМ!$B$34:$B$777,H$47)+'СЕТ СН'!$G$9+СВЦЭМ!$D$10+'СЕТ СН'!$G$6</f>
        <v>1667.2737257599999</v>
      </c>
      <c r="I61" s="37">
        <f>SUMIFS(СВЦЭМ!$C$34:$C$777,СВЦЭМ!$A$34:$A$777,$A61,СВЦЭМ!$B$34:$B$777,I$47)+'СЕТ СН'!$G$9+СВЦЭМ!$D$10+'СЕТ СН'!$G$6</f>
        <v>1660.68969062</v>
      </c>
      <c r="J61" s="37">
        <f>SUMIFS(СВЦЭМ!$C$34:$C$777,СВЦЭМ!$A$34:$A$777,$A61,СВЦЭМ!$B$34:$B$777,J$47)+'СЕТ СН'!$G$9+СВЦЭМ!$D$10+'СЕТ СН'!$G$6</f>
        <v>1589.6153221799998</v>
      </c>
      <c r="K61" s="37">
        <f>SUMIFS(СВЦЭМ!$C$34:$C$777,СВЦЭМ!$A$34:$A$777,$A61,СВЦЭМ!$B$34:$B$777,K$47)+'СЕТ СН'!$G$9+СВЦЭМ!$D$10+'СЕТ СН'!$G$6</f>
        <v>1491.860946</v>
      </c>
      <c r="L61" s="37">
        <f>SUMIFS(СВЦЭМ!$C$34:$C$777,СВЦЭМ!$A$34:$A$777,$A61,СВЦЭМ!$B$34:$B$777,L$47)+'СЕТ СН'!$G$9+СВЦЭМ!$D$10+'СЕТ СН'!$G$6</f>
        <v>1526.48033261</v>
      </c>
      <c r="M61" s="37">
        <f>SUMIFS(СВЦЭМ!$C$34:$C$777,СВЦЭМ!$A$34:$A$777,$A61,СВЦЭМ!$B$34:$B$777,M$47)+'СЕТ СН'!$G$9+СВЦЭМ!$D$10+'СЕТ СН'!$G$6</f>
        <v>1598.5280626199999</v>
      </c>
      <c r="N61" s="37">
        <f>SUMIFS(СВЦЭМ!$C$34:$C$777,СВЦЭМ!$A$34:$A$777,$A61,СВЦЭМ!$B$34:$B$777,N$47)+'СЕТ СН'!$G$9+СВЦЭМ!$D$10+'СЕТ СН'!$G$6</f>
        <v>1629.5084773799999</v>
      </c>
      <c r="O61" s="37">
        <f>SUMIFS(СВЦЭМ!$C$34:$C$777,СВЦЭМ!$A$34:$A$777,$A61,СВЦЭМ!$B$34:$B$777,O$47)+'СЕТ СН'!$G$9+СВЦЭМ!$D$10+'СЕТ СН'!$G$6</f>
        <v>1782.38011686</v>
      </c>
      <c r="P61" s="37">
        <f>SUMIFS(СВЦЭМ!$C$34:$C$777,СВЦЭМ!$A$34:$A$777,$A61,СВЦЭМ!$B$34:$B$777,P$47)+'СЕТ СН'!$G$9+СВЦЭМ!$D$10+'СЕТ СН'!$G$6</f>
        <v>1618.43494287</v>
      </c>
      <c r="Q61" s="37">
        <f>SUMIFS(СВЦЭМ!$C$34:$C$777,СВЦЭМ!$A$34:$A$777,$A61,СВЦЭМ!$B$34:$B$777,Q$47)+'СЕТ СН'!$G$9+СВЦЭМ!$D$10+'СЕТ СН'!$G$6</f>
        <v>1591.06605997</v>
      </c>
      <c r="R61" s="37">
        <f>SUMIFS(СВЦЭМ!$C$34:$C$777,СВЦЭМ!$A$34:$A$777,$A61,СВЦЭМ!$B$34:$B$777,R$47)+'СЕТ СН'!$G$9+СВЦЭМ!$D$10+'СЕТ СН'!$G$6</f>
        <v>1571.93027287</v>
      </c>
      <c r="S61" s="37">
        <f>SUMIFS(СВЦЭМ!$C$34:$C$777,СВЦЭМ!$A$34:$A$777,$A61,СВЦЭМ!$B$34:$B$777,S$47)+'СЕТ СН'!$G$9+СВЦЭМ!$D$10+'СЕТ СН'!$G$6</f>
        <v>1603.32135507</v>
      </c>
      <c r="T61" s="37">
        <f>SUMIFS(СВЦЭМ!$C$34:$C$777,СВЦЭМ!$A$34:$A$777,$A61,СВЦЭМ!$B$34:$B$777,T$47)+'СЕТ СН'!$G$9+СВЦЭМ!$D$10+'СЕТ СН'!$G$6</f>
        <v>1591.6506799399999</v>
      </c>
      <c r="U61" s="37">
        <f>SUMIFS(СВЦЭМ!$C$34:$C$777,СВЦЭМ!$A$34:$A$777,$A61,СВЦЭМ!$B$34:$B$777,U$47)+'СЕТ СН'!$G$9+СВЦЭМ!$D$10+'СЕТ СН'!$G$6</f>
        <v>1592.99364554</v>
      </c>
      <c r="V61" s="37">
        <f>SUMIFS(СВЦЭМ!$C$34:$C$777,СВЦЭМ!$A$34:$A$777,$A61,СВЦЭМ!$B$34:$B$777,V$47)+'СЕТ СН'!$G$9+СВЦЭМ!$D$10+'СЕТ СН'!$G$6</f>
        <v>1560.5293310300001</v>
      </c>
      <c r="W61" s="37">
        <f>SUMIFS(СВЦЭМ!$C$34:$C$777,СВЦЭМ!$A$34:$A$777,$A61,СВЦЭМ!$B$34:$B$777,W$47)+'СЕТ СН'!$G$9+СВЦЭМ!$D$10+'СЕТ СН'!$G$6</f>
        <v>1516.38773524</v>
      </c>
      <c r="X61" s="37">
        <f>SUMIFS(СВЦЭМ!$C$34:$C$777,СВЦЭМ!$A$34:$A$777,$A61,СВЦЭМ!$B$34:$B$777,X$47)+'СЕТ СН'!$G$9+СВЦЭМ!$D$10+'СЕТ СН'!$G$6</f>
        <v>1500.38868566</v>
      </c>
      <c r="Y61" s="37">
        <f>SUMIFS(СВЦЭМ!$C$34:$C$777,СВЦЭМ!$A$34:$A$777,$A61,СВЦЭМ!$B$34:$B$777,Y$47)+'СЕТ СН'!$G$9+СВЦЭМ!$D$10+'СЕТ СН'!$G$6</f>
        <v>1601.8011054400001</v>
      </c>
    </row>
    <row r="62" spans="1:25" ht="15.75" x14ac:dyDescent="0.2">
      <c r="A62" s="36">
        <f t="shared" si="1"/>
        <v>42597</v>
      </c>
      <c r="B62" s="37">
        <f>SUMIFS(СВЦЭМ!$C$34:$C$777,СВЦЭМ!$A$34:$A$777,$A62,СВЦЭМ!$B$34:$B$777,B$47)+'СЕТ СН'!$G$9+СВЦЭМ!$D$10+'СЕТ СН'!$G$6</f>
        <v>1649.42962554</v>
      </c>
      <c r="C62" s="37">
        <f>SUMIFS(СВЦЭМ!$C$34:$C$777,СВЦЭМ!$A$34:$A$777,$A62,СВЦЭМ!$B$34:$B$777,C$47)+'СЕТ СН'!$G$9+СВЦЭМ!$D$10+'СЕТ СН'!$G$6</f>
        <v>1711.1160357599999</v>
      </c>
      <c r="D62" s="37">
        <f>SUMIFS(СВЦЭМ!$C$34:$C$777,СВЦЭМ!$A$34:$A$777,$A62,СВЦЭМ!$B$34:$B$777,D$47)+'СЕТ СН'!$G$9+СВЦЭМ!$D$10+'СЕТ СН'!$G$6</f>
        <v>1818.5521943000001</v>
      </c>
      <c r="E62" s="37">
        <f>SUMIFS(СВЦЭМ!$C$34:$C$777,СВЦЭМ!$A$34:$A$777,$A62,СВЦЭМ!$B$34:$B$777,E$47)+'СЕТ СН'!$G$9+СВЦЭМ!$D$10+'СЕТ СН'!$G$6</f>
        <v>1808.7175571999999</v>
      </c>
      <c r="F62" s="37">
        <f>SUMIFS(СВЦЭМ!$C$34:$C$777,СВЦЭМ!$A$34:$A$777,$A62,СВЦЭМ!$B$34:$B$777,F$47)+'СЕТ СН'!$G$9+СВЦЭМ!$D$10+'СЕТ СН'!$G$6</f>
        <v>1731.9368312499998</v>
      </c>
      <c r="G62" s="37">
        <f>SUMIFS(СВЦЭМ!$C$34:$C$777,СВЦЭМ!$A$34:$A$777,$A62,СВЦЭМ!$B$34:$B$777,G$47)+'СЕТ СН'!$G$9+СВЦЭМ!$D$10+'СЕТ СН'!$G$6</f>
        <v>1717.3684958299998</v>
      </c>
      <c r="H62" s="37">
        <f>SUMIFS(СВЦЭМ!$C$34:$C$777,СВЦЭМ!$A$34:$A$777,$A62,СВЦЭМ!$B$34:$B$777,H$47)+'СЕТ СН'!$G$9+СВЦЭМ!$D$10+'СЕТ СН'!$G$6</f>
        <v>1710.5892771399999</v>
      </c>
      <c r="I62" s="37">
        <f>SUMIFS(СВЦЭМ!$C$34:$C$777,СВЦЭМ!$A$34:$A$777,$A62,СВЦЭМ!$B$34:$B$777,I$47)+'СЕТ СН'!$G$9+СВЦЭМ!$D$10+'СЕТ СН'!$G$6</f>
        <v>1709.5681008099998</v>
      </c>
      <c r="J62" s="37">
        <f>SUMIFS(СВЦЭМ!$C$34:$C$777,СВЦЭМ!$A$34:$A$777,$A62,СВЦЭМ!$B$34:$B$777,J$47)+'СЕТ СН'!$G$9+СВЦЭМ!$D$10+'СЕТ СН'!$G$6</f>
        <v>1602.7337479199998</v>
      </c>
      <c r="K62" s="37">
        <f>SUMIFS(СВЦЭМ!$C$34:$C$777,СВЦЭМ!$A$34:$A$777,$A62,СВЦЭМ!$B$34:$B$777,K$47)+'СЕТ СН'!$G$9+СВЦЭМ!$D$10+'СЕТ СН'!$G$6</f>
        <v>1440.3241858599999</v>
      </c>
      <c r="L62" s="37">
        <f>SUMIFS(СВЦЭМ!$C$34:$C$777,СВЦЭМ!$A$34:$A$777,$A62,СВЦЭМ!$B$34:$B$777,L$47)+'СЕТ СН'!$G$9+СВЦЭМ!$D$10+'СЕТ СН'!$G$6</f>
        <v>1440.8655773599999</v>
      </c>
      <c r="M62" s="37">
        <f>SUMIFS(СВЦЭМ!$C$34:$C$777,СВЦЭМ!$A$34:$A$777,$A62,СВЦЭМ!$B$34:$B$777,M$47)+'СЕТ СН'!$G$9+СВЦЭМ!$D$10+'СЕТ СН'!$G$6</f>
        <v>1386.7918512900001</v>
      </c>
      <c r="N62" s="37">
        <f>SUMIFS(СВЦЭМ!$C$34:$C$777,СВЦЭМ!$A$34:$A$777,$A62,СВЦЭМ!$B$34:$B$777,N$47)+'СЕТ СН'!$G$9+СВЦЭМ!$D$10+'СЕТ СН'!$G$6</f>
        <v>1415.10378438</v>
      </c>
      <c r="O62" s="37">
        <f>SUMIFS(СВЦЭМ!$C$34:$C$777,СВЦЭМ!$A$34:$A$777,$A62,СВЦЭМ!$B$34:$B$777,O$47)+'СЕТ СН'!$G$9+СВЦЭМ!$D$10+'СЕТ СН'!$G$6</f>
        <v>1430.22956267</v>
      </c>
      <c r="P62" s="37">
        <f>SUMIFS(СВЦЭМ!$C$34:$C$777,СВЦЭМ!$A$34:$A$777,$A62,СВЦЭМ!$B$34:$B$777,P$47)+'СЕТ СН'!$G$9+СВЦЭМ!$D$10+'СЕТ СН'!$G$6</f>
        <v>1455.9149846800001</v>
      </c>
      <c r="Q62" s="37">
        <f>SUMIFS(СВЦЭМ!$C$34:$C$777,СВЦЭМ!$A$34:$A$777,$A62,СВЦЭМ!$B$34:$B$777,Q$47)+'СЕТ СН'!$G$9+СВЦЭМ!$D$10+'СЕТ СН'!$G$6</f>
        <v>1420.71459351</v>
      </c>
      <c r="R62" s="37">
        <f>SUMIFS(СВЦЭМ!$C$34:$C$777,СВЦЭМ!$A$34:$A$777,$A62,СВЦЭМ!$B$34:$B$777,R$47)+'СЕТ СН'!$G$9+СВЦЭМ!$D$10+'СЕТ СН'!$G$6</f>
        <v>1439.0136914</v>
      </c>
      <c r="S62" s="37">
        <f>SUMIFS(СВЦЭМ!$C$34:$C$777,СВЦЭМ!$A$34:$A$777,$A62,СВЦЭМ!$B$34:$B$777,S$47)+'СЕТ СН'!$G$9+СВЦЭМ!$D$10+'СЕТ СН'!$G$6</f>
        <v>1499.5682667199999</v>
      </c>
      <c r="T62" s="37">
        <f>SUMIFS(СВЦЭМ!$C$34:$C$777,СВЦЭМ!$A$34:$A$777,$A62,СВЦЭМ!$B$34:$B$777,T$47)+'СЕТ СН'!$G$9+СВЦЭМ!$D$10+'СЕТ СН'!$G$6</f>
        <v>1502.4230892099999</v>
      </c>
      <c r="U62" s="37">
        <f>SUMIFS(СВЦЭМ!$C$34:$C$777,СВЦЭМ!$A$34:$A$777,$A62,СВЦЭМ!$B$34:$B$777,U$47)+'СЕТ СН'!$G$9+СВЦЭМ!$D$10+'СЕТ СН'!$G$6</f>
        <v>1510.7850492299999</v>
      </c>
      <c r="V62" s="37">
        <f>SUMIFS(СВЦЭМ!$C$34:$C$777,СВЦЭМ!$A$34:$A$777,$A62,СВЦЭМ!$B$34:$B$777,V$47)+'СЕТ СН'!$G$9+СВЦЭМ!$D$10+'СЕТ СН'!$G$6</f>
        <v>1496.2181207499998</v>
      </c>
      <c r="W62" s="37">
        <f>SUMIFS(СВЦЭМ!$C$34:$C$777,СВЦЭМ!$A$34:$A$777,$A62,СВЦЭМ!$B$34:$B$777,W$47)+'СЕТ СН'!$G$9+СВЦЭМ!$D$10+'СЕТ СН'!$G$6</f>
        <v>1478.01700755</v>
      </c>
      <c r="X62" s="37">
        <f>SUMIFS(СВЦЭМ!$C$34:$C$777,СВЦЭМ!$A$34:$A$777,$A62,СВЦЭМ!$B$34:$B$777,X$47)+'СЕТ СН'!$G$9+СВЦЭМ!$D$10+'СЕТ СН'!$G$6</f>
        <v>1515.8298653900001</v>
      </c>
      <c r="Y62" s="37">
        <f>SUMIFS(СВЦЭМ!$C$34:$C$777,СВЦЭМ!$A$34:$A$777,$A62,СВЦЭМ!$B$34:$B$777,Y$47)+'СЕТ СН'!$G$9+СВЦЭМ!$D$10+'СЕТ СН'!$G$6</f>
        <v>1602.1105277499998</v>
      </c>
    </row>
    <row r="63" spans="1:25" ht="15.75" x14ac:dyDescent="0.2">
      <c r="A63" s="36">
        <f t="shared" si="1"/>
        <v>42598</v>
      </c>
      <c r="B63" s="37">
        <f>SUMIFS(СВЦЭМ!$C$34:$C$777,СВЦЭМ!$A$34:$A$777,$A63,СВЦЭМ!$B$34:$B$777,B$47)+'СЕТ СН'!$G$9+СВЦЭМ!$D$10+'СЕТ СН'!$G$6</f>
        <v>1657.5287436599999</v>
      </c>
      <c r="C63" s="37">
        <f>SUMIFS(СВЦЭМ!$C$34:$C$777,СВЦЭМ!$A$34:$A$777,$A63,СВЦЭМ!$B$34:$B$777,C$47)+'СЕТ СН'!$G$9+СВЦЭМ!$D$10+'СЕТ СН'!$G$6</f>
        <v>1689.97017274</v>
      </c>
      <c r="D63" s="37">
        <f>SUMIFS(СВЦЭМ!$C$34:$C$777,СВЦЭМ!$A$34:$A$777,$A63,СВЦЭМ!$B$34:$B$777,D$47)+'СЕТ СН'!$G$9+СВЦЭМ!$D$10+'СЕТ СН'!$G$6</f>
        <v>1702.2934293799999</v>
      </c>
      <c r="E63" s="37">
        <f>SUMIFS(СВЦЭМ!$C$34:$C$777,СВЦЭМ!$A$34:$A$777,$A63,СВЦЭМ!$B$34:$B$777,E$47)+'СЕТ СН'!$G$9+СВЦЭМ!$D$10+'СЕТ СН'!$G$6</f>
        <v>1730.2130753099998</v>
      </c>
      <c r="F63" s="37">
        <f>SUMIFS(СВЦЭМ!$C$34:$C$777,СВЦЭМ!$A$34:$A$777,$A63,СВЦЭМ!$B$34:$B$777,F$47)+'СЕТ СН'!$G$9+СВЦЭМ!$D$10+'СЕТ СН'!$G$6</f>
        <v>1760.52694944</v>
      </c>
      <c r="G63" s="37">
        <f>SUMIFS(СВЦЭМ!$C$34:$C$777,СВЦЭМ!$A$34:$A$777,$A63,СВЦЭМ!$B$34:$B$777,G$47)+'СЕТ СН'!$G$9+СВЦЭМ!$D$10+'СЕТ СН'!$G$6</f>
        <v>1769.53036548</v>
      </c>
      <c r="H63" s="37">
        <f>SUMIFS(СВЦЭМ!$C$34:$C$777,СВЦЭМ!$A$34:$A$777,$A63,СВЦЭМ!$B$34:$B$777,H$47)+'СЕТ СН'!$G$9+СВЦЭМ!$D$10+'СЕТ СН'!$G$6</f>
        <v>1722.0666114399999</v>
      </c>
      <c r="I63" s="37">
        <f>SUMIFS(СВЦЭМ!$C$34:$C$777,СВЦЭМ!$A$34:$A$777,$A63,СВЦЭМ!$B$34:$B$777,I$47)+'СЕТ СН'!$G$9+СВЦЭМ!$D$10+'СЕТ СН'!$G$6</f>
        <v>1701.2613377999999</v>
      </c>
      <c r="J63" s="37">
        <f>SUMIFS(СВЦЭМ!$C$34:$C$777,СВЦЭМ!$A$34:$A$777,$A63,СВЦЭМ!$B$34:$B$777,J$47)+'СЕТ СН'!$G$9+СВЦЭМ!$D$10+'СЕТ СН'!$G$6</f>
        <v>1588.9042358499998</v>
      </c>
      <c r="K63" s="37">
        <f>SUMIFS(СВЦЭМ!$C$34:$C$777,СВЦЭМ!$A$34:$A$777,$A63,СВЦЭМ!$B$34:$B$777,K$47)+'СЕТ СН'!$G$9+СВЦЭМ!$D$10+'СЕТ СН'!$G$6</f>
        <v>1492.5338724200001</v>
      </c>
      <c r="L63" s="37">
        <f>SUMIFS(СВЦЭМ!$C$34:$C$777,СВЦЭМ!$A$34:$A$777,$A63,СВЦЭМ!$B$34:$B$777,L$47)+'СЕТ СН'!$G$9+СВЦЭМ!$D$10+'СЕТ СН'!$G$6</f>
        <v>1422.56172818</v>
      </c>
      <c r="M63" s="37">
        <f>SUMIFS(СВЦЭМ!$C$34:$C$777,СВЦЭМ!$A$34:$A$777,$A63,СВЦЭМ!$B$34:$B$777,M$47)+'СЕТ СН'!$G$9+СВЦЭМ!$D$10+'СЕТ СН'!$G$6</f>
        <v>1426.97919639</v>
      </c>
      <c r="N63" s="37">
        <f>SUMIFS(СВЦЭМ!$C$34:$C$777,СВЦЭМ!$A$34:$A$777,$A63,СВЦЭМ!$B$34:$B$777,N$47)+'СЕТ СН'!$G$9+СВЦЭМ!$D$10+'СЕТ СН'!$G$6</f>
        <v>1432.5413730299999</v>
      </c>
      <c r="O63" s="37">
        <f>SUMIFS(СВЦЭМ!$C$34:$C$777,СВЦЭМ!$A$34:$A$777,$A63,СВЦЭМ!$B$34:$B$777,O$47)+'СЕТ СН'!$G$9+СВЦЭМ!$D$10+'СЕТ СН'!$G$6</f>
        <v>1468.0916723400001</v>
      </c>
      <c r="P63" s="37">
        <f>SUMIFS(СВЦЭМ!$C$34:$C$777,СВЦЭМ!$A$34:$A$777,$A63,СВЦЭМ!$B$34:$B$777,P$47)+'СЕТ СН'!$G$9+СВЦЭМ!$D$10+'СЕТ СН'!$G$6</f>
        <v>1422.89822301</v>
      </c>
      <c r="Q63" s="37">
        <f>SUMIFS(СВЦЭМ!$C$34:$C$777,СВЦЭМ!$A$34:$A$777,$A63,СВЦЭМ!$B$34:$B$777,Q$47)+'СЕТ СН'!$G$9+СВЦЭМ!$D$10+'СЕТ СН'!$G$6</f>
        <v>1399.1402276199999</v>
      </c>
      <c r="R63" s="37">
        <f>SUMIFS(СВЦЭМ!$C$34:$C$777,СВЦЭМ!$A$34:$A$777,$A63,СВЦЭМ!$B$34:$B$777,R$47)+'СЕТ СН'!$G$9+СВЦЭМ!$D$10+'СЕТ СН'!$G$6</f>
        <v>1435.1841293699999</v>
      </c>
      <c r="S63" s="37">
        <f>SUMIFS(СВЦЭМ!$C$34:$C$777,СВЦЭМ!$A$34:$A$777,$A63,СВЦЭМ!$B$34:$B$777,S$47)+'СЕТ СН'!$G$9+СВЦЭМ!$D$10+'СЕТ СН'!$G$6</f>
        <v>1500.1888039099999</v>
      </c>
      <c r="T63" s="37">
        <f>SUMIFS(СВЦЭМ!$C$34:$C$777,СВЦЭМ!$A$34:$A$777,$A63,СВЦЭМ!$B$34:$B$777,T$47)+'СЕТ СН'!$G$9+СВЦЭМ!$D$10+'СЕТ СН'!$G$6</f>
        <v>1498.4365262599999</v>
      </c>
      <c r="U63" s="37">
        <f>SUMIFS(СВЦЭМ!$C$34:$C$777,СВЦЭМ!$A$34:$A$777,$A63,СВЦЭМ!$B$34:$B$777,U$47)+'СЕТ СН'!$G$9+СВЦЭМ!$D$10+'СЕТ СН'!$G$6</f>
        <v>1487.82026068</v>
      </c>
      <c r="V63" s="37">
        <f>SUMIFS(СВЦЭМ!$C$34:$C$777,СВЦЭМ!$A$34:$A$777,$A63,СВЦЭМ!$B$34:$B$777,V$47)+'СЕТ СН'!$G$9+СВЦЭМ!$D$10+'СЕТ СН'!$G$6</f>
        <v>1503.22302281</v>
      </c>
      <c r="W63" s="37">
        <f>SUMIFS(СВЦЭМ!$C$34:$C$777,СВЦЭМ!$A$34:$A$777,$A63,СВЦЭМ!$B$34:$B$777,W$47)+'СЕТ СН'!$G$9+СВЦЭМ!$D$10+'СЕТ СН'!$G$6</f>
        <v>1525.2197956599998</v>
      </c>
      <c r="X63" s="37">
        <f>SUMIFS(СВЦЭМ!$C$34:$C$777,СВЦЭМ!$A$34:$A$777,$A63,СВЦЭМ!$B$34:$B$777,X$47)+'СЕТ СН'!$G$9+СВЦЭМ!$D$10+'СЕТ СН'!$G$6</f>
        <v>1469.95294141</v>
      </c>
      <c r="Y63" s="37">
        <f>SUMIFS(СВЦЭМ!$C$34:$C$777,СВЦЭМ!$A$34:$A$777,$A63,СВЦЭМ!$B$34:$B$777,Y$47)+'СЕТ СН'!$G$9+СВЦЭМ!$D$10+'СЕТ СН'!$G$6</f>
        <v>1554.2608589899999</v>
      </c>
    </row>
    <row r="64" spans="1:25" ht="15.75" x14ac:dyDescent="0.2">
      <c r="A64" s="36">
        <f t="shared" si="1"/>
        <v>42599</v>
      </c>
      <c r="B64" s="37">
        <f>SUMIFS(СВЦЭМ!$C$34:$C$777,СВЦЭМ!$A$34:$A$777,$A64,СВЦЭМ!$B$34:$B$777,B$47)+'СЕТ СН'!$G$9+СВЦЭМ!$D$10+'СЕТ СН'!$G$6</f>
        <v>1610.0325512699999</v>
      </c>
      <c r="C64" s="37">
        <f>SUMIFS(СВЦЭМ!$C$34:$C$777,СВЦЭМ!$A$34:$A$777,$A64,СВЦЭМ!$B$34:$B$777,C$47)+'СЕТ СН'!$G$9+СВЦЭМ!$D$10+'СЕТ СН'!$G$6</f>
        <v>1728.9530569400001</v>
      </c>
      <c r="D64" s="37">
        <f>SUMIFS(СВЦЭМ!$C$34:$C$777,СВЦЭМ!$A$34:$A$777,$A64,СВЦЭМ!$B$34:$B$777,D$47)+'СЕТ СН'!$G$9+СВЦЭМ!$D$10+'СЕТ СН'!$G$6</f>
        <v>1784.26008183</v>
      </c>
      <c r="E64" s="37">
        <f>SUMIFS(СВЦЭМ!$C$34:$C$777,СВЦЭМ!$A$34:$A$777,$A64,СВЦЭМ!$B$34:$B$777,E$47)+'СЕТ СН'!$G$9+СВЦЭМ!$D$10+'СЕТ СН'!$G$6</f>
        <v>1827.3660812599999</v>
      </c>
      <c r="F64" s="37">
        <f>SUMIFS(СВЦЭМ!$C$34:$C$777,СВЦЭМ!$A$34:$A$777,$A64,СВЦЭМ!$B$34:$B$777,F$47)+'СЕТ СН'!$G$9+СВЦЭМ!$D$10+'СЕТ СН'!$G$6</f>
        <v>1811.0389419599999</v>
      </c>
      <c r="G64" s="37">
        <f>SUMIFS(СВЦЭМ!$C$34:$C$777,СВЦЭМ!$A$34:$A$777,$A64,СВЦЭМ!$B$34:$B$777,G$47)+'СЕТ СН'!$G$9+СВЦЭМ!$D$10+'СЕТ СН'!$G$6</f>
        <v>1832.50422725</v>
      </c>
      <c r="H64" s="37">
        <f>SUMIFS(СВЦЭМ!$C$34:$C$777,СВЦЭМ!$A$34:$A$777,$A64,СВЦЭМ!$B$34:$B$777,H$47)+'СЕТ СН'!$G$9+СВЦЭМ!$D$10+'СЕТ СН'!$G$6</f>
        <v>1697.0636434999999</v>
      </c>
      <c r="I64" s="37">
        <f>SUMIFS(СВЦЭМ!$C$34:$C$777,СВЦЭМ!$A$34:$A$777,$A64,СВЦЭМ!$B$34:$B$777,I$47)+'СЕТ СН'!$G$9+СВЦЭМ!$D$10+'СЕТ СН'!$G$6</f>
        <v>1638.5670627299999</v>
      </c>
      <c r="J64" s="37">
        <f>SUMIFS(СВЦЭМ!$C$34:$C$777,СВЦЭМ!$A$34:$A$777,$A64,СВЦЭМ!$B$34:$B$777,J$47)+'СЕТ СН'!$G$9+СВЦЭМ!$D$10+'СЕТ СН'!$G$6</f>
        <v>1545.3229577100001</v>
      </c>
      <c r="K64" s="37">
        <f>SUMIFS(СВЦЭМ!$C$34:$C$777,СВЦЭМ!$A$34:$A$777,$A64,СВЦЭМ!$B$34:$B$777,K$47)+'СЕТ СН'!$G$9+СВЦЭМ!$D$10+'СЕТ СН'!$G$6</f>
        <v>1472.07972352</v>
      </c>
      <c r="L64" s="37">
        <f>SUMIFS(СВЦЭМ!$C$34:$C$777,СВЦЭМ!$A$34:$A$777,$A64,СВЦЭМ!$B$34:$B$777,L$47)+'СЕТ СН'!$G$9+СВЦЭМ!$D$10+'СЕТ СН'!$G$6</f>
        <v>1423.0644735400001</v>
      </c>
      <c r="M64" s="37">
        <f>SUMIFS(СВЦЭМ!$C$34:$C$777,СВЦЭМ!$A$34:$A$777,$A64,СВЦЭМ!$B$34:$B$777,M$47)+'СЕТ СН'!$G$9+СВЦЭМ!$D$10+'СЕТ СН'!$G$6</f>
        <v>1444.7300812999999</v>
      </c>
      <c r="N64" s="37">
        <f>SUMIFS(СВЦЭМ!$C$34:$C$777,СВЦЭМ!$A$34:$A$777,$A64,СВЦЭМ!$B$34:$B$777,N$47)+'СЕТ СН'!$G$9+СВЦЭМ!$D$10+'СЕТ СН'!$G$6</f>
        <v>1477.795942</v>
      </c>
      <c r="O64" s="37">
        <f>SUMIFS(СВЦЭМ!$C$34:$C$777,СВЦЭМ!$A$34:$A$777,$A64,СВЦЭМ!$B$34:$B$777,O$47)+'СЕТ СН'!$G$9+СВЦЭМ!$D$10+'СЕТ СН'!$G$6</f>
        <v>1458.54653061</v>
      </c>
      <c r="P64" s="37">
        <f>SUMIFS(СВЦЭМ!$C$34:$C$777,СВЦЭМ!$A$34:$A$777,$A64,СВЦЭМ!$B$34:$B$777,P$47)+'СЕТ СН'!$G$9+СВЦЭМ!$D$10+'СЕТ СН'!$G$6</f>
        <v>1461.05628488</v>
      </c>
      <c r="Q64" s="37">
        <f>SUMIFS(СВЦЭМ!$C$34:$C$777,СВЦЭМ!$A$34:$A$777,$A64,СВЦЭМ!$B$34:$B$777,Q$47)+'СЕТ СН'!$G$9+СВЦЭМ!$D$10+'СЕТ СН'!$G$6</f>
        <v>1457.9674096399999</v>
      </c>
      <c r="R64" s="37">
        <f>SUMIFS(СВЦЭМ!$C$34:$C$777,СВЦЭМ!$A$34:$A$777,$A64,СВЦЭМ!$B$34:$B$777,R$47)+'СЕТ СН'!$G$9+СВЦЭМ!$D$10+'СЕТ СН'!$G$6</f>
        <v>1459.57477866</v>
      </c>
      <c r="S64" s="37">
        <f>SUMIFS(СВЦЭМ!$C$34:$C$777,СВЦЭМ!$A$34:$A$777,$A64,СВЦЭМ!$B$34:$B$777,S$47)+'СЕТ СН'!$G$9+СВЦЭМ!$D$10+'СЕТ СН'!$G$6</f>
        <v>1524.62412262</v>
      </c>
      <c r="T64" s="37">
        <f>SUMIFS(СВЦЭМ!$C$34:$C$777,СВЦЭМ!$A$34:$A$777,$A64,СВЦЭМ!$B$34:$B$777,T$47)+'СЕТ СН'!$G$9+СВЦЭМ!$D$10+'СЕТ СН'!$G$6</f>
        <v>1585.8164594799998</v>
      </c>
      <c r="U64" s="37">
        <f>SUMIFS(СВЦЭМ!$C$34:$C$777,СВЦЭМ!$A$34:$A$777,$A64,СВЦЭМ!$B$34:$B$777,U$47)+'СЕТ СН'!$G$9+СВЦЭМ!$D$10+'СЕТ СН'!$G$6</f>
        <v>1544.7989489699999</v>
      </c>
      <c r="V64" s="37">
        <f>SUMIFS(СВЦЭМ!$C$34:$C$777,СВЦЭМ!$A$34:$A$777,$A64,СВЦЭМ!$B$34:$B$777,V$47)+'СЕТ СН'!$G$9+СВЦЭМ!$D$10+'СЕТ СН'!$G$6</f>
        <v>1549.21588438</v>
      </c>
      <c r="W64" s="37">
        <f>SUMIFS(СВЦЭМ!$C$34:$C$777,СВЦЭМ!$A$34:$A$777,$A64,СВЦЭМ!$B$34:$B$777,W$47)+'СЕТ СН'!$G$9+СВЦЭМ!$D$10+'СЕТ СН'!$G$6</f>
        <v>1529.62159318</v>
      </c>
      <c r="X64" s="37">
        <f>SUMIFS(СВЦЭМ!$C$34:$C$777,СВЦЭМ!$A$34:$A$777,$A64,СВЦЭМ!$B$34:$B$777,X$47)+'СЕТ СН'!$G$9+СВЦЭМ!$D$10+'СЕТ СН'!$G$6</f>
        <v>1471.4451580300001</v>
      </c>
      <c r="Y64" s="37">
        <f>SUMIFS(СВЦЭМ!$C$34:$C$777,СВЦЭМ!$A$34:$A$777,$A64,СВЦЭМ!$B$34:$B$777,Y$47)+'СЕТ СН'!$G$9+СВЦЭМ!$D$10+'СЕТ СН'!$G$6</f>
        <v>1526.63244558</v>
      </c>
    </row>
    <row r="65" spans="1:27" ht="15.75" x14ac:dyDescent="0.2">
      <c r="A65" s="36">
        <f t="shared" si="1"/>
        <v>42600</v>
      </c>
      <c r="B65" s="37">
        <f>SUMIFS(СВЦЭМ!$C$34:$C$777,СВЦЭМ!$A$34:$A$777,$A65,СВЦЭМ!$B$34:$B$777,B$47)+'СЕТ СН'!$G$9+СВЦЭМ!$D$10+'СЕТ СН'!$G$6</f>
        <v>1486.1555014400001</v>
      </c>
      <c r="C65" s="37">
        <f>SUMIFS(СВЦЭМ!$C$34:$C$777,СВЦЭМ!$A$34:$A$777,$A65,СВЦЭМ!$B$34:$B$777,C$47)+'СЕТ СН'!$G$9+СВЦЭМ!$D$10+'СЕТ СН'!$G$6</f>
        <v>1567.76423712</v>
      </c>
      <c r="D65" s="37">
        <f>SUMIFS(СВЦЭМ!$C$34:$C$777,СВЦЭМ!$A$34:$A$777,$A65,СВЦЭМ!$B$34:$B$777,D$47)+'СЕТ СН'!$G$9+СВЦЭМ!$D$10+'СЕТ СН'!$G$6</f>
        <v>1639.8257442900001</v>
      </c>
      <c r="E65" s="37">
        <f>SUMIFS(СВЦЭМ!$C$34:$C$777,СВЦЭМ!$A$34:$A$777,$A65,СВЦЭМ!$B$34:$B$777,E$47)+'СЕТ СН'!$G$9+СВЦЭМ!$D$10+'СЕТ СН'!$G$6</f>
        <v>1659.1679841799998</v>
      </c>
      <c r="F65" s="37">
        <f>SUMIFS(СВЦЭМ!$C$34:$C$777,СВЦЭМ!$A$34:$A$777,$A65,СВЦЭМ!$B$34:$B$777,F$47)+'СЕТ СН'!$G$9+СВЦЭМ!$D$10+'СЕТ СН'!$G$6</f>
        <v>1728.3532164400001</v>
      </c>
      <c r="G65" s="37">
        <f>SUMIFS(СВЦЭМ!$C$34:$C$777,СВЦЭМ!$A$34:$A$777,$A65,СВЦЭМ!$B$34:$B$777,G$47)+'СЕТ СН'!$G$9+СВЦЭМ!$D$10+'СЕТ СН'!$G$6</f>
        <v>1689.32207464</v>
      </c>
      <c r="H65" s="37">
        <f>SUMIFS(СВЦЭМ!$C$34:$C$777,СВЦЭМ!$A$34:$A$777,$A65,СВЦЭМ!$B$34:$B$777,H$47)+'СЕТ СН'!$G$9+СВЦЭМ!$D$10+'СЕТ СН'!$G$6</f>
        <v>1742.6568575700001</v>
      </c>
      <c r="I65" s="37">
        <f>SUMIFS(СВЦЭМ!$C$34:$C$777,СВЦЭМ!$A$34:$A$777,$A65,СВЦЭМ!$B$34:$B$777,I$47)+'СЕТ СН'!$G$9+СВЦЭМ!$D$10+'СЕТ СН'!$G$6</f>
        <v>1598.79336612</v>
      </c>
      <c r="J65" s="37">
        <f>SUMIFS(СВЦЭМ!$C$34:$C$777,СВЦЭМ!$A$34:$A$777,$A65,СВЦЭМ!$B$34:$B$777,J$47)+'СЕТ СН'!$G$9+СВЦЭМ!$D$10+'СЕТ СН'!$G$6</f>
        <v>1497.6608061899999</v>
      </c>
      <c r="K65" s="37">
        <f>SUMIFS(СВЦЭМ!$C$34:$C$777,СВЦЭМ!$A$34:$A$777,$A65,СВЦЭМ!$B$34:$B$777,K$47)+'СЕТ СН'!$G$9+СВЦЭМ!$D$10+'СЕТ СН'!$G$6</f>
        <v>1390.9475295799998</v>
      </c>
      <c r="L65" s="37">
        <f>SUMIFS(СВЦЭМ!$C$34:$C$777,СВЦЭМ!$A$34:$A$777,$A65,СВЦЭМ!$B$34:$B$777,L$47)+'СЕТ СН'!$G$9+СВЦЭМ!$D$10+'СЕТ СН'!$G$6</f>
        <v>1343.7250325299999</v>
      </c>
      <c r="M65" s="37">
        <f>SUMIFS(СВЦЭМ!$C$34:$C$777,СВЦЭМ!$A$34:$A$777,$A65,СВЦЭМ!$B$34:$B$777,M$47)+'СЕТ СН'!$G$9+СВЦЭМ!$D$10+'СЕТ СН'!$G$6</f>
        <v>1369.9456588600001</v>
      </c>
      <c r="N65" s="37">
        <f>SUMIFS(СВЦЭМ!$C$34:$C$777,СВЦЭМ!$A$34:$A$777,$A65,СВЦЭМ!$B$34:$B$777,N$47)+'СЕТ СН'!$G$9+СВЦЭМ!$D$10+'СЕТ СН'!$G$6</f>
        <v>1346.3916300199999</v>
      </c>
      <c r="O65" s="37">
        <f>SUMIFS(СВЦЭМ!$C$34:$C$777,СВЦЭМ!$A$34:$A$777,$A65,СВЦЭМ!$B$34:$B$777,O$47)+'СЕТ СН'!$G$9+СВЦЭМ!$D$10+'СЕТ СН'!$G$6</f>
        <v>1347.14501255</v>
      </c>
      <c r="P65" s="37">
        <f>SUMIFS(СВЦЭМ!$C$34:$C$777,СВЦЭМ!$A$34:$A$777,$A65,СВЦЭМ!$B$34:$B$777,P$47)+'СЕТ СН'!$G$9+СВЦЭМ!$D$10+'СЕТ СН'!$G$6</f>
        <v>1343.12402419</v>
      </c>
      <c r="Q65" s="37">
        <f>SUMIFS(СВЦЭМ!$C$34:$C$777,СВЦЭМ!$A$34:$A$777,$A65,СВЦЭМ!$B$34:$B$777,Q$47)+'СЕТ СН'!$G$9+СВЦЭМ!$D$10+'СЕТ СН'!$G$6</f>
        <v>1310.43688922</v>
      </c>
      <c r="R65" s="37">
        <f>SUMIFS(СВЦЭМ!$C$34:$C$777,СВЦЭМ!$A$34:$A$777,$A65,СВЦЭМ!$B$34:$B$777,R$47)+'СЕТ СН'!$G$9+СВЦЭМ!$D$10+'СЕТ СН'!$G$6</f>
        <v>1337.28023841</v>
      </c>
      <c r="S65" s="37">
        <f>SUMIFS(СВЦЭМ!$C$34:$C$777,СВЦЭМ!$A$34:$A$777,$A65,СВЦЭМ!$B$34:$B$777,S$47)+'СЕТ СН'!$G$9+СВЦЭМ!$D$10+'СЕТ СН'!$G$6</f>
        <v>1334.69925975</v>
      </c>
      <c r="T65" s="37">
        <f>SUMIFS(СВЦЭМ!$C$34:$C$777,СВЦЭМ!$A$34:$A$777,$A65,СВЦЭМ!$B$34:$B$777,T$47)+'СЕТ СН'!$G$9+СВЦЭМ!$D$10+'СЕТ СН'!$G$6</f>
        <v>1316.67861341</v>
      </c>
      <c r="U65" s="37">
        <f>SUMIFS(СВЦЭМ!$C$34:$C$777,СВЦЭМ!$A$34:$A$777,$A65,СВЦЭМ!$B$34:$B$777,U$47)+'СЕТ СН'!$G$9+СВЦЭМ!$D$10+'СЕТ СН'!$G$6</f>
        <v>1318.54283878</v>
      </c>
      <c r="V65" s="37">
        <f>SUMIFS(СВЦЭМ!$C$34:$C$777,СВЦЭМ!$A$34:$A$777,$A65,СВЦЭМ!$B$34:$B$777,V$47)+'СЕТ СН'!$G$9+СВЦЭМ!$D$10+'СЕТ СН'!$G$6</f>
        <v>1343.5240243799999</v>
      </c>
      <c r="W65" s="37">
        <f>SUMIFS(СВЦЭМ!$C$34:$C$777,СВЦЭМ!$A$34:$A$777,$A65,СВЦЭМ!$B$34:$B$777,W$47)+'СЕТ СН'!$G$9+СВЦЭМ!$D$10+'СЕТ СН'!$G$6</f>
        <v>1362.8152632000001</v>
      </c>
      <c r="X65" s="37">
        <f>SUMIFS(СВЦЭМ!$C$34:$C$777,СВЦЭМ!$A$34:$A$777,$A65,СВЦЭМ!$B$34:$B$777,X$47)+'СЕТ СН'!$G$9+СВЦЭМ!$D$10+'СЕТ СН'!$G$6</f>
        <v>1320.7687421999999</v>
      </c>
      <c r="Y65" s="37">
        <f>SUMIFS(СВЦЭМ!$C$34:$C$777,СВЦЭМ!$A$34:$A$777,$A65,СВЦЭМ!$B$34:$B$777,Y$47)+'СЕТ СН'!$G$9+СВЦЭМ!$D$10+'СЕТ СН'!$G$6</f>
        <v>1378.6535039400001</v>
      </c>
    </row>
    <row r="66" spans="1:27" ht="15.75" x14ac:dyDescent="0.2">
      <c r="A66" s="36">
        <f t="shared" si="1"/>
        <v>42601</v>
      </c>
      <c r="B66" s="37">
        <f>SUMIFS(СВЦЭМ!$C$34:$C$777,СВЦЭМ!$A$34:$A$777,$A66,СВЦЭМ!$B$34:$B$777,B$47)+'СЕТ СН'!$G$9+СВЦЭМ!$D$10+'СЕТ СН'!$G$6</f>
        <v>1476.3904461</v>
      </c>
      <c r="C66" s="37">
        <f>SUMIFS(СВЦЭМ!$C$34:$C$777,СВЦЭМ!$A$34:$A$777,$A66,СВЦЭМ!$B$34:$B$777,C$47)+'СЕТ СН'!$G$9+СВЦЭМ!$D$10+'СЕТ СН'!$G$6</f>
        <v>1538.8689680499999</v>
      </c>
      <c r="D66" s="37">
        <f>SUMIFS(СВЦЭМ!$C$34:$C$777,СВЦЭМ!$A$34:$A$777,$A66,СВЦЭМ!$B$34:$B$777,D$47)+'СЕТ СН'!$G$9+СВЦЭМ!$D$10+'СЕТ СН'!$G$6</f>
        <v>1585.71015543</v>
      </c>
      <c r="E66" s="37">
        <f>SUMIFS(СВЦЭМ!$C$34:$C$777,СВЦЭМ!$A$34:$A$777,$A66,СВЦЭМ!$B$34:$B$777,E$47)+'СЕТ СН'!$G$9+СВЦЭМ!$D$10+'СЕТ СН'!$G$6</f>
        <v>1583.6550551600001</v>
      </c>
      <c r="F66" s="37">
        <f>SUMIFS(СВЦЭМ!$C$34:$C$777,СВЦЭМ!$A$34:$A$777,$A66,СВЦЭМ!$B$34:$B$777,F$47)+'СЕТ СН'!$G$9+СВЦЭМ!$D$10+'СЕТ СН'!$G$6</f>
        <v>1601.1125912599998</v>
      </c>
      <c r="G66" s="37">
        <f>SUMIFS(СВЦЭМ!$C$34:$C$777,СВЦЭМ!$A$34:$A$777,$A66,СВЦЭМ!$B$34:$B$777,G$47)+'СЕТ СН'!$G$9+СВЦЭМ!$D$10+'СЕТ СН'!$G$6</f>
        <v>1588.0869117899999</v>
      </c>
      <c r="H66" s="37">
        <f>SUMIFS(СВЦЭМ!$C$34:$C$777,СВЦЭМ!$A$34:$A$777,$A66,СВЦЭМ!$B$34:$B$777,H$47)+'СЕТ СН'!$G$9+СВЦЭМ!$D$10+'СЕТ СН'!$G$6</f>
        <v>1561.02335935</v>
      </c>
      <c r="I66" s="37">
        <f>SUMIFS(СВЦЭМ!$C$34:$C$777,СВЦЭМ!$A$34:$A$777,$A66,СВЦЭМ!$B$34:$B$777,I$47)+'СЕТ СН'!$G$9+СВЦЭМ!$D$10+'СЕТ СН'!$G$6</f>
        <v>1482.6618436599999</v>
      </c>
      <c r="J66" s="37">
        <f>SUMIFS(СВЦЭМ!$C$34:$C$777,СВЦЭМ!$A$34:$A$777,$A66,СВЦЭМ!$B$34:$B$777,J$47)+'СЕТ СН'!$G$9+СВЦЭМ!$D$10+'СЕТ СН'!$G$6</f>
        <v>1413.19831215</v>
      </c>
      <c r="K66" s="37">
        <f>SUMIFS(СВЦЭМ!$C$34:$C$777,СВЦЭМ!$A$34:$A$777,$A66,СВЦЭМ!$B$34:$B$777,K$47)+'СЕТ СН'!$G$9+СВЦЭМ!$D$10+'СЕТ СН'!$G$6</f>
        <v>1331.11882481</v>
      </c>
      <c r="L66" s="37">
        <f>SUMIFS(СВЦЭМ!$C$34:$C$777,СВЦЭМ!$A$34:$A$777,$A66,СВЦЭМ!$B$34:$B$777,L$47)+'СЕТ СН'!$G$9+СВЦЭМ!$D$10+'СЕТ СН'!$G$6</f>
        <v>1306.76100286</v>
      </c>
      <c r="M66" s="37">
        <f>SUMIFS(СВЦЭМ!$C$34:$C$777,СВЦЭМ!$A$34:$A$777,$A66,СВЦЭМ!$B$34:$B$777,M$47)+'СЕТ СН'!$G$9+СВЦЭМ!$D$10+'СЕТ СН'!$G$6</f>
        <v>1444.40021075</v>
      </c>
      <c r="N66" s="37">
        <f>SUMIFS(СВЦЭМ!$C$34:$C$777,СВЦЭМ!$A$34:$A$777,$A66,СВЦЭМ!$B$34:$B$777,N$47)+'СЕТ СН'!$G$9+СВЦЭМ!$D$10+'СЕТ СН'!$G$6</f>
        <v>1443.6817579799999</v>
      </c>
      <c r="O66" s="37">
        <f>SUMIFS(СВЦЭМ!$C$34:$C$777,СВЦЭМ!$A$34:$A$777,$A66,СВЦЭМ!$B$34:$B$777,O$47)+'СЕТ СН'!$G$9+СВЦЭМ!$D$10+'СЕТ СН'!$G$6</f>
        <v>1459.1175320499999</v>
      </c>
      <c r="P66" s="37">
        <f>SUMIFS(СВЦЭМ!$C$34:$C$777,СВЦЭМ!$A$34:$A$777,$A66,СВЦЭМ!$B$34:$B$777,P$47)+'СЕТ СН'!$G$9+СВЦЭМ!$D$10+'СЕТ СН'!$G$6</f>
        <v>1483.7166601700001</v>
      </c>
      <c r="Q66" s="37">
        <f>SUMIFS(СВЦЭМ!$C$34:$C$777,СВЦЭМ!$A$34:$A$777,$A66,СВЦЭМ!$B$34:$B$777,Q$47)+'СЕТ СН'!$G$9+СВЦЭМ!$D$10+'СЕТ СН'!$G$6</f>
        <v>1654.7007371299999</v>
      </c>
      <c r="R66" s="37">
        <f>SUMIFS(СВЦЭМ!$C$34:$C$777,СВЦЭМ!$A$34:$A$777,$A66,СВЦЭМ!$B$34:$B$777,R$47)+'СЕТ СН'!$G$9+СВЦЭМ!$D$10+'СЕТ СН'!$G$6</f>
        <v>1456.1230145700001</v>
      </c>
      <c r="S66" s="37">
        <f>SUMIFS(СВЦЭМ!$C$34:$C$777,СВЦЭМ!$A$34:$A$777,$A66,СВЦЭМ!$B$34:$B$777,S$47)+'СЕТ СН'!$G$9+СВЦЭМ!$D$10+'СЕТ СН'!$G$6</f>
        <v>1379.8915502699999</v>
      </c>
      <c r="T66" s="37">
        <f>SUMIFS(СВЦЭМ!$C$34:$C$777,СВЦЭМ!$A$34:$A$777,$A66,СВЦЭМ!$B$34:$B$777,T$47)+'СЕТ СН'!$G$9+СВЦЭМ!$D$10+'СЕТ СН'!$G$6</f>
        <v>1355.8526280900001</v>
      </c>
      <c r="U66" s="37">
        <f>SUMIFS(СВЦЭМ!$C$34:$C$777,СВЦЭМ!$A$34:$A$777,$A66,СВЦЭМ!$B$34:$B$777,U$47)+'СЕТ СН'!$G$9+СВЦЭМ!$D$10+'СЕТ СН'!$G$6</f>
        <v>1354.25608917</v>
      </c>
      <c r="V66" s="37">
        <f>SUMIFS(СВЦЭМ!$C$34:$C$777,СВЦЭМ!$A$34:$A$777,$A66,СВЦЭМ!$B$34:$B$777,V$47)+'СЕТ СН'!$G$9+СВЦЭМ!$D$10+'СЕТ СН'!$G$6</f>
        <v>1379.01283474</v>
      </c>
      <c r="W66" s="37">
        <f>SUMIFS(СВЦЭМ!$C$34:$C$777,СВЦЭМ!$A$34:$A$777,$A66,СВЦЭМ!$B$34:$B$777,W$47)+'СЕТ СН'!$G$9+СВЦЭМ!$D$10+'СЕТ СН'!$G$6</f>
        <v>1355.8417130799999</v>
      </c>
      <c r="X66" s="37">
        <f>SUMIFS(СВЦЭМ!$C$34:$C$777,СВЦЭМ!$A$34:$A$777,$A66,СВЦЭМ!$B$34:$B$777,X$47)+'СЕТ СН'!$G$9+СВЦЭМ!$D$10+'СЕТ СН'!$G$6</f>
        <v>1312.5938293899999</v>
      </c>
      <c r="Y66" s="37">
        <f>SUMIFS(СВЦЭМ!$C$34:$C$777,СВЦЭМ!$A$34:$A$777,$A66,СВЦЭМ!$B$34:$B$777,Y$47)+'СЕТ СН'!$G$9+СВЦЭМ!$D$10+'СЕТ СН'!$G$6</f>
        <v>1351.48939909</v>
      </c>
    </row>
    <row r="67" spans="1:27" ht="15.75" x14ac:dyDescent="0.2">
      <c r="A67" s="36">
        <f t="shared" si="1"/>
        <v>42602</v>
      </c>
      <c r="B67" s="37">
        <f>SUMIFS(СВЦЭМ!$C$34:$C$777,СВЦЭМ!$A$34:$A$777,$A67,СВЦЭМ!$B$34:$B$777,B$47)+'СЕТ СН'!$G$9+СВЦЭМ!$D$10+'СЕТ СН'!$G$6</f>
        <v>1381.9451306599999</v>
      </c>
      <c r="C67" s="37">
        <f>SUMIFS(СВЦЭМ!$C$34:$C$777,СВЦЭМ!$A$34:$A$777,$A67,СВЦЭМ!$B$34:$B$777,C$47)+'СЕТ СН'!$G$9+СВЦЭМ!$D$10+'СЕТ СН'!$G$6</f>
        <v>1384.74358691</v>
      </c>
      <c r="D67" s="37">
        <f>SUMIFS(СВЦЭМ!$C$34:$C$777,СВЦЭМ!$A$34:$A$777,$A67,СВЦЭМ!$B$34:$B$777,D$47)+'СЕТ СН'!$G$9+СВЦЭМ!$D$10+'СЕТ СН'!$G$6</f>
        <v>1407.6235268199998</v>
      </c>
      <c r="E67" s="37">
        <f>SUMIFS(СВЦЭМ!$C$34:$C$777,СВЦЭМ!$A$34:$A$777,$A67,СВЦЭМ!$B$34:$B$777,E$47)+'СЕТ СН'!$G$9+СВЦЭМ!$D$10+'СЕТ СН'!$G$6</f>
        <v>1421.1731955099999</v>
      </c>
      <c r="F67" s="37">
        <f>SUMIFS(СВЦЭМ!$C$34:$C$777,СВЦЭМ!$A$34:$A$777,$A67,СВЦЭМ!$B$34:$B$777,F$47)+'СЕТ СН'!$G$9+СВЦЭМ!$D$10+'СЕТ СН'!$G$6</f>
        <v>1436.5594900199999</v>
      </c>
      <c r="G67" s="37">
        <f>SUMIFS(СВЦЭМ!$C$34:$C$777,СВЦЭМ!$A$34:$A$777,$A67,СВЦЭМ!$B$34:$B$777,G$47)+'СЕТ СН'!$G$9+СВЦЭМ!$D$10+'СЕТ СН'!$G$6</f>
        <v>1426.21747362</v>
      </c>
      <c r="H67" s="37">
        <f>SUMIFS(СВЦЭМ!$C$34:$C$777,СВЦЭМ!$A$34:$A$777,$A67,СВЦЭМ!$B$34:$B$777,H$47)+'СЕТ СН'!$G$9+СВЦЭМ!$D$10+'СЕТ СН'!$G$6</f>
        <v>1432.3429860900001</v>
      </c>
      <c r="I67" s="37">
        <f>SUMIFS(СВЦЭМ!$C$34:$C$777,СВЦЭМ!$A$34:$A$777,$A67,СВЦЭМ!$B$34:$B$777,I$47)+'СЕТ СН'!$G$9+СВЦЭМ!$D$10+'СЕТ СН'!$G$6</f>
        <v>1462.9948777099999</v>
      </c>
      <c r="J67" s="37">
        <f>SUMIFS(СВЦЭМ!$C$34:$C$777,СВЦЭМ!$A$34:$A$777,$A67,СВЦЭМ!$B$34:$B$777,J$47)+'СЕТ СН'!$G$9+СВЦЭМ!$D$10+'СЕТ СН'!$G$6</f>
        <v>1432.2993725900001</v>
      </c>
      <c r="K67" s="37">
        <f>SUMIFS(СВЦЭМ!$C$34:$C$777,СВЦЭМ!$A$34:$A$777,$A67,СВЦЭМ!$B$34:$B$777,K$47)+'СЕТ СН'!$G$9+СВЦЭМ!$D$10+'СЕТ СН'!$G$6</f>
        <v>1386.1222337300001</v>
      </c>
      <c r="L67" s="37">
        <f>SUMIFS(СВЦЭМ!$C$34:$C$777,СВЦЭМ!$A$34:$A$777,$A67,СВЦЭМ!$B$34:$B$777,L$47)+'СЕТ СН'!$G$9+СВЦЭМ!$D$10+'СЕТ СН'!$G$6</f>
        <v>1396.9978654299998</v>
      </c>
      <c r="M67" s="37">
        <f>SUMIFS(СВЦЭМ!$C$34:$C$777,СВЦЭМ!$A$34:$A$777,$A67,СВЦЭМ!$B$34:$B$777,M$47)+'СЕТ СН'!$G$9+СВЦЭМ!$D$10+'СЕТ СН'!$G$6</f>
        <v>1498.4161707399999</v>
      </c>
      <c r="N67" s="37">
        <f>SUMIFS(СВЦЭМ!$C$34:$C$777,СВЦЭМ!$A$34:$A$777,$A67,СВЦЭМ!$B$34:$B$777,N$47)+'СЕТ СН'!$G$9+СВЦЭМ!$D$10+'СЕТ СН'!$G$6</f>
        <v>1489.32957515</v>
      </c>
      <c r="O67" s="37">
        <f>SUMIFS(СВЦЭМ!$C$34:$C$777,СВЦЭМ!$A$34:$A$777,$A67,СВЦЭМ!$B$34:$B$777,O$47)+'СЕТ СН'!$G$9+СВЦЭМ!$D$10+'СЕТ СН'!$G$6</f>
        <v>1487.3021446600001</v>
      </c>
      <c r="P67" s="37">
        <f>SUMIFS(СВЦЭМ!$C$34:$C$777,СВЦЭМ!$A$34:$A$777,$A67,СВЦЭМ!$B$34:$B$777,P$47)+'СЕТ СН'!$G$9+СВЦЭМ!$D$10+'СЕТ СН'!$G$6</f>
        <v>1559.3993458</v>
      </c>
      <c r="Q67" s="37">
        <f>SUMIFS(СВЦЭМ!$C$34:$C$777,СВЦЭМ!$A$34:$A$777,$A67,СВЦЭМ!$B$34:$B$777,Q$47)+'СЕТ СН'!$G$9+СВЦЭМ!$D$10+'СЕТ СН'!$G$6</f>
        <v>1618.49005698</v>
      </c>
      <c r="R67" s="37">
        <f>SUMIFS(СВЦЭМ!$C$34:$C$777,СВЦЭМ!$A$34:$A$777,$A67,СВЦЭМ!$B$34:$B$777,R$47)+'СЕТ СН'!$G$9+СВЦЭМ!$D$10+'СЕТ СН'!$G$6</f>
        <v>1852.61329649</v>
      </c>
      <c r="S67" s="37">
        <f>SUMIFS(СВЦЭМ!$C$34:$C$777,СВЦЭМ!$A$34:$A$777,$A67,СВЦЭМ!$B$34:$B$777,S$47)+'СЕТ СН'!$G$9+СВЦЭМ!$D$10+'СЕТ СН'!$G$6</f>
        <v>1793.3969137900001</v>
      </c>
      <c r="T67" s="37">
        <f>SUMIFS(СВЦЭМ!$C$34:$C$777,СВЦЭМ!$A$34:$A$777,$A67,СВЦЭМ!$B$34:$B$777,T$47)+'СЕТ СН'!$G$9+СВЦЭМ!$D$10+'СЕТ СН'!$G$6</f>
        <v>1784.8281391200001</v>
      </c>
      <c r="U67" s="37">
        <f>SUMIFS(СВЦЭМ!$C$34:$C$777,СВЦЭМ!$A$34:$A$777,$A67,СВЦЭМ!$B$34:$B$777,U$47)+'СЕТ СН'!$G$9+СВЦЭМ!$D$10+'СЕТ СН'!$G$6</f>
        <v>1839.5327853299998</v>
      </c>
      <c r="V67" s="37">
        <f>SUMIFS(СВЦЭМ!$C$34:$C$777,СВЦЭМ!$A$34:$A$777,$A67,СВЦЭМ!$B$34:$B$777,V$47)+'СЕТ СН'!$G$9+СВЦЭМ!$D$10+'СЕТ СН'!$G$6</f>
        <v>1900.3369150999999</v>
      </c>
      <c r="W67" s="37">
        <f>SUMIFS(СВЦЭМ!$C$34:$C$777,СВЦЭМ!$A$34:$A$777,$A67,СВЦЭМ!$B$34:$B$777,W$47)+'СЕТ СН'!$G$9+СВЦЭМ!$D$10+'СЕТ СН'!$G$6</f>
        <v>1877.4698352499997</v>
      </c>
      <c r="X67" s="37">
        <f>SUMIFS(СВЦЭМ!$C$34:$C$777,СВЦЭМ!$A$34:$A$777,$A67,СВЦЭМ!$B$34:$B$777,X$47)+'СЕТ СН'!$G$9+СВЦЭМ!$D$10+'СЕТ СН'!$G$6</f>
        <v>1852.3140455</v>
      </c>
      <c r="Y67" s="37">
        <f>SUMIFS(СВЦЭМ!$C$34:$C$777,СВЦЭМ!$A$34:$A$777,$A67,СВЦЭМ!$B$34:$B$777,Y$47)+'СЕТ СН'!$G$9+СВЦЭМ!$D$10+'СЕТ СН'!$G$6</f>
        <v>1922.8144449399999</v>
      </c>
    </row>
    <row r="68" spans="1:27" ht="15.75" x14ac:dyDescent="0.2">
      <c r="A68" s="36">
        <f t="shared" si="1"/>
        <v>42603</v>
      </c>
      <c r="B68" s="37">
        <f>SUMIFS(СВЦЭМ!$C$34:$C$777,СВЦЭМ!$A$34:$A$777,$A68,СВЦЭМ!$B$34:$B$777,B$47)+'СЕТ СН'!$G$9+СВЦЭМ!$D$10+'СЕТ СН'!$G$6</f>
        <v>2090.1309219499999</v>
      </c>
      <c r="C68" s="37">
        <f>SUMIFS(СВЦЭМ!$C$34:$C$777,СВЦЭМ!$A$34:$A$777,$A68,СВЦЭМ!$B$34:$B$777,C$47)+'СЕТ СН'!$G$9+СВЦЭМ!$D$10+'СЕТ СН'!$G$6</f>
        <v>1929.3973057800001</v>
      </c>
      <c r="D68" s="37">
        <f>SUMIFS(СВЦЭМ!$C$34:$C$777,СВЦЭМ!$A$34:$A$777,$A68,СВЦЭМ!$B$34:$B$777,D$47)+'СЕТ СН'!$G$9+СВЦЭМ!$D$10+'СЕТ СН'!$G$6</f>
        <v>2104.9382508099998</v>
      </c>
      <c r="E68" s="37">
        <f>SUMIFS(СВЦЭМ!$C$34:$C$777,СВЦЭМ!$A$34:$A$777,$A68,СВЦЭМ!$B$34:$B$777,E$47)+'СЕТ СН'!$G$9+СВЦЭМ!$D$10+'СЕТ СН'!$G$6</f>
        <v>2012.9192002900002</v>
      </c>
      <c r="F68" s="37">
        <f>SUMIFS(СВЦЭМ!$C$34:$C$777,СВЦЭМ!$A$34:$A$777,$A68,СВЦЭМ!$B$34:$B$777,F$47)+'СЕТ СН'!$G$9+СВЦЭМ!$D$10+'СЕТ СН'!$G$6</f>
        <v>1831.54162176</v>
      </c>
      <c r="G68" s="37">
        <f>SUMIFS(СВЦЭМ!$C$34:$C$777,СВЦЭМ!$A$34:$A$777,$A68,СВЦЭМ!$B$34:$B$777,G$47)+'СЕТ СН'!$G$9+СВЦЭМ!$D$10+'СЕТ СН'!$G$6</f>
        <v>1766.1649023299999</v>
      </c>
      <c r="H68" s="37">
        <f>SUMIFS(СВЦЭМ!$C$34:$C$777,СВЦЭМ!$A$34:$A$777,$A68,СВЦЭМ!$B$34:$B$777,H$47)+'СЕТ СН'!$G$9+СВЦЭМ!$D$10+'СЕТ СН'!$G$6</f>
        <v>1744.2233296500001</v>
      </c>
      <c r="I68" s="37">
        <f>SUMIFS(СВЦЭМ!$C$34:$C$777,СВЦЭМ!$A$34:$A$777,$A68,СВЦЭМ!$B$34:$B$777,I$47)+'СЕТ СН'!$G$9+СВЦЭМ!$D$10+'СЕТ СН'!$G$6</f>
        <v>1704.3585391199999</v>
      </c>
      <c r="J68" s="37">
        <f>SUMIFS(СВЦЭМ!$C$34:$C$777,СВЦЭМ!$A$34:$A$777,$A68,СВЦЭМ!$B$34:$B$777,J$47)+'СЕТ СН'!$G$9+СВЦЭМ!$D$10+'СЕТ СН'!$G$6</f>
        <v>1610.2091972199999</v>
      </c>
      <c r="K68" s="37">
        <f>SUMIFS(СВЦЭМ!$C$34:$C$777,СВЦЭМ!$A$34:$A$777,$A68,СВЦЭМ!$B$34:$B$777,K$47)+'СЕТ СН'!$G$9+СВЦЭМ!$D$10+'СЕТ СН'!$G$6</f>
        <v>1443.3966375</v>
      </c>
      <c r="L68" s="37">
        <f>SUMIFS(СВЦЭМ!$C$34:$C$777,СВЦЭМ!$A$34:$A$777,$A68,СВЦЭМ!$B$34:$B$777,L$47)+'СЕТ СН'!$G$9+СВЦЭМ!$D$10+'СЕТ СН'!$G$6</f>
        <v>1409.9217330500001</v>
      </c>
      <c r="M68" s="37">
        <f>SUMIFS(СВЦЭМ!$C$34:$C$777,СВЦЭМ!$A$34:$A$777,$A68,СВЦЭМ!$B$34:$B$777,M$47)+'СЕТ СН'!$G$9+СВЦЭМ!$D$10+'СЕТ СН'!$G$6</f>
        <v>1462.8065911799999</v>
      </c>
      <c r="N68" s="37">
        <f>SUMIFS(СВЦЭМ!$C$34:$C$777,СВЦЭМ!$A$34:$A$777,$A68,СВЦЭМ!$B$34:$B$777,N$47)+'СЕТ СН'!$G$9+СВЦЭМ!$D$10+'СЕТ СН'!$G$6</f>
        <v>1471.38722502</v>
      </c>
      <c r="O68" s="37">
        <f>SUMIFS(СВЦЭМ!$C$34:$C$777,СВЦЭМ!$A$34:$A$777,$A68,СВЦЭМ!$B$34:$B$777,O$47)+'СЕТ СН'!$G$9+СВЦЭМ!$D$10+'СЕТ СН'!$G$6</f>
        <v>1511.7796477500001</v>
      </c>
      <c r="P68" s="37">
        <f>SUMIFS(СВЦЭМ!$C$34:$C$777,СВЦЭМ!$A$34:$A$777,$A68,СВЦЭМ!$B$34:$B$777,P$47)+'СЕТ СН'!$G$9+СВЦЭМ!$D$10+'СЕТ СН'!$G$6</f>
        <v>1507.2981236400001</v>
      </c>
      <c r="Q68" s="37">
        <f>SUMIFS(СВЦЭМ!$C$34:$C$777,СВЦЭМ!$A$34:$A$777,$A68,СВЦЭМ!$B$34:$B$777,Q$47)+'СЕТ СН'!$G$9+СВЦЭМ!$D$10+'СЕТ СН'!$G$6</f>
        <v>1501.8443643999999</v>
      </c>
      <c r="R68" s="37">
        <f>SUMIFS(СВЦЭМ!$C$34:$C$777,СВЦЭМ!$A$34:$A$777,$A68,СВЦЭМ!$B$34:$B$777,R$47)+'СЕТ СН'!$G$9+СВЦЭМ!$D$10+'СЕТ СН'!$G$6</f>
        <v>1567.8758041399999</v>
      </c>
      <c r="S68" s="37">
        <f>SUMIFS(СВЦЭМ!$C$34:$C$777,СВЦЭМ!$A$34:$A$777,$A68,СВЦЭМ!$B$34:$B$777,S$47)+'СЕТ СН'!$G$9+СВЦЭМ!$D$10+'СЕТ СН'!$G$6</f>
        <v>1572.0735510699999</v>
      </c>
      <c r="T68" s="37">
        <f>SUMIFS(СВЦЭМ!$C$34:$C$777,СВЦЭМ!$A$34:$A$777,$A68,СВЦЭМ!$B$34:$B$777,T$47)+'СЕТ СН'!$G$9+СВЦЭМ!$D$10+'СЕТ СН'!$G$6</f>
        <v>1555.9426204099998</v>
      </c>
      <c r="U68" s="37">
        <f>SUMIFS(СВЦЭМ!$C$34:$C$777,СВЦЭМ!$A$34:$A$777,$A68,СВЦЭМ!$B$34:$B$777,U$47)+'СЕТ СН'!$G$9+СВЦЭМ!$D$10+'СЕТ СН'!$G$6</f>
        <v>1549.1894016499998</v>
      </c>
      <c r="V68" s="37">
        <f>SUMIFS(СВЦЭМ!$C$34:$C$777,СВЦЭМ!$A$34:$A$777,$A68,СВЦЭМ!$B$34:$B$777,V$47)+'СЕТ СН'!$G$9+СВЦЭМ!$D$10+'СЕТ СН'!$G$6</f>
        <v>1544.0541258999999</v>
      </c>
      <c r="W68" s="37">
        <f>SUMIFS(СВЦЭМ!$C$34:$C$777,СВЦЭМ!$A$34:$A$777,$A68,СВЦЭМ!$B$34:$B$777,W$47)+'СЕТ СН'!$G$9+СВЦЭМ!$D$10+'СЕТ СН'!$G$6</f>
        <v>1604.72520027</v>
      </c>
      <c r="X68" s="37">
        <f>SUMIFS(СВЦЭМ!$C$34:$C$777,СВЦЭМ!$A$34:$A$777,$A68,СВЦЭМ!$B$34:$B$777,X$47)+'СЕТ СН'!$G$9+СВЦЭМ!$D$10+'СЕТ СН'!$G$6</f>
        <v>1516.7567876799999</v>
      </c>
      <c r="Y68" s="37">
        <f>SUMIFS(СВЦЭМ!$C$34:$C$777,СВЦЭМ!$A$34:$A$777,$A68,СВЦЭМ!$B$34:$B$777,Y$47)+'СЕТ СН'!$G$9+СВЦЭМ!$D$10+'СЕТ СН'!$G$6</f>
        <v>1491.76666037</v>
      </c>
    </row>
    <row r="69" spans="1:27" ht="15.75" x14ac:dyDescent="0.2">
      <c r="A69" s="36">
        <f t="shared" si="1"/>
        <v>42604</v>
      </c>
      <c r="B69" s="37">
        <f>SUMIFS(СВЦЭМ!$C$34:$C$777,СВЦЭМ!$A$34:$A$777,$A69,СВЦЭМ!$B$34:$B$777,B$47)+'СЕТ СН'!$G$9+СВЦЭМ!$D$10+'СЕТ СН'!$G$6</f>
        <v>1512.0583144500001</v>
      </c>
      <c r="C69" s="37">
        <f>SUMIFS(СВЦЭМ!$C$34:$C$777,СВЦЭМ!$A$34:$A$777,$A69,СВЦЭМ!$B$34:$B$777,C$47)+'СЕТ СН'!$G$9+СВЦЭМ!$D$10+'СЕТ СН'!$G$6</f>
        <v>1582.5781994699998</v>
      </c>
      <c r="D69" s="37">
        <f>SUMIFS(СВЦЭМ!$C$34:$C$777,СВЦЭМ!$A$34:$A$777,$A69,СВЦЭМ!$B$34:$B$777,D$47)+'СЕТ СН'!$G$9+СВЦЭМ!$D$10+'СЕТ СН'!$G$6</f>
        <v>1647.2704695</v>
      </c>
      <c r="E69" s="37">
        <f>SUMIFS(СВЦЭМ!$C$34:$C$777,СВЦЭМ!$A$34:$A$777,$A69,СВЦЭМ!$B$34:$B$777,E$47)+'СЕТ СН'!$G$9+СВЦЭМ!$D$10+'СЕТ СН'!$G$6</f>
        <v>1630.08764303</v>
      </c>
      <c r="F69" s="37">
        <f>SUMIFS(СВЦЭМ!$C$34:$C$777,СВЦЭМ!$A$34:$A$777,$A69,СВЦЭМ!$B$34:$B$777,F$47)+'СЕТ СН'!$G$9+СВЦЭМ!$D$10+'СЕТ СН'!$G$6</f>
        <v>1600.5015665999999</v>
      </c>
      <c r="G69" s="37">
        <f>SUMIFS(СВЦЭМ!$C$34:$C$777,СВЦЭМ!$A$34:$A$777,$A69,СВЦЭМ!$B$34:$B$777,G$47)+'СЕТ СН'!$G$9+СВЦЭМ!$D$10+'СЕТ СН'!$G$6</f>
        <v>1566.0207410599999</v>
      </c>
      <c r="H69" s="37">
        <f>SUMIFS(СВЦЭМ!$C$34:$C$777,СВЦЭМ!$A$34:$A$777,$A69,СВЦЭМ!$B$34:$B$777,H$47)+'СЕТ СН'!$G$9+СВЦЭМ!$D$10+'СЕТ СН'!$G$6</f>
        <v>1486.60971619</v>
      </c>
      <c r="I69" s="37">
        <f>SUMIFS(СВЦЭМ!$C$34:$C$777,СВЦЭМ!$A$34:$A$777,$A69,СВЦЭМ!$B$34:$B$777,I$47)+'СЕТ СН'!$G$9+СВЦЭМ!$D$10+'СЕТ СН'!$G$6</f>
        <v>1475.1484451900001</v>
      </c>
      <c r="J69" s="37">
        <f>SUMIFS(СВЦЭМ!$C$34:$C$777,СВЦЭМ!$A$34:$A$777,$A69,СВЦЭМ!$B$34:$B$777,J$47)+'СЕТ СН'!$G$9+СВЦЭМ!$D$10+'СЕТ СН'!$G$6</f>
        <v>1384.3908907499999</v>
      </c>
      <c r="K69" s="37">
        <f>SUMIFS(СВЦЭМ!$C$34:$C$777,СВЦЭМ!$A$34:$A$777,$A69,СВЦЭМ!$B$34:$B$777,K$47)+'СЕТ СН'!$G$9+СВЦЭМ!$D$10+'СЕТ СН'!$G$6</f>
        <v>1335.10796127</v>
      </c>
      <c r="L69" s="37">
        <f>SUMIFS(СВЦЭМ!$C$34:$C$777,СВЦЭМ!$A$34:$A$777,$A69,СВЦЭМ!$B$34:$B$777,L$47)+'СЕТ СН'!$G$9+СВЦЭМ!$D$10+'СЕТ СН'!$G$6</f>
        <v>1378.3981897200001</v>
      </c>
      <c r="M69" s="37">
        <f>SUMIFS(СВЦЭМ!$C$34:$C$777,СВЦЭМ!$A$34:$A$777,$A69,СВЦЭМ!$B$34:$B$777,M$47)+'СЕТ СН'!$G$9+СВЦЭМ!$D$10+'СЕТ СН'!$G$6</f>
        <v>1415.8644427899999</v>
      </c>
      <c r="N69" s="37">
        <f>SUMIFS(СВЦЭМ!$C$34:$C$777,СВЦЭМ!$A$34:$A$777,$A69,СВЦЭМ!$B$34:$B$777,N$47)+'СЕТ СН'!$G$9+СВЦЭМ!$D$10+'СЕТ СН'!$G$6</f>
        <v>1395.68898315</v>
      </c>
      <c r="O69" s="37">
        <f>SUMIFS(СВЦЭМ!$C$34:$C$777,СВЦЭМ!$A$34:$A$777,$A69,СВЦЭМ!$B$34:$B$777,O$47)+'СЕТ СН'!$G$9+СВЦЭМ!$D$10+'СЕТ СН'!$G$6</f>
        <v>1440.5759755099998</v>
      </c>
      <c r="P69" s="37">
        <f>SUMIFS(СВЦЭМ!$C$34:$C$777,СВЦЭМ!$A$34:$A$777,$A69,СВЦЭМ!$B$34:$B$777,P$47)+'СЕТ СН'!$G$9+СВЦЭМ!$D$10+'СЕТ СН'!$G$6</f>
        <v>1436.57185581</v>
      </c>
      <c r="Q69" s="37">
        <f>SUMIFS(СВЦЭМ!$C$34:$C$777,СВЦЭМ!$A$34:$A$777,$A69,СВЦЭМ!$B$34:$B$777,Q$47)+'СЕТ СН'!$G$9+СВЦЭМ!$D$10+'СЕТ СН'!$G$6</f>
        <v>1400.3330203999999</v>
      </c>
      <c r="R69" s="37">
        <f>SUMIFS(СВЦЭМ!$C$34:$C$777,СВЦЭМ!$A$34:$A$777,$A69,СВЦЭМ!$B$34:$B$777,R$47)+'СЕТ СН'!$G$9+СВЦЭМ!$D$10+'СЕТ СН'!$G$6</f>
        <v>1407.09491108</v>
      </c>
      <c r="S69" s="37">
        <f>SUMIFS(СВЦЭМ!$C$34:$C$777,СВЦЭМ!$A$34:$A$777,$A69,СВЦЭМ!$B$34:$B$777,S$47)+'СЕТ СН'!$G$9+СВЦЭМ!$D$10+'СЕТ СН'!$G$6</f>
        <v>1399.3352696500001</v>
      </c>
      <c r="T69" s="37">
        <f>SUMIFS(СВЦЭМ!$C$34:$C$777,СВЦЭМ!$A$34:$A$777,$A69,СВЦЭМ!$B$34:$B$777,T$47)+'СЕТ СН'!$G$9+СВЦЭМ!$D$10+'СЕТ СН'!$G$6</f>
        <v>1337.6614675199999</v>
      </c>
      <c r="U69" s="37">
        <f>SUMIFS(СВЦЭМ!$C$34:$C$777,СВЦЭМ!$A$34:$A$777,$A69,СВЦЭМ!$B$34:$B$777,U$47)+'СЕТ СН'!$G$9+СВЦЭМ!$D$10+'СЕТ СН'!$G$6</f>
        <v>1327.16765605</v>
      </c>
      <c r="V69" s="37">
        <f>SUMIFS(СВЦЭМ!$C$34:$C$777,СВЦЭМ!$A$34:$A$777,$A69,СВЦЭМ!$B$34:$B$777,V$47)+'СЕТ СН'!$G$9+СВЦЭМ!$D$10+'СЕТ СН'!$G$6</f>
        <v>1323.0039988799999</v>
      </c>
      <c r="W69" s="37">
        <f>SUMIFS(СВЦЭМ!$C$34:$C$777,СВЦЭМ!$A$34:$A$777,$A69,СВЦЭМ!$B$34:$B$777,W$47)+'СЕТ СН'!$G$9+СВЦЭМ!$D$10+'СЕТ СН'!$G$6</f>
        <v>1309.44539379</v>
      </c>
      <c r="X69" s="37">
        <f>SUMIFS(СВЦЭМ!$C$34:$C$777,СВЦЭМ!$A$34:$A$777,$A69,СВЦЭМ!$B$34:$B$777,X$47)+'СЕТ СН'!$G$9+СВЦЭМ!$D$10+'СЕТ СН'!$G$6</f>
        <v>1293.2544580599999</v>
      </c>
      <c r="Y69" s="37">
        <f>SUMIFS(СВЦЭМ!$C$34:$C$777,СВЦЭМ!$A$34:$A$777,$A69,СВЦЭМ!$B$34:$B$777,Y$47)+'СЕТ СН'!$G$9+СВЦЭМ!$D$10+'СЕТ СН'!$G$6</f>
        <v>1357.1004756499999</v>
      </c>
    </row>
    <row r="70" spans="1:27" ht="15.75" x14ac:dyDescent="0.2">
      <c r="A70" s="36">
        <f t="shared" si="1"/>
        <v>42605</v>
      </c>
      <c r="B70" s="37">
        <f>SUMIFS(СВЦЭМ!$C$34:$C$777,СВЦЭМ!$A$34:$A$777,$A70,СВЦЭМ!$B$34:$B$777,B$47)+'СЕТ СН'!$G$9+СВЦЭМ!$D$10+'СЕТ СН'!$G$6</f>
        <v>1389.3243096000001</v>
      </c>
      <c r="C70" s="37">
        <f>SUMIFS(СВЦЭМ!$C$34:$C$777,СВЦЭМ!$A$34:$A$777,$A70,СВЦЭМ!$B$34:$B$777,C$47)+'СЕТ СН'!$G$9+СВЦЭМ!$D$10+'СЕТ СН'!$G$6</f>
        <v>1459.5328625699999</v>
      </c>
      <c r="D70" s="37">
        <f>SUMIFS(СВЦЭМ!$C$34:$C$777,СВЦЭМ!$A$34:$A$777,$A70,СВЦЭМ!$B$34:$B$777,D$47)+'СЕТ СН'!$G$9+СВЦЭМ!$D$10+'СЕТ СН'!$G$6</f>
        <v>1484.94578499</v>
      </c>
      <c r="E70" s="37">
        <f>SUMIFS(СВЦЭМ!$C$34:$C$777,СВЦЭМ!$A$34:$A$777,$A70,СВЦЭМ!$B$34:$B$777,E$47)+'СЕТ СН'!$G$9+СВЦЭМ!$D$10+'СЕТ СН'!$G$6</f>
        <v>1491.5819981699999</v>
      </c>
      <c r="F70" s="37">
        <f>SUMIFS(СВЦЭМ!$C$34:$C$777,СВЦЭМ!$A$34:$A$777,$A70,СВЦЭМ!$B$34:$B$777,F$47)+'СЕТ СН'!$G$9+СВЦЭМ!$D$10+'СЕТ СН'!$G$6</f>
        <v>1482.0385609099999</v>
      </c>
      <c r="G70" s="37">
        <f>SUMIFS(СВЦЭМ!$C$34:$C$777,СВЦЭМ!$A$34:$A$777,$A70,СВЦЭМ!$B$34:$B$777,G$47)+'СЕТ СН'!$G$9+СВЦЭМ!$D$10+'СЕТ СН'!$G$6</f>
        <v>1494.60392041</v>
      </c>
      <c r="H70" s="37">
        <f>SUMIFS(СВЦЭМ!$C$34:$C$777,СВЦЭМ!$A$34:$A$777,$A70,СВЦЭМ!$B$34:$B$777,H$47)+'СЕТ СН'!$G$9+СВЦЭМ!$D$10+'СЕТ СН'!$G$6</f>
        <v>1520.0833110499998</v>
      </c>
      <c r="I70" s="37">
        <f>SUMIFS(СВЦЭМ!$C$34:$C$777,СВЦЭМ!$A$34:$A$777,$A70,СВЦЭМ!$B$34:$B$777,I$47)+'СЕТ СН'!$G$9+СВЦЭМ!$D$10+'СЕТ СН'!$G$6</f>
        <v>1495.0336035999999</v>
      </c>
      <c r="J70" s="37">
        <f>SUMIFS(СВЦЭМ!$C$34:$C$777,СВЦЭМ!$A$34:$A$777,$A70,СВЦЭМ!$B$34:$B$777,J$47)+'СЕТ СН'!$G$9+СВЦЭМ!$D$10+'СЕТ СН'!$G$6</f>
        <v>1533.54639533</v>
      </c>
      <c r="K70" s="37">
        <f>SUMIFS(СВЦЭМ!$C$34:$C$777,СВЦЭМ!$A$34:$A$777,$A70,СВЦЭМ!$B$34:$B$777,K$47)+'СЕТ СН'!$G$9+СВЦЭМ!$D$10+'СЕТ СН'!$G$6</f>
        <v>1322.33972778</v>
      </c>
      <c r="L70" s="37">
        <f>SUMIFS(СВЦЭМ!$C$34:$C$777,СВЦЭМ!$A$34:$A$777,$A70,СВЦЭМ!$B$34:$B$777,L$47)+'СЕТ СН'!$G$9+СВЦЭМ!$D$10+'СЕТ СН'!$G$6</f>
        <v>1284.63981208</v>
      </c>
      <c r="M70" s="37">
        <f>SUMIFS(СВЦЭМ!$C$34:$C$777,СВЦЭМ!$A$34:$A$777,$A70,СВЦЭМ!$B$34:$B$777,M$47)+'СЕТ СН'!$G$9+СВЦЭМ!$D$10+'СЕТ СН'!$G$6</f>
        <v>1269.7163227799999</v>
      </c>
      <c r="N70" s="37">
        <f>SUMIFS(СВЦЭМ!$C$34:$C$777,СВЦЭМ!$A$34:$A$777,$A70,СВЦЭМ!$B$34:$B$777,N$47)+'СЕТ СН'!$G$9+СВЦЭМ!$D$10+'СЕТ СН'!$G$6</f>
        <v>1282.69540719</v>
      </c>
      <c r="O70" s="37">
        <f>SUMIFS(СВЦЭМ!$C$34:$C$777,СВЦЭМ!$A$34:$A$777,$A70,СВЦЭМ!$B$34:$B$777,O$47)+'СЕТ СН'!$G$9+СВЦЭМ!$D$10+'СЕТ СН'!$G$6</f>
        <v>1318.5434066099999</v>
      </c>
      <c r="P70" s="37">
        <f>SUMIFS(СВЦЭМ!$C$34:$C$777,СВЦЭМ!$A$34:$A$777,$A70,СВЦЭМ!$B$34:$B$777,P$47)+'СЕТ СН'!$G$9+СВЦЭМ!$D$10+'СЕТ СН'!$G$6</f>
        <v>1329.9593161399998</v>
      </c>
      <c r="Q70" s="37">
        <f>SUMIFS(СВЦЭМ!$C$34:$C$777,СВЦЭМ!$A$34:$A$777,$A70,СВЦЭМ!$B$34:$B$777,Q$47)+'СЕТ СН'!$G$9+СВЦЭМ!$D$10+'СЕТ СН'!$G$6</f>
        <v>1278.3309969100001</v>
      </c>
      <c r="R70" s="37">
        <f>SUMIFS(СВЦЭМ!$C$34:$C$777,СВЦЭМ!$A$34:$A$777,$A70,СВЦЭМ!$B$34:$B$777,R$47)+'СЕТ СН'!$G$9+СВЦЭМ!$D$10+'СЕТ СН'!$G$6</f>
        <v>1305.7364229299999</v>
      </c>
      <c r="S70" s="37">
        <f>SUMIFS(СВЦЭМ!$C$34:$C$777,СВЦЭМ!$A$34:$A$777,$A70,СВЦЭМ!$B$34:$B$777,S$47)+'СЕТ СН'!$G$9+СВЦЭМ!$D$10+'СЕТ СН'!$G$6</f>
        <v>1303.2030419099999</v>
      </c>
      <c r="T70" s="37">
        <f>SUMIFS(СВЦЭМ!$C$34:$C$777,СВЦЭМ!$A$34:$A$777,$A70,СВЦЭМ!$B$34:$B$777,T$47)+'СЕТ СН'!$G$9+СВЦЭМ!$D$10+'СЕТ СН'!$G$6</f>
        <v>1284.7194758599999</v>
      </c>
      <c r="U70" s="37">
        <f>SUMIFS(СВЦЭМ!$C$34:$C$777,СВЦЭМ!$A$34:$A$777,$A70,СВЦЭМ!$B$34:$B$777,U$47)+'СЕТ СН'!$G$9+СВЦЭМ!$D$10+'СЕТ СН'!$G$6</f>
        <v>1262.5556115499999</v>
      </c>
      <c r="V70" s="37">
        <f>SUMIFS(СВЦЭМ!$C$34:$C$777,СВЦЭМ!$A$34:$A$777,$A70,СВЦЭМ!$B$34:$B$777,V$47)+'СЕТ СН'!$G$9+СВЦЭМ!$D$10+'СЕТ СН'!$G$6</f>
        <v>1282.58245573</v>
      </c>
      <c r="W70" s="37">
        <f>SUMIFS(СВЦЭМ!$C$34:$C$777,СВЦЭМ!$A$34:$A$777,$A70,СВЦЭМ!$B$34:$B$777,W$47)+'СЕТ СН'!$G$9+СВЦЭМ!$D$10+'СЕТ СН'!$G$6</f>
        <v>1296.6388716699998</v>
      </c>
      <c r="X70" s="37">
        <f>SUMIFS(СВЦЭМ!$C$34:$C$777,СВЦЭМ!$A$34:$A$777,$A70,СВЦЭМ!$B$34:$B$777,X$47)+'СЕТ СН'!$G$9+СВЦЭМ!$D$10+'СЕТ СН'!$G$6</f>
        <v>1361.1106364299999</v>
      </c>
      <c r="Y70" s="37">
        <f>SUMIFS(СВЦЭМ!$C$34:$C$777,СВЦЭМ!$A$34:$A$777,$A70,СВЦЭМ!$B$34:$B$777,Y$47)+'СЕТ СН'!$G$9+СВЦЭМ!$D$10+'СЕТ СН'!$G$6</f>
        <v>1353.6769578200001</v>
      </c>
    </row>
    <row r="71" spans="1:27" ht="15.75" x14ac:dyDescent="0.2">
      <c r="A71" s="36">
        <f t="shared" si="1"/>
        <v>42606</v>
      </c>
      <c r="B71" s="37">
        <f>SUMIFS(СВЦЭМ!$C$34:$C$777,СВЦЭМ!$A$34:$A$777,$A71,СВЦЭМ!$B$34:$B$777,B$47)+'СЕТ СН'!$G$9+СВЦЭМ!$D$10+'СЕТ СН'!$G$6</f>
        <v>1430.7817967699998</v>
      </c>
      <c r="C71" s="37">
        <f>SUMIFS(СВЦЭМ!$C$34:$C$777,СВЦЭМ!$A$34:$A$777,$A71,СВЦЭМ!$B$34:$B$777,C$47)+'СЕТ СН'!$G$9+СВЦЭМ!$D$10+'СЕТ СН'!$G$6</f>
        <v>1485.4763017199998</v>
      </c>
      <c r="D71" s="37">
        <f>SUMIFS(СВЦЭМ!$C$34:$C$777,СВЦЭМ!$A$34:$A$777,$A71,СВЦЭМ!$B$34:$B$777,D$47)+'СЕТ СН'!$G$9+СВЦЭМ!$D$10+'СЕТ СН'!$G$6</f>
        <v>1480.47876808</v>
      </c>
      <c r="E71" s="37">
        <f>SUMIFS(СВЦЭМ!$C$34:$C$777,СВЦЭМ!$A$34:$A$777,$A71,СВЦЭМ!$B$34:$B$777,E$47)+'СЕТ СН'!$G$9+СВЦЭМ!$D$10+'СЕТ СН'!$G$6</f>
        <v>1488.4582185099998</v>
      </c>
      <c r="F71" s="37">
        <f>SUMIFS(СВЦЭМ!$C$34:$C$777,СВЦЭМ!$A$34:$A$777,$A71,СВЦЭМ!$B$34:$B$777,F$47)+'СЕТ СН'!$G$9+СВЦЭМ!$D$10+'СЕТ СН'!$G$6</f>
        <v>1470.0232486899999</v>
      </c>
      <c r="G71" s="37">
        <f>SUMIFS(СВЦЭМ!$C$34:$C$777,СВЦЭМ!$A$34:$A$777,$A71,СВЦЭМ!$B$34:$B$777,G$47)+'СЕТ СН'!$G$9+СВЦЭМ!$D$10+'СЕТ СН'!$G$6</f>
        <v>1514.9697077000001</v>
      </c>
      <c r="H71" s="37">
        <f>SUMIFS(СВЦЭМ!$C$34:$C$777,СВЦЭМ!$A$34:$A$777,$A71,СВЦЭМ!$B$34:$B$777,H$47)+'СЕТ СН'!$G$9+СВЦЭМ!$D$10+'СЕТ СН'!$G$6</f>
        <v>1459.66126734</v>
      </c>
      <c r="I71" s="37">
        <f>SUMIFS(СВЦЭМ!$C$34:$C$777,СВЦЭМ!$A$34:$A$777,$A71,СВЦЭМ!$B$34:$B$777,I$47)+'СЕТ СН'!$G$9+СВЦЭМ!$D$10+'СЕТ СН'!$G$6</f>
        <v>1442.2572623900001</v>
      </c>
      <c r="J71" s="37">
        <f>SUMIFS(СВЦЭМ!$C$34:$C$777,СВЦЭМ!$A$34:$A$777,$A71,СВЦЭМ!$B$34:$B$777,J$47)+'СЕТ СН'!$G$9+СВЦЭМ!$D$10+'СЕТ СН'!$G$6</f>
        <v>1369.8913601099998</v>
      </c>
      <c r="K71" s="37">
        <f>SUMIFS(СВЦЭМ!$C$34:$C$777,СВЦЭМ!$A$34:$A$777,$A71,СВЦЭМ!$B$34:$B$777,K$47)+'СЕТ СН'!$G$9+СВЦЭМ!$D$10+'СЕТ СН'!$G$6</f>
        <v>1296.2652754400001</v>
      </c>
      <c r="L71" s="37">
        <f>SUMIFS(СВЦЭМ!$C$34:$C$777,СВЦЭМ!$A$34:$A$777,$A71,СВЦЭМ!$B$34:$B$777,L$47)+'СЕТ СН'!$G$9+СВЦЭМ!$D$10+'СЕТ СН'!$G$6</f>
        <v>1291.40807021</v>
      </c>
      <c r="M71" s="37">
        <f>SUMIFS(СВЦЭМ!$C$34:$C$777,СВЦЭМ!$A$34:$A$777,$A71,СВЦЭМ!$B$34:$B$777,M$47)+'СЕТ СН'!$G$9+СВЦЭМ!$D$10+'СЕТ СН'!$G$6</f>
        <v>1322.36648653</v>
      </c>
      <c r="N71" s="37">
        <f>SUMIFS(СВЦЭМ!$C$34:$C$777,СВЦЭМ!$A$34:$A$777,$A71,СВЦЭМ!$B$34:$B$777,N$47)+'СЕТ СН'!$G$9+СВЦЭМ!$D$10+'СЕТ СН'!$G$6</f>
        <v>1284.2165146799998</v>
      </c>
      <c r="O71" s="37">
        <f>SUMIFS(СВЦЭМ!$C$34:$C$777,СВЦЭМ!$A$34:$A$777,$A71,СВЦЭМ!$B$34:$B$777,O$47)+'СЕТ СН'!$G$9+СВЦЭМ!$D$10+'СЕТ СН'!$G$6</f>
        <v>1339.74643541</v>
      </c>
      <c r="P71" s="37">
        <f>SUMIFS(СВЦЭМ!$C$34:$C$777,СВЦЭМ!$A$34:$A$777,$A71,СВЦЭМ!$B$34:$B$777,P$47)+'СЕТ СН'!$G$9+СВЦЭМ!$D$10+'СЕТ СН'!$G$6</f>
        <v>1361.32332245</v>
      </c>
      <c r="Q71" s="37">
        <f>SUMIFS(СВЦЭМ!$C$34:$C$777,СВЦЭМ!$A$34:$A$777,$A71,СВЦЭМ!$B$34:$B$777,Q$47)+'СЕТ СН'!$G$9+СВЦЭМ!$D$10+'СЕТ СН'!$G$6</f>
        <v>1318.3434182399999</v>
      </c>
      <c r="R71" s="37">
        <f>SUMIFS(СВЦЭМ!$C$34:$C$777,СВЦЭМ!$A$34:$A$777,$A71,СВЦЭМ!$B$34:$B$777,R$47)+'СЕТ СН'!$G$9+СВЦЭМ!$D$10+'СЕТ СН'!$G$6</f>
        <v>1288.36541926</v>
      </c>
      <c r="S71" s="37">
        <f>SUMIFS(СВЦЭМ!$C$34:$C$777,СВЦЭМ!$A$34:$A$777,$A71,СВЦЭМ!$B$34:$B$777,S$47)+'СЕТ СН'!$G$9+СВЦЭМ!$D$10+'СЕТ СН'!$G$6</f>
        <v>1258.12404152</v>
      </c>
      <c r="T71" s="37">
        <f>SUMIFS(СВЦЭМ!$C$34:$C$777,СВЦЭМ!$A$34:$A$777,$A71,СВЦЭМ!$B$34:$B$777,T$47)+'СЕТ СН'!$G$9+СВЦЭМ!$D$10+'СЕТ СН'!$G$6</f>
        <v>1283.73463797</v>
      </c>
      <c r="U71" s="37">
        <f>SUMIFS(СВЦЭМ!$C$34:$C$777,СВЦЭМ!$A$34:$A$777,$A71,СВЦЭМ!$B$34:$B$777,U$47)+'СЕТ СН'!$G$9+СВЦЭМ!$D$10+'СЕТ СН'!$G$6</f>
        <v>1293.5586782299999</v>
      </c>
      <c r="V71" s="37">
        <f>SUMIFS(СВЦЭМ!$C$34:$C$777,СВЦЭМ!$A$34:$A$777,$A71,СВЦЭМ!$B$34:$B$777,V$47)+'СЕТ СН'!$G$9+СВЦЭМ!$D$10+'СЕТ СН'!$G$6</f>
        <v>1321.76090479</v>
      </c>
      <c r="W71" s="37">
        <f>SUMIFS(СВЦЭМ!$C$34:$C$777,СВЦЭМ!$A$34:$A$777,$A71,СВЦЭМ!$B$34:$B$777,W$47)+'СЕТ СН'!$G$9+СВЦЭМ!$D$10+'СЕТ СН'!$G$6</f>
        <v>1328.86551162</v>
      </c>
      <c r="X71" s="37">
        <f>SUMIFS(СВЦЭМ!$C$34:$C$777,СВЦЭМ!$A$34:$A$777,$A71,СВЦЭМ!$B$34:$B$777,X$47)+'СЕТ СН'!$G$9+СВЦЭМ!$D$10+'СЕТ СН'!$G$6</f>
        <v>1269.15976935</v>
      </c>
      <c r="Y71" s="37">
        <f>SUMIFS(СВЦЭМ!$C$34:$C$777,СВЦЭМ!$A$34:$A$777,$A71,СВЦЭМ!$B$34:$B$777,Y$47)+'СЕТ СН'!$G$9+СВЦЭМ!$D$10+'СЕТ СН'!$G$6</f>
        <v>1277.06581005</v>
      </c>
    </row>
    <row r="72" spans="1:27" ht="15.75" x14ac:dyDescent="0.2">
      <c r="A72" s="36">
        <f t="shared" si="1"/>
        <v>42607</v>
      </c>
      <c r="B72" s="37">
        <f>SUMIFS(СВЦЭМ!$C$34:$C$777,СВЦЭМ!$A$34:$A$777,$A72,СВЦЭМ!$B$34:$B$777,B$47)+'СЕТ СН'!$G$9+СВЦЭМ!$D$10+'СЕТ СН'!$G$6</f>
        <v>1383.2222688299998</v>
      </c>
      <c r="C72" s="37">
        <f>SUMIFS(СВЦЭМ!$C$34:$C$777,СВЦЭМ!$A$34:$A$777,$A72,СВЦЭМ!$B$34:$B$777,C$47)+'СЕТ СН'!$G$9+СВЦЭМ!$D$10+'СЕТ СН'!$G$6</f>
        <v>1452.4016925199999</v>
      </c>
      <c r="D72" s="37">
        <f>SUMIFS(СВЦЭМ!$C$34:$C$777,СВЦЭМ!$A$34:$A$777,$A72,СВЦЭМ!$B$34:$B$777,D$47)+'СЕТ СН'!$G$9+СВЦЭМ!$D$10+'СЕТ СН'!$G$6</f>
        <v>1471.7199385199999</v>
      </c>
      <c r="E72" s="37">
        <f>SUMIFS(СВЦЭМ!$C$34:$C$777,СВЦЭМ!$A$34:$A$777,$A72,СВЦЭМ!$B$34:$B$777,E$47)+'СЕТ СН'!$G$9+СВЦЭМ!$D$10+'СЕТ СН'!$G$6</f>
        <v>1472.1567295599998</v>
      </c>
      <c r="F72" s="37">
        <f>SUMIFS(СВЦЭМ!$C$34:$C$777,СВЦЭМ!$A$34:$A$777,$A72,СВЦЭМ!$B$34:$B$777,F$47)+'СЕТ СН'!$G$9+СВЦЭМ!$D$10+'СЕТ СН'!$G$6</f>
        <v>1463.4833564999999</v>
      </c>
      <c r="G72" s="37">
        <f>SUMIFS(СВЦЭМ!$C$34:$C$777,СВЦЭМ!$A$34:$A$777,$A72,СВЦЭМ!$B$34:$B$777,G$47)+'СЕТ СН'!$G$9+СВЦЭМ!$D$10+'СЕТ СН'!$G$6</f>
        <v>1533.78264698</v>
      </c>
      <c r="H72" s="37">
        <f>SUMIFS(СВЦЭМ!$C$34:$C$777,СВЦЭМ!$A$34:$A$777,$A72,СВЦЭМ!$B$34:$B$777,H$47)+'СЕТ СН'!$G$9+СВЦЭМ!$D$10+'СЕТ СН'!$G$6</f>
        <v>1416.71018867</v>
      </c>
      <c r="I72" s="37">
        <f>SUMIFS(СВЦЭМ!$C$34:$C$777,СВЦЭМ!$A$34:$A$777,$A72,СВЦЭМ!$B$34:$B$777,I$47)+'СЕТ СН'!$G$9+СВЦЭМ!$D$10+'СЕТ СН'!$G$6</f>
        <v>1366.6727416799999</v>
      </c>
      <c r="J72" s="37">
        <f>SUMIFS(СВЦЭМ!$C$34:$C$777,СВЦЭМ!$A$34:$A$777,$A72,СВЦЭМ!$B$34:$B$777,J$47)+'СЕТ СН'!$G$9+СВЦЭМ!$D$10+'СЕТ СН'!$G$6</f>
        <v>1325.0039898699999</v>
      </c>
      <c r="K72" s="37">
        <f>SUMIFS(СВЦЭМ!$C$34:$C$777,СВЦЭМ!$A$34:$A$777,$A72,СВЦЭМ!$B$34:$B$777,K$47)+'СЕТ СН'!$G$9+СВЦЭМ!$D$10+'СЕТ СН'!$G$6</f>
        <v>1247.97416034</v>
      </c>
      <c r="L72" s="37">
        <f>SUMIFS(СВЦЭМ!$C$34:$C$777,СВЦЭМ!$A$34:$A$777,$A72,СВЦЭМ!$B$34:$B$777,L$47)+'СЕТ СН'!$G$9+СВЦЭМ!$D$10+'СЕТ СН'!$G$6</f>
        <v>1243.1517852899999</v>
      </c>
      <c r="M72" s="37">
        <f>SUMIFS(СВЦЭМ!$C$34:$C$777,СВЦЭМ!$A$34:$A$777,$A72,СВЦЭМ!$B$34:$B$777,M$47)+'СЕТ СН'!$G$9+СВЦЭМ!$D$10+'СЕТ СН'!$G$6</f>
        <v>1317.02390689</v>
      </c>
      <c r="N72" s="37">
        <f>SUMIFS(СВЦЭМ!$C$34:$C$777,СВЦЭМ!$A$34:$A$777,$A72,СВЦЭМ!$B$34:$B$777,N$47)+'СЕТ СН'!$G$9+СВЦЭМ!$D$10+'СЕТ СН'!$G$6</f>
        <v>1274.5763432899998</v>
      </c>
      <c r="O72" s="37">
        <f>SUMIFS(СВЦЭМ!$C$34:$C$777,СВЦЭМ!$A$34:$A$777,$A72,СВЦЭМ!$B$34:$B$777,O$47)+'СЕТ СН'!$G$9+СВЦЭМ!$D$10+'СЕТ СН'!$G$6</f>
        <v>1262.3817003700001</v>
      </c>
      <c r="P72" s="37">
        <f>SUMIFS(СВЦЭМ!$C$34:$C$777,СВЦЭМ!$A$34:$A$777,$A72,СВЦЭМ!$B$34:$B$777,P$47)+'СЕТ СН'!$G$9+СВЦЭМ!$D$10+'СЕТ СН'!$G$6</f>
        <v>1236.21327423</v>
      </c>
      <c r="Q72" s="37">
        <f>SUMIFS(СВЦЭМ!$C$34:$C$777,СВЦЭМ!$A$34:$A$777,$A72,СВЦЭМ!$B$34:$B$777,Q$47)+'СЕТ СН'!$G$9+СВЦЭМ!$D$10+'СЕТ СН'!$G$6</f>
        <v>1227.7006785799999</v>
      </c>
      <c r="R72" s="37">
        <f>SUMIFS(СВЦЭМ!$C$34:$C$777,СВЦЭМ!$A$34:$A$777,$A72,СВЦЭМ!$B$34:$B$777,R$47)+'СЕТ СН'!$G$9+СВЦЭМ!$D$10+'СЕТ СН'!$G$6</f>
        <v>1291.36649072</v>
      </c>
      <c r="S72" s="37">
        <f>SUMIFS(СВЦЭМ!$C$34:$C$777,СВЦЭМ!$A$34:$A$777,$A72,СВЦЭМ!$B$34:$B$777,S$47)+'СЕТ СН'!$G$9+СВЦЭМ!$D$10+'СЕТ СН'!$G$6</f>
        <v>1325.4896979499999</v>
      </c>
      <c r="T72" s="37">
        <f>SUMIFS(СВЦЭМ!$C$34:$C$777,СВЦЭМ!$A$34:$A$777,$A72,СВЦЭМ!$B$34:$B$777,T$47)+'СЕТ СН'!$G$9+СВЦЭМ!$D$10+'СЕТ СН'!$G$6</f>
        <v>1410.0873656200001</v>
      </c>
      <c r="U72" s="37">
        <f>SUMIFS(СВЦЭМ!$C$34:$C$777,СВЦЭМ!$A$34:$A$777,$A72,СВЦЭМ!$B$34:$B$777,U$47)+'СЕТ СН'!$G$9+СВЦЭМ!$D$10+'СЕТ СН'!$G$6</f>
        <v>1425.7796374999998</v>
      </c>
      <c r="V72" s="37">
        <f>SUMIFS(СВЦЭМ!$C$34:$C$777,СВЦЭМ!$A$34:$A$777,$A72,СВЦЭМ!$B$34:$B$777,V$47)+'СЕТ СН'!$G$9+СВЦЭМ!$D$10+'СЕТ СН'!$G$6</f>
        <v>1438.73634111</v>
      </c>
      <c r="W72" s="37">
        <f>SUMIFS(СВЦЭМ!$C$34:$C$777,СВЦЭМ!$A$34:$A$777,$A72,СВЦЭМ!$B$34:$B$777,W$47)+'СЕТ СН'!$G$9+СВЦЭМ!$D$10+'СЕТ СН'!$G$6</f>
        <v>1439.2626262899998</v>
      </c>
      <c r="X72" s="37">
        <f>SUMIFS(СВЦЭМ!$C$34:$C$777,СВЦЭМ!$A$34:$A$777,$A72,СВЦЭМ!$B$34:$B$777,X$47)+'СЕТ СН'!$G$9+СВЦЭМ!$D$10+'СЕТ СН'!$G$6</f>
        <v>1406.28089254</v>
      </c>
      <c r="Y72" s="37">
        <f>SUMIFS(СВЦЭМ!$C$34:$C$777,СВЦЭМ!$A$34:$A$777,$A72,СВЦЭМ!$B$34:$B$777,Y$47)+'СЕТ СН'!$G$9+СВЦЭМ!$D$10+'СЕТ СН'!$G$6</f>
        <v>1405.5682709499999</v>
      </c>
    </row>
    <row r="73" spans="1:27" ht="15.75" x14ac:dyDescent="0.2">
      <c r="A73" s="36">
        <f t="shared" si="1"/>
        <v>42608</v>
      </c>
      <c r="B73" s="37">
        <f>SUMIFS(СВЦЭМ!$C$34:$C$777,СВЦЭМ!$A$34:$A$777,$A73,СВЦЭМ!$B$34:$B$777,B$47)+'СЕТ СН'!$G$9+СВЦЭМ!$D$10+'СЕТ СН'!$G$6</f>
        <v>1499.49054269</v>
      </c>
      <c r="C73" s="37">
        <f>SUMIFS(СВЦЭМ!$C$34:$C$777,СВЦЭМ!$A$34:$A$777,$A73,СВЦЭМ!$B$34:$B$777,C$47)+'СЕТ СН'!$G$9+СВЦЭМ!$D$10+'СЕТ СН'!$G$6</f>
        <v>1559.8420733299999</v>
      </c>
      <c r="D73" s="37">
        <f>SUMIFS(СВЦЭМ!$C$34:$C$777,СВЦЭМ!$A$34:$A$777,$A73,СВЦЭМ!$B$34:$B$777,D$47)+'СЕТ СН'!$G$9+СВЦЭМ!$D$10+'СЕТ СН'!$G$6</f>
        <v>1610.95748426</v>
      </c>
      <c r="E73" s="37">
        <f>SUMIFS(СВЦЭМ!$C$34:$C$777,СВЦЭМ!$A$34:$A$777,$A73,СВЦЭМ!$B$34:$B$777,E$47)+'СЕТ СН'!$G$9+СВЦЭМ!$D$10+'СЕТ СН'!$G$6</f>
        <v>1612.4116183899998</v>
      </c>
      <c r="F73" s="37">
        <f>SUMIFS(СВЦЭМ!$C$34:$C$777,СВЦЭМ!$A$34:$A$777,$A73,СВЦЭМ!$B$34:$B$777,F$47)+'СЕТ СН'!$G$9+СВЦЭМ!$D$10+'СЕТ СН'!$G$6</f>
        <v>1624.9262999999999</v>
      </c>
      <c r="G73" s="37">
        <f>SUMIFS(СВЦЭМ!$C$34:$C$777,СВЦЭМ!$A$34:$A$777,$A73,СВЦЭМ!$B$34:$B$777,G$47)+'СЕТ СН'!$G$9+СВЦЭМ!$D$10+'СЕТ СН'!$G$6</f>
        <v>1656.4965313199998</v>
      </c>
      <c r="H73" s="37">
        <f>SUMIFS(СВЦЭМ!$C$34:$C$777,СВЦЭМ!$A$34:$A$777,$A73,СВЦЭМ!$B$34:$B$777,H$47)+'СЕТ СН'!$G$9+СВЦЭМ!$D$10+'СЕТ СН'!$G$6</f>
        <v>1676.3713546299998</v>
      </c>
      <c r="I73" s="37">
        <f>SUMIFS(СВЦЭМ!$C$34:$C$777,СВЦЭМ!$A$34:$A$777,$A73,СВЦЭМ!$B$34:$B$777,I$47)+'СЕТ СН'!$G$9+СВЦЭМ!$D$10+'СЕТ СН'!$G$6</f>
        <v>1520.27542146</v>
      </c>
      <c r="J73" s="37">
        <f>SUMIFS(СВЦЭМ!$C$34:$C$777,СВЦЭМ!$A$34:$A$777,$A73,СВЦЭМ!$B$34:$B$777,J$47)+'СЕТ СН'!$G$9+СВЦЭМ!$D$10+'СЕТ СН'!$G$6</f>
        <v>1379.4013780400001</v>
      </c>
      <c r="K73" s="37">
        <f>SUMIFS(СВЦЭМ!$C$34:$C$777,СВЦЭМ!$A$34:$A$777,$A73,СВЦЭМ!$B$34:$B$777,K$47)+'СЕТ СН'!$G$9+СВЦЭМ!$D$10+'СЕТ СН'!$G$6</f>
        <v>1328.9119443699999</v>
      </c>
      <c r="L73" s="37">
        <f>SUMIFS(СВЦЭМ!$C$34:$C$777,СВЦЭМ!$A$34:$A$777,$A73,СВЦЭМ!$B$34:$B$777,L$47)+'СЕТ СН'!$G$9+СВЦЭМ!$D$10+'СЕТ СН'!$G$6</f>
        <v>1350.8066765599999</v>
      </c>
      <c r="M73" s="37">
        <f>SUMIFS(СВЦЭМ!$C$34:$C$777,СВЦЭМ!$A$34:$A$777,$A73,СВЦЭМ!$B$34:$B$777,M$47)+'СЕТ СН'!$G$9+СВЦЭМ!$D$10+'СЕТ СН'!$G$6</f>
        <v>1450.5465897300001</v>
      </c>
      <c r="N73" s="37">
        <f>SUMIFS(СВЦЭМ!$C$34:$C$777,СВЦЭМ!$A$34:$A$777,$A73,СВЦЭМ!$B$34:$B$777,N$47)+'СЕТ СН'!$G$9+СВЦЭМ!$D$10+'СЕТ СН'!$G$6</f>
        <v>1356.7095454800001</v>
      </c>
      <c r="O73" s="37">
        <f>SUMIFS(СВЦЭМ!$C$34:$C$777,СВЦЭМ!$A$34:$A$777,$A73,СВЦЭМ!$B$34:$B$777,O$47)+'СЕТ СН'!$G$9+СВЦЭМ!$D$10+'СЕТ СН'!$G$6</f>
        <v>1597.46891078</v>
      </c>
      <c r="P73" s="37">
        <f>SUMIFS(СВЦЭМ!$C$34:$C$777,СВЦЭМ!$A$34:$A$777,$A73,СВЦЭМ!$B$34:$B$777,P$47)+'СЕТ СН'!$G$9+СВЦЭМ!$D$10+'СЕТ СН'!$G$6</f>
        <v>1728.88958733</v>
      </c>
      <c r="Q73" s="37">
        <f>SUMIFS(СВЦЭМ!$C$34:$C$777,СВЦЭМ!$A$34:$A$777,$A73,СВЦЭМ!$B$34:$B$777,Q$47)+'СЕТ СН'!$G$9+СВЦЭМ!$D$10+'СЕТ СН'!$G$6</f>
        <v>1455.1660517199998</v>
      </c>
      <c r="R73" s="37">
        <f>SUMIFS(СВЦЭМ!$C$34:$C$777,СВЦЭМ!$A$34:$A$777,$A73,СВЦЭМ!$B$34:$B$777,R$47)+'СЕТ СН'!$G$9+СВЦЭМ!$D$10+'СЕТ СН'!$G$6</f>
        <v>1317.6733463199998</v>
      </c>
      <c r="S73" s="37">
        <f>SUMIFS(СВЦЭМ!$C$34:$C$777,СВЦЭМ!$A$34:$A$777,$A73,СВЦЭМ!$B$34:$B$777,S$47)+'СЕТ СН'!$G$9+СВЦЭМ!$D$10+'СЕТ СН'!$G$6</f>
        <v>1378.2991114000001</v>
      </c>
      <c r="T73" s="37">
        <f>SUMIFS(СВЦЭМ!$C$34:$C$777,СВЦЭМ!$A$34:$A$777,$A73,СВЦЭМ!$B$34:$B$777,T$47)+'СЕТ СН'!$G$9+СВЦЭМ!$D$10+'СЕТ СН'!$G$6</f>
        <v>1363.6041388599999</v>
      </c>
      <c r="U73" s="37">
        <f>SUMIFS(СВЦЭМ!$C$34:$C$777,СВЦЭМ!$A$34:$A$777,$A73,СВЦЭМ!$B$34:$B$777,U$47)+'СЕТ СН'!$G$9+СВЦЭМ!$D$10+'СЕТ СН'!$G$6</f>
        <v>1424.52511895</v>
      </c>
      <c r="V73" s="37">
        <f>SUMIFS(СВЦЭМ!$C$34:$C$777,СВЦЭМ!$A$34:$A$777,$A73,СВЦЭМ!$B$34:$B$777,V$47)+'СЕТ СН'!$G$9+СВЦЭМ!$D$10+'СЕТ СН'!$G$6</f>
        <v>1458.1464689999998</v>
      </c>
      <c r="W73" s="37">
        <f>SUMIFS(СВЦЭМ!$C$34:$C$777,СВЦЭМ!$A$34:$A$777,$A73,СВЦЭМ!$B$34:$B$777,W$47)+'СЕТ СН'!$G$9+СВЦЭМ!$D$10+'СЕТ СН'!$G$6</f>
        <v>1415.7506610800001</v>
      </c>
      <c r="X73" s="37">
        <f>SUMIFS(СВЦЭМ!$C$34:$C$777,СВЦЭМ!$A$34:$A$777,$A73,СВЦЭМ!$B$34:$B$777,X$47)+'СЕТ СН'!$G$9+СВЦЭМ!$D$10+'СЕТ СН'!$G$6</f>
        <v>1372.1512121599999</v>
      </c>
      <c r="Y73" s="37">
        <f>SUMIFS(СВЦЭМ!$C$34:$C$777,СВЦЭМ!$A$34:$A$777,$A73,СВЦЭМ!$B$34:$B$777,Y$47)+'СЕТ СН'!$G$9+СВЦЭМ!$D$10+'СЕТ СН'!$G$6</f>
        <v>1327.2314993999998</v>
      </c>
    </row>
    <row r="74" spans="1:27" ht="15.75" x14ac:dyDescent="0.2">
      <c r="A74" s="36">
        <f t="shared" si="1"/>
        <v>42609</v>
      </c>
      <c r="B74" s="37">
        <f>SUMIFS(СВЦЭМ!$C$34:$C$777,СВЦЭМ!$A$34:$A$777,$A74,СВЦЭМ!$B$34:$B$777,B$47)+'СЕТ СН'!$G$9+СВЦЭМ!$D$10+'СЕТ СН'!$G$6</f>
        <v>1404.7067778400001</v>
      </c>
      <c r="C74" s="37">
        <f>SUMIFS(СВЦЭМ!$C$34:$C$777,СВЦЭМ!$A$34:$A$777,$A74,СВЦЭМ!$B$34:$B$777,C$47)+'СЕТ СН'!$G$9+СВЦЭМ!$D$10+'СЕТ СН'!$G$6</f>
        <v>1454.34648621</v>
      </c>
      <c r="D74" s="37">
        <f>SUMIFS(СВЦЭМ!$C$34:$C$777,СВЦЭМ!$A$34:$A$777,$A74,СВЦЭМ!$B$34:$B$777,D$47)+'СЕТ СН'!$G$9+СВЦЭМ!$D$10+'СЕТ СН'!$G$6</f>
        <v>1500.6624396799998</v>
      </c>
      <c r="E74" s="37">
        <f>SUMIFS(СВЦЭМ!$C$34:$C$777,СВЦЭМ!$A$34:$A$777,$A74,СВЦЭМ!$B$34:$B$777,E$47)+'СЕТ СН'!$G$9+СВЦЭМ!$D$10+'СЕТ СН'!$G$6</f>
        <v>1521.7308719499999</v>
      </c>
      <c r="F74" s="37">
        <f>SUMIFS(СВЦЭМ!$C$34:$C$777,СВЦЭМ!$A$34:$A$777,$A74,СВЦЭМ!$B$34:$B$777,F$47)+'СЕТ СН'!$G$9+СВЦЭМ!$D$10+'СЕТ СН'!$G$6</f>
        <v>1522.32078993</v>
      </c>
      <c r="G74" s="37">
        <f>SUMIFS(СВЦЭМ!$C$34:$C$777,СВЦЭМ!$A$34:$A$777,$A74,СВЦЭМ!$B$34:$B$777,G$47)+'СЕТ СН'!$G$9+СВЦЭМ!$D$10+'СЕТ СН'!$G$6</f>
        <v>1524.9792262000001</v>
      </c>
      <c r="H74" s="37">
        <f>SUMIFS(СВЦЭМ!$C$34:$C$777,СВЦЭМ!$A$34:$A$777,$A74,СВЦЭМ!$B$34:$B$777,H$47)+'СЕТ СН'!$G$9+СВЦЭМ!$D$10+'СЕТ СН'!$G$6</f>
        <v>1507.8781348699999</v>
      </c>
      <c r="I74" s="37">
        <f>SUMIFS(СВЦЭМ!$C$34:$C$777,СВЦЭМ!$A$34:$A$777,$A74,СВЦЭМ!$B$34:$B$777,I$47)+'СЕТ СН'!$G$9+СВЦЭМ!$D$10+'СЕТ СН'!$G$6</f>
        <v>1501.7853440599999</v>
      </c>
      <c r="J74" s="37">
        <f>SUMIFS(СВЦЭМ!$C$34:$C$777,СВЦЭМ!$A$34:$A$777,$A74,СВЦЭМ!$B$34:$B$777,J$47)+'СЕТ СН'!$G$9+СВЦЭМ!$D$10+'СЕТ СН'!$G$6</f>
        <v>1447.28773288</v>
      </c>
      <c r="K74" s="37">
        <f>SUMIFS(СВЦЭМ!$C$34:$C$777,СВЦЭМ!$A$34:$A$777,$A74,СВЦЭМ!$B$34:$B$777,K$47)+'СЕТ СН'!$G$9+СВЦЭМ!$D$10+'СЕТ СН'!$G$6</f>
        <v>1382.8227302099999</v>
      </c>
      <c r="L74" s="37">
        <f>SUMIFS(СВЦЭМ!$C$34:$C$777,СВЦЭМ!$A$34:$A$777,$A74,СВЦЭМ!$B$34:$B$777,L$47)+'СЕТ СН'!$G$9+СВЦЭМ!$D$10+'СЕТ СН'!$G$6</f>
        <v>1434.7184459499999</v>
      </c>
      <c r="M74" s="37">
        <f>SUMIFS(СВЦЭМ!$C$34:$C$777,СВЦЭМ!$A$34:$A$777,$A74,СВЦЭМ!$B$34:$B$777,M$47)+'СЕТ СН'!$G$9+СВЦЭМ!$D$10+'СЕТ СН'!$G$6</f>
        <v>1535.5822009999999</v>
      </c>
      <c r="N74" s="37">
        <f>SUMIFS(СВЦЭМ!$C$34:$C$777,СВЦЭМ!$A$34:$A$777,$A74,СВЦЭМ!$B$34:$B$777,N$47)+'СЕТ СН'!$G$9+СВЦЭМ!$D$10+'СЕТ СН'!$G$6</f>
        <v>1547.54007379</v>
      </c>
      <c r="O74" s="37">
        <f>SUMIFS(СВЦЭМ!$C$34:$C$777,СВЦЭМ!$A$34:$A$777,$A74,СВЦЭМ!$B$34:$B$777,O$47)+'СЕТ СН'!$G$9+СВЦЭМ!$D$10+'СЕТ СН'!$G$6</f>
        <v>1630.1800596</v>
      </c>
      <c r="P74" s="37">
        <f>SUMIFS(СВЦЭМ!$C$34:$C$777,СВЦЭМ!$A$34:$A$777,$A74,СВЦЭМ!$B$34:$B$777,P$47)+'СЕТ СН'!$G$9+СВЦЭМ!$D$10+'СЕТ СН'!$G$6</f>
        <v>1489.83559292</v>
      </c>
      <c r="Q74" s="37">
        <f>SUMIFS(СВЦЭМ!$C$34:$C$777,СВЦЭМ!$A$34:$A$777,$A74,СВЦЭМ!$B$34:$B$777,Q$47)+'СЕТ СН'!$G$9+СВЦЭМ!$D$10+'СЕТ СН'!$G$6</f>
        <v>1467.7525486</v>
      </c>
      <c r="R74" s="37">
        <f>SUMIFS(СВЦЭМ!$C$34:$C$777,СВЦЭМ!$A$34:$A$777,$A74,СВЦЭМ!$B$34:$B$777,R$47)+'СЕТ СН'!$G$9+СВЦЭМ!$D$10+'СЕТ СН'!$G$6</f>
        <v>1448.74373326</v>
      </c>
      <c r="S74" s="37">
        <f>SUMIFS(СВЦЭМ!$C$34:$C$777,СВЦЭМ!$A$34:$A$777,$A74,СВЦЭМ!$B$34:$B$777,S$47)+'СЕТ СН'!$G$9+СВЦЭМ!$D$10+'СЕТ СН'!$G$6</f>
        <v>1434.81818974</v>
      </c>
      <c r="T74" s="37">
        <f>SUMIFS(СВЦЭМ!$C$34:$C$777,СВЦЭМ!$A$34:$A$777,$A74,СВЦЭМ!$B$34:$B$777,T$47)+'СЕТ СН'!$G$9+СВЦЭМ!$D$10+'СЕТ СН'!$G$6</f>
        <v>1457.1993798799999</v>
      </c>
      <c r="U74" s="37">
        <f>SUMIFS(СВЦЭМ!$C$34:$C$777,СВЦЭМ!$A$34:$A$777,$A74,СВЦЭМ!$B$34:$B$777,U$47)+'СЕТ СН'!$G$9+СВЦЭМ!$D$10+'СЕТ СН'!$G$6</f>
        <v>1444.7864502100001</v>
      </c>
      <c r="V74" s="37">
        <f>SUMIFS(СВЦЭМ!$C$34:$C$777,СВЦЭМ!$A$34:$A$777,$A74,СВЦЭМ!$B$34:$B$777,V$47)+'СЕТ СН'!$G$9+СВЦЭМ!$D$10+'СЕТ СН'!$G$6</f>
        <v>1462.92547584</v>
      </c>
      <c r="W74" s="37">
        <f>SUMIFS(СВЦЭМ!$C$34:$C$777,СВЦЭМ!$A$34:$A$777,$A74,СВЦЭМ!$B$34:$B$777,W$47)+'СЕТ СН'!$G$9+СВЦЭМ!$D$10+'СЕТ СН'!$G$6</f>
        <v>1497.8791034199999</v>
      </c>
      <c r="X74" s="37">
        <f>SUMIFS(СВЦЭМ!$C$34:$C$777,СВЦЭМ!$A$34:$A$777,$A74,СВЦЭМ!$B$34:$B$777,X$47)+'СЕТ СН'!$G$9+СВЦЭМ!$D$10+'СЕТ СН'!$G$6</f>
        <v>1417.13329946</v>
      </c>
      <c r="Y74" s="37">
        <f>SUMIFS(СВЦЭМ!$C$34:$C$777,СВЦЭМ!$A$34:$A$777,$A74,СВЦЭМ!$B$34:$B$777,Y$47)+'СЕТ СН'!$G$9+СВЦЭМ!$D$10+'СЕТ СН'!$G$6</f>
        <v>1434.37759117</v>
      </c>
    </row>
    <row r="75" spans="1:27" ht="15.75" x14ac:dyDescent="0.2">
      <c r="A75" s="36">
        <f t="shared" si="1"/>
        <v>42610</v>
      </c>
      <c r="B75" s="37">
        <f>SUMIFS(СВЦЭМ!$C$34:$C$777,СВЦЭМ!$A$34:$A$777,$A75,СВЦЭМ!$B$34:$B$777,B$47)+'СЕТ СН'!$G$9+СВЦЭМ!$D$10+'СЕТ СН'!$G$6</f>
        <v>1539.6612561500001</v>
      </c>
      <c r="C75" s="37">
        <f>SUMIFS(СВЦЭМ!$C$34:$C$777,СВЦЭМ!$A$34:$A$777,$A75,СВЦЭМ!$B$34:$B$777,C$47)+'СЕТ СН'!$G$9+СВЦЭМ!$D$10+'СЕТ СН'!$G$6</f>
        <v>1687.8028594899999</v>
      </c>
      <c r="D75" s="37">
        <f>SUMIFS(СВЦЭМ!$C$34:$C$777,СВЦЭМ!$A$34:$A$777,$A75,СВЦЭМ!$B$34:$B$777,D$47)+'СЕТ СН'!$G$9+СВЦЭМ!$D$10+'СЕТ СН'!$G$6</f>
        <v>1738.37592466</v>
      </c>
      <c r="E75" s="37">
        <f>SUMIFS(СВЦЭМ!$C$34:$C$777,СВЦЭМ!$A$34:$A$777,$A75,СВЦЭМ!$B$34:$B$777,E$47)+'СЕТ СН'!$G$9+СВЦЭМ!$D$10+'СЕТ СН'!$G$6</f>
        <v>1717.47963529</v>
      </c>
      <c r="F75" s="37">
        <f>SUMIFS(СВЦЭМ!$C$34:$C$777,СВЦЭМ!$A$34:$A$777,$A75,СВЦЭМ!$B$34:$B$777,F$47)+'СЕТ СН'!$G$9+СВЦЭМ!$D$10+'СЕТ СН'!$G$6</f>
        <v>1724.5594784100001</v>
      </c>
      <c r="G75" s="37">
        <f>SUMIFS(СВЦЭМ!$C$34:$C$777,СВЦЭМ!$A$34:$A$777,$A75,СВЦЭМ!$B$34:$B$777,G$47)+'СЕТ СН'!$G$9+СВЦЭМ!$D$10+'СЕТ СН'!$G$6</f>
        <v>1727.04325503</v>
      </c>
      <c r="H75" s="37">
        <f>SUMIFS(СВЦЭМ!$C$34:$C$777,СВЦЭМ!$A$34:$A$777,$A75,СВЦЭМ!$B$34:$B$777,H$47)+'СЕТ СН'!$G$9+СВЦЭМ!$D$10+'СЕТ СН'!$G$6</f>
        <v>1702.4224421199999</v>
      </c>
      <c r="I75" s="37">
        <f>SUMIFS(СВЦЭМ!$C$34:$C$777,СВЦЭМ!$A$34:$A$777,$A75,СВЦЭМ!$B$34:$B$777,I$47)+'СЕТ СН'!$G$9+СВЦЭМ!$D$10+'СЕТ СН'!$G$6</f>
        <v>1667.3910282999998</v>
      </c>
      <c r="J75" s="37">
        <f>SUMIFS(СВЦЭМ!$C$34:$C$777,СВЦЭМ!$A$34:$A$777,$A75,СВЦЭМ!$B$34:$B$777,J$47)+'СЕТ СН'!$G$9+СВЦЭМ!$D$10+'СЕТ СН'!$G$6</f>
        <v>1592.9301939899999</v>
      </c>
      <c r="K75" s="37">
        <f>SUMIFS(СВЦЭМ!$C$34:$C$777,СВЦЭМ!$A$34:$A$777,$A75,СВЦЭМ!$B$34:$B$777,K$47)+'СЕТ СН'!$G$9+СВЦЭМ!$D$10+'СЕТ СН'!$G$6</f>
        <v>1521.9414385299999</v>
      </c>
      <c r="L75" s="37">
        <f>SUMIFS(СВЦЭМ!$C$34:$C$777,СВЦЭМ!$A$34:$A$777,$A75,СВЦЭМ!$B$34:$B$777,L$47)+'СЕТ СН'!$G$9+СВЦЭМ!$D$10+'СЕТ СН'!$G$6</f>
        <v>1485.3463690599999</v>
      </c>
      <c r="M75" s="37">
        <f>SUMIFS(СВЦЭМ!$C$34:$C$777,СВЦЭМ!$A$34:$A$777,$A75,СВЦЭМ!$B$34:$B$777,M$47)+'СЕТ СН'!$G$9+СВЦЭМ!$D$10+'СЕТ СН'!$G$6</f>
        <v>1459.29620168</v>
      </c>
      <c r="N75" s="37">
        <f>SUMIFS(СВЦЭМ!$C$34:$C$777,СВЦЭМ!$A$34:$A$777,$A75,СВЦЭМ!$B$34:$B$777,N$47)+'СЕТ СН'!$G$9+СВЦЭМ!$D$10+'СЕТ СН'!$G$6</f>
        <v>1468.60944419</v>
      </c>
      <c r="O75" s="37">
        <f>SUMIFS(СВЦЭМ!$C$34:$C$777,СВЦЭМ!$A$34:$A$777,$A75,СВЦЭМ!$B$34:$B$777,O$47)+'СЕТ СН'!$G$9+СВЦЭМ!$D$10+'СЕТ СН'!$G$6</f>
        <v>1491.1150824399999</v>
      </c>
      <c r="P75" s="37">
        <f>SUMIFS(СВЦЭМ!$C$34:$C$777,СВЦЭМ!$A$34:$A$777,$A75,СВЦЭМ!$B$34:$B$777,P$47)+'СЕТ СН'!$G$9+СВЦЭМ!$D$10+'СЕТ СН'!$G$6</f>
        <v>1567.2057928500001</v>
      </c>
      <c r="Q75" s="37">
        <f>SUMIFS(СВЦЭМ!$C$34:$C$777,СВЦЭМ!$A$34:$A$777,$A75,СВЦЭМ!$B$34:$B$777,Q$47)+'СЕТ СН'!$G$9+СВЦЭМ!$D$10+'СЕТ СН'!$G$6</f>
        <v>1538.5064383399999</v>
      </c>
      <c r="R75" s="37">
        <f>SUMIFS(СВЦЭМ!$C$34:$C$777,СВЦЭМ!$A$34:$A$777,$A75,СВЦЭМ!$B$34:$B$777,R$47)+'СЕТ СН'!$G$9+СВЦЭМ!$D$10+'СЕТ СН'!$G$6</f>
        <v>1494.01630095</v>
      </c>
      <c r="S75" s="37">
        <f>SUMIFS(СВЦЭМ!$C$34:$C$777,СВЦЭМ!$A$34:$A$777,$A75,СВЦЭМ!$B$34:$B$777,S$47)+'СЕТ СН'!$G$9+СВЦЭМ!$D$10+'СЕТ СН'!$G$6</f>
        <v>1470.67705129</v>
      </c>
      <c r="T75" s="37">
        <f>SUMIFS(СВЦЭМ!$C$34:$C$777,СВЦЭМ!$A$34:$A$777,$A75,СВЦЭМ!$B$34:$B$777,T$47)+'СЕТ СН'!$G$9+СВЦЭМ!$D$10+'СЕТ СН'!$G$6</f>
        <v>1461.7195755799999</v>
      </c>
      <c r="U75" s="37">
        <f>SUMIFS(СВЦЭМ!$C$34:$C$777,СВЦЭМ!$A$34:$A$777,$A75,СВЦЭМ!$B$34:$B$777,U$47)+'СЕТ СН'!$G$9+СВЦЭМ!$D$10+'СЕТ СН'!$G$6</f>
        <v>1431.8849184400001</v>
      </c>
      <c r="V75" s="37">
        <f>SUMIFS(СВЦЭМ!$C$34:$C$777,СВЦЭМ!$A$34:$A$777,$A75,СВЦЭМ!$B$34:$B$777,V$47)+'СЕТ СН'!$G$9+СВЦЭМ!$D$10+'СЕТ СН'!$G$6</f>
        <v>1402.6210043199999</v>
      </c>
      <c r="W75" s="37">
        <f>SUMIFS(СВЦЭМ!$C$34:$C$777,СВЦЭМ!$A$34:$A$777,$A75,СВЦЭМ!$B$34:$B$777,W$47)+'СЕТ СН'!$G$9+СВЦЭМ!$D$10+'СЕТ СН'!$G$6</f>
        <v>1549.12059215</v>
      </c>
      <c r="X75" s="37">
        <f>SUMIFS(СВЦЭМ!$C$34:$C$777,СВЦЭМ!$A$34:$A$777,$A75,СВЦЭМ!$B$34:$B$777,X$47)+'СЕТ СН'!$G$9+СВЦЭМ!$D$10+'СЕТ СН'!$G$6</f>
        <v>1436.9324663799998</v>
      </c>
      <c r="Y75" s="37">
        <f>SUMIFS(СВЦЭМ!$C$34:$C$777,СВЦЭМ!$A$34:$A$777,$A75,СВЦЭМ!$B$34:$B$777,Y$47)+'СЕТ СН'!$G$9+СВЦЭМ!$D$10+'СЕТ СН'!$G$6</f>
        <v>1444.28326234</v>
      </c>
    </row>
    <row r="76" spans="1:27" ht="15.75" x14ac:dyDescent="0.2">
      <c r="A76" s="36">
        <f t="shared" si="1"/>
        <v>42611</v>
      </c>
      <c r="B76" s="37">
        <f>SUMIFS(СВЦЭМ!$C$34:$C$777,СВЦЭМ!$A$34:$A$777,$A76,СВЦЭМ!$B$34:$B$777,B$47)+'СЕТ СН'!$G$9+СВЦЭМ!$D$10+'СЕТ СН'!$G$6</f>
        <v>1528.0869309899999</v>
      </c>
      <c r="C76" s="37">
        <f>SUMIFS(СВЦЭМ!$C$34:$C$777,СВЦЭМ!$A$34:$A$777,$A76,СВЦЭМ!$B$34:$B$777,C$47)+'СЕТ СН'!$G$9+СВЦЭМ!$D$10+'СЕТ СН'!$G$6</f>
        <v>1584.60271689</v>
      </c>
      <c r="D76" s="37">
        <f>SUMIFS(СВЦЭМ!$C$34:$C$777,СВЦЭМ!$A$34:$A$777,$A76,СВЦЭМ!$B$34:$B$777,D$47)+'СЕТ СН'!$G$9+СВЦЭМ!$D$10+'СЕТ СН'!$G$6</f>
        <v>1613.34063982</v>
      </c>
      <c r="E76" s="37">
        <f>SUMIFS(СВЦЭМ!$C$34:$C$777,СВЦЭМ!$A$34:$A$777,$A76,СВЦЭМ!$B$34:$B$777,E$47)+'СЕТ СН'!$G$9+СВЦЭМ!$D$10+'СЕТ СН'!$G$6</f>
        <v>1606.2876883199999</v>
      </c>
      <c r="F76" s="37">
        <f>SUMIFS(СВЦЭМ!$C$34:$C$777,СВЦЭМ!$A$34:$A$777,$A76,СВЦЭМ!$B$34:$B$777,F$47)+'СЕТ СН'!$G$9+СВЦЭМ!$D$10+'СЕТ СН'!$G$6</f>
        <v>1604.98097244</v>
      </c>
      <c r="G76" s="37">
        <f>SUMIFS(СВЦЭМ!$C$34:$C$777,СВЦЭМ!$A$34:$A$777,$A76,СВЦЭМ!$B$34:$B$777,G$47)+'СЕТ СН'!$G$9+СВЦЭМ!$D$10+'СЕТ СН'!$G$6</f>
        <v>1605.7860915899998</v>
      </c>
      <c r="H76" s="37">
        <f>SUMIFS(СВЦЭМ!$C$34:$C$777,СВЦЭМ!$A$34:$A$777,$A76,СВЦЭМ!$B$34:$B$777,H$47)+'СЕТ СН'!$G$9+СВЦЭМ!$D$10+'СЕТ СН'!$G$6</f>
        <v>1647.1559711899999</v>
      </c>
      <c r="I76" s="37">
        <f>SUMIFS(СВЦЭМ!$C$34:$C$777,СВЦЭМ!$A$34:$A$777,$A76,СВЦЭМ!$B$34:$B$777,I$47)+'СЕТ СН'!$G$9+СВЦЭМ!$D$10+'СЕТ СН'!$G$6</f>
        <v>1530.14213731</v>
      </c>
      <c r="J76" s="37">
        <f>SUMIFS(СВЦЭМ!$C$34:$C$777,СВЦЭМ!$A$34:$A$777,$A76,СВЦЭМ!$B$34:$B$777,J$47)+'СЕТ СН'!$G$9+СВЦЭМ!$D$10+'СЕТ СН'!$G$6</f>
        <v>1508.9446564499999</v>
      </c>
      <c r="K76" s="37">
        <f>SUMIFS(СВЦЭМ!$C$34:$C$777,СВЦЭМ!$A$34:$A$777,$A76,СВЦЭМ!$B$34:$B$777,K$47)+'СЕТ СН'!$G$9+СВЦЭМ!$D$10+'СЕТ СН'!$G$6</f>
        <v>1456.5723502400001</v>
      </c>
      <c r="L76" s="37">
        <f>SUMIFS(СВЦЭМ!$C$34:$C$777,СВЦЭМ!$A$34:$A$777,$A76,СВЦЭМ!$B$34:$B$777,L$47)+'СЕТ СН'!$G$9+СВЦЭМ!$D$10+'СЕТ СН'!$G$6</f>
        <v>1550.2832650399998</v>
      </c>
      <c r="M76" s="37">
        <f>SUMIFS(СВЦЭМ!$C$34:$C$777,СВЦЭМ!$A$34:$A$777,$A76,СВЦЭМ!$B$34:$B$777,M$47)+'СЕТ СН'!$G$9+СВЦЭМ!$D$10+'СЕТ СН'!$G$6</f>
        <v>1564.81227109</v>
      </c>
      <c r="N76" s="37">
        <f>SUMIFS(СВЦЭМ!$C$34:$C$777,СВЦЭМ!$A$34:$A$777,$A76,СВЦЭМ!$B$34:$B$777,N$47)+'СЕТ СН'!$G$9+СВЦЭМ!$D$10+'СЕТ СН'!$G$6</f>
        <v>1546.2982416099999</v>
      </c>
      <c r="O76" s="37">
        <f>SUMIFS(СВЦЭМ!$C$34:$C$777,СВЦЭМ!$A$34:$A$777,$A76,СВЦЭМ!$B$34:$B$777,O$47)+'СЕТ СН'!$G$9+СВЦЭМ!$D$10+'СЕТ СН'!$G$6</f>
        <v>1559.6351088899999</v>
      </c>
      <c r="P76" s="37">
        <f>SUMIFS(СВЦЭМ!$C$34:$C$777,СВЦЭМ!$A$34:$A$777,$A76,СВЦЭМ!$B$34:$B$777,P$47)+'СЕТ СН'!$G$9+СВЦЭМ!$D$10+'СЕТ СН'!$G$6</f>
        <v>1526.5230308499999</v>
      </c>
      <c r="Q76" s="37">
        <f>SUMIFS(СВЦЭМ!$C$34:$C$777,СВЦЭМ!$A$34:$A$777,$A76,СВЦЭМ!$B$34:$B$777,Q$47)+'СЕТ СН'!$G$9+СВЦЭМ!$D$10+'СЕТ СН'!$G$6</f>
        <v>1458.73219333</v>
      </c>
      <c r="R76" s="37">
        <f>SUMIFS(СВЦЭМ!$C$34:$C$777,СВЦЭМ!$A$34:$A$777,$A76,СВЦЭМ!$B$34:$B$777,R$47)+'СЕТ СН'!$G$9+СВЦЭМ!$D$10+'СЕТ СН'!$G$6</f>
        <v>1454.20777318</v>
      </c>
      <c r="S76" s="37">
        <f>SUMIFS(СВЦЭМ!$C$34:$C$777,СВЦЭМ!$A$34:$A$777,$A76,СВЦЭМ!$B$34:$B$777,S$47)+'СЕТ СН'!$G$9+СВЦЭМ!$D$10+'СЕТ СН'!$G$6</f>
        <v>1499.2669973100001</v>
      </c>
      <c r="T76" s="37">
        <f>SUMIFS(СВЦЭМ!$C$34:$C$777,СВЦЭМ!$A$34:$A$777,$A76,СВЦЭМ!$B$34:$B$777,T$47)+'СЕТ СН'!$G$9+СВЦЭМ!$D$10+'СЕТ СН'!$G$6</f>
        <v>1481.9499372</v>
      </c>
      <c r="U76" s="37">
        <f>SUMIFS(СВЦЭМ!$C$34:$C$777,СВЦЭМ!$A$34:$A$777,$A76,СВЦЭМ!$B$34:$B$777,U$47)+'СЕТ СН'!$G$9+СВЦЭМ!$D$10+'СЕТ СН'!$G$6</f>
        <v>1466.4804666299999</v>
      </c>
      <c r="V76" s="37">
        <f>SUMIFS(СВЦЭМ!$C$34:$C$777,СВЦЭМ!$A$34:$A$777,$A76,СВЦЭМ!$B$34:$B$777,V$47)+'СЕТ СН'!$G$9+СВЦЭМ!$D$10+'СЕТ СН'!$G$6</f>
        <v>1489.7740282899999</v>
      </c>
      <c r="W76" s="37">
        <f>SUMIFS(СВЦЭМ!$C$34:$C$777,СВЦЭМ!$A$34:$A$777,$A76,СВЦЭМ!$B$34:$B$777,W$47)+'СЕТ СН'!$G$9+СВЦЭМ!$D$10+'СЕТ СН'!$G$6</f>
        <v>1480.6307449000001</v>
      </c>
      <c r="X76" s="37">
        <f>SUMIFS(СВЦЭМ!$C$34:$C$777,СВЦЭМ!$A$34:$A$777,$A76,СВЦЭМ!$B$34:$B$777,X$47)+'СЕТ СН'!$G$9+СВЦЭМ!$D$10+'СЕТ СН'!$G$6</f>
        <v>1442.8511291099999</v>
      </c>
      <c r="Y76" s="37">
        <f>SUMIFS(СВЦЭМ!$C$34:$C$777,СВЦЭМ!$A$34:$A$777,$A76,СВЦЭМ!$B$34:$B$777,Y$47)+'СЕТ СН'!$G$9+СВЦЭМ!$D$10+'СЕТ СН'!$G$6</f>
        <v>1416.4732353999998</v>
      </c>
    </row>
    <row r="77" spans="1:27" ht="15.75" x14ac:dyDescent="0.2">
      <c r="A77" s="36">
        <f t="shared" si="1"/>
        <v>42612</v>
      </c>
      <c r="B77" s="37">
        <f>SUMIFS(СВЦЭМ!$C$34:$C$777,СВЦЭМ!$A$34:$A$777,$A77,СВЦЭМ!$B$34:$B$777,B$47)+'СЕТ СН'!$G$9+СВЦЭМ!$D$10+'СЕТ СН'!$G$6</f>
        <v>1484.6168756500001</v>
      </c>
      <c r="C77" s="37">
        <f>SUMIFS(СВЦЭМ!$C$34:$C$777,СВЦЭМ!$A$34:$A$777,$A77,СВЦЭМ!$B$34:$B$777,C$47)+'СЕТ СН'!$G$9+СВЦЭМ!$D$10+'СЕТ СН'!$G$6</f>
        <v>1562.2168624899998</v>
      </c>
      <c r="D77" s="37">
        <f>SUMIFS(СВЦЭМ!$C$34:$C$777,СВЦЭМ!$A$34:$A$777,$A77,СВЦЭМ!$B$34:$B$777,D$47)+'СЕТ СН'!$G$9+СВЦЭМ!$D$10+'СЕТ СН'!$G$6</f>
        <v>1605.4635353699998</v>
      </c>
      <c r="E77" s="37">
        <f>SUMIFS(СВЦЭМ!$C$34:$C$777,СВЦЭМ!$A$34:$A$777,$A77,СВЦЭМ!$B$34:$B$777,E$47)+'СЕТ СН'!$G$9+СВЦЭМ!$D$10+'СЕТ СН'!$G$6</f>
        <v>1635.69068343</v>
      </c>
      <c r="F77" s="37">
        <f>SUMIFS(СВЦЭМ!$C$34:$C$777,СВЦЭМ!$A$34:$A$777,$A77,СВЦЭМ!$B$34:$B$777,F$47)+'СЕТ СН'!$G$9+СВЦЭМ!$D$10+'СЕТ СН'!$G$6</f>
        <v>1582.3383293499999</v>
      </c>
      <c r="G77" s="37">
        <f>SUMIFS(СВЦЭМ!$C$34:$C$777,СВЦЭМ!$A$34:$A$777,$A77,СВЦЭМ!$B$34:$B$777,G$47)+'СЕТ СН'!$G$9+СВЦЭМ!$D$10+'СЕТ СН'!$G$6</f>
        <v>1566.3376971299999</v>
      </c>
      <c r="H77" s="37">
        <f>SUMIFS(СВЦЭМ!$C$34:$C$777,СВЦЭМ!$A$34:$A$777,$A77,СВЦЭМ!$B$34:$B$777,H$47)+'СЕТ СН'!$G$9+СВЦЭМ!$D$10+'СЕТ СН'!$G$6</f>
        <v>1554.07802006</v>
      </c>
      <c r="I77" s="37">
        <f>SUMIFS(СВЦЭМ!$C$34:$C$777,СВЦЭМ!$A$34:$A$777,$A77,СВЦЭМ!$B$34:$B$777,I$47)+'СЕТ СН'!$G$9+СВЦЭМ!$D$10+'СЕТ СН'!$G$6</f>
        <v>1477.2025909099998</v>
      </c>
      <c r="J77" s="37">
        <f>SUMIFS(СВЦЭМ!$C$34:$C$777,СВЦЭМ!$A$34:$A$777,$A77,СВЦЭМ!$B$34:$B$777,J$47)+'СЕТ СН'!$G$9+СВЦЭМ!$D$10+'СЕТ СН'!$G$6</f>
        <v>1534.0255290199998</v>
      </c>
      <c r="K77" s="37">
        <f>SUMIFS(СВЦЭМ!$C$34:$C$777,СВЦЭМ!$A$34:$A$777,$A77,СВЦЭМ!$B$34:$B$777,K$47)+'СЕТ СН'!$G$9+СВЦЭМ!$D$10+'СЕТ СН'!$G$6</f>
        <v>1490.98526509</v>
      </c>
      <c r="L77" s="37">
        <f>SUMIFS(СВЦЭМ!$C$34:$C$777,СВЦЭМ!$A$34:$A$777,$A77,СВЦЭМ!$B$34:$B$777,L$47)+'СЕТ СН'!$G$9+СВЦЭМ!$D$10+'СЕТ СН'!$G$6</f>
        <v>1580.3449034600001</v>
      </c>
      <c r="M77" s="37">
        <f>SUMIFS(СВЦЭМ!$C$34:$C$777,СВЦЭМ!$A$34:$A$777,$A77,СВЦЭМ!$B$34:$B$777,M$47)+'СЕТ СН'!$G$9+СВЦЭМ!$D$10+'СЕТ СН'!$G$6</f>
        <v>1566.20411255</v>
      </c>
      <c r="N77" s="37">
        <f>SUMIFS(СВЦЭМ!$C$34:$C$777,СВЦЭМ!$A$34:$A$777,$A77,СВЦЭМ!$B$34:$B$777,N$47)+'СЕТ СН'!$G$9+СВЦЭМ!$D$10+'СЕТ СН'!$G$6</f>
        <v>1471.1334618000001</v>
      </c>
      <c r="O77" s="37">
        <f>SUMIFS(СВЦЭМ!$C$34:$C$777,СВЦЭМ!$A$34:$A$777,$A77,СВЦЭМ!$B$34:$B$777,O$47)+'СЕТ СН'!$G$9+СВЦЭМ!$D$10+'СЕТ СН'!$G$6</f>
        <v>1490.86509677</v>
      </c>
      <c r="P77" s="37">
        <f>SUMIFS(СВЦЭМ!$C$34:$C$777,СВЦЭМ!$A$34:$A$777,$A77,СВЦЭМ!$B$34:$B$777,P$47)+'СЕТ СН'!$G$9+СВЦЭМ!$D$10+'СЕТ СН'!$G$6</f>
        <v>1501.53659139</v>
      </c>
      <c r="Q77" s="37">
        <f>SUMIFS(СВЦЭМ!$C$34:$C$777,СВЦЭМ!$A$34:$A$777,$A77,СВЦЭМ!$B$34:$B$777,Q$47)+'СЕТ СН'!$G$9+СВЦЭМ!$D$10+'СЕТ СН'!$G$6</f>
        <v>1566.6510100099999</v>
      </c>
      <c r="R77" s="37">
        <f>SUMIFS(СВЦЭМ!$C$34:$C$777,СВЦЭМ!$A$34:$A$777,$A77,СВЦЭМ!$B$34:$B$777,R$47)+'СЕТ СН'!$G$9+СВЦЭМ!$D$10+'СЕТ СН'!$G$6</f>
        <v>1598.90515562</v>
      </c>
      <c r="S77" s="37">
        <f>SUMIFS(СВЦЭМ!$C$34:$C$777,СВЦЭМ!$A$34:$A$777,$A77,СВЦЭМ!$B$34:$B$777,S$47)+'СЕТ СН'!$G$9+СВЦЭМ!$D$10+'СЕТ СН'!$G$6</f>
        <v>1661.7869969699998</v>
      </c>
      <c r="T77" s="37">
        <f>SUMIFS(СВЦЭМ!$C$34:$C$777,СВЦЭМ!$A$34:$A$777,$A77,СВЦЭМ!$B$34:$B$777,T$47)+'СЕТ СН'!$G$9+СВЦЭМ!$D$10+'СЕТ СН'!$G$6</f>
        <v>1627.7684085899998</v>
      </c>
      <c r="U77" s="37">
        <f>SUMIFS(СВЦЭМ!$C$34:$C$777,СВЦЭМ!$A$34:$A$777,$A77,СВЦЭМ!$B$34:$B$777,U$47)+'СЕТ СН'!$G$9+СВЦЭМ!$D$10+'СЕТ СН'!$G$6</f>
        <v>1610.6217882899998</v>
      </c>
      <c r="V77" s="37">
        <f>SUMIFS(СВЦЭМ!$C$34:$C$777,СВЦЭМ!$A$34:$A$777,$A77,СВЦЭМ!$B$34:$B$777,V$47)+'СЕТ СН'!$G$9+СВЦЭМ!$D$10+'СЕТ СН'!$G$6</f>
        <v>1566.14517671</v>
      </c>
      <c r="W77" s="37">
        <f>SUMIFS(СВЦЭМ!$C$34:$C$777,СВЦЭМ!$A$34:$A$777,$A77,СВЦЭМ!$B$34:$B$777,W$47)+'СЕТ СН'!$G$9+СВЦЭМ!$D$10+'СЕТ СН'!$G$6</f>
        <v>1553.9193499400001</v>
      </c>
      <c r="X77" s="37">
        <f>SUMIFS(СВЦЭМ!$C$34:$C$777,СВЦЭМ!$A$34:$A$777,$A77,СВЦЭМ!$B$34:$B$777,X$47)+'СЕТ СН'!$G$9+СВЦЭМ!$D$10+'СЕТ СН'!$G$6</f>
        <v>1465.5636411599999</v>
      </c>
      <c r="Y77" s="37">
        <f>SUMIFS(СВЦЭМ!$C$34:$C$777,СВЦЭМ!$A$34:$A$777,$A77,СВЦЭМ!$B$34:$B$777,Y$47)+'СЕТ СН'!$G$9+СВЦЭМ!$D$10+'СЕТ СН'!$G$6</f>
        <v>1434.48230825</v>
      </c>
      <c r="AA77" s="38"/>
    </row>
    <row r="78" spans="1:27" ht="15.75" x14ac:dyDescent="0.2">
      <c r="A78" s="36">
        <f t="shared" si="1"/>
        <v>42613</v>
      </c>
      <c r="B78" s="37">
        <f>SUMIFS(СВЦЭМ!$C$34:$C$777,СВЦЭМ!$A$34:$A$777,$A78,СВЦЭМ!$B$34:$B$777,B$47)+'СЕТ СН'!$G$9+СВЦЭМ!$D$10+'СЕТ СН'!$G$6</f>
        <v>1454.5563408600001</v>
      </c>
      <c r="C78" s="37">
        <f>SUMIFS(СВЦЭМ!$C$34:$C$777,СВЦЭМ!$A$34:$A$777,$A78,СВЦЭМ!$B$34:$B$777,C$47)+'СЕТ СН'!$G$9+СВЦЭМ!$D$10+'СЕТ СН'!$G$6</f>
        <v>1532.3522740799999</v>
      </c>
      <c r="D78" s="37">
        <f>SUMIFS(СВЦЭМ!$C$34:$C$777,СВЦЭМ!$A$34:$A$777,$A78,СВЦЭМ!$B$34:$B$777,D$47)+'СЕТ СН'!$G$9+СВЦЭМ!$D$10+'СЕТ СН'!$G$6</f>
        <v>1554.8032580500001</v>
      </c>
      <c r="E78" s="37">
        <f>SUMIFS(СВЦЭМ!$C$34:$C$777,СВЦЭМ!$A$34:$A$777,$A78,СВЦЭМ!$B$34:$B$777,E$47)+'СЕТ СН'!$G$9+СВЦЭМ!$D$10+'СЕТ СН'!$G$6</f>
        <v>1595.9800020999999</v>
      </c>
      <c r="F78" s="37">
        <f>SUMIFS(СВЦЭМ!$C$34:$C$777,СВЦЭМ!$A$34:$A$777,$A78,СВЦЭМ!$B$34:$B$777,F$47)+'СЕТ СН'!$G$9+СВЦЭМ!$D$10+'СЕТ СН'!$G$6</f>
        <v>1633.35205279</v>
      </c>
      <c r="G78" s="37">
        <f>SUMIFS(СВЦЭМ!$C$34:$C$777,СВЦЭМ!$A$34:$A$777,$A78,СВЦЭМ!$B$34:$B$777,G$47)+'СЕТ СН'!$G$9+СВЦЭМ!$D$10+'СЕТ СН'!$G$6</f>
        <v>1614.9465155400001</v>
      </c>
      <c r="H78" s="37">
        <f>SUMIFS(СВЦЭМ!$C$34:$C$777,СВЦЭМ!$A$34:$A$777,$A78,СВЦЭМ!$B$34:$B$777,H$47)+'СЕТ СН'!$G$9+СВЦЭМ!$D$10+'СЕТ СН'!$G$6</f>
        <v>1543.27336666</v>
      </c>
      <c r="I78" s="37">
        <f>SUMIFS(СВЦЭМ!$C$34:$C$777,СВЦЭМ!$A$34:$A$777,$A78,СВЦЭМ!$B$34:$B$777,I$47)+'СЕТ СН'!$G$9+СВЦЭМ!$D$10+'СЕТ СН'!$G$6</f>
        <v>1528.51665041</v>
      </c>
      <c r="J78" s="37">
        <f>SUMIFS(СВЦЭМ!$C$34:$C$777,СВЦЭМ!$A$34:$A$777,$A78,СВЦЭМ!$B$34:$B$777,J$47)+'СЕТ СН'!$G$9+СВЦЭМ!$D$10+'СЕТ СН'!$G$6</f>
        <v>1514.5401152499999</v>
      </c>
      <c r="K78" s="37">
        <f>SUMIFS(СВЦЭМ!$C$34:$C$777,СВЦЭМ!$A$34:$A$777,$A78,СВЦЭМ!$B$34:$B$777,K$47)+'СЕТ СН'!$G$9+СВЦЭМ!$D$10+'СЕТ СН'!$G$6</f>
        <v>1455.0706232</v>
      </c>
      <c r="L78" s="37">
        <f>SUMIFS(СВЦЭМ!$C$34:$C$777,СВЦЭМ!$A$34:$A$777,$A78,СВЦЭМ!$B$34:$B$777,L$47)+'СЕТ СН'!$G$9+СВЦЭМ!$D$10+'СЕТ СН'!$G$6</f>
        <v>1433.95648762</v>
      </c>
      <c r="M78" s="37">
        <f>SUMIFS(СВЦЭМ!$C$34:$C$777,СВЦЭМ!$A$34:$A$777,$A78,СВЦЭМ!$B$34:$B$777,M$47)+'СЕТ СН'!$G$9+СВЦЭМ!$D$10+'СЕТ СН'!$G$6</f>
        <v>1452.63568027</v>
      </c>
      <c r="N78" s="37">
        <f>SUMIFS(СВЦЭМ!$C$34:$C$777,СВЦЭМ!$A$34:$A$777,$A78,СВЦЭМ!$B$34:$B$777,N$47)+'СЕТ СН'!$G$9+СВЦЭМ!$D$10+'СЕТ СН'!$G$6</f>
        <v>1468.09742923</v>
      </c>
      <c r="O78" s="37">
        <f>SUMIFS(СВЦЭМ!$C$34:$C$777,СВЦЭМ!$A$34:$A$777,$A78,СВЦЭМ!$B$34:$B$777,O$47)+'СЕТ СН'!$G$9+СВЦЭМ!$D$10+'СЕТ СН'!$G$6</f>
        <v>1461.0897293600001</v>
      </c>
      <c r="P78" s="37">
        <f>SUMIFS(СВЦЭМ!$C$34:$C$777,СВЦЭМ!$A$34:$A$777,$A78,СВЦЭМ!$B$34:$B$777,P$47)+'СЕТ СН'!$G$9+СВЦЭМ!$D$10+'СЕТ СН'!$G$6</f>
        <v>1428.8108286299998</v>
      </c>
      <c r="Q78" s="37">
        <f>SUMIFS(СВЦЭМ!$C$34:$C$777,СВЦЭМ!$A$34:$A$777,$A78,СВЦЭМ!$B$34:$B$777,Q$47)+'СЕТ СН'!$G$9+СВЦЭМ!$D$10+'СЕТ СН'!$G$6</f>
        <v>1467.93732206</v>
      </c>
      <c r="R78" s="37">
        <f>SUMIFS(СВЦЭМ!$C$34:$C$777,СВЦЭМ!$A$34:$A$777,$A78,СВЦЭМ!$B$34:$B$777,R$47)+'СЕТ СН'!$G$9+СВЦЭМ!$D$10+'СЕТ СН'!$G$6</f>
        <v>1433.46206409</v>
      </c>
      <c r="S78" s="37">
        <f>SUMIFS(СВЦЭМ!$C$34:$C$777,СВЦЭМ!$A$34:$A$777,$A78,СВЦЭМ!$B$34:$B$777,S$47)+'СЕТ СН'!$G$9+СВЦЭМ!$D$10+'СЕТ СН'!$G$6</f>
        <v>1473.9783167099999</v>
      </c>
      <c r="T78" s="37">
        <f>SUMIFS(СВЦЭМ!$C$34:$C$777,СВЦЭМ!$A$34:$A$777,$A78,СВЦЭМ!$B$34:$B$777,T$47)+'СЕТ СН'!$G$9+СВЦЭМ!$D$10+'СЕТ СН'!$G$6</f>
        <v>1451.0179412</v>
      </c>
      <c r="U78" s="37">
        <f>SUMIFS(СВЦЭМ!$C$34:$C$777,СВЦЭМ!$A$34:$A$777,$A78,СВЦЭМ!$B$34:$B$777,U$47)+'СЕТ СН'!$G$9+СВЦЭМ!$D$10+'СЕТ СН'!$G$6</f>
        <v>1464.0694947</v>
      </c>
      <c r="V78" s="37">
        <f>SUMIFS(СВЦЭМ!$C$34:$C$777,СВЦЭМ!$A$34:$A$777,$A78,СВЦЭМ!$B$34:$B$777,V$47)+'СЕТ СН'!$G$9+СВЦЭМ!$D$10+'СЕТ СН'!$G$6</f>
        <v>1468.55984556</v>
      </c>
      <c r="W78" s="37">
        <f>SUMIFS(СВЦЭМ!$C$34:$C$777,СВЦЭМ!$A$34:$A$777,$A78,СВЦЭМ!$B$34:$B$777,W$47)+'СЕТ СН'!$G$9+СВЦЭМ!$D$10+'СЕТ СН'!$G$6</f>
        <v>1471.5226331199999</v>
      </c>
      <c r="X78" s="37">
        <f>SUMIFS(СВЦЭМ!$C$34:$C$777,СВЦЭМ!$A$34:$A$777,$A78,СВЦЭМ!$B$34:$B$777,X$47)+'СЕТ СН'!$G$9+СВЦЭМ!$D$10+'СЕТ СН'!$G$6</f>
        <v>1432.9335677099998</v>
      </c>
      <c r="Y78" s="37">
        <f>SUMIFS(СВЦЭМ!$C$34:$C$777,СВЦЭМ!$A$34:$A$777,$A78,СВЦЭМ!$B$34:$B$777,Y$47)+'СЕТ СН'!$G$9+СВЦЭМ!$D$10+'СЕТ СН'!$G$6</f>
        <v>1410.91081543</v>
      </c>
    </row>
    <row r="79" spans="1:27" ht="15.75"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row>
    <row r="80" spans="1:27" ht="15.75" x14ac:dyDescent="0.25">
      <c r="A80" s="33"/>
      <c r="B80" s="34"/>
      <c r="C80" s="33"/>
      <c r="D80" s="33"/>
      <c r="E80" s="33"/>
      <c r="F80" s="33"/>
      <c r="G80" s="33"/>
      <c r="H80" s="33"/>
      <c r="I80" s="33"/>
      <c r="J80" s="33"/>
      <c r="K80" s="33"/>
      <c r="L80" s="33"/>
      <c r="M80" s="33"/>
      <c r="N80" s="33"/>
      <c r="O80" s="33"/>
      <c r="P80" s="33"/>
      <c r="Q80" s="33"/>
      <c r="R80" s="33"/>
      <c r="S80" s="33"/>
      <c r="T80" s="33"/>
      <c r="U80" s="33"/>
      <c r="V80" s="33"/>
      <c r="W80" s="33"/>
      <c r="X80" s="33"/>
      <c r="Y80" s="33"/>
    </row>
    <row r="81" spans="1:25" ht="12.75" customHeight="1" x14ac:dyDescent="0.2">
      <c r="A81" s="87" t="s">
        <v>7</v>
      </c>
      <c r="B81" s="81" t="s">
        <v>75</v>
      </c>
      <c r="C81" s="82"/>
      <c r="D81" s="82"/>
      <c r="E81" s="82"/>
      <c r="F81" s="82"/>
      <c r="G81" s="82"/>
      <c r="H81" s="82"/>
      <c r="I81" s="82"/>
      <c r="J81" s="82"/>
      <c r="K81" s="82"/>
      <c r="L81" s="82"/>
      <c r="M81" s="82"/>
      <c r="N81" s="82"/>
      <c r="O81" s="82"/>
      <c r="P81" s="82"/>
      <c r="Q81" s="82"/>
      <c r="R81" s="82"/>
      <c r="S81" s="82"/>
      <c r="T81" s="82"/>
      <c r="U81" s="82"/>
      <c r="V81" s="82"/>
      <c r="W81" s="82"/>
      <c r="X81" s="82"/>
      <c r="Y81" s="83"/>
    </row>
    <row r="82" spans="1:25" ht="12.75" customHeight="1" x14ac:dyDescent="0.2">
      <c r="A82" s="88"/>
      <c r="B82" s="84"/>
      <c r="C82" s="85"/>
      <c r="D82" s="85"/>
      <c r="E82" s="85"/>
      <c r="F82" s="85"/>
      <c r="G82" s="85"/>
      <c r="H82" s="85"/>
      <c r="I82" s="85"/>
      <c r="J82" s="85"/>
      <c r="K82" s="85"/>
      <c r="L82" s="85"/>
      <c r="M82" s="85"/>
      <c r="N82" s="85"/>
      <c r="O82" s="85"/>
      <c r="P82" s="85"/>
      <c r="Q82" s="85"/>
      <c r="R82" s="85"/>
      <c r="S82" s="85"/>
      <c r="T82" s="85"/>
      <c r="U82" s="85"/>
      <c r="V82" s="85"/>
      <c r="W82" s="85"/>
      <c r="X82" s="85"/>
      <c r="Y82" s="86"/>
    </row>
    <row r="83" spans="1:25" ht="12.75" customHeight="1" x14ac:dyDescent="0.2">
      <c r="A83" s="89"/>
      <c r="B83" s="35">
        <v>1</v>
      </c>
      <c r="C83" s="35">
        <v>2</v>
      </c>
      <c r="D83" s="35">
        <v>3</v>
      </c>
      <c r="E83" s="35">
        <v>4</v>
      </c>
      <c r="F83" s="35">
        <v>5</v>
      </c>
      <c r="G83" s="35">
        <v>6</v>
      </c>
      <c r="H83" s="35">
        <v>7</v>
      </c>
      <c r="I83" s="35">
        <v>8</v>
      </c>
      <c r="J83" s="35">
        <v>9</v>
      </c>
      <c r="K83" s="35">
        <v>10</v>
      </c>
      <c r="L83" s="35">
        <v>11</v>
      </c>
      <c r="M83" s="35">
        <v>12</v>
      </c>
      <c r="N83" s="35">
        <v>13</v>
      </c>
      <c r="O83" s="35">
        <v>14</v>
      </c>
      <c r="P83" s="35">
        <v>15</v>
      </c>
      <c r="Q83" s="35">
        <v>16</v>
      </c>
      <c r="R83" s="35">
        <v>17</v>
      </c>
      <c r="S83" s="35">
        <v>18</v>
      </c>
      <c r="T83" s="35">
        <v>19</v>
      </c>
      <c r="U83" s="35">
        <v>20</v>
      </c>
      <c r="V83" s="35">
        <v>21</v>
      </c>
      <c r="W83" s="35">
        <v>22</v>
      </c>
      <c r="X83" s="35">
        <v>23</v>
      </c>
      <c r="Y83" s="35">
        <v>24</v>
      </c>
    </row>
    <row r="84" spans="1:25" ht="15.75" x14ac:dyDescent="0.2">
      <c r="A84" s="36" t="str">
        <f>A48</f>
        <v>01.08.2016</v>
      </c>
      <c r="B84" s="37">
        <f>SUMIFS(СВЦЭМ!$C$34:$C$777,СВЦЭМ!$A$34:$A$777,$A84,СВЦЭМ!$B$34:$B$777,B$83)+'СЕТ СН'!$H$9+СВЦЭМ!$D$10+'СЕТ СН'!$H$6</f>
        <v>1520.94250169</v>
      </c>
      <c r="C84" s="37">
        <f>SUMIFS(СВЦЭМ!$C$34:$C$777,СВЦЭМ!$A$34:$A$777,$A84,СВЦЭМ!$B$34:$B$777,C$83)+'СЕТ СН'!$H$9+СВЦЭМ!$D$10+'СЕТ СН'!$H$6</f>
        <v>1592.5913799800001</v>
      </c>
      <c r="D84" s="37">
        <f>SUMIFS(СВЦЭМ!$C$34:$C$777,СВЦЭМ!$A$34:$A$777,$A84,СВЦЭМ!$B$34:$B$777,D$83)+'СЕТ СН'!$H$9+СВЦЭМ!$D$10+'СЕТ СН'!$H$6</f>
        <v>1640.0689083900002</v>
      </c>
      <c r="E84" s="37">
        <f>SUMIFS(СВЦЭМ!$C$34:$C$777,СВЦЭМ!$A$34:$A$777,$A84,СВЦЭМ!$B$34:$B$777,E$83)+'СЕТ СН'!$H$9+СВЦЭМ!$D$10+'СЕТ СН'!$H$6</f>
        <v>1659.0686883500002</v>
      </c>
      <c r="F84" s="37">
        <f>SUMIFS(СВЦЭМ!$C$34:$C$777,СВЦЭМ!$A$34:$A$777,$A84,СВЦЭМ!$B$34:$B$777,F$83)+'СЕТ СН'!$H$9+СВЦЭМ!$D$10+'СЕТ СН'!$H$6</f>
        <v>1660.93291722</v>
      </c>
      <c r="G84" s="37">
        <f>SUMIFS(СВЦЭМ!$C$34:$C$777,СВЦЭМ!$A$34:$A$777,$A84,СВЦЭМ!$B$34:$B$777,G$83)+'СЕТ СН'!$H$9+СВЦЭМ!$D$10+'СЕТ СН'!$H$6</f>
        <v>1644.5944241400002</v>
      </c>
      <c r="H84" s="37">
        <f>SUMIFS(СВЦЭМ!$C$34:$C$777,СВЦЭМ!$A$34:$A$777,$A84,СВЦЭМ!$B$34:$B$777,H$83)+'СЕТ СН'!$H$9+СВЦЭМ!$D$10+'СЕТ СН'!$H$6</f>
        <v>1605.2831666000002</v>
      </c>
      <c r="I84" s="37">
        <f>SUMIFS(СВЦЭМ!$C$34:$C$777,СВЦЭМ!$A$34:$A$777,$A84,СВЦЭМ!$B$34:$B$777,I$83)+'СЕТ СН'!$H$9+СВЦЭМ!$D$10+'СЕТ СН'!$H$6</f>
        <v>1567.6064131200001</v>
      </c>
      <c r="J84" s="37">
        <f>SUMIFS(СВЦЭМ!$C$34:$C$777,СВЦЭМ!$A$34:$A$777,$A84,СВЦЭМ!$B$34:$B$777,J$83)+'СЕТ СН'!$H$9+СВЦЭМ!$D$10+'СЕТ СН'!$H$6</f>
        <v>1609.83953256</v>
      </c>
      <c r="K84" s="37">
        <f>SUMIFS(СВЦЭМ!$C$34:$C$777,СВЦЭМ!$A$34:$A$777,$A84,СВЦЭМ!$B$34:$B$777,K$83)+'СЕТ СН'!$H$9+СВЦЭМ!$D$10+'СЕТ СН'!$H$6</f>
        <v>1542.8222701300001</v>
      </c>
      <c r="L84" s="37">
        <f>SUMIFS(СВЦЭМ!$C$34:$C$777,СВЦЭМ!$A$34:$A$777,$A84,СВЦЭМ!$B$34:$B$777,L$83)+'СЕТ СН'!$H$9+СВЦЭМ!$D$10+'СЕТ СН'!$H$6</f>
        <v>1519.8609406700002</v>
      </c>
      <c r="M84" s="37">
        <f>SUMIFS(СВЦЭМ!$C$34:$C$777,СВЦЭМ!$A$34:$A$777,$A84,СВЦЭМ!$B$34:$B$777,M$83)+'СЕТ СН'!$H$9+СВЦЭМ!$D$10+'СЕТ СН'!$H$6</f>
        <v>1561.0804082700001</v>
      </c>
      <c r="N84" s="37">
        <f>SUMIFS(СВЦЭМ!$C$34:$C$777,СВЦЭМ!$A$34:$A$777,$A84,СВЦЭМ!$B$34:$B$777,N$83)+'СЕТ СН'!$H$9+СВЦЭМ!$D$10+'СЕТ СН'!$H$6</f>
        <v>1573.77362305</v>
      </c>
      <c r="O84" s="37">
        <f>SUMIFS(СВЦЭМ!$C$34:$C$777,СВЦЭМ!$A$34:$A$777,$A84,СВЦЭМ!$B$34:$B$777,O$83)+'СЕТ СН'!$H$9+СВЦЭМ!$D$10+'СЕТ СН'!$H$6</f>
        <v>1596.90912226</v>
      </c>
      <c r="P84" s="37">
        <f>SUMIFS(СВЦЭМ!$C$34:$C$777,СВЦЭМ!$A$34:$A$777,$A84,СВЦЭМ!$B$34:$B$777,P$83)+'СЕТ СН'!$H$9+СВЦЭМ!$D$10+'СЕТ СН'!$H$6</f>
        <v>1543.14043739</v>
      </c>
      <c r="Q84" s="37">
        <f>SUMIFS(СВЦЭМ!$C$34:$C$777,СВЦЭМ!$A$34:$A$777,$A84,СВЦЭМ!$B$34:$B$777,Q$83)+'СЕТ СН'!$H$9+СВЦЭМ!$D$10+'СЕТ СН'!$H$6</f>
        <v>1539.3442669999999</v>
      </c>
      <c r="R84" s="37">
        <f>SUMIFS(СВЦЭМ!$C$34:$C$777,СВЦЭМ!$A$34:$A$777,$A84,СВЦЭМ!$B$34:$B$777,R$83)+'СЕТ СН'!$H$9+СВЦЭМ!$D$10+'СЕТ СН'!$H$6</f>
        <v>1532.3903638800002</v>
      </c>
      <c r="S84" s="37">
        <f>SUMIFS(СВЦЭМ!$C$34:$C$777,СВЦЭМ!$A$34:$A$777,$A84,СВЦЭМ!$B$34:$B$777,S$83)+'СЕТ СН'!$H$9+СВЦЭМ!$D$10+'СЕТ СН'!$H$6</f>
        <v>1597.9042699300001</v>
      </c>
      <c r="T84" s="37">
        <f>SUMIFS(СВЦЭМ!$C$34:$C$777,СВЦЭМ!$A$34:$A$777,$A84,СВЦЭМ!$B$34:$B$777,T$83)+'СЕТ СН'!$H$9+СВЦЭМ!$D$10+'СЕТ СН'!$H$6</f>
        <v>1564.6978422699999</v>
      </c>
      <c r="U84" s="37">
        <f>SUMIFS(СВЦЭМ!$C$34:$C$777,СВЦЭМ!$A$34:$A$777,$A84,СВЦЭМ!$B$34:$B$777,U$83)+'СЕТ СН'!$H$9+СВЦЭМ!$D$10+'СЕТ СН'!$H$6</f>
        <v>1463.24378458</v>
      </c>
      <c r="V84" s="37">
        <f>SUMIFS(СВЦЭМ!$C$34:$C$777,СВЦЭМ!$A$34:$A$777,$A84,СВЦЭМ!$B$34:$B$777,V$83)+'СЕТ СН'!$H$9+СВЦЭМ!$D$10+'СЕТ СН'!$H$6</f>
        <v>1428.41717569</v>
      </c>
      <c r="W84" s="37">
        <f>SUMIFS(СВЦЭМ!$C$34:$C$777,СВЦЭМ!$A$34:$A$777,$A84,СВЦЭМ!$B$34:$B$777,W$83)+'СЕТ СН'!$H$9+СВЦЭМ!$D$10+'СЕТ СН'!$H$6</f>
        <v>1440.07270438</v>
      </c>
      <c r="X84" s="37">
        <f>SUMIFS(СВЦЭМ!$C$34:$C$777,СВЦЭМ!$A$34:$A$777,$A84,СВЦЭМ!$B$34:$B$777,X$83)+'СЕТ СН'!$H$9+СВЦЭМ!$D$10+'СЕТ СН'!$H$6</f>
        <v>1406.2452697600002</v>
      </c>
      <c r="Y84" s="37">
        <f>SUMIFS(СВЦЭМ!$C$34:$C$777,СВЦЭМ!$A$34:$A$777,$A84,СВЦЭМ!$B$34:$B$777,Y$83)+'СЕТ СН'!$H$9+СВЦЭМ!$D$10+'СЕТ СН'!$H$6</f>
        <v>1446.17708225</v>
      </c>
    </row>
    <row r="85" spans="1:25" ht="15.75" x14ac:dyDescent="0.2">
      <c r="A85" s="36">
        <f>A84+1</f>
        <v>42584</v>
      </c>
      <c r="B85" s="37">
        <f>SUMIFS(СВЦЭМ!$C$34:$C$777,СВЦЭМ!$A$34:$A$777,$A85,СВЦЭМ!$B$34:$B$777,B$83)+'СЕТ СН'!$H$9+СВЦЭМ!$D$10+'СЕТ СН'!$H$6</f>
        <v>1473.15451076</v>
      </c>
      <c r="C85" s="37">
        <f>SUMIFS(СВЦЭМ!$C$34:$C$777,СВЦЭМ!$A$34:$A$777,$A85,СВЦЭМ!$B$34:$B$777,C$83)+'СЕТ СН'!$H$9+СВЦЭМ!$D$10+'СЕТ СН'!$H$6</f>
        <v>1579.2573517400001</v>
      </c>
      <c r="D85" s="37">
        <f>SUMIFS(СВЦЭМ!$C$34:$C$777,СВЦЭМ!$A$34:$A$777,$A85,СВЦЭМ!$B$34:$B$777,D$83)+'СЕТ СН'!$H$9+СВЦЭМ!$D$10+'СЕТ СН'!$H$6</f>
        <v>1596.33120865</v>
      </c>
      <c r="E85" s="37">
        <f>SUMIFS(СВЦЭМ!$C$34:$C$777,СВЦЭМ!$A$34:$A$777,$A85,СВЦЭМ!$B$34:$B$777,E$83)+'СЕТ СН'!$H$9+СВЦЭМ!$D$10+'СЕТ СН'!$H$6</f>
        <v>1603.6710006100002</v>
      </c>
      <c r="F85" s="37">
        <f>SUMIFS(СВЦЭМ!$C$34:$C$777,СВЦЭМ!$A$34:$A$777,$A85,СВЦЭМ!$B$34:$B$777,F$83)+'СЕТ СН'!$H$9+СВЦЭМ!$D$10+'СЕТ СН'!$H$6</f>
        <v>1620.5352868499999</v>
      </c>
      <c r="G85" s="37">
        <f>SUMIFS(СВЦЭМ!$C$34:$C$777,СВЦЭМ!$A$34:$A$777,$A85,СВЦЭМ!$B$34:$B$777,G$83)+'СЕТ СН'!$H$9+СВЦЭМ!$D$10+'СЕТ СН'!$H$6</f>
        <v>1619.59937988</v>
      </c>
      <c r="H85" s="37">
        <f>SUMIFS(СВЦЭМ!$C$34:$C$777,СВЦЭМ!$A$34:$A$777,$A85,СВЦЭМ!$B$34:$B$777,H$83)+'СЕТ СН'!$H$9+СВЦЭМ!$D$10+'СЕТ СН'!$H$6</f>
        <v>1571.7807536400001</v>
      </c>
      <c r="I85" s="37">
        <f>SUMIFS(СВЦЭМ!$C$34:$C$777,СВЦЭМ!$A$34:$A$777,$A85,СВЦЭМ!$B$34:$B$777,I$83)+'СЕТ СН'!$H$9+СВЦЭМ!$D$10+'СЕТ СН'!$H$6</f>
        <v>1554.3339071300002</v>
      </c>
      <c r="J85" s="37">
        <f>SUMIFS(СВЦЭМ!$C$34:$C$777,СВЦЭМ!$A$34:$A$777,$A85,СВЦЭМ!$B$34:$B$777,J$83)+'СЕТ СН'!$H$9+СВЦЭМ!$D$10+'СЕТ СН'!$H$6</f>
        <v>1603.9605049400002</v>
      </c>
      <c r="K85" s="37">
        <f>SUMIFS(СВЦЭМ!$C$34:$C$777,СВЦЭМ!$A$34:$A$777,$A85,СВЦЭМ!$B$34:$B$777,K$83)+'СЕТ СН'!$H$9+СВЦЭМ!$D$10+'СЕТ СН'!$H$6</f>
        <v>1771.2297205600003</v>
      </c>
      <c r="L85" s="37">
        <f>SUMIFS(СВЦЭМ!$C$34:$C$777,СВЦЭМ!$A$34:$A$777,$A85,СВЦЭМ!$B$34:$B$777,L$83)+'СЕТ СН'!$H$9+СВЦЭМ!$D$10+'СЕТ СН'!$H$6</f>
        <v>2149.3297113600001</v>
      </c>
      <c r="M85" s="37">
        <f>SUMIFS(СВЦЭМ!$C$34:$C$777,СВЦЭМ!$A$34:$A$777,$A85,СВЦЭМ!$B$34:$B$777,M$83)+'СЕТ СН'!$H$9+СВЦЭМ!$D$10+'СЕТ СН'!$H$6</f>
        <v>2228.1873264000001</v>
      </c>
      <c r="N85" s="37">
        <f>SUMIFS(СВЦЭМ!$C$34:$C$777,СВЦЭМ!$A$34:$A$777,$A85,СВЦЭМ!$B$34:$B$777,N$83)+'СЕТ СН'!$H$9+СВЦЭМ!$D$10+'СЕТ СН'!$H$6</f>
        <v>1998.0849650700002</v>
      </c>
      <c r="O85" s="37">
        <f>SUMIFS(СВЦЭМ!$C$34:$C$777,СВЦЭМ!$A$34:$A$777,$A85,СВЦЭМ!$B$34:$B$777,O$83)+'СЕТ СН'!$H$9+СВЦЭМ!$D$10+'СЕТ СН'!$H$6</f>
        <v>1715.78583514</v>
      </c>
      <c r="P85" s="37">
        <f>SUMIFS(СВЦЭМ!$C$34:$C$777,СВЦЭМ!$A$34:$A$777,$A85,СВЦЭМ!$B$34:$B$777,P$83)+'СЕТ СН'!$H$9+СВЦЭМ!$D$10+'СЕТ СН'!$H$6</f>
        <v>1600.96466517</v>
      </c>
      <c r="Q85" s="37">
        <f>SUMIFS(СВЦЭМ!$C$34:$C$777,СВЦЭМ!$A$34:$A$777,$A85,СВЦЭМ!$B$34:$B$777,Q$83)+'СЕТ СН'!$H$9+СВЦЭМ!$D$10+'СЕТ СН'!$H$6</f>
        <v>1571.3263140700001</v>
      </c>
      <c r="R85" s="37">
        <f>SUMIFS(СВЦЭМ!$C$34:$C$777,СВЦЭМ!$A$34:$A$777,$A85,СВЦЭМ!$B$34:$B$777,R$83)+'СЕТ СН'!$H$9+СВЦЭМ!$D$10+'СЕТ СН'!$H$6</f>
        <v>1609.2927388600001</v>
      </c>
      <c r="S85" s="37">
        <f>SUMIFS(СВЦЭМ!$C$34:$C$777,СВЦЭМ!$A$34:$A$777,$A85,СВЦЭМ!$B$34:$B$777,S$83)+'СЕТ СН'!$H$9+СВЦЭМ!$D$10+'СЕТ СН'!$H$6</f>
        <v>1657.8770520500002</v>
      </c>
      <c r="T85" s="37">
        <f>SUMIFS(СВЦЭМ!$C$34:$C$777,СВЦЭМ!$A$34:$A$777,$A85,СВЦЭМ!$B$34:$B$777,T$83)+'СЕТ СН'!$H$9+СВЦЭМ!$D$10+'СЕТ СН'!$H$6</f>
        <v>1583.8845774900001</v>
      </c>
      <c r="U85" s="37">
        <f>SUMIFS(СВЦЭМ!$C$34:$C$777,СВЦЭМ!$A$34:$A$777,$A85,СВЦЭМ!$B$34:$B$777,U$83)+'СЕТ СН'!$H$9+СВЦЭМ!$D$10+'СЕТ СН'!$H$6</f>
        <v>1524.46415331</v>
      </c>
      <c r="V85" s="37">
        <f>SUMIFS(СВЦЭМ!$C$34:$C$777,СВЦЭМ!$A$34:$A$777,$A85,СВЦЭМ!$B$34:$B$777,V$83)+'СЕТ СН'!$H$9+СВЦЭМ!$D$10+'СЕТ СН'!$H$6</f>
        <v>1518.92866942</v>
      </c>
      <c r="W85" s="37">
        <f>SUMIFS(СВЦЭМ!$C$34:$C$777,СВЦЭМ!$A$34:$A$777,$A85,СВЦЭМ!$B$34:$B$777,W$83)+'СЕТ СН'!$H$9+СВЦЭМ!$D$10+'СЕТ СН'!$H$6</f>
        <v>1540.9813080600002</v>
      </c>
      <c r="X85" s="37">
        <f>SUMIFS(СВЦЭМ!$C$34:$C$777,СВЦЭМ!$A$34:$A$777,$A85,СВЦЭМ!$B$34:$B$777,X$83)+'СЕТ СН'!$H$9+СВЦЭМ!$D$10+'СЕТ СН'!$H$6</f>
        <v>1497.6076327000001</v>
      </c>
      <c r="Y85" s="37">
        <f>SUMIFS(СВЦЭМ!$C$34:$C$777,СВЦЭМ!$A$34:$A$777,$A85,СВЦЭМ!$B$34:$B$777,Y$83)+'СЕТ СН'!$H$9+СВЦЭМ!$D$10+'СЕТ СН'!$H$6</f>
        <v>1476.5906272900002</v>
      </c>
    </row>
    <row r="86" spans="1:25" ht="15.75" x14ac:dyDescent="0.2">
      <c r="A86" s="36">
        <f t="shared" ref="A86:A114" si="2">A85+1</f>
        <v>42585</v>
      </c>
      <c r="B86" s="37">
        <f>SUMIFS(СВЦЭМ!$C$34:$C$777,СВЦЭМ!$A$34:$A$777,$A86,СВЦЭМ!$B$34:$B$777,B$83)+'СЕТ СН'!$H$9+СВЦЭМ!$D$10+'СЕТ СН'!$H$6</f>
        <v>1513.8975476000001</v>
      </c>
      <c r="C86" s="37">
        <f>SUMIFS(СВЦЭМ!$C$34:$C$777,СВЦЭМ!$A$34:$A$777,$A86,СВЦЭМ!$B$34:$B$777,C$83)+'СЕТ СН'!$H$9+СВЦЭМ!$D$10+'СЕТ СН'!$H$6</f>
        <v>1573.5305178900001</v>
      </c>
      <c r="D86" s="37">
        <f>SUMIFS(СВЦЭМ!$C$34:$C$777,СВЦЭМ!$A$34:$A$777,$A86,СВЦЭМ!$B$34:$B$777,D$83)+'СЕТ СН'!$H$9+СВЦЭМ!$D$10+'СЕТ СН'!$H$6</f>
        <v>1590.46537309</v>
      </c>
      <c r="E86" s="37">
        <f>SUMIFS(СВЦЭМ!$C$34:$C$777,СВЦЭМ!$A$34:$A$777,$A86,СВЦЭМ!$B$34:$B$777,E$83)+'СЕТ СН'!$H$9+СВЦЭМ!$D$10+'СЕТ СН'!$H$6</f>
        <v>1624.6349882</v>
      </c>
      <c r="F86" s="37">
        <f>SUMIFS(СВЦЭМ!$C$34:$C$777,СВЦЭМ!$A$34:$A$777,$A86,СВЦЭМ!$B$34:$B$777,F$83)+'СЕТ СН'!$H$9+СВЦЭМ!$D$10+'СЕТ СН'!$H$6</f>
        <v>1628.52734405</v>
      </c>
      <c r="G86" s="37">
        <f>SUMIFS(СВЦЭМ!$C$34:$C$777,СВЦЭМ!$A$34:$A$777,$A86,СВЦЭМ!$B$34:$B$777,G$83)+'СЕТ СН'!$H$9+СВЦЭМ!$D$10+'СЕТ СН'!$H$6</f>
        <v>1616.4423907700002</v>
      </c>
      <c r="H86" s="37">
        <f>SUMIFS(СВЦЭМ!$C$34:$C$777,СВЦЭМ!$A$34:$A$777,$A86,СВЦЭМ!$B$34:$B$777,H$83)+'СЕТ СН'!$H$9+СВЦЭМ!$D$10+'СЕТ СН'!$H$6</f>
        <v>1575.7419100900001</v>
      </c>
      <c r="I86" s="37">
        <f>SUMIFS(СВЦЭМ!$C$34:$C$777,СВЦЭМ!$A$34:$A$777,$A86,СВЦЭМ!$B$34:$B$777,I$83)+'СЕТ СН'!$H$9+СВЦЭМ!$D$10+'СЕТ СН'!$H$6</f>
        <v>1516.4301906800001</v>
      </c>
      <c r="J86" s="37">
        <f>SUMIFS(СВЦЭМ!$C$34:$C$777,СВЦЭМ!$A$34:$A$777,$A86,СВЦЭМ!$B$34:$B$777,J$83)+'СЕТ СН'!$H$9+СВЦЭМ!$D$10+'СЕТ СН'!$H$6</f>
        <v>1534.4251032300001</v>
      </c>
      <c r="K86" s="37">
        <f>SUMIFS(СВЦЭМ!$C$34:$C$777,СВЦЭМ!$A$34:$A$777,$A86,СВЦЭМ!$B$34:$B$777,K$83)+'СЕТ СН'!$H$9+СВЦЭМ!$D$10+'СЕТ СН'!$H$6</f>
        <v>1517.58921854</v>
      </c>
      <c r="L86" s="37">
        <f>SUMIFS(СВЦЭМ!$C$34:$C$777,СВЦЭМ!$A$34:$A$777,$A86,СВЦЭМ!$B$34:$B$777,L$83)+'СЕТ СН'!$H$9+СВЦЭМ!$D$10+'СЕТ СН'!$H$6</f>
        <v>1497.2125314800001</v>
      </c>
      <c r="M86" s="37">
        <f>SUMIFS(СВЦЭМ!$C$34:$C$777,СВЦЭМ!$A$34:$A$777,$A86,СВЦЭМ!$B$34:$B$777,M$83)+'СЕТ СН'!$H$9+СВЦЭМ!$D$10+'СЕТ СН'!$H$6</f>
        <v>1528.7482438699999</v>
      </c>
      <c r="N86" s="37">
        <f>SUMIFS(СВЦЭМ!$C$34:$C$777,СВЦЭМ!$A$34:$A$777,$A86,СВЦЭМ!$B$34:$B$777,N$83)+'СЕТ СН'!$H$9+СВЦЭМ!$D$10+'СЕТ СН'!$H$6</f>
        <v>1533.81522182</v>
      </c>
      <c r="O86" s="37">
        <f>SUMIFS(СВЦЭМ!$C$34:$C$777,СВЦЭМ!$A$34:$A$777,$A86,СВЦЭМ!$B$34:$B$777,O$83)+'СЕТ СН'!$H$9+СВЦЭМ!$D$10+'СЕТ СН'!$H$6</f>
        <v>1529.7402313800001</v>
      </c>
      <c r="P86" s="37">
        <f>SUMIFS(СВЦЭМ!$C$34:$C$777,СВЦЭМ!$A$34:$A$777,$A86,СВЦЭМ!$B$34:$B$777,P$83)+'СЕТ СН'!$H$9+СВЦЭМ!$D$10+'СЕТ СН'!$H$6</f>
        <v>1485.4784246600002</v>
      </c>
      <c r="Q86" s="37">
        <f>SUMIFS(СВЦЭМ!$C$34:$C$777,СВЦЭМ!$A$34:$A$777,$A86,СВЦЭМ!$B$34:$B$777,Q$83)+'СЕТ СН'!$H$9+СВЦЭМ!$D$10+'СЕТ СН'!$H$6</f>
        <v>1482.1706532400001</v>
      </c>
      <c r="R86" s="37">
        <f>SUMIFS(СВЦЭМ!$C$34:$C$777,СВЦЭМ!$A$34:$A$777,$A86,СВЦЭМ!$B$34:$B$777,R$83)+'СЕТ СН'!$H$9+СВЦЭМ!$D$10+'СЕТ СН'!$H$6</f>
        <v>1473.3522661699999</v>
      </c>
      <c r="S86" s="37">
        <f>SUMIFS(СВЦЭМ!$C$34:$C$777,СВЦЭМ!$A$34:$A$777,$A86,СВЦЭМ!$B$34:$B$777,S$83)+'СЕТ СН'!$H$9+СВЦЭМ!$D$10+'СЕТ СН'!$H$6</f>
        <v>1567.5075830599999</v>
      </c>
      <c r="T86" s="37">
        <f>SUMIFS(СВЦЭМ!$C$34:$C$777,СВЦЭМ!$A$34:$A$777,$A86,СВЦЭМ!$B$34:$B$777,T$83)+'СЕТ СН'!$H$9+СВЦЭМ!$D$10+'СЕТ СН'!$H$6</f>
        <v>1570.7966362000002</v>
      </c>
      <c r="U86" s="37">
        <f>SUMIFS(СВЦЭМ!$C$34:$C$777,СВЦЭМ!$A$34:$A$777,$A86,СВЦЭМ!$B$34:$B$777,U$83)+'СЕТ СН'!$H$9+СВЦЭМ!$D$10+'СЕТ СН'!$H$6</f>
        <v>1527.68800293</v>
      </c>
      <c r="V86" s="37">
        <f>SUMIFS(СВЦЭМ!$C$34:$C$777,СВЦЭМ!$A$34:$A$777,$A86,СВЦЭМ!$B$34:$B$777,V$83)+'СЕТ СН'!$H$9+СВЦЭМ!$D$10+'СЕТ СН'!$H$6</f>
        <v>1545.02989923</v>
      </c>
      <c r="W86" s="37">
        <f>SUMIFS(СВЦЭМ!$C$34:$C$777,СВЦЭМ!$A$34:$A$777,$A86,СВЦЭМ!$B$34:$B$777,W$83)+'СЕТ СН'!$H$9+СВЦЭМ!$D$10+'СЕТ СН'!$H$6</f>
        <v>1554.8084585700001</v>
      </c>
      <c r="X86" s="37">
        <f>SUMIFS(СВЦЭМ!$C$34:$C$777,СВЦЭМ!$A$34:$A$777,$A86,СВЦЭМ!$B$34:$B$777,X$83)+'СЕТ СН'!$H$9+СВЦЭМ!$D$10+'СЕТ СН'!$H$6</f>
        <v>1485.3772760400002</v>
      </c>
      <c r="Y86" s="37">
        <f>SUMIFS(СВЦЭМ!$C$34:$C$777,СВЦЭМ!$A$34:$A$777,$A86,СВЦЭМ!$B$34:$B$777,Y$83)+'СЕТ СН'!$H$9+СВЦЭМ!$D$10+'СЕТ СН'!$H$6</f>
        <v>1450.66656932</v>
      </c>
    </row>
    <row r="87" spans="1:25" ht="15.75" x14ac:dyDescent="0.2">
      <c r="A87" s="36">
        <f t="shared" si="2"/>
        <v>42586</v>
      </c>
      <c r="B87" s="37">
        <f>SUMIFS(СВЦЭМ!$C$34:$C$777,СВЦЭМ!$A$34:$A$777,$A87,СВЦЭМ!$B$34:$B$777,B$83)+'СЕТ СН'!$H$9+СВЦЭМ!$D$10+'СЕТ СН'!$H$6</f>
        <v>1532.2145234100001</v>
      </c>
      <c r="C87" s="37">
        <f>SUMIFS(СВЦЭМ!$C$34:$C$777,СВЦЭМ!$A$34:$A$777,$A87,СВЦЭМ!$B$34:$B$777,C$83)+'СЕТ СН'!$H$9+СВЦЭМ!$D$10+'СЕТ СН'!$H$6</f>
        <v>1600.72023274</v>
      </c>
      <c r="D87" s="37">
        <f>SUMIFS(СВЦЭМ!$C$34:$C$777,СВЦЭМ!$A$34:$A$777,$A87,СВЦЭМ!$B$34:$B$777,D$83)+'СЕТ СН'!$H$9+СВЦЭМ!$D$10+'СЕТ СН'!$H$6</f>
        <v>1648.9833924300001</v>
      </c>
      <c r="E87" s="37">
        <f>SUMIFS(СВЦЭМ!$C$34:$C$777,СВЦЭМ!$A$34:$A$777,$A87,СВЦЭМ!$B$34:$B$777,E$83)+'СЕТ СН'!$H$9+СВЦЭМ!$D$10+'СЕТ СН'!$H$6</f>
        <v>1667.7837707000003</v>
      </c>
      <c r="F87" s="37">
        <f>SUMIFS(СВЦЭМ!$C$34:$C$777,СВЦЭМ!$A$34:$A$777,$A87,СВЦЭМ!$B$34:$B$777,F$83)+'СЕТ СН'!$H$9+СВЦЭМ!$D$10+'СЕТ СН'!$H$6</f>
        <v>1665.5110028399999</v>
      </c>
      <c r="G87" s="37">
        <f>SUMIFS(СВЦЭМ!$C$34:$C$777,СВЦЭМ!$A$34:$A$777,$A87,СВЦЭМ!$B$34:$B$777,G$83)+'СЕТ СН'!$H$9+СВЦЭМ!$D$10+'СЕТ СН'!$H$6</f>
        <v>1652.0981009900001</v>
      </c>
      <c r="H87" s="37">
        <f>SUMIFS(СВЦЭМ!$C$34:$C$777,СВЦЭМ!$A$34:$A$777,$A87,СВЦЭМ!$B$34:$B$777,H$83)+'СЕТ СН'!$H$9+СВЦЭМ!$D$10+'СЕТ СН'!$H$6</f>
        <v>1604.0323634700001</v>
      </c>
      <c r="I87" s="37">
        <f>SUMIFS(СВЦЭМ!$C$34:$C$777,СВЦЭМ!$A$34:$A$777,$A87,СВЦЭМ!$B$34:$B$777,I$83)+'СЕТ СН'!$H$9+СВЦЭМ!$D$10+'СЕТ СН'!$H$6</f>
        <v>1574.0924997699999</v>
      </c>
      <c r="J87" s="37">
        <f>SUMIFS(СВЦЭМ!$C$34:$C$777,СВЦЭМ!$A$34:$A$777,$A87,СВЦЭМ!$B$34:$B$777,J$83)+'СЕТ СН'!$H$9+СВЦЭМ!$D$10+'СЕТ СН'!$H$6</f>
        <v>1584.8506338000002</v>
      </c>
      <c r="K87" s="37">
        <f>SUMIFS(СВЦЭМ!$C$34:$C$777,СВЦЭМ!$A$34:$A$777,$A87,СВЦЭМ!$B$34:$B$777,K$83)+'СЕТ СН'!$H$9+СВЦЭМ!$D$10+'СЕТ СН'!$H$6</f>
        <v>1545.29573265</v>
      </c>
      <c r="L87" s="37">
        <f>SUMIFS(СВЦЭМ!$C$34:$C$777,СВЦЭМ!$A$34:$A$777,$A87,СВЦЭМ!$B$34:$B$777,L$83)+'СЕТ СН'!$H$9+СВЦЭМ!$D$10+'СЕТ СН'!$H$6</f>
        <v>1557.4022617300002</v>
      </c>
      <c r="M87" s="37">
        <f>SUMIFS(СВЦЭМ!$C$34:$C$777,СВЦЭМ!$A$34:$A$777,$A87,СВЦЭМ!$B$34:$B$777,M$83)+'СЕТ СН'!$H$9+СВЦЭМ!$D$10+'СЕТ СН'!$H$6</f>
        <v>1573.3452411000001</v>
      </c>
      <c r="N87" s="37">
        <f>SUMIFS(СВЦЭМ!$C$34:$C$777,СВЦЭМ!$A$34:$A$777,$A87,СВЦЭМ!$B$34:$B$777,N$83)+'СЕТ СН'!$H$9+СВЦЭМ!$D$10+'СЕТ СН'!$H$6</f>
        <v>1582.7168325800001</v>
      </c>
      <c r="O87" s="37">
        <f>SUMIFS(СВЦЭМ!$C$34:$C$777,СВЦЭМ!$A$34:$A$777,$A87,СВЦЭМ!$B$34:$B$777,O$83)+'СЕТ СН'!$H$9+СВЦЭМ!$D$10+'СЕТ СН'!$H$6</f>
        <v>1633.63031512</v>
      </c>
      <c r="P87" s="37">
        <f>SUMIFS(СВЦЭМ!$C$34:$C$777,СВЦЭМ!$A$34:$A$777,$A87,СВЦЭМ!$B$34:$B$777,P$83)+'СЕТ СН'!$H$9+СВЦЭМ!$D$10+'СЕТ СН'!$H$6</f>
        <v>1609.44853956</v>
      </c>
      <c r="Q87" s="37">
        <f>SUMIFS(СВЦЭМ!$C$34:$C$777,СВЦЭМ!$A$34:$A$777,$A87,СВЦЭМ!$B$34:$B$777,Q$83)+'СЕТ СН'!$H$9+СВЦЭМ!$D$10+'СЕТ СН'!$H$6</f>
        <v>1511.3985866200001</v>
      </c>
      <c r="R87" s="37">
        <f>SUMIFS(СВЦЭМ!$C$34:$C$777,СВЦЭМ!$A$34:$A$777,$A87,СВЦЭМ!$B$34:$B$777,R$83)+'СЕТ СН'!$H$9+СВЦЭМ!$D$10+'СЕТ СН'!$H$6</f>
        <v>1492.0169326700002</v>
      </c>
      <c r="S87" s="37">
        <f>SUMIFS(СВЦЭМ!$C$34:$C$777,СВЦЭМ!$A$34:$A$777,$A87,СВЦЭМ!$B$34:$B$777,S$83)+'СЕТ СН'!$H$9+СВЦЭМ!$D$10+'СЕТ СН'!$H$6</f>
        <v>1554.8769518200002</v>
      </c>
      <c r="T87" s="37">
        <f>SUMIFS(СВЦЭМ!$C$34:$C$777,СВЦЭМ!$A$34:$A$777,$A87,СВЦЭМ!$B$34:$B$777,T$83)+'СЕТ СН'!$H$9+СВЦЭМ!$D$10+'СЕТ СН'!$H$6</f>
        <v>1524.20904178</v>
      </c>
      <c r="U87" s="37">
        <f>SUMIFS(СВЦЭМ!$C$34:$C$777,СВЦЭМ!$A$34:$A$777,$A87,СВЦЭМ!$B$34:$B$777,U$83)+'СЕТ СН'!$H$9+СВЦЭМ!$D$10+'СЕТ СН'!$H$6</f>
        <v>1512.03491566</v>
      </c>
      <c r="V87" s="37">
        <f>SUMIFS(СВЦЭМ!$C$34:$C$777,СВЦЭМ!$A$34:$A$777,$A87,СВЦЭМ!$B$34:$B$777,V$83)+'СЕТ СН'!$H$9+СВЦЭМ!$D$10+'СЕТ СН'!$H$6</f>
        <v>1532.3879466799999</v>
      </c>
      <c r="W87" s="37">
        <f>SUMIFS(СВЦЭМ!$C$34:$C$777,СВЦЭМ!$A$34:$A$777,$A87,СВЦЭМ!$B$34:$B$777,W$83)+'СЕТ СН'!$H$9+СВЦЭМ!$D$10+'СЕТ СН'!$H$6</f>
        <v>1554.1378425299999</v>
      </c>
      <c r="X87" s="37">
        <f>SUMIFS(СВЦЭМ!$C$34:$C$777,СВЦЭМ!$A$34:$A$777,$A87,СВЦЭМ!$B$34:$B$777,X$83)+'СЕТ СН'!$H$9+СВЦЭМ!$D$10+'СЕТ СН'!$H$6</f>
        <v>1528.2010093600002</v>
      </c>
      <c r="Y87" s="37">
        <f>SUMIFS(СВЦЭМ!$C$34:$C$777,СВЦЭМ!$A$34:$A$777,$A87,СВЦЭМ!$B$34:$B$777,Y$83)+'СЕТ СН'!$H$9+СВЦЭМ!$D$10+'СЕТ СН'!$H$6</f>
        <v>1505.7498050500001</v>
      </c>
    </row>
    <row r="88" spans="1:25" ht="15.75" x14ac:dyDescent="0.2">
      <c r="A88" s="36">
        <f t="shared" si="2"/>
        <v>42587</v>
      </c>
      <c r="B88" s="37">
        <f>SUMIFS(СВЦЭМ!$C$34:$C$777,СВЦЭМ!$A$34:$A$777,$A88,СВЦЭМ!$B$34:$B$777,B$83)+'СЕТ СН'!$H$9+СВЦЭМ!$D$10+'СЕТ СН'!$H$6</f>
        <v>1440.8809072900001</v>
      </c>
      <c r="C88" s="37">
        <f>SUMIFS(СВЦЭМ!$C$34:$C$777,СВЦЭМ!$A$34:$A$777,$A88,СВЦЭМ!$B$34:$B$777,C$83)+'СЕТ СН'!$H$9+СВЦЭМ!$D$10+'СЕТ СН'!$H$6</f>
        <v>1532.63729876</v>
      </c>
      <c r="D88" s="37">
        <f>SUMIFS(СВЦЭМ!$C$34:$C$777,СВЦЭМ!$A$34:$A$777,$A88,СВЦЭМ!$B$34:$B$777,D$83)+'СЕТ СН'!$H$9+СВЦЭМ!$D$10+'СЕТ СН'!$H$6</f>
        <v>1548.54093104</v>
      </c>
      <c r="E88" s="37">
        <f>SUMIFS(СВЦЭМ!$C$34:$C$777,СВЦЭМ!$A$34:$A$777,$A88,СВЦЭМ!$B$34:$B$777,E$83)+'СЕТ СН'!$H$9+СВЦЭМ!$D$10+'СЕТ СН'!$H$6</f>
        <v>1553.24609044</v>
      </c>
      <c r="F88" s="37">
        <f>SUMIFS(СВЦЭМ!$C$34:$C$777,СВЦЭМ!$A$34:$A$777,$A88,СВЦЭМ!$B$34:$B$777,F$83)+'СЕТ СН'!$H$9+СВЦЭМ!$D$10+'СЕТ СН'!$H$6</f>
        <v>1551.32871776</v>
      </c>
      <c r="G88" s="37">
        <f>SUMIFS(СВЦЭМ!$C$34:$C$777,СВЦЭМ!$A$34:$A$777,$A88,СВЦЭМ!$B$34:$B$777,G$83)+'СЕТ СН'!$H$9+СВЦЭМ!$D$10+'СЕТ СН'!$H$6</f>
        <v>1561.0462171300001</v>
      </c>
      <c r="H88" s="37">
        <f>SUMIFS(СВЦЭМ!$C$34:$C$777,СВЦЭМ!$A$34:$A$777,$A88,СВЦЭМ!$B$34:$B$777,H$83)+'СЕТ СН'!$H$9+СВЦЭМ!$D$10+'СЕТ СН'!$H$6</f>
        <v>1541.4535685800001</v>
      </c>
      <c r="I88" s="37">
        <f>SUMIFS(СВЦЭМ!$C$34:$C$777,СВЦЭМ!$A$34:$A$777,$A88,СВЦЭМ!$B$34:$B$777,I$83)+'СЕТ СН'!$H$9+СВЦЭМ!$D$10+'СЕТ СН'!$H$6</f>
        <v>1544.2882300199999</v>
      </c>
      <c r="J88" s="37">
        <f>SUMIFS(СВЦЭМ!$C$34:$C$777,СВЦЭМ!$A$34:$A$777,$A88,СВЦЭМ!$B$34:$B$777,J$83)+'СЕТ СН'!$H$9+СВЦЭМ!$D$10+'СЕТ СН'!$H$6</f>
        <v>1541.72075722</v>
      </c>
      <c r="K88" s="37">
        <f>SUMIFS(СВЦЭМ!$C$34:$C$777,СВЦЭМ!$A$34:$A$777,$A88,СВЦЭМ!$B$34:$B$777,K$83)+'СЕТ СН'!$H$9+СВЦЭМ!$D$10+'СЕТ СН'!$H$6</f>
        <v>1504.6892639900002</v>
      </c>
      <c r="L88" s="37">
        <f>SUMIFS(СВЦЭМ!$C$34:$C$777,СВЦЭМ!$A$34:$A$777,$A88,СВЦЭМ!$B$34:$B$777,L$83)+'СЕТ СН'!$H$9+СВЦЭМ!$D$10+'СЕТ СН'!$H$6</f>
        <v>1501.4446749000001</v>
      </c>
      <c r="M88" s="37">
        <f>SUMIFS(СВЦЭМ!$C$34:$C$777,СВЦЭМ!$A$34:$A$777,$A88,СВЦЭМ!$B$34:$B$777,M$83)+'СЕТ СН'!$H$9+СВЦЭМ!$D$10+'СЕТ СН'!$H$6</f>
        <v>1561.0427200900001</v>
      </c>
      <c r="N88" s="37">
        <f>SUMIFS(СВЦЭМ!$C$34:$C$777,СВЦЭМ!$A$34:$A$777,$A88,СВЦЭМ!$B$34:$B$777,N$83)+'СЕТ СН'!$H$9+СВЦЭМ!$D$10+'СЕТ СН'!$H$6</f>
        <v>1589.7863345400001</v>
      </c>
      <c r="O88" s="37">
        <f>SUMIFS(СВЦЭМ!$C$34:$C$777,СВЦЭМ!$A$34:$A$777,$A88,СВЦЭМ!$B$34:$B$777,O$83)+'СЕТ СН'!$H$9+СВЦЭМ!$D$10+'СЕТ СН'!$H$6</f>
        <v>2029.6955583200001</v>
      </c>
      <c r="P88" s="37">
        <f>SUMIFS(СВЦЭМ!$C$34:$C$777,СВЦЭМ!$A$34:$A$777,$A88,СВЦЭМ!$B$34:$B$777,P$83)+'СЕТ СН'!$H$9+СВЦЭМ!$D$10+'СЕТ СН'!$H$6</f>
        <v>2203.2927317600002</v>
      </c>
      <c r="Q88" s="37">
        <f>SUMIFS(СВЦЭМ!$C$34:$C$777,СВЦЭМ!$A$34:$A$777,$A88,СВЦЭМ!$B$34:$B$777,Q$83)+'СЕТ СН'!$H$9+СВЦЭМ!$D$10+'СЕТ СН'!$H$6</f>
        <v>1919.6945502500002</v>
      </c>
      <c r="R88" s="37">
        <f>SUMIFS(СВЦЭМ!$C$34:$C$777,СВЦЭМ!$A$34:$A$777,$A88,СВЦЭМ!$B$34:$B$777,R$83)+'СЕТ СН'!$H$9+СВЦЭМ!$D$10+'СЕТ СН'!$H$6</f>
        <v>1534.9170505100001</v>
      </c>
      <c r="S88" s="37">
        <f>SUMIFS(СВЦЭМ!$C$34:$C$777,СВЦЭМ!$A$34:$A$777,$A88,СВЦЭМ!$B$34:$B$777,S$83)+'СЕТ СН'!$H$9+СВЦЭМ!$D$10+'СЕТ СН'!$H$6</f>
        <v>1541.3260808499999</v>
      </c>
      <c r="T88" s="37">
        <f>SUMIFS(СВЦЭМ!$C$34:$C$777,СВЦЭМ!$A$34:$A$777,$A88,СВЦЭМ!$B$34:$B$777,T$83)+'СЕТ СН'!$H$9+СВЦЭМ!$D$10+'СЕТ СН'!$H$6</f>
        <v>1488.2555831300001</v>
      </c>
      <c r="U88" s="37">
        <f>SUMIFS(СВЦЭМ!$C$34:$C$777,СВЦЭМ!$A$34:$A$777,$A88,СВЦЭМ!$B$34:$B$777,U$83)+'СЕТ СН'!$H$9+СВЦЭМ!$D$10+'СЕТ СН'!$H$6</f>
        <v>1522.6750307299999</v>
      </c>
      <c r="V88" s="37">
        <f>SUMIFS(СВЦЭМ!$C$34:$C$777,СВЦЭМ!$A$34:$A$777,$A88,СВЦЭМ!$B$34:$B$777,V$83)+'СЕТ СН'!$H$9+СВЦЭМ!$D$10+'СЕТ СН'!$H$6</f>
        <v>1500.17813432</v>
      </c>
      <c r="W88" s="37">
        <f>SUMIFS(СВЦЭМ!$C$34:$C$777,СВЦЭМ!$A$34:$A$777,$A88,СВЦЭМ!$B$34:$B$777,W$83)+'СЕТ СН'!$H$9+СВЦЭМ!$D$10+'СЕТ СН'!$H$6</f>
        <v>1534.2342442900001</v>
      </c>
      <c r="X88" s="37">
        <f>SUMIFS(СВЦЭМ!$C$34:$C$777,СВЦЭМ!$A$34:$A$777,$A88,СВЦЭМ!$B$34:$B$777,X$83)+'СЕТ СН'!$H$9+СВЦЭМ!$D$10+'СЕТ СН'!$H$6</f>
        <v>1471.2592484300001</v>
      </c>
      <c r="Y88" s="37">
        <f>SUMIFS(СВЦЭМ!$C$34:$C$777,СВЦЭМ!$A$34:$A$777,$A88,СВЦЭМ!$B$34:$B$777,Y$83)+'СЕТ СН'!$H$9+СВЦЭМ!$D$10+'СЕТ СН'!$H$6</f>
        <v>1488.2407220800001</v>
      </c>
    </row>
    <row r="89" spans="1:25" ht="15.75" x14ac:dyDescent="0.2">
      <c r="A89" s="36">
        <f t="shared" si="2"/>
        <v>42588</v>
      </c>
      <c r="B89" s="37">
        <f>SUMIFS(СВЦЭМ!$C$34:$C$777,СВЦЭМ!$A$34:$A$777,$A89,СВЦЭМ!$B$34:$B$777,B$83)+'СЕТ СН'!$H$9+СВЦЭМ!$D$10+'СЕТ СН'!$H$6</f>
        <v>1602.1650761400001</v>
      </c>
      <c r="C89" s="37">
        <f>SUMIFS(СВЦЭМ!$C$34:$C$777,СВЦЭМ!$A$34:$A$777,$A89,СВЦЭМ!$B$34:$B$777,C$83)+'СЕТ СН'!$H$9+СВЦЭМ!$D$10+'СЕТ СН'!$H$6</f>
        <v>1691.0171505200001</v>
      </c>
      <c r="D89" s="37">
        <f>SUMIFS(СВЦЭМ!$C$34:$C$777,СВЦЭМ!$A$34:$A$777,$A89,СВЦЭМ!$B$34:$B$777,D$83)+'СЕТ СН'!$H$9+СВЦЭМ!$D$10+'СЕТ СН'!$H$6</f>
        <v>1736.1079477799999</v>
      </c>
      <c r="E89" s="37">
        <f>SUMIFS(СВЦЭМ!$C$34:$C$777,СВЦЭМ!$A$34:$A$777,$A89,СВЦЭМ!$B$34:$B$777,E$83)+'СЕТ СН'!$H$9+СВЦЭМ!$D$10+'СЕТ СН'!$H$6</f>
        <v>1770.9530551600001</v>
      </c>
      <c r="F89" s="37">
        <f>SUMIFS(СВЦЭМ!$C$34:$C$777,СВЦЭМ!$A$34:$A$777,$A89,СВЦЭМ!$B$34:$B$777,F$83)+'СЕТ СН'!$H$9+СВЦЭМ!$D$10+'СЕТ СН'!$H$6</f>
        <v>1808.5192803499999</v>
      </c>
      <c r="G89" s="37">
        <f>SUMIFS(СВЦЭМ!$C$34:$C$777,СВЦЭМ!$A$34:$A$777,$A89,СВЦЭМ!$B$34:$B$777,G$83)+'СЕТ СН'!$H$9+СВЦЭМ!$D$10+'СЕТ СН'!$H$6</f>
        <v>1809.92721669</v>
      </c>
      <c r="H89" s="37">
        <f>SUMIFS(СВЦЭМ!$C$34:$C$777,СВЦЭМ!$A$34:$A$777,$A89,СВЦЭМ!$B$34:$B$777,H$83)+'СЕТ СН'!$H$9+СВЦЭМ!$D$10+'СЕТ СН'!$H$6</f>
        <v>1772.3982270400002</v>
      </c>
      <c r="I89" s="37">
        <f>SUMIFS(СВЦЭМ!$C$34:$C$777,СВЦЭМ!$A$34:$A$777,$A89,СВЦЭМ!$B$34:$B$777,I$83)+'СЕТ СН'!$H$9+СВЦЭМ!$D$10+'СЕТ СН'!$H$6</f>
        <v>1676.9816243300002</v>
      </c>
      <c r="J89" s="37">
        <f>SUMIFS(СВЦЭМ!$C$34:$C$777,СВЦЭМ!$A$34:$A$777,$A89,СВЦЭМ!$B$34:$B$777,J$83)+'СЕТ СН'!$H$9+СВЦЭМ!$D$10+'СЕТ СН'!$H$6</f>
        <v>1567.3711990400002</v>
      </c>
      <c r="K89" s="37">
        <f>SUMIFS(СВЦЭМ!$C$34:$C$777,СВЦЭМ!$A$34:$A$777,$A89,СВЦЭМ!$B$34:$B$777,K$83)+'СЕТ СН'!$H$9+СВЦЭМ!$D$10+'СЕТ СН'!$H$6</f>
        <v>1556.0523802500002</v>
      </c>
      <c r="L89" s="37">
        <f>SUMIFS(СВЦЭМ!$C$34:$C$777,СВЦЭМ!$A$34:$A$777,$A89,СВЦЭМ!$B$34:$B$777,L$83)+'СЕТ СН'!$H$9+СВЦЭМ!$D$10+'СЕТ СН'!$H$6</f>
        <v>1593.97914545</v>
      </c>
      <c r="M89" s="37">
        <f>SUMIFS(СВЦЭМ!$C$34:$C$777,СВЦЭМ!$A$34:$A$777,$A89,СВЦЭМ!$B$34:$B$777,M$83)+'СЕТ СН'!$H$9+СВЦЭМ!$D$10+'СЕТ СН'!$H$6</f>
        <v>1538.0612992199999</v>
      </c>
      <c r="N89" s="37">
        <f>SUMIFS(СВЦЭМ!$C$34:$C$777,СВЦЭМ!$A$34:$A$777,$A89,СВЦЭМ!$B$34:$B$777,N$83)+'СЕТ СН'!$H$9+СВЦЭМ!$D$10+'СЕТ СН'!$H$6</f>
        <v>1516.4768312599999</v>
      </c>
      <c r="O89" s="37">
        <f>SUMIFS(СВЦЭМ!$C$34:$C$777,СВЦЭМ!$A$34:$A$777,$A89,СВЦЭМ!$B$34:$B$777,O$83)+'СЕТ СН'!$H$9+СВЦЭМ!$D$10+'СЕТ СН'!$H$6</f>
        <v>1512.5380215700002</v>
      </c>
      <c r="P89" s="37">
        <f>SUMIFS(СВЦЭМ!$C$34:$C$777,СВЦЭМ!$A$34:$A$777,$A89,СВЦЭМ!$B$34:$B$777,P$83)+'СЕТ СН'!$H$9+СВЦЭМ!$D$10+'СЕТ СН'!$H$6</f>
        <v>1524.6486488700002</v>
      </c>
      <c r="Q89" s="37">
        <f>SUMIFS(СВЦЭМ!$C$34:$C$777,СВЦЭМ!$A$34:$A$777,$A89,СВЦЭМ!$B$34:$B$777,Q$83)+'СЕТ СН'!$H$9+СВЦЭМ!$D$10+'СЕТ СН'!$H$6</f>
        <v>1599.76206426</v>
      </c>
      <c r="R89" s="37">
        <f>SUMIFS(СВЦЭМ!$C$34:$C$777,СВЦЭМ!$A$34:$A$777,$A89,СВЦЭМ!$B$34:$B$777,R$83)+'СЕТ СН'!$H$9+СВЦЭМ!$D$10+'СЕТ СН'!$H$6</f>
        <v>1505.5623004900001</v>
      </c>
      <c r="S89" s="37">
        <f>SUMIFS(СВЦЭМ!$C$34:$C$777,СВЦЭМ!$A$34:$A$777,$A89,СВЦЭМ!$B$34:$B$777,S$83)+'СЕТ СН'!$H$9+СВЦЭМ!$D$10+'СЕТ СН'!$H$6</f>
        <v>1500.4027840600002</v>
      </c>
      <c r="T89" s="37">
        <f>SUMIFS(СВЦЭМ!$C$34:$C$777,СВЦЭМ!$A$34:$A$777,$A89,СВЦЭМ!$B$34:$B$777,T$83)+'СЕТ СН'!$H$9+СВЦЭМ!$D$10+'СЕТ СН'!$H$6</f>
        <v>1509.40729994</v>
      </c>
      <c r="U89" s="37">
        <f>SUMIFS(СВЦЭМ!$C$34:$C$777,СВЦЭМ!$A$34:$A$777,$A89,СВЦЭМ!$B$34:$B$777,U$83)+'СЕТ СН'!$H$9+СВЦЭМ!$D$10+'СЕТ СН'!$H$6</f>
        <v>1496.1960792700002</v>
      </c>
      <c r="V89" s="37">
        <f>SUMIFS(СВЦЭМ!$C$34:$C$777,СВЦЭМ!$A$34:$A$777,$A89,СВЦЭМ!$B$34:$B$777,V$83)+'СЕТ СН'!$H$9+СВЦЭМ!$D$10+'СЕТ СН'!$H$6</f>
        <v>1513.9405699200001</v>
      </c>
      <c r="W89" s="37">
        <f>SUMIFS(СВЦЭМ!$C$34:$C$777,СВЦЭМ!$A$34:$A$777,$A89,СВЦЭМ!$B$34:$B$777,W$83)+'СЕТ СН'!$H$9+СВЦЭМ!$D$10+'СЕТ СН'!$H$6</f>
        <v>1530.8657530800001</v>
      </c>
      <c r="X89" s="37">
        <f>SUMIFS(СВЦЭМ!$C$34:$C$777,СВЦЭМ!$A$34:$A$777,$A89,СВЦЭМ!$B$34:$B$777,X$83)+'СЕТ СН'!$H$9+СВЦЭМ!$D$10+'СЕТ СН'!$H$6</f>
        <v>1483.3496637799999</v>
      </c>
      <c r="Y89" s="37">
        <f>SUMIFS(СВЦЭМ!$C$34:$C$777,СВЦЭМ!$A$34:$A$777,$A89,СВЦЭМ!$B$34:$B$777,Y$83)+'СЕТ СН'!$H$9+СВЦЭМ!$D$10+'СЕТ СН'!$H$6</f>
        <v>1508.5396458600001</v>
      </c>
    </row>
    <row r="90" spans="1:25" ht="15.75" x14ac:dyDescent="0.2">
      <c r="A90" s="36">
        <f t="shared" si="2"/>
        <v>42589</v>
      </c>
      <c r="B90" s="37">
        <f>SUMIFS(СВЦЭМ!$C$34:$C$777,СВЦЭМ!$A$34:$A$777,$A90,СВЦЭМ!$B$34:$B$777,B$83)+'СЕТ СН'!$H$9+СВЦЭМ!$D$10+'СЕТ СН'!$H$6</f>
        <v>1569.1945899699999</v>
      </c>
      <c r="C90" s="37">
        <f>SUMIFS(СВЦЭМ!$C$34:$C$777,СВЦЭМ!$A$34:$A$777,$A90,СВЦЭМ!$B$34:$B$777,C$83)+'СЕТ СН'!$H$9+СВЦЭМ!$D$10+'СЕТ СН'!$H$6</f>
        <v>1663.9967823400002</v>
      </c>
      <c r="D90" s="37">
        <f>SUMIFS(СВЦЭМ!$C$34:$C$777,СВЦЭМ!$A$34:$A$777,$A90,СВЦЭМ!$B$34:$B$777,D$83)+'СЕТ СН'!$H$9+СВЦЭМ!$D$10+'СЕТ СН'!$H$6</f>
        <v>1730.31413122</v>
      </c>
      <c r="E90" s="37">
        <f>SUMIFS(СВЦЭМ!$C$34:$C$777,СВЦЭМ!$A$34:$A$777,$A90,СВЦЭМ!$B$34:$B$777,E$83)+'СЕТ СН'!$H$9+СВЦЭМ!$D$10+'СЕТ СН'!$H$6</f>
        <v>1765.1133963800003</v>
      </c>
      <c r="F90" s="37">
        <f>SUMIFS(СВЦЭМ!$C$34:$C$777,СВЦЭМ!$A$34:$A$777,$A90,СВЦЭМ!$B$34:$B$777,F$83)+'СЕТ СН'!$H$9+СВЦЭМ!$D$10+'СЕТ СН'!$H$6</f>
        <v>1775.3626641400001</v>
      </c>
      <c r="G90" s="37">
        <f>SUMIFS(СВЦЭМ!$C$34:$C$777,СВЦЭМ!$A$34:$A$777,$A90,СВЦЭМ!$B$34:$B$777,G$83)+'СЕТ СН'!$H$9+СВЦЭМ!$D$10+'СЕТ СН'!$H$6</f>
        <v>1783.2798198700002</v>
      </c>
      <c r="H90" s="37">
        <f>SUMIFS(СВЦЭМ!$C$34:$C$777,СВЦЭМ!$A$34:$A$777,$A90,СВЦЭМ!$B$34:$B$777,H$83)+'СЕТ СН'!$H$9+СВЦЭМ!$D$10+'СЕТ СН'!$H$6</f>
        <v>1739.4651721600003</v>
      </c>
      <c r="I90" s="37">
        <f>SUMIFS(СВЦЭМ!$C$34:$C$777,СВЦЭМ!$A$34:$A$777,$A90,СВЦЭМ!$B$34:$B$777,I$83)+'СЕТ СН'!$H$9+СВЦЭМ!$D$10+'СЕТ СН'!$H$6</f>
        <v>1699.7363741300001</v>
      </c>
      <c r="J90" s="37">
        <f>SUMIFS(СВЦЭМ!$C$34:$C$777,СВЦЭМ!$A$34:$A$777,$A90,СВЦЭМ!$B$34:$B$777,J$83)+'СЕТ СН'!$H$9+СВЦЭМ!$D$10+'СЕТ СН'!$H$6</f>
        <v>1603.76413245</v>
      </c>
      <c r="K90" s="37">
        <f>SUMIFS(СВЦЭМ!$C$34:$C$777,СВЦЭМ!$A$34:$A$777,$A90,СВЦЭМ!$B$34:$B$777,K$83)+'СЕТ СН'!$H$9+СВЦЭМ!$D$10+'СЕТ СН'!$H$6</f>
        <v>1542.09727361</v>
      </c>
      <c r="L90" s="37">
        <f>SUMIFS(СВЦЭМ!$C$34:$C$777,СВЦЭМ!$A$34:$A$777,$A90,СВЦЭМ!$B$34:$B$777,L$83)+'СЕТ СН'!$H$9+СВЦЭМ!$D$10+'СЕТ СН'!$H$6</f>
        <v>1577.7794846400002</v>
      </c>
      <c r="M90" s="37">
        <f>SUMIFS(СВЦЭМ!$C$34:$C$777,СВЦЭМ!$A$34:$A$777,$A90,СВЦЭМ!$B$34:$B$777,M$83)+'СЕТ СН'!$H$9+СВЦЭМ!$D$10+'СЕТ СН'!$H$6</f>
        <v>1549.4537290600001</v>
      </c>
      <c r="N90" s="37">
        <f>SUMIFS(СВЦЭМ!$C$34:$C$777,СВЦЭМ!$A$34:$A$777,$A90,СВЦЭМ!$B$34:$B$777,N$83)+'СЕТ СН'!$H$9+СВЦЭМ!$D$10+'СЕТ СН'!$H$6</f>
        <v>1511.3178838700001</v>
      </c>
      <c r="O90" s="37">
        <f>SUMIFS(СВЦЭМ!$C$34:$C$777,СВЦЭМ!$A$34:$A$777,$A90,СВЦЭМ!$B$34:$B$777,O$83)+'СЕТ СН'!$H$9+СВЦЭМ!$D$10+'СЕТ СН'!$H$6</f>
        <v>1517.0526617300002</v>
      </c>
      <c r="P90" s="37">
        <f>SUMIFS(СВЦЭМ!$C$34:$C$777,СВЦЭМ!$A$34:$A$777,$A90,СВЦЭМ!$B$34:$B$777,P$83)+'СЕТ СН'!$H$9+СВЦЭМ!$D$10+'СЕТ СН'!$H$6</f>
        <v>1622.2962696300001</v>
      </c>
      <c r="Q90" s="37">
        <f>SUMIFS(СВЦЭМ!$C$34:$C$777,СВЦЭМ!$A$34:$A$777,$A90,СВЦЭМ!$B$34:$B$777,Q$83)+'СЕТ СН'!$H$9+СВЦЭМ!$D$10+'СЕТ СН'!$H$6</f>
        <v>1541.3822645499999</v>
      </c>
      <c r="R90" s="37">
        <f>SUMIFS(СВЦЭМ!$C$34:$C$777,СВЦЭМ!$A$34:$A$777,$A90,СВЦЭМ!$B$34:$B$777,R$83)+'СЕТ СН'!$H$9+СВЦЭМ!$D$10+'СЕТ СН'!$H$6</f>
        <v>1538.01623154</v>
      </c>
      <c r="S90" s="37">
        <f>SUMIFS(СВЦЭМ!$C$34:$C$777,СВЦЭМ!$A$34:$A$777,$A90,СВЦЭМ!$B$34:$B$777,S$83)+'СЕТ СН'!$H$9+СВЦЭМ!$D$10+'СЕТ СН'!$H$6</f>
        <v>1567.8038090800001</v>
      </c>
      <c r="T90" s="37">
        <f>SUMIFS(СВЦЭМ!$C$34:$C$777,СВЦЭМ!$A$34:$A$777,$A90,СВЦЭМ!$B$34:$B$777,T$83)+'СЕТ СН'!$H$9+СВЦЭМ!$D$10+'СЕТ СН'!$H$6</f>
        <v>1617.4404981100001</v>
      </c>
      <c r="U90" s="37">
        <f>SUMIFS(СВЦЭМ!$C$34:$C$777,СВЦЭМ!$A$34:$A$777,$A90,СВЦЭМ!$B$34:$B$777,U$83)+'СЕТ СН'!$H$9+СВЦЭМ!$D$10+'СЕТ СН'!$H$6</f>
        <v>1541.6695821400001</v>
      </c>
      <c r="V90" s="37">
        <f>SUMIFS(СВЦЭМ!$C$34:$C$777,СВЦЭМ!$A$34:$A$777,$A90,СВЦЭМ!$B$34:$B$777,V$83)+'СЕТ СН'!$H$9+СВЦЭМ!$D$10+'СЕТ СН'!$H$6</f>
        <v>1552.1913586999999</v>
      </c>
      <c r="W90" s="37">
        <f>SUMIFS(СВЦЭМ!$C$34:$C$777,СВЦЭМ!$A$34:$A$777,$A90,СВЦЭМ!$B$34:$B$777,W$83)+'СЕТ СН'!$H$9+СВЦЭМ!$D$10+'СЕТ СН'!$H$6</f>
        <v>1566.0436610100001</v>
      </c>
      <c r="X90" s="37">
        <f>SUMIFS(СВЦЭМ!$C$34:$C$777,СВЦЭМ!$A$34:$A$777,$A90,СВЦЭМ!$B$34:$B$777,X$83)+'СЕТ СН'!$H$9+СВЦЭМ!$D$10+'СЕТ СН'!$H$6</f>
        <v>1539.3669485</v>
      </c>
      <c r="Y90" s="37">
        <f>SUMIFS(СВЦЭМ!$C$34:$C$777,СВЦЭМ!$A$34:$A$777,$A90,СВЦЭМ!$B$34:$B$777,Y$83)+'СЕТ СН'!$H$9+СВЦЭМ!$D$10+'СЕТ СН'!$H$6</f>
        <v>1502.5283762900001</v>
      </c>
    </row>
    <row r="91" spans="1:25" ht="15.75" x14ac:dyDescent="0.2">
      <c r="A91" s="36">
        <f t="shared" si="2"/>
        <v>42590</v>
      </c>
      <c r="B91" s="37">
        <f>SUMIFS(СВЦЭМ!$C$34:$C$777,СВЦЭМ!$A$34:$A$777,$A91,СВЦЭМ!$B$34:$B$777,B$83)+'СЕТ СН'!$H$9+СВЦЭМ!$D$10+'СЕТ СН'!$H$6</f>
        <v>1542.0662393699999</v>
      </c>
      <c r="C91" s="37">
        <f>SUMIFS(СВЦЭМ!$C$34:$C$777,СВЦЭМ!$A$34:$A$777,$A91,СВЦЭМ!$B$34:$B$777,C$83)+'СЕТ СН'!$H$9+СВЦЭМ!$D$10+'СЕТ СН'!$H$6</f>
        <v>1625.7974579700003</v>
      </c>
      <c r="D91" s="37">
        <f>SUMIFS(СВЦЭМ!$C$34:$C$777,СВЦЭМ!$A$34:$A$777,$A91,СВЦЭМ!$B$34:$B$777,D$83)+'СЕТ СН'!$H$9+СВЦЭМ!$D$10+'СЕТ СН'!$H$6</f>
        <v>1685.1614308200001</v>
      </c>
      <c r="E91" s="37">
        <f>SUMIFS(СВЦЭМ!$C$34:$C$777,СВЦЭМ!$A$34:$A$777,$A91,СВЦЭМ!$B$34:$B$777,E$83)+'СЕТ СН'!$H$9+СВЦЭМ!$D$10+'СЕТ СН'!$H$6</f>
        <v>1731.2715145900002</v>
      </c>
      <c r="F91" s="37">
        <f>SUMIFS(СВЦЭМ!$C$34:$C$777,СВЦЭМ!$A$34:$A$777,$A91,СВЦЭМ!$B$34:$B$777,F$83)+'СЕТ СН'!$H$9+СВЦЭМ!$D$10+'СЕТ СН'!$H$6</f>
        <v>1746.9122079100002</v>
      </c>
      <c r="G91" s="37">
        <f>SUMIFS(СВЦЭМ!$C$34:$C$777,СВЦЭМ!$A$34:$A$777,$A91,СВЦЭМ!$B$34:$B$777,G$83)+'СЕТ СН'!$H$9+СВЦЭМ!$D$10+'СЕТ СН'!$H$6</f>
        <v>1718.4560314200003</v>
      </c>
      <c r="H91" s="37">
        <f>SUMIFS(СВЦЭМ!$C$34:$C$777,СВЦЭМ!$A$34:$A$777,$A91,СВЦЭМ!$B$34:$B$777,H$83)+'СЕТ СН'!$H$9+СВЦЭМ!$D$10+'СЕТ СН'!$H$6</f>
        <v>1657.7644076800002</v>
      </c>
      <c r="I91" s="37">
        <f>SUMIFS(СВЦЭМ!$C$34:$C$777,СВЦЭМ!$A$34:$A$777,$A91,СВЦЭМ!$B$34:$B$777,I$83)+'СЕТ СН'!$H$9+СВЦЭМ!$D$10+'СЕТ СН'!$H$6</f>
        <v>1594.9047675400002</v>
      </c>
      <c r="J91" s="37">
        <f>SUMIFS(СВЦЭМ!$C$34:$C$777,СВЦЭМ!$A$34:$A$777,$A91,СВЦЭМ!$B$34:$B$777,J$83)+'СЕТ СН'!$H$9+СВЦЭМ!$D$10+'СЕТ СН'!$H$6</f>
        <v>1633.7877448200002</v>
      </c>
      <c r="K91" s="37">
        <f>SUMIFS(СВЦЭМ!$C$34:$C$777,СВЦЭМ!$A$34:$A$777,$A91,СВЦЭМ!$B$34:$B$777,K$83)+'СЕТ СН'!$H$9+СВЦЭМ!$D$10+'СЕТ СН'!$H$6</f>
        <v>1766.6189644800002</v>
      </c>
      <c r="L91" s="37">
        <f>SUMIFS(СВЦЭМ!$C$34:$C$777,СВЦЭМ!$A$34:$A$777,$A91,СВЦЭМ!$B$34:$B$777,L$83)+'СЕТ СН'!$H$9+СВЦЭМ!$D$10+'СЕТ СН'!$H$6</f>
        <v>2112.49521297</v>
      </c>
      <c r="M91" s="37">
        <f>SUMIFS(СВЦЭМ!$C$34:$C$777,СВЦЭМ!$A$34:$A$777,$A91,СВЦЭМ!$B$34:$B$777,M$83)+'СЕТ СН'!$H$9+СВЦЭМ!$D$10+'СЕТ СН'!$H$6</f>
        <v>2074.7614599100002</v>
      </c>
      <c r="N91" s="37">
        <f>SUMIFS(СВЦЭМ!$C$34:$C$777,СВЦЭМ!$A$34:$A$777,$A91,СВЦЭМ!$B$34:$B$777,N$83)+'СЕТ СН'!$H$9+СВЦЭМ!$D$10+'СЕТ СН'!$H$6</f>
        <v>1668.4584771600003</v>
      </c>
      <c r="O91" s="37">
        <f>SUMIFS(СВЦЭМ!$C$34:$C$777,СВЦЭМ!$A$34:$A$777,$A91,СВЦЭМ!$B$34:$B$777,O$83)+'СЕТ СН'!$H$9+СВЦЭМ!$D$10+'СЕТ СН'!$H$6</f>
        <v>1700.58400364</v>
      </c>
      <c r="P91" s="37">
        <f>SUMIFS(СВЦЭМ!$C$34:$C$777,СВЦЭМ!$A$34:$A$777,$A91,СВЦЭМ!$B$34:$B$777,P$83)+'СЕТ СН'!$H$9+СВЦЭМ!$D$10+'СЕТ СН'!$H$6</f>
        <v>1565.6684212300001</v>
      </c>
      <c r="Q91" s="37">
        <f>SUMIFS(СВЦЭМ!$C$34:$C$777,СВЦЭМ!$A$34:$A$777,$A91,СВЦЭМ!$B$34:$B$777,Q$83)+'СЕТ СН'!$H$9+СВЦЭМ!$D$10+'СЕТ СН'!$H$6</f>
        <v>1558.8065233100001</v>
      </c>
      <c r="R91" s="37">
        <f>SUMIFS(СВЦЭМ!$C$34:$C$777,СВЦЭМ!$A$34:$A$777,$A91,СВЦЭМ!$B$34:$B$777,R$83)+'СЕТ СН'!$H$9+СВЦЭМ!$D$10+'СЕТ СН'!$H$6</f>
        <v>1558.51032158</v>
      </c>
      <c r="S91" s="37">
        <f>SUMIFS(СВЦЭМ!$C$34:$C$777,СВЦЭМ!$A$34:$A$777,$A91,СВЦЭМ!$B$34:$B$777,S$83)+'СЕТ СН'!$H$9+СВЦЭМ!$D$10+'СЕТ СН'!$H$6</f>
        <v>1655.3075632</v>
      </c>
      <c r="T91" s="37">
        <f>SUMIFS(СВЦЭМ!$C$34:$C$777,СВЦЭМ!$A$34:$A$777,$A91,СВЦЭМ!$B$34:$B$777,T$83)+'СЕТ СН'!$H$9+СВЦЭМ!$D$10+'СЕТ СН'!$H$6</f>
        <v>1625.4132152300003</v>
      </c>
      <c r="U91" s="37">
        <f>SUMIFS(СВЦЭМ!$C$34:$C$777,СВЦЭМ!$A$34:$A$777,$A91,СВЦЭМ!$B$34:$B$777,U$83)+'СЕТ СН'!$H$9+СВЦЭМ!$D$10+'СЕТ СН'!$H$6</f>
        <v>1622.1697250699999</v>
      </c>
      <c r="V91" s="37">
        <f>SUMIFS(СВЦЭМ!$C$34:$C$777,СВЦЭМ!$A$34:$A$777,$A91,СВЦЭМ!$B$34:$B$777,V$83)+'СЕТ СН'!$H$9+СВЦЭМ!$D$10+'СЕТ СН'!$H$6</f>
        <v>1657.5143845400003</v>
      </c>
      <c r="W91" s="37">
        <f>SUMIFS(СВЦЭМ!$C$34:$C$777,СВЦЭМ!$A$34:$A$777,$A91,СВЦЭМ!$B$34:$B$777,W$83)+'СЕТ СН'!$H$9+СВЦЭМ!$D$10+'СЕТ СН'!$H$6</f>
        <v>1677.43443673</v>
      </c>
      <c r="X91" s="37">
        <f>SUMIFS(СВЦЭМ!$C$34:$C$777,СВЦЭМ!$A$34:$A$777,$A91,СВЦЭМ!$B$34:$B$777,X$83)+'СЕТ СН'!$H$9+СВЦЭМ!$D$10+'СЕТ СН'!$H$6</f>
        <v>1561.46288899</v>
      </c>
      <c r="Y91" s="37">
        <f>SUMIFS(СВЦЭМ!$C$34:$C$777,СВЦЭМ!$A$34:$A$777,$A91,СВЦЭМ!$B$34:$B$777,Y$83)+'СЕТ СН'!$H$9+СВЦЭМ!$D$10+'СЕТ СН'!$H$6</f>
        <v>1581.2239025600002</v>
      </c>
    </row>
    <row r="92" spans="1:25" ht="15.75" x14ac:dyDescent="0.2">
      <c r="A92" s="36">
        <f t="shared" si="2"/>
        <v>42591</v>
      </c>
      <c r="B92" s="37">
        <f>SUMIFS(СВЦЭМ!$C$34:$C$777,СВЦЭМ!$A$34:$A$777,$A92,СВЦЭМ!$B$34:$B$777,B$83)+'СЕТ СН'!$H$9+СВЦЭМ!$D$10+'СЕТ СН'!$H$6</f>
        <v>1622.48200873</v>
      </c>
      <c r="C92" s="37">
        <f>SUMIFS(СВЦЭМ!$C$34:$C$777,СВЦЭМ!$A$34:$A$777,$A92,СВЦЭМ!$B$34:$B$777,C$83)+'СЕТ СН'!$H$9+СВЦЭМ!$D$10+'СЕТ СН'!$H$6</f>
        <v>1714.2950942699999</v>
      </c>
      <c r="D92" s="37">
        <f>SUMIFS(СВЦЭМ!$C$34:$C$777,СВЦЭМ!$A$34:$A$777,$A92,СВЦЭМ!$B$34:$B$777,D$83)+'СЕТ СН'!$H$9+СВЦЭМ!$D$10+'СЕТ СН'!$H$6</f>
        <v>1749.7092819600002</v>
      </c>
      <c r="E92" s="37">
        <f>SUMIFS(СВЦЭМ!$C$34:$C$777,СВЦЭМ!$A$34:$A$777,$A92,СВЦЭМ!$B$34:$B$777,E$83)+'СЕТ СН'!$H$9+СВЦЭМ!$D$10+'СЕТ СН'!$H$6</f>
        <v>1742.9574199600002</v>
      </c>
      <c r="F92" s="37">
        <f>SUMIFS(СВЦЭМ!$C$34:$C$777,СВЦЭМ!$A$34:$A$777,$A92,СВЦЭМ!$B$34:$B$777,F$83)+'СЕТ СН'!$H$9+СВЦЭМ!$D$10+'СЕТ СН'!$H$6</f>
        <v>1692.7805925299999</v>
      </c>
      <c r="G92" s="37">
        <f>SUMIFS(СВЦЭМ!$C$34:$C$777,СВЦЭМ!$A$34:$A$777,$A92,СВЦЭМ!$B$34:$B$777,G$83)+'СЕТ СН'!$H$9+СВЦЭМ!$D$10+'СЕТ СН'!$H$6</f>
        <v>1741.14422453</v>
      </c>
      <c r="H92" s="37">
        <f>SUMIFS(СВЦЭМ!$C$34:$C$777,СВЦЭМ!$A$34:$A$777,$A92,СВЦЭМ!$B$34:$B$777,H$83)+'СЕТ СН'!$H$9+СВЦЭМ!$D$10+'СЕТ СН'!$H$6</f>
        <v>1616.5434759099999</v>
      </c>
      <c r="I92" s="37">
        <f>SUMIFS(СВЦЭМ!$C$34:$C$777,СВЦЭМ!$A$34:$A$777,$A92,СВЦЭМ!$B$34:$B$777,I$83)+'СЕТ СН'!$H$9+СВЦЭМ!$D$10+'СЕТ СН'!$H$6</f>
        <v>1579.9644980500002</v>
      </c>
      <c r="J92" s="37">
        <f>SUMIFS(СВЦЭМ!$C$34:$C$777,СВЦЭМ!$A$34:$A$777,$A92,СВЦЭМ!$B$34:$B$777,J$83)+'СЕТ СН'!$H$9+СВЦЭМ!$D$10+'СЕТ СН'!$H$6</f>
        <v>1549.4950237800001</v>
      </c>
      <c r="K92" s="37">
        <f>SUMIFS(СВЦЭМ!$C$34:$C$777,СВЦЭМ!$A$34:$A$777,$A92,СВЦЭМ!$B$34:$B$777,K$83)+'СЕТ СН'!$H$9+СВЦЭМ!$D$10+'СЕТ СН'!$H$6</f>
        <v>1584.6111492800001</v>
      </c>
      <c r="L92" s="37">
        <f>SUMIFS(СВЦЭМ!$C$34:$C$777,СВЦЭМ!$A$34:$A$777,$A92,СВЦЭМ!$B$34:$B$777,L$83)+'СЕТ СН'!$H$9+СВЦЭМ!$D$10+'СЕТ СН'!$H$6</f>
        <v>1603.9647292200002</v>
      </c>
      <c r="M92" s="37">
        <f>SUMIFS(СВЦЭМ!$C$34:$C$777,СВЦЭМ!$A$34:$A$777,$A92,СВЦЭМ!$B$34:$B$777,M$83)+'СЕТ СН'!$H$9+СВЦЭМ!$D$10+'СЕТ СН'!$H$6</f>
        <v>1618.6102588900003</v>
      </c>
      <c r="N92" s="37">
        <f>SUMIFS(СВЦЭМ!$C$34:$C$777,СВЦЭМ!$A$34:$A$777,$A92,СВЦЭМ!$B$34:$B$777,N$83)+'СЕТ СН'!$H$9+СВЦЭМ!$D$10+'СЕТ СН'!$H$6</f>
        <v>1645.9289214700002</v>
      </c>
      <c r="O92" s="37">
        <f>SUMIFS(СВЦЭМ!$C$34:$C$777,СВЦЭМ!$A$34:$A$777,$A92,СВЦЭМ!$B$34:$B$777,O$83)+'СЕТ СН'!$H$9+СВЦЭМ!$D$10+'СЕТ СН'!$H$6</f>
        <v>1634.3804954800003</v>
      </c>
      <c r="P92" s="37">
        <f>SUMIFS(СВЦЭМ!$C$34:$C$777,СВЦЭМ!$A$34:$A$777,$A92,СВЦЭМ!$B$34:$B$777,P$83)+'СЕТ СН'!$H$9+СВЦЭМ!$D$10+'СЕТ СН'!$H$6</f>
        <v>1638.2881910999999</v>
      </c>
      <c r="Q92" s="37">
        <f>SUMIFS(СВЦЭМ!$C$34:$C$777,СВЦЭМ!$A$34:$A$777,$A92,СВЦЭМ!$B$34:$B$777,Q$83)+'СЕТ СН'!$H$9+СВЦЭМ!$D$10+'СЕТ СН'!$H$6</f>
        <v>1610.6014386300001</v>
      </c>
      <c r="R92" s="37">
        <f>SUMIFS(СВЦЭМ!$C$34:$C$777,СВЦЭМ!$A$34:$A$777,$A92,СВЦЭМ!$B$34:$B$777,R$83)+'СЕТ СН'!$H$9+СВЦЭМ!$D$10+'СЕТ СН'!$H$6</f>
        <v>1634.7834171500003</v>
      </c>
      <c r="S92" s="37">
        <f>SUMIFS(СВЦЭМ!$C$34:$C$777,СВЦЭМ!$A$34:$A$777,$A92,СВЦЭМ!$B$34:$B$777,S$83)+'СЕТ СН'!$H$9+СВЦЭМ!$D$10+'СЕТ СН'!$H$6</f>
        <v>1673.7793308700002</v>
      </c>
      <c r="T92" s="37">
        <f>SUMIFS(СВЦЭМ!$C$34:$C$777,СВЦЭМ!$A$34:$A$777,$A92,СВЦЭМ!$B$34:$B$777,T$83)+'СЕТ СН'!$H$9+СВЦЭМ!$D$10+'СЕТ СН'!$H$6</f>
        <v>1667.5480174700001</v>
      </c>
      <c r="U92" s="37">
        <f>SUMIFS(СВЦЭМ!$C$34:$C$777,СВЦЭМ!$A$34:$A$777,$A92,СВЦЭМ!$B$34:$B$777,U$83)+'СЕТ СН'!$H$9+СВЦЭМ!$D$10+'СЕТ СН'!$H$6</f>
        <v>1585.2488462599999</v>
      </c>
      <c r="V92" s="37">
        <f>SUMIFS(СВЦЭМ!$C$34:$C$777,СВЦЭМ!$A$34:$A$777,$A92,СВЦЭМ!$B$34:$B$777,V$83)+'СЕТ СН'!$H$9+СВЦЭМ!$D$10+'СЕТ СН'!$H$6</f>
        <v>1580.5347341199999</v>
      </c>
      <c r="W92" s="37">
        <f>SUMIFS(СВЦЭМ!$C$34:$C$777,СВЦЭМ!$A$34:$A$777,$A92,СВЦЭМ!$B$34:$B$777,W$83)+'СЕТ СН'!$H$9+СВЦЭМ!$D$10+'СЕТ СН'!$H$6</f>
        <v>1632.1879630500002</v>
      </c>
      <c r="X92" s="37">
        <f>SUMIFS(СВЦЭМ!$C$34:$C$777,СВЦЭМ!$A$34:$A$777,$A92,СВЦЭМ!$B$34:$B$777,X$83)+'СЕТ СН'!$H$9+СВЦЭМ!$D$10+'СЕТ СН'!$H$6</f>
        <v>1522.93367356</v>
      </c>
      <c r="Y92" s="37">
        <f>SUMIFS(СВЦЭМ!$C$34:$C$777,СВЦЭМ!$A$34:$A$777,$A92,СВЦЭМ!$B$34:$B$777,Y$83)+'СЕТ СН'!$H$9+СВЦЭМ!$D$10+'СЕТ СН'!$H$6</f>
        <v>1531.6810477200002</v>
      </c>
    </row>
    <row r="93" spans="1:25" ht="15.75" x14ac:dyDescent="0.2">
      <c r="A93" s="36">
        <f t="shared" si="2"/>
        <v>42592</v>
      </c>
      <c r="B93" s="37">
        <f>SUMIFS(СВЦЭМ!$C$34:$C$777,СВЦЭМ!$A$34:$A$777,$A93,СВЦЭМ!$B$34:$B$777,B$83)+'СЕТ СН'!$H$9+СВЦЭМ!$D$10+'СЕТ СН'!$H$6</f>
        <v>1620.8090571299999</v>
      </c>
      <c r="C93" s="37">
        <f>SUMIFS(СВЦЭМ!$C$34:$C$777,СВЦЭМ!$A$34:$A$777,$A93,СВЦЭМ!$B$34:$B$777,C$83)+'СЕТ СН'!$H$9+СВЦЭМ!$D$10+'СЕТ СН'!$H$6</f>
        <v>1664.2579632400002</v>
      </c>
      <c r="D93" s="37">
        <f>SUMIFS(СВЦЭМ!$C$34:$C$777,СВЦЭМ!$A$34:$A$777,$A93,СВЦЭМ!$B$34:$B$777,D$83)+'СЕТ СН'!$H$9+СВЦЭМ!$D$10+'СЕТ СН'!$H$6</f>
        <v>1690.2177199299999</v>
      </c>
      <c r="E93" s="37">
        <f>SUMIFS(СВЦЭМ!$C$34:$C$777,СВЦЭМ!$A$34:$A$777,$A93,СВЦЭМ!$B$34:$B$777,E$83)+'СЕТ СН'!$H$9+СВЦЭМ!$D$10+'СЕТ СН'!$H$6</f>
        <v>1683.6219358400003</v>
      </c>
      <c r="F93" s="37">
        <f>SUMIFS(СВЦЭМ!$C$34:$C$777,СВЦЭМ!$A$34:$A$777,$A93,СВЦЭМ!$B$34:$B$777,F$83)+'СЕТ СН'!$H$9+СВЦЭМ!$D$10+'СЕТ СН'!$H$6</f>
        <v>1716.7352215000001</v>
      </c>
      <c r="G93" s="37">
        <f>SUMIFS(СВЦЭМ!$C$34:$C$777,СВЦЭМ!$A$34:$A$777,$A93,СВЦЭМ!$B$34:$B$777,G$83)+'СЕТ СН'!$H$9+СВЦЭМ!$D$10+'СЕТ СН'!$H$6</f>
        <v>1694.0877099700001</v>
      </c>
      <c r="H93" s="37">
        <f>SUMIFS(СВЦЭМ!$C$34:$C$777,СВЦЭМ!$A$34:$A$777,$A93,СВЦЭМ!$B$34:$B$777,H$83)+'СЕТ СН'!$H$9+СВЦЭМ!$D$10+'СЕТ СН'!$H$6</f>
        <v>1646.4352213500001</v>
      </c>
      <c r="I93" s="37">
        <f>SUMIFS(СВЦЭМ!$C$34:$C$777,СВЦЭМ!$A$34:$A$777,$A93,СВЦЭМ!$B$34:$B$777,I$83)+'СЕТ СН'!$H$9+СВЦЭМ!$D$10+'СЕТ СН'!$H$6</f>
        <v>1611.3135544900001</v>
      </c>
      <c r="J93" s="37">
        <f>SUMIFS(СВЦЭМ!$C$34:$C$777,СВЦЭМ!$A$34:$A$777,$A93,СВЦЭМ!$B$34:$B$777,J$83)+'СЕТ СН'!$H$9+СВЦЭМ!$D$10+'СЕТ СН'!$H$6</f>
        <v>1527.6805078000002</v>
      </c>
      <c r="K93" s="37">
        <f>SUMIFS(СВЦЭМ!$C$34:$C$777,СВЦЭМ!$A$34:$A$777,$A93,СВЦЭМ!$B$34:$B$777,K$83)+'СЕТ СН'!$H$9+СВЦЭМ!$D$10+'СЕТ СН'!$H$6</f>
        <v>1288.44915881</v>
      </c>
      <c r="L93" s="37">
        <f>SUMIFS(СВЦЭМ!$C$34:$C$777,СВЦЭМ!$A$34:$A$777,$A93,СВЦЭМ!$B$34:$B$777,L$83)+'СЕТ СН'!$H$9+СВЦЭМ!$D$10+'СЕТ СН'!$H$6</f>
        <v>1550.6690360800001</v>
      </c>
      <c r="M93" s="37">
        <f>SUMIFS(СВЦЭМ!$C$34:$C$777,СВЦЭМ!$A$34:$A$777,$A93,СВЦЭМ!$B$34:$B$777,M$83)+'СЕТ СН'!$H$9+СВЦЭМ!$D$10+'СЕТ СН'!$H$6</f>
        <v>1631.2451990700001</v>
      </c>
      <c r="N93" s="37">
        <f>SUMIFS(СВЦЭМ!$C$34:$C$777,СВЦЭМ!$A$34:$A$777,$A93,СВЦЭМ!$B$34:$B$777,N$83)+'СЕТ СН'!$H$9+СВЦЭМ!$D$10+'СЕТ СН'!$H$6</f>
        <v>1747.4360503800003</v>
      </c>
      <c r="O93" s="37">
        <f>SUMIFS(СВЦЭМ!$C$34:$C$777,СВЦЭМ!$A$34:$A$777,$A93,СВЦЭМ!$B$34:$B$777,O$83)+'СЕТ СН'!$H$9+СВЦЭМ!$D$10+'СЕТ СН'!$H$6</f>
        <v>1744.9129407099999</v>
      </c>
      <c r="P93" s="37">
        <f>SUMIFS(СВЦЭМ!$C$34:$C$777,СВЦЭМ!$A$34:$A$777,$A93,СВЦЭМ!$B$34:$B$777,P$83)+'СЕТ СН'!$H$9+СВЦЭМ!$D$10+'СЕТ СН'!$H$6</f>
        <v>1797.2127119300003</v>
      </c>
      <c r="Q93" s="37">
        <f>SUMIFS(СВЦЭМ!$C$34:$C$777,СВЦЭМ!$A$34:$A$777,$A93,СВЦЭМ!$B$34:$B$777,Q$83)+'СЕТ СН'!$H$9+СВЦЭМ!$D$10+'СЕТ СН'!$H$6</f>
        <v>1702.3314177800003</v>
      </c>
      <c r="R93" s="37">
        <f>SUMIFS(СВЦЭМ!$C$34:$C$777,СВЦЭМ!$A$34:$A$777,$A93,СВЦЭМ!$B$34:$B$777,R$83)+'СЕТ СН'!$H$9+СВЦЭМ!$D$10+'СЕТ СН'!$H$6</f>
        <v>1616.0699643399998</v>
      </c>
      <c r="S93" s="37">
        <f>SUMIFS(СВЦЭМ!$C$34:$C$777,СВЦЭМ!$A$34:$A$777,$A93,СВЦЭМ!$B$34:$B$777,S$83)+'СЕТ СН'!$H$9+СВЦЭМ!$D$10+'СЕТ СН'!$H$6</f>
        <v>1727.8349834700002</v>
      </c>
      <c r="T93" s="37">
        <f>SUMIFS(СВЦЭМ!$C$34:$C$777,СВЦЭМ!$A$34:$A$777,$A93,СВЦЭМ!$B$34:$B$777,T$83)+'СЕТ СН'!$H$9+СВЦЭМ!$D$10+'СЕТ СН'!$H$6</f>
        <v>1778.2029920600003</v>
      </c>
      <c r="U93" s="37">
        <f>SUMIFS(СВЦЭМ!$C$34:$C$777,СВЦЭМ!$A$34:$A$777,$A93,СВЦЭМ!$B$34:$B$777,U$83)+'СЕТ СН'!$H$9+СВЦЭМ!$D$10+'СЕТ СН'!$H$6</f>
        <v>1781.6525556900001</v>
      </c>
      <c r="V93" s="37">
        <f>SUMIFS(СВЦЭМ!$C$34:$C$777,СВЦЭМ!$A$34:$A$777,$A93,СВЦЭМ!$B$34:$B$777,V$83)+'СЕТ СН'!$H$9+СВЦЭМ!$D$10+'СЕТ СН'!$H$6</f>
        <v>1899.0711503900002</v>
      </c>
      <c r="W93" s="37">
        <f>SUMIFS(СВЦЭМ!$C$34:$C$777,СВЦЭМ!$A$34:$A$777,$A93,СВЦЭМ!$B$34:$B$777,W$83)+'СЕТ СН'!$H$9+СВЦЭМ!$D$10+'СЕТ СН'!$H$6</f>
        <v>1868.4669881899999</v>
      </c>
      <c r="X93" s="37">
        <f>SUMIFS(СВЦЭМ!$C$34:$C$777,СВЦЭМ!$A$34:$A$777,$A93,СВЦЭМ!$B$34:$B$777,X$83)+'СЕТ СН'!$H$9+СВЦЭМ!$D$10+'СЕТ СН'!$H$6</f>
        <v>1705.25033463</v>
      </c>
      <c r="Y93" s="37">
        <f>SUMIFS(СВЦЭМ!$C$34:$C$777,СВЦЭМ!$A$34:$A$777,$A93,СВЦЭМ!$B$34:$B$777,Y$83)+'СЕТ СН'!$H$9+СВЦЭМ!$D$10+'СЕТ СН'!$H$6</f>
        <v>1696.8611158200001</v>
      </c>
    </row>
    <row r="94" spans="1:25" ht="15.75" x14ac:dyDescent="0.2">
      <c r="A94" s="36">
        <f t="shared" si="2"/>
        <v>42593</v>
      </c>
      <c r="B94" s="37">
        <f>SUMIFS(СВЦЭМ!$C$34:$C$777,СВЦЭМ!$A$34:$A$777,$A94,СВЦЭМ!$B$34:$B$777,B$83)+'СЕТ СН'!$H$9+СВЦЭМ!$D$10+'СЕТ СН'!$H$6</f>
        <v>1728.8955490200001</v>
      </c>
      <c r="C94" s="37">
        <f>SUMIFS(СВЦЭМ!$C$34:$C$777,СВЦЭМ!$A$34:$A$777,$A94,СВЦЭМ!$B$34:$B$777,C$83)+'СЕТ СН'!$H$9+СВЦЭМ!$D$10+'СЕТ СН'!$H$6</f>
        <v>1818.4925551400001</v>
      </c>
      <c r="D94" s="37">
        <f>SUMIFS(СВЦЭМ!$C$34:$C$777,СВЦЭМ!$A$34:$A$777,$A94,СВЦЭМ!$B$34:$B$777,D$83)+'СЕТ СН'!$H$9+СВЦЭМ!$D$10+'СЕТ СН'!$H$6</f>
        <v>1879.6517447700003</v>
      </c>
      <c r="E94" s="37">
        <f>SUMIFS(СВЦЭМ!$C$34:$C$777,СВЦЭМ!$A$34:$A$777,$A94,СВЦЭМ!$B$34:$B$777,E$83)+'СЕТ СН'!$H$9+СВЦЭМ!$D$10+'СЕТ СН'!$H$6</f>
        <v>1812.6235536700001</v>
      </c>
      <c r="F94" s="37">
        <f>SUMIFS(СВЦЭМ!$C$34:$C$777,СВЦЭМ!$A$34:$A$777,$A94,СВЦЭМ!$B$34:$B$777,F$83)+'СЕТ СН'!$H$9+СВЦЭМ!$D$10+'СЕТ СН'!$H$6</f>
        <v>1816.7704108400003</v>
      </c>
      <c r="G94" s="37">
        <f>SUMIFS(СВЦЭМ!$C$34:$C$777,СВЦЭМ!$A$34:$A$777,$A94,СВЦЭМ!$B$34:$B$777,G$83)+'СЕТ СН'!$H$9+СВЦЭМ!$D$10+'СЕТ СН'!$H$6</f>
        <v>1799.5107529900001</v>
      </c>
      <c r="H94" s="37">
        <f>SUMIFS(СВЦЭМ!$C$34:$C$777,СВЦЭМ!$A$34:$A$777,$A94,СВЦЭМ!$B$34:$B$777,H$83)+'СЕТ СН'!$H$9+СВЦЭМ!$D$10+'СЕТ СН'!$H$6</f>
        <v>1773.7002628</v>
      </c>
      <c r="I94" s="37">
        <f>SUMIFS(СВЦЭМ!$C$34:$C$777,СВЦЭМ!$A$34:$A$777,$A94,СВЦЭМ!$B$34:$B$777,I$83)+'СЕТ СН'!$H$9+СВЦЭМ!$D$10+'СЕТ СН'!$H$6</f>
        <v>1783.2141448500001</v>
      </c>
      <c r="J94" s="37">
        <f>SUMIFS(СВЦЭМ!$C$34:$C$777,СВЦЭМ!$A$34:$A$777,$A94,СВЦЭМ!$B$34:$B$777,J$83)+'СЕТ СН'!$H$9+СВЦЭМ!$D$10+'СЕТ СН'!$H$6</f>
        <v>1604.4329077000002</v>
      </c>
      <c r="K94" s="37">
        <f>SUMIFS(СВЦЭМ!$C$34:$C$777,СВЦЭМ!$A$34:$A$777,$A94,СВЦЭМ!$B$34:$B$777,K$83)+'СЕТ СН'!$H$9+СВЦЭМ!$D$10+'СЕТ СН'!$H$6</f>
        <v>1608.35673649</v>
      </c>
      <c r="L94" s="37">
        <f>SUMIFS(СВЦЭМ!$C$34:$C$777,СВЦЭМ!$A$34:$A$777,$A94,СВЦЭМ!$B$34:$B$777,L$83)+'СЕТ СН'!$H$9+СВЦЭМ!$D$10+'СЕТ СН'!$H$6</f>
        <v>1608.24710641</v>
      </c>
      <c r="M94" s="37">
        <f>SUMIFS(СВЦЭМ!$C$34:$C$777,СВЦЭМ!$A$34:$A$777,$A94,СВЦЭМ!$B$34:$B$777,M$83)+'СЕТ СН'!$H$9+СВЦЭМ!$D$10+'СЕТ СН'!$H$6</f>
        <v>1619.6387380400001</v>
      </c>
      <c r="N94" s="37">
        <f>SUMIFS(СВЦЭМ!$C$34:$C$777,СВЦЭМ!$A$34:$A$777,$A94,СВЦЭМ!$B$34:$B$777,N$83)+'СЕТ СН'!$H$9+СВЦЭМ!$D$10+'СЕТ СН'!$H$6</f>
        <v>1533.0284203400001</v>
      </c>
      <c r="O94" s="37">
        <f>SUMIFS(СВЦЭМ!$C$34:$C$777,СВЦЭМ!$A$34:$A$777,$A94,СВЦЭМ!$B$34:$B$777,O$83)+'СЕТ СН'!$H$9+СВЦЭМ!$D$10+'СЕТ СН'!$H$6</f>
        <v>1549.5444850200001</v>
      </c>
      <c r="P94" s="37">
        <f>SUMIFS(СВЦЭМ!$C$34:$C$777,СВЦЭМ!$A$34:$A$777,$A94,СВЦЭМ!$B$34:$B$777,P$83)+'СЕТ СН'!$H$9+СВЦЭМ!$D$10+'СЕТ СН'!$H$6</f>
        <v>1694.0905487600003</v>
      </c>
      <c r="Q94" s="37">
        <f>SUMIFS(СВЦЭМ!$C$34:$C$777,СВЦЭМ!$A$34:$A$777,$A94,СВЦЭМ!$B$34:$B$777,Q$83)+'СЕТ СН'!$H$9+СВЦЭМ!$D$10+'СЕТ СН'!$H$6</f>
        <v>1648.4274683500003</v>
      </c>
      <c r="R94" s="37">
        <f>SUMIFS(СВЦЭМ!$C$34:$C$777,СВЦЭМ!$A$34:$A$777,$A94,СВЦЭМ!$B$34:$B$777,R$83)+'СЕТ СН'!$H$9+СВЦЭМ!$D$10+'СЕТ СН'!$H$6</f>
        <v>2370.33752366</v>
      </c>
      <c r="S94" s="37">
        <f>SUMIFS(СВЦЭМ!$C$34:$C$777,СВЦЭМ!$A$34:$A$777,$A94,СВЦЭМ!$B$34:$B$777,S$83)+'СЕТ СН'!$H$9+СВЦЭМ!$D$10+'СЕТ СН'!$H$6</f>
        <v>1766.8834845900001</v>
      </c>
      <c r="T94" s="37">
        <f>SUMIFS(СВЦЭМ!$C$34:$C$777,СВЦЭМ!$A$34:$A$777,$A94,СВЦЭМ!$B$34:$B$777,T$83)+'СЕТ СН'!$H$9+СВЦЭМ!$D$10+'СЕТ СН'!$H$6</f>
        <v>1747.77316406</v>
      </c>
      <c r="U94" s="37">
        <f>SUMIFS(СВЦЭМ!$C$34:$C$777,СВЦЭМ!$A$34:$A$777,$A94,СВЦЭМ!$B$34:$B$777,U$83)+'СЕТ СН'!$H$9+СВЦЭМ!$D$10+'СЕТ СН'!$H$6</f>
        <v>1663.82905188</v>
      </c>
      <c r="V94" s="37">
        <f>SUMIFS(СВЦЭМ!$C$34:$C$777,СВЦЭМ!$A$34:$A$777,$A94,СВЦЭМ!$B$34:$B$777,V$83)+'СЕТ СН'!$H$9+СВЦЭМ!$D$10+'СЕТ СН'!$H$6</f>
        <v>1678.7270928500002</v>
      </c>
      <c r="W94" s="37">
        <f>SUMIFS(СВЦЭМ!$C$34:$C$777,СВЦЭМ!$A$34:$A$777,$A94,СВЦЭМ!$B$34:$B$777,W$83)+'СЕТ СН'!$H$9+СВЦЭМ!$D$10+'СЕТ СН'!$H$6</f>
        <v>1677.2084397200001</v>
      </c>
      <c r="X94" s="37">
        <f>SUMIFS(СВЦЭМ!$C$34:$C$777,СВЦЭМ!$A$34:$A$777,$A94,СВЦЭМ!$B$34:$B$777,X$83)+'СЕТ СН'!$H$9+СВЦЭМ!$D$10+'СЕТ СН'!$H$6</f>
        <v>1604.9223296099999</v>
      </c>
      <c r="Y94" s="37">
        <f>SUMIFS(СВЦЭМ!$C$34:$C$777,СВЦЭМ!$A$34:$A$777,$A94,СВЦЭМ!$B$34:$B$777,Y$83)+'СЕТ СН'!$H$9+СВЦЭМ!$D$10+'СЕТ СН'!$H$6</f>
        <v>1662.0099995200003</v>
      </c>
    </row>
    <row r="95" spans="1:25" ht="15.75" x14ac:dyDescent="0.2">
      <c r="A95" s="36">
        <f t="shared" si="2"/>
        <v>42594</v>
      </c>
      <c r="B95" s="37">
        <f>SUMIFS(СВЦЭМ!$C$34:$C$777,СВЦЭМ!$A$34:$A$777,$A95,СВЦЭМ!$B$34:$B$777,B$83)+'СЕТ СН'!$H$9+СВЦЭМ!$D$10+'СЕТ СН'!$H$6</f>
        <v>1783.6714010700002</v>
      </c>
      <c r="C95" s="37">
        <f>SUMIFS(СВЦЭМ!$C$34:$C$777,СВЦЭМ!$A$34:$A$777,$A95,СВЦЭМ!$B$34:$B$777,C$83)+'СЕТ СН'!$H$9+СВЦЭМ!$D$10+'СЕТ СН'!$H$6</f>
        <v>1877.2106487300002</v>
      </c>
      <c r="D95" s="37">
        <f>SUMIFS(СВЦЭМ!$C$34:$C$777,СВЦЭМ!$A$34:$A$777,$A95,СВЦЭМ!$B$34:$B$777,D$83)+'СЕТ СН'!$H$9+СВЦЭМ!$D$10+'СЕТ СН'!$H$6</f>
        <v>1852.5037658599999</v>
      </c>
      <c r="E95" s="37">
        <f>SUMIFS(СВЦЭМ!$C$34:$C$777,СВЦЭМ!$A$34:$A$777,$A95,СВЦЭМ!$B$34:$B$777,E$83)+'СЕТ СН'!$H$9+СВЦЭМ!$D$10+'СЕТ СН'!$H$6</f>
        <v>1873.5641314</v>
      </c>
      <c r="F95" s="37">
        <f>SUMIFS(СВЦЭМ!$C$34:$C$777,СВЦЭМ!$A$34:$A$777,$A95,СВЦЭМ!$B$34:$B$777,F$83)+'СЕТ СН'!$H$9+СВЦЭМ!$D$10+'СЕТ СН'!$H$6</f>
        <v>1857.8258882700002</v>
      </c>
      <c r="G95" s="37">
        <f>SUMIFS(СВЦЭМ!$C$34:$C$777,СВЦЭМ!$A$34:$A$777,$A95,СВЦЭМ!$B$34:$B$777,G$83)+'СЕТ СН'!$H$9+СВЦЭМ!$D$10+'СЕТ СН'!$H$6</f>
        <v>1843.1349530100001</v>
      </c>
      <c r="H95" s="37">
        <f>SUMIFS(СВЦЭМ!$C$34:$C$777,СВЦЭМ!$A$34:$A$777,$A95,СВЦЭМ!$B$34:$B$777,H$83)+'СЕТ СН'!$H$9+СВЦЭМ!$D$10+'СЕТ СН'!$H$6</f>
        <v>1814.11929005</v>
      </c>
      <c r="I95" s="37">
        <f>SUMIFS(СВЦЭМ!$C$34:$C$777,СВЦЭМ!$A$34:$A$777,$A95,СВЦЭМ!$B$34:$B$777,I$83)+'СЕТ СН'!$H$9+СВЦЭМ!$D$10+'СЕТ СН'!$H$6</f>
        <v>1797.7236387299999</v>
      </c>
      <c r="J95" s="37">
        <f>SUMIFS(СВЦЭМ!$C$34:$C$777,СВЦЭМ!$A$34:$A$777,$A95,СВЦЭМ!$B$34:$B$777,J$83)+'СЕТ СН'!$H$9+СВЦЭМ!$D$10+'СЕТ СН'!$H$6</f>
        <v>1725.2171754200003</v>
      </c>
      <c r="K95" s="37">
        <f>SUMIFS(СВЦЭМ!$C$34:$C$777,СВЦЭМ!$A$34:$A$777,$A95,СВЦЭМ!$B$34:$B$777,K$83)+'СЕТ СН'!$H$9+СВЦЭМ!$D$10+'СЕТ СН'!$H$6</f>
        <v>1623.75545964</v>
      </c>
      <c r="L95" s="37">
        <f>SUMIFS(СВЦЭМ!$C$34:$C$777,СВЦЭМ!$A$34:$A$777,$A95,СВЦЭМ!$B$34:$B$777,L$83)+'СЕТ СН'!$H$9+СВЦЭМ!$D$10+'СЕТ СН'!$H$6</f>
        <v>1566.9615301200001</v>
      </c>
      <c r="M95" s="37">
        <f>SUMIFS(СВЦЭМ!$C$34:$C$777,СВЦЭМ!$A$34:$A$777,$A95,СВЦЭМ!$B$34:$B$777,M$83)+'СЕТ СН'!$H$9+СВЦЭМ!$D$10+'СЕТ СН'!$H$6</f>
        <v>1633.8169243299999</v>
      </c>
      <c r="N95" s="37">
        <f>SUMIFS(СВЦЭМ!$C$34:$C$777,СВЦЭМ!$A$34:$A$777,$A95,СВЦЭМ!$B$34:$B$777,N$83)+'СЕТ СН'!$H$9+СВЦЭМ!$D$10+'СЕТ СН'!$H$6</f>
        <v>1554.2009645400001</v>
      </c>
      <c r="O95" s="37">
        <f>SUMIFS(СВЦЭМ!$C$34:$C$777,СВЦЭМ!$A$34:$A$777,$A95,СВЦЭМ!$B$34:$B$777,O$83)+'СЕТ СН'!$H$9+СВЦЭМ!$D$10+'СЕТ СН'!$H$6</f>
        <v>1616.6511047200001</v>
      </c>
      <c r="P95" s="37">
        <f>SUMIFS(СВЦЭМ!$C$34:$C$777,СВЦЭМ!$A$34:$A$777,$A95,СВЦЭМ!$B$34:$B$777,P$83)+'СЕТ СН'!$H$9+СВЦЭМ!$D$10+'СЕТ СН'!$H$6</f>
        <v>1581.6654620600002</v>
      </c>
      <c r="Q95" s="37">
        <f>SUMIFS(СВЦЭМ!$C$34:$C$777,СВЦЭМ!$A$34:$A$777,$A95,СВЦЭМ!$B$34:$B$777,Q$83)+'СЕТ СН'!$H$9+СВЦЭМ!$D$10+'СЕТ СН'!$H$6</f>
        <v>1574.27797519</v>
      </c>
      <c r="R95" s="37">
        <f>SUMIFS(СВЦЭМ!$C$34:$C$777,СВЦЭМ!$A$34:$A$777,$A95,СВЦЭМ!$B$34:$B$777,R$83)+'СЕТ СН'!$H$9+СВЦЭМ!$D$10+'СЕТ СН'!$H$6</f>
        <v>1562.7730296100001</v>
      </c>
      <c r="S95" s="37">
        <f>SUMIFS(СВЦЭМ!$C$34:$C$777,СВЦЭМ!$A$34:$A$777,$A95,СВЦЭМ!$B$34:$B$777,S$83)+'СЕТ СН'!$H$9+СВЦЭМ!$D$10+'СЕТ СН'!$H$6</f>
        <v>1578.0390405000001</v>
      </c>
      <c r="T95" s="37">
        <f>SUMIFS(СВЦЭМ!$C$34:$C$777,СВЦЭМ!$A$34:$A$777,$A95,СВЦЭМ!$B$34:$B$777,T$83)+'СЕТ СН'!$H$9+СВЦЭМ!$D$10+'СЕТ СН'!$H$6</f>
        <v>1552.01792578</v>
      </c>
      <c r="U95" s="37">
        <f>SUMIFS(СВЦЭМ!$C$34:$C$777,СВЦЭМ!$A$34:$A$777,$A95,СВЦЭМ!$B$34:$B$777,U$83)+'СЕТ СН'!$H$9+СВЦЭМ!$D$10+'СЕТ СН'!$H$6</f>
        <v>1480.6997661300002</v>
      </c>
      <c r="V95" s="37">
        <f>SUMIFS(СВЦЭМ!$C$34:$C$777,СВЦЭМ!$A$34:$A$777,$A95,СВЦЭМ!$B$34:$B$777,V$83)+'СЕТ СН'!$H$9+СВЦЭМ!$D$10+'СЕТ СН'!$H$6</f>
        <v>1502.4283631600001</v>
      </c>
      <c r="W95" s="37">
        <f>SUMIFS(СВЦЭМ!$C$34:$C$777,СВЦЭМ!$A$34:$A$777,$A95,СВЦЭМ!$B$34:$B$777,W$83)+'СЕТ СН'!$H$9+СВЦЭМ!$D$10+'СЕТ СН'!$H$6</f>
        <v>1549.5113733799999</v>
      </c>
      <c r="X95" s="37">
        <f>SUMIFS(СВЦЭМ!$C$34:$C$777,СВЦЭМ!$A$34:$A$777,$A95,СВЦЭМ!$B$34:$B$777,X$83)+'СЕТ СН'!$H$9+СВЦЭМ!$D$10+'СЕТ СН'!$H$6</f>
        <v>1521.65412115</v>
      </c>
      <c r="Y95" s="37">
        <f>SUMIFS(СВЦЭМ!$C$34:$C$777,СВЦЭМ!$A$34:$A$777,$A95,СВЦЭМ!$B$34:$B$777,Y$83)+'СЕТ СН'!$H$9+СВЦЭМ!$D$10+'СЕТ СН'!$H$6</f>
        <v>1554.4045243</v>
      </c>
    </row>
    <row r="96" spans="1:25" ht="15.75" x14ac:dyDescent="0.2">
      <c r="A96" s="36">
        <f t="shared" si="2"/>
        <v>42595</v>
      </c>
      <c r="B96" s="37">
        <f>SUMIFS(СВЦЭМ!$C$34:$C$777,СВЦЭМ!$A$34:$A$777,$A96,СВЦЭМ!$B$34:$B$777,B$83)+'СЕТ СН'!$H$9+СВЦЭМ!$D$10+'СЕТ СН'!$H$6</f>
        <v>1620.02977556</v>
      </c>
      <c r="C96" s="37">
        <f>SUMIFS(СВЦЭМ!$C$34:$C$777,СВЦЭМ!$A$34:$A$777,$A96,СВЦЭМ!$B$34:$B$777,C$83)+'СЕТ СН'!$H$9+СВЦЭМ!$D$10+'СЕТ СН'!$H$6</f>
        <v>1670.75831032</v>
      </c>
      <c r="D96" s="37">
        <f>SUMIFS(СВЦЭМ!$C$34:$C$777,СВЦЭМ!$A$34:$A$777,$A96,СВЦЭМ!$B$34:$B$777,D$83)+'СЕТ СН'!$H$9+СВЦЭМ!$D$10+'СЕТ СН'!$H$6</f>
        <v>1711.6280737100001</v>
      </c>
      <c r="E96" s="37">
        <f>SUMIFS(СВЦЭМ!$C$34:$C$777,СВЦЭМ!$A$34:$A$777,$A96,СВЦЭМ!$B$34:$B$777,E$83)+'СЕТ СН'!$H$9+СВЦЭМ!$D$10+'СЕТ СН'!$H$6</f>
        <v>1759.15648956</v>
      </c>
      <c r="F96" s="37">
        <f>SUMIFS(СВЦЭМ!$C$34:$C$777,СВЦЭМ!$A$34:$A$777,$A96,СВЦЭМ!$B$34:$B$777,F$83)+'СЕТ СН'!$H$9+СВЦЭМ!$D$10+'СЕТ СН'!$H$6</f>
        <v>1766.1035457600001</v>
      </c>
      <c r="G96" s="37">
        <f>SUMIFS(СВЦЭМ!$C$34:$C$777,СВЦЭМ!$A$34:$A$777,$A96,СВЦЭМ!$B$34:$B$777,G$83)+'СЕТ СН'!$H$9+СВЦЭМ!$D$10+'СЕТ СН'!$H$6</f>
        <v>1789.7755951700001</v>
      </c>
      <c r="H96" s="37">
        <f>SUMIFS(СВЦЭМ!$C$34:$C$777,СВЦЭМ!$A$34:$A$777,$A96,СВЦЭМ!$B$34:$B$777,H$83)+'СЕТ СН'!$H$9+СВЦЭМ!$D$10+'СЕТ СН'!$H$6</f>
        <v>1748.1493564900002</v>
      </c>
      <c r="I96" s="37">
        <f>SUMIFS(СВЦЭМ!$C$34:$C$777,СВЦЭМ!$A$34:$A$777,$A96,СВЦЭМ!$B$34:$B$777,I$83)+'СЕТ СН'!$H$9+СВЦЭМ!$D$10+'СЕТ СН'!$H$6</f>
        <v>1722.7726044700003</v>
      </c>
      <c r="J96" s="37">
        <f>SUMIFS(СВЦЭМ!$C$34:$C$777,СВЦЭМ!$A$34:$A$777,$A96,СВЦЭМ!$B$34:$B$777,J$83)+'СЕТ СН'!$H$9+СВЦЭМ!$D$10+'СЕТ СН'!$H$6</f>
        <v>1636.1511697400001</v>
      </c>
      <c r="K96" s="37">
        <f>SUMIFS(СВЦЭМ!$C$34:$C$777,СВЦЭМ!$A$34:$A$777,$A96,СВЦЭМ!$B$34:$B$777,K$83)+'СЕТ СН'!$H$9+СВЦЭМ!$D$10+'СЕТ СН'!$H$6</f>
        <v>1584.6581118500001</v>
      </c>
      <c r="L96" s="37">
        <f>SUMIFS(СВЦЭМ!$C$34:$C$777,СВЦЭМ!$A$34:$A$777,$A96,СВЦЭМ!$B$34:$B$777,L$83)+'СЕТ СН'!$H$9+СВЦЭМ!$D$10+'СЕТ СН'!$H$6</f>
        <v>1586.1792377900001</v>
      </c>
      <c r="M96" s="37">
        <f>SUMIFS(СВЦЭМ!$C$34:$C$777,СВЦЭМ!$A$34:$A$777,$A96,СВЦЭМ!$B$34:$B$777,M$83)+'СЕТ СН'!$H$9+СВЦЭМ!$D$10+'СЕТ СН'!$H$6</f>
        <v>1573.0120074500001</v>
      </c>
      <c r="N96" s="37">
        <f>SUMIFS(СВЦЭМ!$C$34:$C$777,СВЦЭМ!$A$34:$A$777,$A96,СВЦЭМ!$B$34:$B$777,N$83)+'СЕТ СН'!$H$9+СВЦЭМ!$D$10+'СЕТ СН'!$H$6</f>
        <v>1551.9991367100001</v>
      </c>
      <c r="O96" s="37">
        <f>SUMIFS(СВЦЭМ!$C$34:$C$777,СВЦЭМ!$A$34:$A$777,$A96,СВЦЭМ!$B$34:$B$777,O$83)+'СЕТ СН'!$H$9+СВЦЭМ!$D$10+'СЕТ СН'!$H$6</f>
        <v>1558.29916589</v>
      </c>
      <c r="P96" s="37">
        <f>SUMIFS(СВЦЭМ!$C$34:$C$777,СВЦЭМ!$A$34:$A$777,$A96,СВЦЭМ!$B$34:$B$777,P$83)+'СЕТ СН'!$H$9+СВЦЭМ!$D$10+'СЕТ СН'!$H$6</f>
        <v>1537.5781513400002</v>
      </c>
      <c r="Q96" s="37">
        <f>SUMIFS(СВЦЭМ!$C$34:$C$777,СВЦЭМ!$A$34:$A$777,$A96,СВЦЭМ!$B$34:$B$777,Q$83)+'СЕТ СН'!$H$9+СВЦЭМ!$D$10+'СЕТ СН'!$H$6</f>
        <v>1554.66159148</v>
      </c>
      <c r="R96" s="37">
        <f>SUMIFS(СВЦЭМ!$C$34:$C$777,СВЦЭМ!$A$34:$A$777,$A96,СВЦЭМ!$B$34:$B$777,R$83)+'СЕТ СН'!$H$9+СВЦЭМ!$D$10+'СЕТ СН'!$H$6</f>
        <v>1552.2046963400001</v>
      </c>
      <c r="S96" s="37">
        <f>SUMIFS(СВЦЭМ!$C$34:$C$777,СВЦЭМ!$A$34:$A$777,$A96,СВЦЭМ!$B$34:$B$777,S$83)+'СЕТ СН'!$H$9+СВЦЭМ!$D$10+'СЕТ СН'!$H$6</f>
        <v>1554.0358718800001</v>
      </c>
      <c r="T96" s="37">
        <f>SUMIFS(СВЦЭМ!$C$34:$C$777,СВЦЭМ!$A$34:$A$777,$A96,СВЦЭМ!$B$34:$B$777,T$83)+'СЕТ СН'!$H$9+СВЦЭМ!$D$10+'СЕТ СН'!$H$6</f>
        <v>1535.4173509300001</v>
      </c>
      <c r="U96" s="37">
        <f>SUMIFS(СВЦЭМ!$C$34:$C$777,СВЦЭМ!$A$34:$A$777,$A96,СВЦЭМ!$B$34:$B$777,U$83)+'СЕТ СН'!$H$9+СВЦЭМ!$D$10+'СЕТ СН'!$H$6</f>
        <v>1553.07968972</v>
      </c>
      <c r="V96" s="37">
        <f>SUMIFS(СВЦЭМ!$C$34:$C$777,СВЦЭМ!$A$34:$A$777,$A96,СВЦЭМ!$B$34:$B$777,V$83)+'СЕТ СН'!$H$9+СВЦЭМ!$D$10+'СЕТ СН'!$H$6</f>
        <v>1579.70401885</v>
      </c>
      <c r="W96" s="37">
        <f>SUMIFS(СВЦЭМ!$C$34:$C$777,СВЦЭМ!$A$34:$A$777,$A96,СВЦЭМ!$B$34:$B$777,W$83)+'СЕТ СН'!$H$9+СВЦЭМ!$D$10+'СЕТ СН'!$H$6</f>
        <v>1585.3518647599999</v>
      </c>
      <c r="X96" s="37">
        <f>SUMIFS(СВЦЭМ!$C$34:$C$777,СВЦЭМ!$A$34:$A$777,$A96,СВЦЭМ!$B$34:$B$777,X$83)+'СЕТ СН'!$H$9+СВЦЭМ!$D$10+'СЕТ СН'!$H$6</f>
        <v>1518.21465418</v>
      </c>
      <c r="Y96" s="37">
        <f>SUMIFS(СВЦЭМ!$C$34:$C$777,СВЦЭМ!$A$34:$A$777,$A96,СВЦЭМ!$B$34:$B$777,Y$83)+'СЕТ СН'!$H$9+СВЦЭМ!$D$10+'СЕТ СН'!$H$6</f>
        <v>1567.0845414800001</v>
      </c>
    </row>
    <row r="97" spans="1:25" ht="15.75" x14ac:dyDescent="0.2">
      <c r="A97" s="36">
        <f t="shared" si="2"/>
        <v>42596</v>
      </c>
      <c r="B97" s="37">
        <f>SUMIFS(СВЦЭМ!$C$34:$C$777,СВЦЭМ!$A$34:$A$777,$A97,СВЦЭМ!$B$34:$B$777,B$83)+'СЕТ СН'!$H$9+СВЦЭМ!$D$10+'СЕТ СН'!$H$6</f>
        <v>1656.48337227</v>
      </c>
      <c r="C97" s="37">
        <f>SUMIFS(СВЦЭМ!$C$34:$C$777,СВЦЭМ!$A$34:$A$777,$A97,СВЦЭМ!$B$34:$B$777,C$83)+'СЕТ СН'!$H$9+СВЦЭМ!$D$10+'СЕТ СН'!$H$6</f>
        <v>1715.8683294299999</v>
      </c>
      <c r="D97" s="37">
        <f>SUMIFS(СВЦЭМ!$C$34:$C$777,СВЦЭМ!$A$34:$A$777,$A97,СВЦЭМ!$B$34:$B$777,D$83)+'СЕТ СН'!$H$9+СВЦЭМ!$D$10+'СЕТ СН'!$H$6</f>
        <v>1740.71866636</v>
      </c>
      <c r="E97" s="37">
        <f>SUMIFS(СВЦЭМ!$C$34:$C$777,СВЦЭМ!$A$34:$A$777,$A97,СВЦЭМ!$B$34:$B$777,E$83)+'СЕТ СН'!$H$9+СВЦЭМ!$D$10+'СЕТ СН'!$H$6</f>
        <v>1757.9219588400001</v>
      </c>
      <c r="F97" s="37">
        <f>SUMIFS(СВЦЭМ!$C$34:$C$777,СВЦЭМ!$A$34:$A$777,$A97,СВЦЭМ!$B$34:$B$777,F$83)+'СЕТ СН'!$H$9+СВЦЭМ!$D$10+'СЕТ СН'!$H$6</f>
        <v>1765.5943115099999</v>
      </c>
      <c r="G97" s="37">
        <f>SUMIFS(СВЦЭМ!$C$34:$C$777,СВЦЭМ!$A$34:$A$777,$A97,СВЦЭМ!$B$34:$B$777,G$83)+'СЕТ СН'!$H$9+СВЦЭМ!$D$10+'СЕТ СН'!$H$6</f>
        <v>1764.2372197300001</v>
      </c>
      <c r="H97" s="37">
        <f>SUMIFS(СВЦЭМ!$C$34:$C$777,СВЦЭМ!$A$34:$A$777,$A97,СВЦЭМ!$B$34:$B$777,H$83)+'СЕТ СН'!$H$9+СВЦЭМ!$D$10+'СЕТ СН'!$H$6</f>
        <v>1736.7937257600001</v>
      </c>
      <c r="I97" s="37">
        <f>SUMIFS(СВЦЭМ!$C$34:$C$777,СВЦЭМ!$A$34:$A$777,$A97,СВЦЭМ!$B$34:$B$777,I$83)+'СЕТ СН'!$H$9+СВЦЭМ!$D$10+'СЕТ СН'!$H$6</f>
        <v>1730.2096906199999</v>
      </c>
      <c r="J97" s="37">
        <f>SUMIFS(СВЦЭМ!$C$34:$C$777,СВЦЭМ!$A$34:$A$777,$A97,СВЦЭМ!$B$34:$B$777,J$83)+'СЕТ СН'!$H$9+СВЦЭМ!$D$10+'СЕТ СН'!$H$6</f>
        <v>1659.13532218</v>
      </c>
      <c r="K97" s="37">
        <f>SUMIFS(СВЦЭМ!$C$34:$C$777,СВЦЭМ!$A$34:$A$777,$A97,СВЦЭМ!$B$34:$B$777,K$83)+'СЕТ СН'!$H$9+СВЦЭМ!$D$10+'СЕТ СН'!$H$6</f>
        <v>1561.3809460000002</v>
      </c>
      <c r="L97" s="37">
        <f>SUMIFS(СВЦЭМ!$C$34:$C$777,СВЦЭМ!$A$34:$A$777,$A97,СВЦЭМ!$B$34:$B$777,L$83)+'СЕТ СН'!$H$9+СВЦЭМ!$D$10+'СЕТ СН'!$H$6</f>
        <v>1596.00033261</v>
      </c>
      <c r="M97" s="37">
        <f>SUMIFS(СВЦЭМ!$C$34:$C$777,СВЦЭМ!$A$34:$A$777,$A97,СВЦЭМ!$B$34:$B$777,M$83)+'СЕТ СН'!$H$9+СВЦЭМ!$D$10+'СЕТ СН'!$H$6</f>
        <v>1668.0480626200001</v>
      </c>
      <c r="N97" s="37">
        <f>SUMIFS(СВЦЭМ!$C$34:$C$777,СВЦЭМ!$A$34:$A$777,$A97,СВЦЭМ!$B$34:$B$777,N$83)+'СЕТ СН'!$H$9+СВЦЭМ!$D$10+'СЕТ СН'!$H$6</f>
        <v>1699.0284773799999</v>
      </c>
      <c r="O97" s="37">
        <f>SUMIFS(СВЦЭМ!$C$34:$C$777,СВЦЭМ!$A$34:$A$777,$A97,СВЦЭМ!$B$34:$B$777,O$83)+'СЕТ СН'!$H$9+СВЦЭМ!$D$10+'СЕТ СН'!$H$6</f>
        <v>1851.9001168600003</v>
      </c>
      <c r="P97" s="37">
        <f>SUMIFS(СВЦЭМ!$C$34:$C$777,СВЦЭМ!$A$34:$A$777,$A97,СВЦЭМ!$B$34:$B$777,P$83)+'СЕТ СН'!$H$9+СВЦЭМ!$D$10+'СЕТ СН'!$H$6</f>
        <v>1687.9549428700002</v>
      </c>
      <c r="Q97" s="37">
        <f>SUMIFS(СВЦЭМ!$C$34:$C$777,СВЦЭМ!$A$34:$A$777,$A97,СВЦЭМ!$B$34:$B$777,Q$83)+'СЕТ СН'!$H$9+СВЦЭМ!$D$10+'СЕТ СН'!$H$6</f>
        <v>1660.58605997</v>
      </c>
      <c r="R97" s="37">
        <f>SUMIFS(СВЦЭМ!$C$34:$C$777,СВЦЭМ!$A$34:$A$777,$A97,СВЦЭМ!$B$34:$B$777,R$83)+'СЕТ СН'!$H$9+СВЦЭМ!$D$10+'СЕТ СН'!$H$6</f>
        <v>1641.4502728699999</v>
      </c>
      <c r="S97" s="37">
        <f>SUMIFS(СВЦЭМ!$C$34:$C$777,СВЦЭМ!$A$34:$A$777,$A97,СВЦЭМ!$B$34:$B$777,S$83)+'СЕТ СН'!$H$9+СВЦЭМ!$D$10+'СЕТ СН'!$H$6</f>
        <v>1672.8413550700002</v>
      </c>
      <c r="T97" s="37">
        <f>SUMIFS(СВЦЭМ!$C$34:$C$777,СВЦЭМ!$A$34:$A$777,$A97,СВЦЭМ!$B$34:$B$777,T$83)+'СЕТ СН'!$H$9+СВЦЭМ!$D$10+'СЕТ СН'!$H$6</f>
        <v>1661.1706799399999</v>
      </c>
      <c r="U97" s="37">
        <f>SUMIFS(СВЦЭМ!$C$34:$C$777,СВЦЭМ!$A$34:$A$777,$A97,СВЦЭМ!$B$34:$B$777,U$83)+'СЕТ СН'!$H$9+СВЦЭМ!$D$10+'СЕТ СН'!$H$6</f>
        <v>1662.5136455400002</v>
      </c>
      <c r="V97" s="37">
        <f>SUMIFS(СВЦЭМ!$C$34:$C$777,СВЦЭМ!$A$34:$A$777,$A97,СВЦЭМ!$B$34:$B$777,V$83)+'СЕТ СН'!$H$9+СВЦЭМ!$D$10+'СЕТ СН'!$H$6</f>
        <v>1630.0493310300003</v>
      </c>
      <c r="W97" s="37">
        <f>SUMIFS(СВЦЭМ!$C$34:$C$777,СВЦЭМ!$A$34:$A$777,$A97,СВЦЭМ!$B$34:$B$777,W$83)+'СЕТ СН'!$H$9+СВЦЭМ!$D$10+'СЕТ СН'!$H$6</f>
        <v>1585.90773524</v>
      </c>
      <c r="X97" s="37">
        <f>SUMIFS(СВЦЭМ!$C$34:$C$777,СВЦЭМ!$A$34:$A$777,$A97,СВЦЭМ!$B$34:$B$777,X$83)+'СЕТ СН'!$H$9+СВЦЭМ!$D$10+'СЕТ СН'!$H$6</f>
        <v>1569.9086856600002</v>
      </c>
      <c r="Y97" s="37">
        <f>SUMIFS(СВЦЭМ!$C$34:$C$777,СВЦЭМ!$A$34:$A$777,$A97,СВЦЭМ!$B$34:$B$777,Y$83)+'СЕТ СН'!$H$9+СВЦЭМ!$D$10+'СЕТ СН'!$H$6</f>
        <v>1671.3211054400003</v>
      </c>
    </row>
    <row r="98" spans="1:25" ht="15.75" x14ac:dyDescent="0.2">
      <c r="A98" s="36">
        <f t="shared" si="2"/>
        <v>42597</v>
      </c>
      <c r="B98" s="37">
        <f>SUMIFS(СВЦЭМ!$C$34:$C$777,СВЦЭМ!$A$34:$A$777,$A98,СВЦЭМ!$B$34:$B$777,B$83)+'СЕТ СН'!$H$9+СВЦЭМ!$D$10+'СЕТ СН'!$H$6</f>
        <v>1718.9496255399999</v>
      </c>
      <c r="C98" s="37">
        <f>SUMIFS(СВЦЭМ!$C$34:$C$777,СВЦЭМ!$A$34:$A$777,$A98,СВЦЭМ!$B$34:$B$777,C$83)+'СЕТ СН'!$H$9+СВЦЭМ!$D$10+'СЕТ СН'!$H$6</f>
        <v>1780.6360357600001</v>
      </c>
      <c r="D98" s="37">
        <f>SUMIFS(СВЦЭМ!$C$34:$C$777,СВЦЭМ!$A$34:$A$777,$A98,СВЦЭМ!$B$34:$B$777,D$83)+'СЕТ СН'!$H$9+СВЦЭМ!$D$10+'СЕТ СН'!$H$6</f>
        <v>1888.0721943000003</v>
      </c>
      <c r="E98" s="37">
        <f>SUMIFS(СВЦЭМ!$C$34:$C$777,СВЦЭМ!$A$34:$A$777,$A98,СВЦЭМ!$B$34:$B$777,E$83)+'СЕТ СН'!$H$9+СВЦЭМ!$D$10+'СЕТ СН'!$H$6</f>
        <v>1878.2375572000001</v>
      </c>
      <c r="F98" s="37">
        <f>SUMIFS(СВЦЭМ!$C$34:$C$777,СВЦЭМ!$A$34:$A$777,$A98,СВЦЭМ!$B$34:$B$777,F$83)+'СЕТ СН'!$H$9+СВЦЭМ!$D$10+'СЕТ СН'!$H$6</f>
        <v>1801.4568312500001</v>
      </c>
      <c r="G98" s="37">
        <f>SUMIFS(СВЦЭМ!$C$34:$C$777,СВЦЭМ!$A$34:$A$777,$A98,СВЦЭМ!$B$34:$B$777,G$83)+'СЕТ СН'!$H$9+СВЦЭМ!$D$10+'СЕТ СН'!$H$6</f>
        <v>1786.88849583</v>
      </c>
      <c r="H98" s="37">
        <f>SUMIFS(СВЦЭМ!$C$34:$C$777,СВЦЭМ!$A$34:$A$777,$A98,СВЦЭМ!$B$34:$B$777,H$83)+'СЕТ СН'!$H$9+СВЦЭМ!$D$10+'СЕТ СН'!$H$6</f>
        <v>1780.1092771399999</v>
      </c>
      <c r="I98" s="37">
        <f>SUMIFS(СВЦЭМ!$C$34:$C$777,СВЦЭМ!$A$34:$A$777,$A98,СВЦЭМ!$B$34:$B$777,I$83)+'СЕТ СН'!$H$9+СВЦЭМ!$D$10+'СЕТ СН'!$H$6</f>
        <v>1779.08810081</v>
      </c>
      <c r="J98" s="37">
        <f>SUMIFS(СВЦЭМ!$C$34:$C$777,СВЦЭМ!$A$34:$A$777,$A98,СВЦЭМ!$B$34:$B$777,J$83)+'СЕТ СН'!$H$9+СВЦЭМ!$D$10+'СЕТ СН'!$H$6</f>
        <v>1672.25374792</v>
      </c>
      <c r="K98" s="37">
        <f>SUMIFS(СВЦЭМ!$C$34:$C$777,СВЦЭМ!$A$34:$A$777,$A98,СВЦЭМ!$B$34:$B$777,K$83)+'СЕТ СН'!$H$9+СВЦЭМ!$D$10+'СЕТ СН'!$H$6</f>
        <v>1509.8441858599999</v>
      </c>
      <c r="L98" s="37">
        <f>SUMIFS(СВЦЭМ!$C$34:$C$777,СВЦЭМ!$A$34:$A$777,$A98,СВЦЭМ!$B$34:$B$777,L$83)+'СЕТ СН'!$H$9+СВЦЭМ!$D$10+'СЕТ СН'!$H$6</f>
        <v>1510.3855773600001</v>
      </c>
      <c r="M98" s="37">
        <f>SUMIFS(СВЦЭМ!$C$34:$C$777,СВЦЭМ!$A$34:$A$777,$A98,СВЦЭМ!$B$34:$B$777,M$83)+'СЕТ СН'!$H$9+СВЦЭМ!$D$10+'СЕТ СН'!$H$6</f>
        <v>1456.31185129</v>
      </c>
      <c r="N98" s="37">
        <f>SUMIFS(СВЦЭМ!$C$34:$C$777,СВЦЭМ!$A$34:$A$777,$A98,СВЦЭМ!$B$34:$B$777,N$83)+'СЕТ СН'!$H$9+СВЦЭМ!$D$10+'СЕТ СН'!$H$6</f>
        <v>1484.62378438</v>
      </c>
      <c r="O98" s="37">
        <f>SUMIFS(СВЦЭМ!$C$34:$C$777,СВЦЭМ!$A$34:$A$777,$A98,СВЦЭМ!$B$34:$B$777,O$83)+'СЕТ СН'!$H$9+СВЦЭМ!$D$10+'СЕТ СН'!$H$6</f>
        <v>1499.7495626700002</v>
      </c>
      <c r="P98" s="37">
        <f>SUMIFS(СВЦЭМ!$C$34:$C$777,СВЦЭМ!$A$34:$A$777,$A98,СВЦЭМ!$B$34:$B$777,P$83)+'СЕТ СН'!$H$9+СВЦЭМ!$D$10+'СЕТ СН'!$H$6</f>
        <v>1525.4349846800001</v>
      </c>
      <c r="Q98" s="37">
        <f>SUMIFS(СВЦЭМ!$C$34:$C$777,СВЦЭМ!$A$34:$A$777,$A98,СВЦЭМ!$B$34:$B$777,Q$83)+'СЕТ СН'!$H$9+СВЦЭМ!$D$10+'СЕТ СН'!$H$6</f>
        <v>1490.2345935100002</v>
      </c>
      <c r="R98" s="37">
        <f>SUMIFS(СВЦЭМ!$C$34:$C$777,СВЦЭМ!$A$34:$A$777,$A98,СВЦЭМ!$B$34:$B$777,R$83)+'СЕТ СН'!$H$9+СВЦЭМ!$D$10+'СЕТ СН'!$H$6</f>
        <v>1508.5336914</v>
      </c>
      <c r="S98" s="37">
        <f>SUMIFS(СВЦЭМ!$C$34:$C$777,СВЦЭМ!$A$34:$A$777,$A98,СВЦЭМ!$B$34:$B$777,S$83)+'СЕТ СН'!$H$9+СВЦЭМ!$D$10+'СЕТ СН'!$H$6</f>
        <v>1569.0882667200001</v>
      </c>
      <c r="T98" s="37">
        <f>SUMIFS(СВЦЭМ!$C$34:$C$777,СВЦЭМ!$A$34:$A$777,$A98,СВЦЭМ!$B$34:$B$777,T$83)+'СЕТ СН'!$H$9+СВЦЭМ!$D$10+'СЕТ СН'!$H$6</f>
        <v>1571.9430892099999</v>
      </c>
      <c r="U98" s="37">
        <f>SUMIFS(СВЦЭМ!$C$34:$C$777,СВЦЭМ!$A$34:$A$777,$A98,СВЦЭМ!$B$34:$B$777,U$83)+'СЕТ СН'!$H$9+СВЦЭМ!$D$10+'СЕТ СН'!$H$6</f>
        <v>1580.3050492299999</v>
      </c>
      <c r="V98" s="37">
        <f>SUMIFS(СВЦЭМ!$C$34:$C$777,СВЦЭМ!$A$34:$A$777,$A98,СВЦЭМ!$B$34:$B$777,V$83)+'СЕТ СН'!$H$9+СВЦЭМ!$D$10+'СЕТ СН'!$H$6</f>
        <v>1565.73812075</v>
      </c>
      <c r="W98" s="37">
        <f>SUMIFS(СВЦЭМ!$C$34:$C$777,СВЦЭМ!$A$34:$A$777,$A98,СВЦЭМ!$B$34:$B$777,W$83)+'СЕТ СН'!$H$9+СВЦЭМ!$D$10+'СЕТ СН'!$H$6</f>
        <v>1547.53700755</v>
      </c>
      <c r="X98" s="37">
        <f>SUMIFS(СВЦЭМ!$C$34:$C$777,СВЦЭМ!$A$34:$A$777,$A98,СВЦЭМ!$B$34:$B$777,X$83)+'СЕТ СН'!$H$9+СВЦЭМ!$D$10+'СЕТ СН'!$H$6</f>
        <v>1585.3498653900001</v>
      </c>
      <c r="Y98" s="37">
        <f>SUMIFS(СВЦЭМ!$C$34:$C$777,СВЦЭМ!$A$34:$A$777,$A98,СВЦЭМ!$B$34:$B$777,Y$83)+'СЕТ СН'!$H$9+СВЦЭМ!$D$10+'СЕТ СН'!$H$6</f>
        <v>1671.6305277500001</v>
      </c>
    </row>
    <row r="99" spans="1:25" ht="15.75" x14ac:dyDescent="0.2">
      <c r="A99" s="36">
        <f t="shared" si="2"/>
        <v>42598</v>
      </c>
      <c r="B99" s="37">
        <f>SUMIFS(СВЦЭМ!$C$34:$C$777,СВЦЭМ!$A$34:$A$777,$A99,СВЦЭМ!$B$34:$B$777,B$83)+'СЕТ СН'!$H$9+СВЦЭМ!$D$10+'СЕТ СН'!$H$6</f>
        <v>1727.0487436600001</v>
      </c>
      <c r="C99" s="37">
        <f>SUMIFS(СВЦЭМ!$C$34:$C$777,СВЦЭМ!$A$34:$A$777,$A99,СВЦЭМ!$B$34:$B$777,C$83)+'СЕТ СН'!$H$9+СВЦЭМ!$D$10+'СЕТ СН'!$H$6</f>
        <v>1759.4901727400002</v>
      </c>
      <c r="D99" s="37">
        <f>SUMIFS(СВЦЭМ!$C$34:$C$777,СВЦЭМ!$A$34:$A$777,$A99,СВЦЭМ!$B$34:$B$777,D$83)+'СЕТ СН'!$H$9+СВЦЭМ!$D$10+'СЕТ СН'!$H$6</f>
        <v>1771.8134293799999</v>
      </c>
      <c r="E99" s="37">
        <f>SUMIFS(СВЦЭМ!$C$34:$C$777,СВЦЭМ!$A$34:$A$777,$A99,СВЦЭМ!$B$34:$B$777,E$83)+'СЕТ СН'!$H$9+СВЦЭМ!$D$10+'СЕТ СН'!$H$6</f>
        <v>1799.73307531</v>
      </c>
      <c r="F99" s="37">
        <f>SUMIFS(СВЦЭМ!$C$34:$C$777,СВЦЭМ!$A$34:$A$777,$A99,СВЦЭМ!$B$34:$B$777,F$83)+'СЕТ СН'!$H$9+СВЦЭМ!$D$10+'СЕТ СН'!$H$6</f>
        <v>1830.0469494399999</v>
      </c>
      <c r="G99" s="37">
        <f>SUMIFS(СВЦЭМ!$C$34:$C$777,СВЦЭМ!$A$34:$A$777,$A99,СВЦЭМ!$B$34:$B$777,G$83)+'СЕТ СН'!$H$9+СВЦЭМ!$D$10+'СЕТ СН'!$H$6</f>
        <v>1839.05036548</v>
      </c>
      <c r="H99" s="37">
        <f>SUMIFS(СВЦЭМ!$C$34:$C$777,СВЦЭМ!$A$34:$A$777,$A99,СВЦЭМ!$B$34:$B$777,H$83)+'СЕТ СН'!$H$9+СВЦЭМ!$D$10+'СЕТ СН'!$H$6</f>
        <v>1791.5866114400001</v>
      </c>
      <c r="I99" s="37">
        <f>SUMIFS(СВЦЭМ!$C$34:$C$777,СВЦЭМ!$A$34:$A$777,$A99,СВЦЭМ!$B$34:$B$777,I$83)+'СЕТ СН'!$H$9+СВЦЭМ!$D$10+'СЕТ СН'!$H$6</f>
        <v>1770.7813378000001</v>
      </c>
      <c r="J99" s="37">
        <f>SUMIFS(СВЦЭМ!$C$34:$C$777,СВЦЭМ!$A$34:$A$777,$A99,СВЦЭМ!$B$34:$B$777,J$83)+'СЕТ СН'!$H$9+СВЦЭМ!$D$10+'СЕТ СН'!$H$6</f>
        <v>1658.4242358500001</v>
      </c>
      <c r="K99" s="37">
        <f>SUMIFS(СВЦЭМ!$C$34:$C$777,СВЦЭМ!$A$34:$A$777,$A99,СВЦЭМ!$B$34:$B$777,K$83)+'СЕТ СН'!$H$9+СВЦЭМ!$D$10+'СЕТ СН'!$H$6</f>
        <v>1562.0538724200001</v>
      </c>
      <c r="L99" s="37">
        <f>SUMIFS(СВЦЭМ!$C$34:$C$777,СВЦЭМ!$A$34:$A$777,$A99,СВЦЭМ!$B$34:$B$777,L$83)+'СЕТ СН'!$H$9+СВЦЭМ!$D$10+'СЕТ СН'!$H$6</f>
        <v>1492.08172818</v>
      </c>
      <c r="M99" s="37">
        <f>SUMIFS(СВЦЭМ!$C$34:$C$777,СВЦЭМ!$A$34:$A$777,$A99,СВЦЭМ!$B$34:$B$777,M$83)+'СЕТ СН'!$H$9+СВЦЭМ!$D$10+'СЕТ СН'!$H$6</f>
        <v>1496.4991963900002</v>
      </c>
      <c r="N99" s="37">
        <f>SUMIFS(СВЦЭМ!$C$34:$C$777,СВЦЭМ!$A$34:$A$777,$A99,СВЦЭМ!$B$34:$B$777,N$83)+'СЕТ СН'!$H$9+СВЦЭМ!$D$10+'СЕТ СН'!$H$6</f>
        <v>1502.0613730300001</v>
      </c>
      <c r="O99" s="37">
        <f>SUMIFS(СВЦЭМ!$C$34:$C$777,СВЦЭМ!$A$34:$A$777,$A99,СВЦЭМ!$B$34:$B$777,O$83)+'СЕТ СН'!$H$9+СВЦЭМ!$D$10+'СЕТ СН'!$H$6</f>
        <v>1537.61167234</v>
      </c>
      <c r="P99" s="37">
        <f>SUMIFS(СВЦЭМ!$C$34:$C$777,СВЦЭМ!$A$34:$A$777,$A99,СВЦЭМ!$B$34:$B$777,P$83)+'СЕТ СН'!$H$9+СВЦЭМ!$D$10+'СЕТ СН'!$H$6</f>
        <v>1492.41822301</v>
      </c>
      <c r="Q99" s="37">
        <f>SUMIFS(СВЦЭМ!$C$34:$C$777,СВЦЭМ!$A$34:$A$777,$A99,СВЦЭМ!$B$34:$B$777,Q$83)+'СЕТ СН'!$H$9+СВЦЭМ!$D$10+'СЕТ СН'!$H$6</f>
        <v>1468.6602276200001</v>
      </c>
      <c r="R99" s="37">
        <f>SUMIFS(СВЦЭМ!$C$34:$C$777,СВЦЭМ!$A$34:$A$777,$A99,СВЦЭМ!$B$34:$B$777,R$83)+'СЕТ СН'!$H$9+СВЦЭМ!$D$10+'СЕТ СН'!$H$6</f>
        <v>1504.7041293699999</v>
      </c>
      <c r="S99" s="37">
        <f>SUMIFS(СВЦЭМ!$C$34:$C$777,СВЦЭМ!$A$34:$A$777,$A99,СВЦЭМ!$B$34:$B$777,S$83)+'СЕТ СН'!$H$9+СВЦЭМ!$D$10+'СЕТ СН'!$H$6</f>
        <v>1569.7088039099999</v>
      </c>
      <c r="T99" s="37">
        <f>SUMIFS(СВЦЭМ!$C$34:$C$777,СВЦЭМ!$A$34:$A$777,$A99,СВЦЭМ!$B$34:$B$777,T$83)+'СЕТ СН'!$H$9+СВЦЭМ!$D$10+'СЕТ СН'!$H$6</f>
        <v>1567.9565262599999</v>
      </c>
      <c r="U99" s="37">
        <f>SUMIFS(СВЦЭМ!$C$34:$C$777,СВЦЭМ!$A$34:$A$777,$A99,СВЦЭМ!$B$34:$B$777,U$83)+'СЕТ СН'!$H$9+СВЦЭМ!$D$10+'СЕТ СН'!$H$6</f>
        <v>1557.34026068</v>
      </c>
      <c r="V99" s="37">
        <f>SUMIFS(СВЦЭМ!$C$34:$C$777,СВЦЭМ!$A$34:$A$777,$A99,СВЦЭМ!$B$34:$B$777,V$83)+'СЕТ СН'!$H$9+СВЦЭМ!$D$10+'СЕТ СН'!$H$6</f>
        <v>1572.7430228100002</v>
      </c>
      <c r="W99" s="37">
        <f>SUMIFS(СВЦЭМ!$C$34:$C$777,СВЦЭМ!$A$34:$A$777,$A99,СВЦЭМ!$B$34:$B$777,W$83)+'СЕТ СН'!$H$9+СВЦЭМ!$D$10+'СЕТ СН'!$H$6</f>
        <v>1594.73979566</v>
      </c>
      <c r="X99" s="37">
        <f>SUMIFS(СВЦЭМ!$C$34:$C$777,СВЦЭМ!$A$34:$A$777,$A99,СВЦЭМ!$B$34:$B$777,X$83)+'СЕТ СН'!$H$9+СВЦЭМ!$D$10+'СЕТ СН'!$H$6</f>
        <v>1539.4729414100002</v>
      </c>
      <c r="Y99" s="37">
        <f>SUMIFS(СВЦЭМ!$C$34:$C$777,СВЦЭМ!$A$34:$A$777,$A99,СВЦЭМ!$B$34:$B$777,Y$83)+'СЕТ СН'!$H$9+СВЦЭМ!$D$10+'СЕТ СН'!$H$6</f>
        <v>1623.7808589900001</v>
      </c>
    </row>
    <row r="100" spans="1:25" ht="15.75" x14ac:dyDescent="0.2">
      <c r="A100" s="36">
        <f t="shared" si="2"/>
        <v>42599</v>
      </c>
      <c r="B100" s="37">
        <f>SUMIFS(СВЦЭМ!$C$34:$C$777,СВЦЭМ!$A$34:$A$777,$A100,СВЦЭМ!$B$34:$B$777,B$83)+'СЕТ СН'!$H$9+СВЦЭМ!$D$10+'СЕТ СН'!$H$6</f>
        <v>1679.5525512700001</v>
      </c>
      <c r="C100" s="37">
        <f>SUMIFS(СВЦЭМ!$C$34:$C$777,СВЦЭМ!$A$34:$A$777,$A100,СВЦЭМ!$B$34:$B$777,C$83)+'СЕТ СН'!$H$9+СВЦЭМ!$D$10+'СЕТ СН'!$H$6</f>
        <v>1798.4730569400003</v>
      </c>
      <c r="D100" s="37">
        <f>SUMIFS(СВЦЭМ!$C$34:$C$777,СВЦЭМ!$A$34:$A$777,$A100,СВЦЭМ!$B$34:$B$777,D$83)+'СЕТ СН'!$H$9+СВЦЭМ!$D$10+'СЕТ СН'!$H$6</f>
        <v>1853.7800818300002</v>
      </c>
      <c r="E100" s="37">
        <f>SUMIFS(СВЦЭМ!$C$34:$C$777,СВЦЭМ!$A$34:$A$777,$A100,СВЦЭМ!$B$34:$B$777,E$83)+'СЕТ СН'!$H$9+СВЦЭМ!$D$10+'СЕТ СН'!$H$6</f>
        <v>1896.8860812600001</v>
      </c>
      <c r="F100" s="37">
        <f>SUMIFS(СВЦЭМ!$C$34:$C$777,СВЦЭМ!$A$34:$A$777,$A100,СВЦЭМ!$B$34:$B$777,F$83)+'СЕТ СН'!$H$9+СВЦЭМ!$D$10+'СЕТ СН'!$H$6</f>
        <v>1880.5589419600001</v>
      </c>
      <c r="G100" s="37">
        <f>SUMIFS(СВЦЭМ!$C$34:$C$777,СВЦЭМ!$A$34:$A$777,$A100,СВЦЭМ!$B$34:$B$777,G$83)+'СЕТ СН'!$H$9+СВЦЭМ!$D$10+'СЕТ СН'!$H$6</f>
        <v>1902.02422725</v>
      </c>
      <c r="H100" s="37">
        <f>SUMIFS(СВЦЭМ!$C$34:$C$777,СВЦЭМ!$A$34:$A$777,$A100,СВЦЭМ!$B$34:$B$777,H$83)+'СЕТ СН'!$H$9+СВЦЭМ!$D$10+'СЕТ СН'!$H$6</f>
        <v>1766.5836435000001</v>
      </c>
      <c r="I100" s="37">
        <f>SUMIFS(СВЦЭМ!$C$34:$C$777,СВЦЭМ!$A$34:$A$777,$A100,СВЦЭМ!$B$34:$B$777,I$83)+'СЕТ СН'!$H$9+СВЦЭМ!$D$10+'СЕТ СН'!$H$6</f>
        <v>1708.0870627300001</v>
      </c>
      <c r="J100" s="37">
        <f>SUMIFS(СВЦЭМ!$C$34:$C$777,СВЦЭМ!$A$34:$A$777,$A100,СВЦЭМ!$B$34:$B$777,J$83)+'СЕТ СН'!$H$9+СВЦЭМ!$D$10+'СЕТ СН'!$H$6</f>
        <v>1614.8429577100001</v>
      </c>
      <c r="K100" s="37">
        <f>SUMIFS(СВЦЭМ!$C$34:$C$777,СВЦЭМ!$A$34:$A$777,$A100,СВЦЭМ!$B$34:$B$777,K$83)+'СЕТ СН'!$H$9+СВЦЭМ!$D$10+'СЕТ СН'!$H$6</f>
        <v>1541.5997235200002</v>
      </c>
      <c r="L100" s="37">
        <f>SUMIFS(СВЦЭМ!$C$34:$C$777,СВЦЭМ!$A$34:$A$777,$A100,СВЦЭМ!$B$34:$B$777,L$83)+'СЕТ СН'!$H$9+СВЦЭМ!$D$10+'СЕТ СН'!$H$6</f>
        <v>1492.5844735400001</v>
      </c>
      <c r="M100" s="37">
        <f>SUMIFS(СВЦЭМ!$C$34:$C$777,СВЦЭМ!$A$34:$A$777,$A100,СВЦЭМ!$B$34:$B$777,M$83)+'СЕТ СН'!$H$9+СВЦЭМ!$D$10+'СЕТ СН'!$H$6</f>
        <v>1514.2500813000001</v>
      </c>
      <c r="N100" s="37">
        <f>SUMIFS(СВЦЭМ!$C$34:$C$777,СВЦЭМ!$A$34:$A$777,$A100,СВЦЭМ!$B$34:$B$777,N$83)+'СЕТ СН'!$H$9+СВЦЭМ!$D$10+'СЕТ СН'!$H$6</f>
        <v>1547.3159420000002</v>
      </c>
      <c r="O100" s="37">
        <f>SUMIFS(СВЦЭМ!$C$34:$C$777,СВЦЭМ!$A$34:$A$777,$A100,СВЦЭМ!$B$34:$B$777,O$83)+'СЕТ СН'!$H$9+СВЦЭМ!$D$10+'СЕТ СН'!$H$6</f>
        <v>1528.06653061</v>
      </c>
      <c r="P100" s="37">
        <f>SUMIFS(СВЦЭМ!$C$34:$C$777,СВЦЭМ!$A$34:$A$777,$A100,СВЦЭМ!$B$34:$B$777,P$83)+'СЕТ СН'!$H$9+СВЦЭМ!$D$10+'СЕТ СН'!$H$6</f>
        <v>1530.57628488</v>
      </c>
      <c r="Q100" s="37">
        <f>SUMIFS(СВЦЭМ!$C$34:$C$777,СВЦЭМ!$A$34:$A$777,$A100,СВЦЭМ!$B$34:$B$777,Q$83)+'СЕТ СН'!$H$9+СВЦЭМ!$D$10+'СЕТ СН'!$H$6</f>
        <v>1527.4874096399999</v>
      </c>
      <c r="R100" s="37">
        <f>SUMIFS(СВЦЭМ!$C$34:$C$777,СВЦЭМ!$A$34:$A$777,$A100,СВЦЭМ!$B$34:$B$777,R$83)+'СЕТ СН'!$H$9+СВЦЭМ!$D$10+'СЕТ СН'!$H$6</f>
        <v>1529.09477866</v>
      </c>
      <c r="S100" s="37">
        <f>SUMIFS(СВЦЭМ!$C$34:$C$777,СВЦЭМ!$A$34:$A$777,$A100,СВЦЭМ!$B$34:$B$777,S$83)+'СЕТ СН'!$H$9+СВЦЭМ!$D$10+'СЕТ СН'!$H$6</f>
        <v>1594.14412262</v>
      </c>
      <c r="T100" s="37">
        <f>SUMIFS(СВЦЭМ!$C$34:$C$777,СВЦЭМ!$A$34:$A$777,$A100,СВЦЭМ!$B$34:$B$777,T$83)+'СЕТ СН'!$H$9+СВЦЭМ!$D$10+'СЕТ СН'!$H$6</f>
        <v>1655.33645948</v>
      </c>
      <c r="U100" s="37">
        <f>SUMIFS(СВЦЭМ!$C$34:$C$777,СВЦЭМ!$A$34:$A$777,$A100,СВЦЭМ!$B$34:$B$777,U$83)+'СЕТ СН'!$H$9+СВЦЭМ!$D$10+'СЕТ СН'!$H$6</f>
        <v>1614.3189489700001</v>
      </c>
      <c r="V100" s="37">
        <f>SUMIFS(СВЦЭМ!$C$34:$C$777,СВЦЭМ!$A$34:$A$777,$A100,СВЦЭМ!$B$34:$B$777,V$83)+'СЕТ СН'!$H$9+СВЦЭМ!$D$10+'СЕТ СН'!$H$6</f>
        <v>1618.7358843800002</v>
      </c>
      <c r="W100" s="37">
        <f>SUMIFS(СВЦЭМ!$C$34:$C$777,СВЦЭМ!$A$34:$A$777,$A100,СВЦЭМ!$B$34:$B$777,W$83)+'СЕТ СН'!$H$9+СВЦЭМ!$D$10+'СЕТ СН'!$H$6</f>
        <v>1599.1415931800002</v>
      </c>
      <c r="X100" s="37">
        <f>SUMIFS(СВЦЭМ!$C$34:$C$777,СВЦЭМ!$A$34:$A$777,$A100,СВЦЭМ!$B$34:$B$777,X$83)+'СЕТ СН'!$H$9+СВЦЭМ!$D$10+'СЕТ СН'!$H$6</f>
        <v>1540.9651580300001</v>
      </c>
      <c r="Y100" s="37">
        <f>SUMIFS(СВЦЭМ!$C$34:$C$777,СВЦЭМ!$A$34:$A$777,$A100,СВЦЭМ!$B$34:$B$777,Y$83)+'СЕТ СН'!$H$9+СВЦЭМ!$D$10+'СЕТ СН'!$H$6</f>
        <v>1596.1524455799999</v>
      </c>
    </row>
    <row r="101" spans="1:25" ht="15.75" x14ac:dyDescent="0.2">
      <c r="A101" s="36">
        <f t="shared" si="2"/>
        <v>42600</v>
      </c>
      <c r="B101" s="37">
        <f>SUMIFS(СВЦЭМ!$C$34:$C$777,СВЦЭМ!$A$34:$A$777,$A101,СВЦЭМ!$B$34:$B$777,B$83)+'СЕТ СН'!$H$9+СВЦЭМ!$D$10+'СЕТ СН'!$H$6</f>
        <v>1555.6755014400001</v>
      </c>
      <c r="C101" s="37">
        <f>SUMIFS(СВЦЭМ!$C$34:$C$777,СВЦЭМ!$A$34:$A$777,$A101,СВЦЭМ!$B$34:$B$777,C$83)+'СЕТ СН'!$H$9+СВЦЭМ!$D$10+'СЕТ СН'!$H$6</f>
        <v>1637.2842371199999</v>
      </c>
      <c r="D101" s="37">
        <f>SUMIFS(СВЦЭМ!$C$34:$C$777,СВЦЭМ!$A$34:$A$777,$A101,СВЦЭМ!$B$34:$B$777,D$83)+'СЕТ СН'!$H$9+СВЦЭМ!$D$10+'СЕТ СН'!$H$6</f>
        <v>1709.3457442900003</v>
      </c>
      <c r="E101" s="37">
        <f>SUMIFS(СВЦЭМ!$C$34:$C$777,СВЦЭМ!$A$34:$A$777,$A101,СВЦЭМ!$B$34:$B$777,E$83)+'СЕТ СН'!$H$9+СВЦЭМ!$D$10+'СЕТ СН'!$H$6</f>
        <v>1728.6879841800001</v>
      </c>
      <c r="F101" s="37">
        <f>SUMIFS(СВЦЭМ!$C$34:$C$777,СВЦЭМ!$A$34:$A$777,$A101,СВЦЭМ!$B$34:$B$777,F$83)+'СЕТ СН'!$H$9+СВЦЭМ!$D$10+'СЕТ СН'!$H$6</f>
        <v>1797.8732164400003</v>
      </c>
      <c r="G101" s="37">
        <f>SUMIFS(СВЦЭМ!$C$34:$C$777,СВЦЭМ!$A$34:$A$777,$A101,СВЦЭМ!$B$34:$B$777,G$83)+'СЕТ СН'!$H$9+СВЦЭМ!$D$10+'СЕТ СН'!$H$6</f>
        <v>1758.8420746400002</v>
      </c>
      <c r="H101" s="37">
        <f>SUMIFS(СВЦЭМ!$C$34:$C$777,СВЦЭМ!$A$34:$A$777,$A101,СВЦЭМ!$B$34:$B$777,H$83)+'СЕТ СН'!$H$9+СВЦЭМ!$D$10+'СЕТ СН'!$H$6</f>
        <v>1812.1768575700003</v>
      </c>
      <c r="I101" s="37">
        <f>SUMIFS(СВЦЭМ!$C$34:$C$777,СВЦЭМ!$A$34:$A$777,$A101,СВЦЭМ!$B$34:$B$777,I$83)+'СЕТ СН'!$H$9+СВЦЭМ!$D$10+'СЕТ СН'!$H$6</f>
        <v>1668.31336612</v>
      </c>
      <c r="J101" s="37">
        <f>SUMIFS(СВЦЭМ!$C$34:$C$777,СВЦЭМ!$A$34:$A$777,$A101,СВЦЭМ!$B$34:$B$777,J$83)+'СЕТ СН'!$H$9+СВЦЭМ!$D$10+'СЕТ СН'!$H$6</f>
        <v>1567.1808061900001</v>
      </c>
      <c r="K101" s="37">
        <f>SUMIFS(СВЦЭМ!$C$34:$C$777,СВЦЭМ!$A$34:$A$777,$A101,СВЦЭМ!$B$34:$B$777,K$83)+'СЕТ СН'!$H$9+СВЦЭМ!$D$10+'СЕТ СН'!$H$6</f>
        <v>1460.46752958</v>
      </c>
      <c r="L101" s="37">
        <f>SUMIFS(СВЦЭМ!$C$34:$C$777,СВЦЭМ!$A$34:$A$777,$A101,СВЦЭМ!$B$34:$B$777,L$83)+'СЕТ СН'!$H$9+СВЦЭМ!$D$10+'СЕТ СН'!$H$6</f>
        <v>1413.2450325300001</v>
      </c>
      <c r="M101" s="37">
        <f>SUMIFS(СВЦЭМ!$C$34:$C$777,СВЦЭМ!$A$34:$A$777,$A101,СВЦЭМ!$B$34:$B$777,M$83)+'СЕТ СН'!$H$9+СВЦЭМ!$D$10+'СЕТ СН'!$H$6</f>
        <v>1439.4656588600001</v>
      </c>
      <c r="N101" s="37">
        <f>SUMIFS(СВЦЭМ!$C$34:$C$777,СВЦЭМ!$A$34:$A$777,$A101,СВЦЭМ!$B$34:$B$777,N$83)+'СЕТ СН'!$H$9+СВЦЭМ!$D$10+'СЕТ СН'!$H$6</f>
        <v>1415.9116300200001</v>
      </c>
      <c r="O101" s="37">
        <f>SUMIFS(СВЦЭМ!$C$34:$C$777,СВЦЭМ!$A$34:$A$777,$A101,СВЦЭМ!$B$34:$B$777,O$83)+'СЕТ СН'!$H$9+СВЦЭМ!$D$10+'СЕТ СН'!$H$6</f>
        <v>1416.66501255</v>
      </c>
      <c r="P101" s="37">
        <f>SUMIFS(СВЦЭМ!$C$34:$C$777,СВЦЭМ!$A$34:$A$777,$A101,СВЦЭМ!$B$34:$B$777,P$83)+'СЕТ СН'!$H$9+СВЦЭМ!$D$10+'СЕТ СН'!$H$6</f>
        <v>1412.64402419</v>
      </c>
      <c r="Q101" s="37">
        <f>SUMIFS(СВЦЭМ!$C$34:$C$777,СВЦЭМ!$A$34:$A$777,$A101,СВЦЭМ!$B$34:$B$777,Q$83)+'СЕТ СН'!$H$9+СВЦЭМ!$D$10+'СЕТ СН'!$H$6</f>
        <v>1379.95688922</v>
      </c>
      <c r="R101" s="37">
        <f>SUMIFS(СВЦЭМ!$C$34:$C$777,СВЦЭМ!$A$34:$A$777,$A101,СВЦЭМ!$B$34:$B$777,R$83)+'СЕТ СН'!$H$9+СВЦЭМ!$D$10+'СЕТ СН'!$H$6</f>
        <v>1406.80023841</v>
      </c>
      <c r="S101" s="37">
        <f>SUMIFS(СВЦЭМ!$C$34:$C$777,СВЦЭМ!$A$34:$A$777,$A101,СВЦЭМ!$B$34:$B$777,S$83)+'СЕТ СН'!$H$9+СВЦЭМ!$D$10+'СЕТ СН'!$H$6</f>
        <v>1404.2192597500002</v>
      </c>
      <c r="T101" s="37">
        <f>SUMIFS(СВЦЭМ!$C$34:$C$777,СВЦЭМ!$A$34:$A$777,$A101,СВЦЭМ!$B$34:$B$777,T$83)+'СЕТ СН'!$H$9+СВЦЭМ!$D$10+'СЕТ СН'!$H$6</f>
        <v>1386.1986134100002</v>
      </c>
      <c r="U101" s="37">
        <f>SUMIFS(СВЦЭМ!$C$34:$C$777,СВЦЭМ!$A$34:$A$777,$A101,СВЦЭМ!$B$34:$B$777,U$83)+'СЕТ СН'!$H$9+СВЦЭМ!$D$10+'СЕТ СН'!$H$6</f>
        <v>1388.0628387800002</v>
      </c>
      <c r="V101" s="37">
        <f>SUMIFS(СВЦЭМ!$C$34:$C$777,СВЦЭМ!$A$34:$A$777,$A101,СВЦЭМ!$B$34:$B$777,V$83)+'СЕТ СН'!$H$9+СВЦЭМ!$D$10+'СЕТ СН'!$H$6</f>
        <v>1413.0440243799999</v>
      </c>
      <c r="W101" s="37">
        <f>SUMIFS(СВЦЭМ!$C$34:$C$777,СВЦЭМ!$A$34:$A$777,$A101,СВЦЭМ!$B$34:$B$777,W$83)+'СЕТ СН'!$H$9+СВЦЭМ!$D$10+'СЕТ СН'!$H$6</f>
        <v>1432.3352632000001</v>
      </c>
      <c r="X101" s="37">
        <f>SUMIFS(СВЦЭМ!$C$34:$C$777,СВЦЭМ!$A$34:$A$777,$A101,СВЦЭМ!$B$34:$B$777,X$83)+'СЕТ СН'!$H$9+СВЦЭМ!$D$10+'СЕТ СН'!$H$6</f>
        <v>1390.2887421999999</v>
      </c>
      <c r="Y101" s="37">
        <f>SUMIFS(СВЦЭМ!$C$34:$C$777,СВЦЭМ!$A$34:$A$777,$A101,СВЦЭМ!$B$34:$B$777,Y$83)+'СЕТ СН'!$H$9+СВЦЭМ!$D$10+'СЕТ СН'!$H$6</f>
        <v>1448.17350394</v>
      </c>
    </row>
    <row r="102" spans="1:25" ht="15.75" x14ac:dyDescent="0.2">
      <c r="A102" s="36">
        <f t="shared" si="2"/>
        <v>42601</v>
      </c>
      <c r="B102" s="37">
        <f>SUMIFS(СВЦЭМ!$C$34:$C$777,СВЦЭМ!$A$34:$A$777,$A102,СВЦЭМ!$B$34:$B$777,B$83)+'СЕТ СН'!$H$9+СВЦЭМ!$D$10+'СЕТ СН'!$H$6</f>
        <v>1545.9104461000002</v>
      </c>
      <c r="C102" s="37">
        <f>SUMIFS(СВЦЭМ!$C$34:$C$777,СВЦЭМ!$A$34:$A$777,$A102,СВЦЭМ!$B$34:$B$777,C$83)+'СЕТ СН'!$H$9+СВЦЭМ!$D$10+'СЕТ СН'!$H$6</f>
        <v>1608.3889680500001</v>
      </c>
      <c r="D102" s="37">
        <f>SUMIFS(СВЦЭМ!$C$34:$C$777,СВЦЭМ!$A$34:$A$777,$A102,СВЦЭМ!$B$34:$B$777,D$83)+'СЕТ СН'!$H$9+СВЦЭМ!$D$10+'СЕТ СН'!$H$6</f>
        <v>1655.2301554300002</v>
      </c>
      <c r="E102" s="37">
        <f>SUMIFS(СВЦЭМ!$C$34:$C$777,СВЦЭМ!$A$34:$A$777,$A102,СВЦЭМ!$B$34:$B$777,E$83)+'СЕТ СН'!$H$9+СВЦЭМ!$D$10+'СЕТ СН'!$H$6</f>
        <v>1653.1750551600003</v>
      </c>
      <c r="F102" s="37">
        <f>SUMIFS(СВЦЭМ!$C$34:$C$777,СВЦЭМ!$A$34:$A$777,$A102,СВЦЭМ!$B$34:$B$777,F$83)+'СЕТ СН'!$H$9+СВЦЭМ!$D$10+'СЕТ СН'!$H$6</f>
        <v>1670.63259126</v>
      </c>
      <c r="G102" s="37">
        <f>SUMIFS(СВЦЭМ!$C$34:$C$777,СВЦЭМ!$A$34:$A$777,$A102,СВЦЭМ!$B$34:$B$777,G$83)+'СЕТ СН'!$H$9+СВЦЭМ!$D$10+'СЕТ СН'!$H$6</f>
        <v>1657.6069117900001</v>
      </c>
      <c r="H102" s="37">
        <f>SUMIFS(СВЦЭМ!$C$34:$C$777,СВЦЭМ!$A$34:$A$777,$A102,СВЦЭМ!$B$34:$B$777,H$83)+'СЕТ СН'!$H$9+СВЦЭМ!$D$10+'СЕТ СН'!$H$6</f>
        <v>1630.5433593500002</v>
      </c>
      <c r="I102" s="37">
        <f>SUMIFS(СВЦЭМ!$C$34:$C$777,СВЦЭМ!$A$34:$A$777,$A102,СВЦЭМ!$B$34:$B$777,I$83)+'СЕТ СН'!$H$9+СВЦЭМ!$D$10+'СЕТ СН'!$H$6</f>
        <v>1552.1818436600001</v>
      </c>
      <c r="J102" s="37">
        <f>SUMIFS(СВЦЭМ!$C$34:$C$777,СВЦЭМ!$A$34:$A$777,$A102,СВЦЭМ!$B$34:$B$777,J$83)+'СЕТ СН'!$H$9+СВЦЭМ!$D$10+'СЕТ СН'!$H$6</f>
        <v>1482.7183121500002</v>
      </c>
      <c r="K102" s="37">
        <f>SUMIFS(СВЦЭМ!$C$34:$C$777,СВЦЭМ!$A$34:$A$777,$A102,СВЦЭМ!$B$34:$B$777,K$83)+'СЕТ СН'!$H$9+СВЦЭМ!$D$10+'СЕТ СН'!$H$6</f>
        <v>1400.6388248100002</v>
      </c>
      <c r="L102" s="37">
        <f>SUMIFS(СВЦЭМ!$C$34:$C$777,СВЦЭМ!$A$34:$A$777,$A102,СВЦЭМ!$B$34:$B$777,L$83)+'СЕТ СН'!$H$9+СВЦЭМ!$D$10+'СЕТ СН'!$H$6</f>
        <v>1376.2810028600002</v>
      </c>
      <c r="M102" s="37">
        <f>SUMIFS(СВЦЭМ!$C$34:$C$777,СВЦЭМ!$A$34:$A$777,$A102,СВЦЭМ!$B$34:$B$777,M$83)+'СЕТ СН'!$H$9+СВЦЭМ!$D$10+'СЕТ СН'!$H$6</f>
        <v>1513.92021075</v>
      </c>
      <c r="N102" s="37">
        <f>SUMIFS(СВЦЭМ!$C$34:$C$777,СВЦЭМ!$A$34:$A$777,$A102,СВЦЭМ!$B$34:$B$777,N$83)+'СЕТ СН'!$H$9+СВЦЭМ!$D$10+'СЕТ СН'!$H$6</f>
        <v>1513.2017579799999</v>
      </c>
      <c r="O102" s="37">
        <f>SUMIFS(СВЦЭМ!$C$34:$C$777,СВЦЭМ!$A$34:$A$777,$A102,СВЦЭМ!$B$34:$B$777,O$83)+'СЕТ СН'!$H$9+СВЦЭМ!$D$10+'СЕТ СН'!$H$6</f>
        <v>1528.6375320500001</v>
      </c>
      <c r="P102" s="37">
        <f>SUMIFS(СВЦЭМ!$C$34:$C$777,СВЦЭМ!$A$34:$A$777,$A102,СВЦЭМ!$B$34:$B$777,P$83)+'СЕТ СН'!$H$9+СВЦЭМ!$D$10+'СЕТ СН'!$H$6</f>
        <v>1553.2366601700001</v>
      </c>
      <c r="Q102" s="37">
        <f>SUMIFS(СВЦЭМ!$C$34:$C$777,СВЦЭМ!$A$34:$A$777,$A102,СВЦЭМ!$B$34:$B$777,Q$83)+'СЕТ СН'!$H$9+СВЦЭМ!$D$10+'СЕТ СН'!$H$6</f>
        <v>1724.2207371300001</v>
      </c>
      <c r="R102" s="37">
        <f>SUMIFS(СВЦЭМ!$C$34:$C$777,СВЦЭМ!$A$34:$A$777,$A102,СВЦЭМ!$B$34:$B$777,R$83)+'СЕТ СН'!$H$9+СВЦЭМ!$D$10+'СЕТ СН'!$H$6</f>
        <v>1525.6430145700001</v>
      </c>
      <c r="S102" s="37">
        <f>SUMIFS(СВЦЭМ!$C$34:$C$777,СВЦЭМ!$A$34:$A$777,$A102,СВЦЭМ!$B$34:$B$777,S$83)+'СЕТ СН'!$H$9+СВЦЭМ!$D$10+'СЕТ СН'!$H$6</f>
        <v>1449.4115502700001</v>
      </c>
      <c r="T102" s="37">
        <f>SUMIFS(СВЦЭМ!$C$34:$C$777,СВЦЭМ!$A$34:$A$777,$A102,СВЦЭМ!$B$34:$B$777,T$83)+'СЕТ СН'!$H$9+СВЦЭМ!$D$10+'СЕТ СН'!$H$6</f>
        <v>1425.37262809</v>
      </c>
      <c r="U102" s="37">
        <f>SUMIFS(СВЦЭМ!$C$34:$C$777,СВЦЭМ!$A$34:$A$777,$A102,СВЦЭМ!$B$34:$B$777,U$83)+'СЕТ СН'!$H$9+СВЦЭМ!$D$10+'СЕТ СН'!$H$6</f>
        <v>1423.77608917</v>
      </c>
      <c r="V102" s="37">
        <f>SUMIFS(СВЦЭМ!$C$34:$C$777,СВЦЭМ!$A$34:$A$777,$A102,СВЦЭМ!$B$34:$B$777,V$83)+'СЕТ СН'!$H$9+СВЦЭМ!$D$10+'СЕТ СН'!$H$6</f>
        <v>1448.53283474</v>
      </c>
      <c r="W102" s="37">
        <f>SUMIFS(СВЦЭМ!$C$34:$C$777,СВЦЭМ!$A$34:$A$777,$A102,СВЦЭМ!$B$34:$B$777,W$83)+'СЕТ СН'!$H$9+СВЦЭМ!$D$10+'СЕТ СН'!$H$6</f>
        <v>1425.3617130800001</v>
      </c>
      <c r="X102" s="37">
        <f>SUMIFS(СВЦЭМ!$C$34:$C$777,СВЦЭМ!$A$34:$A$777,$A102,СВЦЭМ!$B$34:$B$777,X$83)+'СЕТ СН'!$H$9+СВЦЭМ!$D$10+'СЕТ СН'!$H$6</f>
        <v>1382.1138293899999</v>
      </c>
      <c r="Y102" s="37">
        <f>SUMIFS(СВЦЭМ!$C$34:$C$777,СВЦЭМ!$A$34:$A$777,$A102,СВЦЭМ!$B$34:$B$777,Y$83)+'СЕТ СН'!$H$9+СВЦЭМ!$D$10+'СЕТ СН'!$H$6</f>
        <v>1421.00939909</v>
      </c>
    </row>
    <row r="103" spans="1:25" ht="15.75" x14ac:dyDescent="0.2">
      <c r="A103" s="36">
        <f t="shared" si="2"/>
        <v>42602</v>
      </c>
      <c r="B103" s="37">
        <f>SUMIFS(СВЦЭМ!$C$34:$C$777,СВЦЭМ!$A$34:$A$777,$A103,СВЦЭМ!$B$34:$B$777,B$83)+'СЕТ СН'!$H$9+СВЦЭМ!$D$10+'СЕТ СН'!$H$6</f>
        <v>1451.4651306599999</v>
      </c>
      <c r="C103" s="37">
        <f>SUMIFS(СВЦЭМ!$C$34:$C$777,СВЦЭМ!$A$34:$A$777,$A103,СВЦЭМ!$B$34:$B$777,C$83)+'СЕТ СН'!$H$9+СВЦЭМ!$D$10+'СЕТ СН'!$H$6</f>
        <v>1454.26358691</v>
      </c>
      <c r="D103" s="37">
        <f>SUMIFS(СВЦЭМ!$C$34:$C$777,СВЦЭМ!$A$34:$A$777,$A103,СВЦЭМ!$B$34:$B$777,D$83)+'СЕТ СН'!$H$9+СВЦЭМ!$D$10+'СЕТ СН'!$H$6</f>
        <v>1477.14352682</v>
      </c>
      <c r="E103" s="37">
        <f>SUMIFS(СВЦЭМ!$C$34:$C$777,СВЦЭМ!$A$34:$A$777,$A103,СВЦЭМ!$B$34:$B$777,E$83)+'СЕТ СН'!$H$9+СВЦЭМ!$D$10+'СЕТ СН'!$H$6</f>
        <v>1490.6931955099999</v>
      </c>
      <c r="F103" s="37">
        <f>SUMIFS(СВЦЭМ!$C$34:$C$777,СВЦЭМ!$A$34:$A$777,$A103,СВЦЭМ!$B$34:$B$777,F$83)+'СЕТ СН'!$H$9+СВЦЭМ!$D$10+'СЕТ СН'!$H$6</f>
        <v>1506.0794900200001</v>
      </c>
      <c r="G103" s="37">
        <f>SUMIFS(СВЦЭМ!$C$34:$C$777,СВЦЭМ!$A$34:$A$777,$A103,СВЦЭМ!$B$34:$B$777,G$83)+'СЕТ СН'!$H$9+СВЦЭМ!$D$10+'СЕТ СН'!$H$6</f>
        <v>1495.7374736199999</v>
      </c>
      <c r="H103" s="37">
        <f>SUMIFS(СВЦЭМ!$C$34:$C$777,СВЦЭМ!$A$34:$A$777,$A103,СВЦЭМ!$B$34:$B$777,H$83)+'СЕТ СН'!$H$9+СВЦЭМ!$D$10+'СЕТ СН'!$H$6</f>
        <v>1501.86298609</v>
      </c>
      <c r="I103" s="37">
        <f>SUMIFS(СВЦЭМ!$C$34:$C$777,СВЦЭМ!$A$34:$A$777,$A103,СВЦЭМ!$B$34:$B$777,I$83)+'СЕТ СН'!$H$9+СВЦЭМ!$D$10+'СЕТ СН'!$H$6</f>
        <v>1532.5148777100001</v>
      </c>
      <c r="J103" s="37">
        <f>SUMIFS(СВЦЭМ!$C$34:$C$777,СВЦЭМ!$A$34:$A$777,$A103,СВЦЭМ!$B$34:$B$777,J$83)+'СЕТ СН'!$H$9+СВЦЭМ!$D$10+'СЕТ СН'!$H$6</f>
        <v>1501.8193725900001</v>
      </c>
      <c r="K103" s="37">
        <f>SUMIFS(СВЦЭМ!$C$34:$C$777,СВЦЭМ!$A$34:$A$777,$A103,СВЦЭМ!$B$34:$B$777,K$83)+'СЕТ СН'!$H$9+СВЦЭМ!$D$10+'СЕТ СН'!$H$6</f>
        <v>1455.64223373</v>
      </c>
      <c r="L103" s="37">
        <f>SUMIFS(СВЦЭМ!$C$34:$C$777,СВЦЭМ!$A$34:$A$777,$A103,СВЦЭМ!$B$34:$B$777,L$83)+'СЕТ СН'!$H$9+СВЦЭМ!$D$10+'СЕТ СН'!$H$6</f>
        <v>1466.51786543</v>
      </c>
      <c r="M103" s="37">
        <f>SUMIFS(СВЦЭМ!$C$34:$C$777,СВЦЭМ!$A$34:$A$777,$A103,СВЦЭМ!$B$34:$B$777,M$83)+'СЕТ СН'!$H$9+СВЦЭМ!$D$10+'СЕТ СН'!$H$6</f>
        <v>1567.9361707400001</v>
      </c>
      <c r="N103" s="37">
        <f>SUMIFS(СВЦЭМ!$C$34:$C$777,СВЦЭМ!$A$34:$A$777,$A103,СВЦЭМ!$B$34:$B$777,N$83)+'СЕТ СН'!$H$9+СВЦЭМ!$D$10+'СЕТ СН'!$H$6</f>
        <v>1558.84957515</v>
      </c>
      <c r="O103" s="37">
        <f>SUMIFS(СВЦЭМ!$C$34:$C$777,СВЦЭМ!$A$34:$A$777,$A103,СВЦЭМ!$B$34:$B$777,O$83)+'СЕТ СН'!$H$9+СВЦЭМ!$D$10+'СЕТ СН'!$H$6</f>
        <v>1556.82214466</v>
      </c>
      <c r="P103" s="37">
        <f>SUMIFS(СВЦЭМ!$C$34:$C$777,СВЦЭМ!$A$34:$A$777,$A103,СВЦЭМ!$B$34:$B$777,P$83)+'СЕТ СН'!$H$9+СВЦЭМ!$D$10+'СЕТ СН'!$H$6</f>
        <v>1628.9193458</v>
      </c>
      <c r="Q103" s="37">
        <f>SUMIFS(СВЦЭМ!$C$34:$C$777,СВЦЭМ!$A$34:$A$777,$A103,СВЦЭМ!$B$34:$B$777,Q$83)+'СЕТ СН'!$H$9+СВЦЭМ!$D$10+'СЕТ СН'!$H$6</f>
        <v>1688.0100569800002</v>
      </c>
      <c r="R103" s="37">
        <f>SUMIFS(СВЦЭМ!$C$34:$C$777,СВЦЭМ!$A$34:$A$777,$A103,СВЦЭМ!$B$34:$B$777,R$83)+'СЕТ СН'!$H$9+СВЦЭМ!$D$10+'СЕТ СН'!$H$6</f>
        <v>1922.1332964900002</v>
      </c>
      <c r="S103" s="37">
        <f>SUMIFS(СВЦЭМ!$C$34:$C$777,СВЦЭМ!$A$34:$A$777,$A103,СВЦЭМ!$B$34:$B$777,S$83)+'СЕТ СН'!$H$9+СВЦЭМ!$D$10+'СЕТ СН'!$H$6</f>
        <v>1862.9169137900003</v>
      </c>
      <c r="T103" s="37">
        <f>SUMIFS(СВЦЭМ!$C$34:$C$777,СВЦЭМ!$A$34:$A$777,$A103,СВЦЭМ!$B$34:$B$777,T$83)+'СЕТ СН'!$H$9+СВЦЭМ!$D$10+'СЕТ СН'!$H$6</f>
        <v>1854.3481391200003</v>
      </c>
      <c r="U103" s="37">
        <f>SUMIFS(СВЦЭМ!$C$34:$C$777,СВЦЭМ!$A$34:$A$777,$A103,СВЦЭМ!$B$34:$B$777,U$83)+'СЕТ СН'!$H$9+СВЦЭМ!$D$10+'СЕТ СН'!$H$6</f>
        <v>1909.05278533</v>
      </c>
      <c r="V103" s="37">
        <f>SUMIFS(СВЦЭМ!$C$34:$C$777,СВЦЭМ!$A$34:$A$777,$A103,СВЦЭМ!$B$34:$B$777,V$83)+'СЕТ СН'!$H$9+СВЦЭМ!$D$10+'СЕТ СН'!$H$6</f>
        <v>1969.8569151000002</v>
      </c>
      <c r="W103" s="37">
        <f>SUMIFS(СВЦЭМ!$C$34:$C$777,СВЦЭМ!$A$34:$A$777,$A103,СВЦЭМ!$B$34:$B$777,W$83)+'СЕТ СН'!$H$9+СВЦЭМ!$D$10+'СЕТ СН'!$H$6</f>
        <v>1946.9898352499999</v>
      </c>
      <c r="X103" s="37">
        <f>SUMIFS(СВЦЭМ!$C$34:$C$777,СВЦЭМ!$A$34:$A$777,$A103,СВЦЭМ!$B$34:$B$777,X$83)+'СЕТ СН'!$H$9+СВЦЭМ!$D$10+'СЕТ СН'!$H$6</f>
        <v>1921.8340455000002</v>
      </c>
      <c r="Y103" s="37">
        <f>SUMIFS(СВЦЭМ!$C$34:$C$777,СВЦЭМ!$A$34:$A$777,$A103,СВЦЭМ!$B$34:$B$777,Y$83)+'СЕТ СН'!$H$9+СВЦЭМ!$D$10+'СЕТ СН'!$H$6</f>
        <v>1992.3344449400001</v>
      </c>
    </row>
    <row r="104" spans="1:25" ht="15.75" x14ac:dyDescent="0.2">
      <c r="A104" s="36">
        <f t="shared" si="2"/>
        <v>42603</v>
      </c>
      <c r="B104" s="37">
        <f>SUMIFS(СВЦЭМ!$C$34:$C$777,СВЦЭМ!$A$34:$A$777,$A104,СВЦЭМ!$B$34:$B$777,B$83)+'СЕТ СН'!$H$9+СВЦЭМ!$D$10+'СЕТ СН'!$H$6</f>
        <v>2159.6509219500003</v>
      </c>
      <c r="C104" s="37">
        <f>SUMIFS(СВЦЭМ!$C$34:$C$777,СВЦЭМ!$A$34:$A$777,$A104,СВЦЭМ!$B$34:$B$777,C$83)+'СЕТ СН'!$H$9+СВЦЭМ!$D$10+'СЕТ СН'!$H$6</f>
        <v>1998.9173057800003</v>
      </c>
      <c r="D104" s="37">
        <f>SUMIFS(СВЦЭМ!$C$34:$C$777,СВЦЭМ!$A$34:$A$777,$A104,СВЦЭМ!$B$34:$B$777,D$83)+'СЕТ СН'!$H$9+СВЦЭМ!$D$10+'СЕТ СН'!$H$6</f>
        <v>2174.4582508100002</v>
      </c>
      <c r="E104" s="37">
        <f>SUMIFS(СВЦЭМ!$C$34:$C$777,СВЦЭМ!$A$34:$A$777,$A104,СВЦЭМ!$B$34:$B$777,E$83)+'СЕТ СН'!$H$9+СВЦЭМ!$D$10+'СЕТ СН'!$H$6</f>
        <v>2082.4392002900004</v>
      </c>
      <c r="F104" s="37">
        <f>SUMIFS(СВЦЭМ!$C$34:$C$777,СВЦЭМ!$A$34:$A$777,$A104,СВЦЭМ!$B$34:$B$777,F$83)+'СЕТ СН'!$H$9+СВЦЭМ!$D$10+'СЕТ СН'!$H$6</f>
        <v>1901.06162176</v>
      </c>
      <c r="G104" s="37">
        <f>SUMIFS(СВЦЭМ!$C$34:$C$777,СВЦЭМ!$A$34:$A$777,$A104,СВЦЭМ!$B$34:$B$777,G$83)+'СЕТ СН'!$H$9+СВЦЭМ!$D$10+'СЕТ СН'!$H$6</f>
        <v>1835.6849023300001</v>
      </c>
      <c r="H104" s="37">
        <f>SUMIFS(СВЦЭМ!$C$34:$C$777,СВЦЭМ!$A$34:$A$777,$A104,СВЦЭМ!$B$34:$B$777,H$83)+'СЕТ СН'!$H$9+СВЦЭМ!$D$10+'СЕТ СН'!$H$6</f>
        <v>1813.7433296500003</v>
      </c>
      <c r="I104" s="37">
        <f>SUMIFS(СВЦЭМ!$C$34:$C$777,СВЦЭМ!$A$34:$A$777,$A104,СВЦЭМ!$B$34:$B$777,I$83)+'СЕТ СН'!$H$9+СВЦЭМ!$D$10+'СЕТ СН'!$H$6</f>
        <v>1773.8785391199999</v>
      </c>
      <c r="J104" s="37">
        <f>SUMIFS(СВЦЭМ!$C$34:$C$777,СВЦЭМ!$A$34:$A$777,$A104,СВЦЭМ!$B$34:$B$777,J$83)+'СЕТ СН'!$H$9+СВЦЭМ!$D$10+'СЕТ СН'!$H$6</f>
        <v>1679.7291972200001</v>
      </c>
      <c r="K104" s="37">
        <f>SUMIFS(СВЦЭМ!$C$34:$C$777,СВЦЭМ!$A$34:$A$777,$A104,СВЦЭМ!$B$34:$B$777,K$83)+'СЕТ СН'!$H$9+СВЦЭМ!$D$10+'СЕТ СН'!$H$6</f>
        <v>1512.9166375</v>
      </c>
      <c r="L104" s="37">
        <f>SUMIFS(СВЦЭМ!$C$34:$C$777,СВЦЭМ!$A$34:$A$777,$A104,СВЦЭМ!$B$34:$B$777,L$83)+'СЕТ СН'!$H$9+СВЦЭМ!$D$10+'СЕТ СН'!$H$6</f>
        <v>1479.44173305</v>
      </c>
      <c r="M104" s="37">
        <f>SUMIFS(СВЦЭМ!$C$34:$C$777,СВЦЭМ!$A$34:$A$777,$A104,СВЦЭМ!$B$34:$B$777,M$83)+'СЕТ СН'!$H$9+СВЦЭМ!$D$10+'СЕТ СН'!$H$6</f>
        <v>1532.3265911799999</v>
      </c>
      <c r="N104" s="37">
        <f>SUMIFS(СВЦЭМ!$C$34:$C$777,СВЦЭМ!$A$34:$A$777,$A104,СВЦЭМ!$B$34:$B$777,N$83)+'СЕТ СН'!$H$9+СВЦЭМ!$D$10+'СЕТ СН'!$H$6</f>
        <v>1540.9072250200002</v>
      </c>
      <c r="O104" s="37">
        <f>SUMIFS(СВЦЭМ!$C$34:$C$777,СВЦЭМ!$A$34:$A$777,$A104,СВЦЭМ!$B$34:$B$777,O$83)+'СЕТ СН'!$H$9+СВЦЭМ!$D$10+'СЕТ СН'!$H$6</f>
        <v>1581.2996477500001</v>
      </c>
      <c r="P104" s="37">
        <f>SUMIFS(СВЦЭМ!$C$34:$C$777,СВЦЭМ!$A$34:$A$777,$A104,СВЦЭМ!$B$34:$B$777,P$83)+'СЕТ СН'!$H$9+СВЦЭМ!$D$10+'СЕТ СН'!$H$6</f>
        <v>1576.8181236400001</v>
      </c>
      <c r="Q104" s="37">
        <f>SUMIFS(СВЦЭМ!$C$34:$C$777,СВЦЭМ!$A$34:$A$777,$A104,СВЦЭМ!$B$34:$B$777,Q$83)+'СЕТ СН'!$H$9+СВЦЭМ!$D$10+'СЕТ СН'!$H$6</f>
        <v>1571.3643643999999</v>
      </c>
      <c r="R104" s="37">
        <f>SUMIFS(СВЦЭМ!$C$34:$C$777,СВЦЭМ!$A$34:$A$777,$A104,СВЦЭМ!$B$34:$B$777,R$83)+'СЕТ СН'!$H$9+СВЦЭМ!$D$10+'СЕТ СН'!$H$6</f>
        <v>1637.3958041400001</v>
      </c>
      <c r="S104" s="37">
        <f>SUMIFS(СВЦЭМ!$C$34:$C$777,СВЦЭМ!$A$34:$A$777,$A104,СВЦЭМ!$B$34:$B$777,S$83)+'СЕТ СН'!$H$9+СВЦЭМ!$D$10+'СЕТ СН'!$H$6</f>
        <v>1641.5935510700001</v>
      </c>
      <c r="T104" s="37">
        <f>SUMIFS(СВЦЭМ!$C$34:$C$777,СВЦЭМ!$A$34:$A$777,$A104,СВЦЭМ!$B$34:$B$777,T$83)+'СЕТ СН'!$H$9+СВЦЭМ!$D$10+'СЕТ СН'!$H$6</f>
        <v>1625.46262041</v>
      </c>
      <c r="U104" s="37">
        <f>SUMIFS(СВЦЭМ!$C$34:$C$777,СВЦЭМ!$A$34:$A$777,$A104,СВЦЭМ!$B$34:$B$777,U$83)+'СЕТ СН'!$H$9+СВЦЭМ!$D$10+'СЕТ СН'!$H$6</f>
        <v>1618.70940165</v>
      </c>
      <c r="V104" s="37">
        <f>SUMIFS(СВЦЭМ!$C$34:$C$777,СВЦЭМ!$A$34:$A$777,$A104,СВЦЭМ!$B$34:$B$777,V$83)+'СЕТ СН'!$H$9+СВЦЭМ!$D$10+'СЕТ СН'!$H$6</f>
        <v>1613.5741259000001</v>
      </c>
      <c r="W104" s="37">
        <f>SUMIFS(СВЦЭМ!$C$34:$C$777,СВЦЭМ!$A$34:$A$777,$A104,СВЦЭМ!$B$34:$B$777,W$83)+'СЕТ СН'!$H$9+СВЦЭМ!$D$10+'СЕТ СН'!$H$6</f>
        <v>1674.2452002700002</v>
      </c>
      <c r="X104" s="37">
        <f>SUMIFS(СВЦЭМ!$C$34:$C$777,СВЦЭМ!$A$34:$A$777,$A104,СВЦЭМ!$B$34:$B$777,X$83)+'СЕТ СН'!$H$9+СВЦЭМ!$D$10+'СЕТ СН'!$H$6</f>
        <v>1586.2767876800001</v>
      </c>
      <c r="Y104" s="37">
        <f>SUMIFS(СВЦЭМ!$C$34:$C$777,СВЦЭМ!$A$34:$A$777,$A104,СВЦЭМ!$B$34:$B$777,Y$83)+'СЕТ СН'!$H$9+СВЦЭМ!$D$10+'СЕТ СН'!$H$6</f>
        <v>1561.2866603699999</v>
      </c>
    </row>
    <row r="105" spans="1:25" ht="15.75" x14ac:dyDescent="0.2">
      <c r="A105" s="36">
        <f t="shared" si="2"/>
        <v>42604</v>
      </c>
      <c r="B105" s="37">
        <f>SUMIFS(СВЦЭМ!$C$34:$C$777,СВЦЭМ!$A$34:$A$777,$A105,СВЦЭМ!$B$34:$B$777,B$83)+'СЕТ СН'!$H$9+СВЦЭМ!$D$10+'СЕТ СН'!$H$6</f>
        <v>1581.5783144500001</v>
      </c>
      <c r="C105" s="37">
        <f>SUMIFS(СВЦЭМ!$C$34:$C$777,СВЦЭМ!$A$34:$A$777,$A105,СВЦЭМ!$B$34:$B$777,C$83)+'СЕТ СН'!$H$9+СВЦЭМ!$D$10+'СЕТ СН'!$H$6</f>
        <v>1652.0981994700001</v>
      </c>
      <c r="D105" s="37">
        <f>SUMIFS(СВЦЭМ!$C$34:$C$777,СВЦЭМ!$A$34:$A$777,$A105,СВЦЭМ!$B$34:$B$777,D$83)+'СЕТ СН'!$H$9+СВЦЭМ!$D$10+'СЕТ СН'!$H$6</f>
        <v>1716.7904695000002</v>
      </c>
      <c r="E105" s="37">
        <f>SUMIFS(СВЦЭМ!$C$34:$C$777,СВЦЭМ!$A$34:$A$777,$A105,СВЦЭМ!$B$34:$B$777,E$83)+'СЕТ СН'!$H$9+СВЦЭМ!$D$10+'СЕТ СН'!$H$6</f>
        <v>1699.60764303</v>
      </c>
      <c r="F105" s="37">
        <f>SUMIFS(СВЦЭМ!$C$34:$C$777,СВЦЭМ!$A$34:$A$777,$A105,СВЦЭМ!$B$34:$B$777,F$83)+'СЕТ СН'!$H$9+СВЦЭМ!$D$10+'СЕТ СН'!$H$6</f>
        <v>1670.0215665999999</v>
      </c>
      <c r="G105" s="37">
        <f>SUMIFS(СВЦЭМ!$C$34:$C$777,СВЦЭМ!$A$34:$A$777,$A105,СВЦЭМ!$B$34:$B$777,G$83)+'СЕТ СН'!$H$9+СВЦЭМ!$D$10+'СЕТ СН'!$H$6</f>
        <v>1635.5407410600001</v>
      </c>
      <c r="H105" s="37">
        <f>SUMIFS(СВЦЭМ!$C$34:$C$777,СВЦЭМ!$A$34:$A$777,$A105,СВЦЭМ!$B$34:$B$777,H$83)+'СЕТ СН'!$H$9+СВЦЭМ!$D$10+'СЕТ СН'!$H$6</f>
        <v>1556.1297161900002</v>
      </c>
      <c r="I105" s="37">
        <f>SUMIFS(СВЦЭМ!$C$34:$C$777,СВЦЭМ!$A$34:$A$777,$A105,СВЦЭМ!$B$34:$B$777,I$83)+'СЕТ СН'!$H$9+СВЦЭМ!$D$10+'СЕТ СН'!$H$6</f>
        <v>1544.6684451900001</v>
      </c>
      <c r="J105" s="37">
        <f>SUMIFS(СВЦЭМ!$C$34:$C$777,СВЦЭМ!$A$34:$A$777,$A105,СВЦЭМ!$B$34:$B$777,J$83)+'СЕТ СН'!$H$9+СВЦЭМ!$D$10+'СЕТ СН'!$H$6</f>
        <v>1453.9108907499999</v>
      </c>
      <c r="K105" s="37">
        <f>SUMIFS(СВЦЭМ!$C$34:$C$777,СВЦЭМ!$A$34:$A$777,$A105,СВЦЭМ!$B$34:$B$777,K$83)+'СЕТ СН'!$H$9+СВЦЭМ!$D$10+'СЕТ СН'!$H$6</f>
        <v>1404.62796127</v>
      </c>
      <c r="L105" s="37">
        <f>SUMIFS(СВЦЭМ!$C$34:$C$777,СВЦЭМ!$A$34:$A$777,$A105,СВЦЭМ!$B$34:$B$777,L$83)+'СЕТ СН'!$H$9+СВЦЭМ!$D$10+'СЕТ СН'!$H$6</f>
        <v>1447.9181897200001</v>
      </c>
      <c r="M105" s="37">
        <f>SUMIFS(СВЦЭМ!$C$34:$C$777,СВЦЭМ!$A$34:$A$777,$A105,СВЦЭМ!$B$34:$B$777,M$83)+'СЕТ СН'!$H$9+СВЦЭМ!$D$10+'СЕТ СН'!$H$6</f>
        <v>1485.3844427900001</v>
      </c>
      <c r="N105" s="37">
        <f>SUMIFS(СВЦЭМ!$C$34:$C$777,СВЦЭМ!$A$34:$A$777,$A105,СВЦЭМ!$B$34:$B$777,N$83)+'СЕТ СН'!$H$9+СВЦЭМ!$D$10+'СЕТ СН'!$H$6</f>
        <v>1465.2089831500002</v>
      </c>
      <c r="O105" s="37">
        <f>SUMIFS(СВЦЭМ!$C$34:$C$777,СВЦЭМ!$A$34:$A$777,$A105,СВЦЭМ!$B$34:$B$777,O$83)+'СЕТ СН'!$H$9+СВЦЭМ!$D$10+'СЕТ СН'!$H$6</f>
        <v>1510.09597551</v>
      </c>
      <c r="P105" s="37">
        <f>SUMIFS(СВЦЭМ!$C$34:$C$777,СВЦЭМ!$A$34:$A$777,$A105,СВЦЭМ!$B$34:$B$777,P$83)+'СЕТ СН'!$H$9+СВЦЭМ!$D$10+'СЕТ СН'!$H$6</f>
        <v>1506.0918558100002</v>
      </c>
      <c r="Q105" s="37">
        <f>SUMIFS(СВЦЭМ!$C$34:$C$777,СВЦЭМ!$A$34:$A$777,$A105,СВЦЭМ!$B$34:$B$777,Q$83)+'СЕТ СН'!$H$9+СВЦЭМ!$D$10+'СЕТ СН'!$H$6</f>
        <v>1469.8530204000001</v>
      </c>
      <c r="R105" s="37">
        <f>SUMIFS(СВЦЭМ!$C$34:$C$777,СВЦЭМ!$A$34:$A$777,$A105,СВЦЭМ!$B$34:$B$777,R$83)+'СЕТ СН'!$H$9+СВЦЭМ!$D$10+'СЕТ СН'!$H$6</f>
        <v>1476.6149110800002</v>
      </c>
      <c r="S105" s="37">
        <f>SUMIFS(СВЦЭМ!$C$34:$C$777,СВЦЭМ!$A$34:$A$777,$A105,СВЦЭМ!$B$34:$B$777,S$83)+'СЕТ СН'!$H$9+СВЦЭМ!$D$10+'СЕТ СН'!$H$6</f>
        <v>1468.8552696500001</v>
      </c>
      <c r="T105" s="37">
        <f>SUMIFS(СВЦЭМ!$C$34:$C$777,СВЦЭМ!$A$34:$A$777,$A105,СВЦЭМ!$B$34:$B$777,T$83)+'СЕТ СН'!$H$9+СВЦЭМ!$D$10+'СЕТ СН'!$H$6</f>
        <v>1407.1814675200001</v>
      </c>
      <c r="U105" s="37">
        <f>SUMIFS(СВЦЭМ!$C$34:$C$777,СВЦЭМ!$A$34:$A$777,$A105,СВЦЭМ!$B$34:$B$777,U$83)+'СЕТ СН'!$H$9+СВЦЭМ!$D$10+'СЕТ СН'!$H$6</f>
        <v>1396.68765605</v>
      </c>
      <c r="V105" s="37">
        <f>SUMIFS(СВЦЭМ!$C$34:$C$777,СВЦЭМ!$A$34:$A$777,$A105,СВЦЭМ!$B$34:$B$777,V$83)+'СЕТ СН'!$H$9+СВЦЭМ!$D$10+'СЕТ СН'!$H$6</f>
        <v>1392.5239988799999</v>
      </c>
      <c r="W105" s="37">
        <f>SUMIFS(СВЦЭМ!$C$34:$C$777,СВЦЭМ!$A$34:$A$777,$A105,СВЦЭМ!$B$34:$B$777,W$83)+'СЕТ СН'!$H$9+СВЦЭМ!$D$10+'СЕТ СН'!$H$6</f>
        <v>1378.9653937900002</v>
      </c>
      <c r="X105" s="37">
        <f>SUMIFS(СВЦЭМ!$C$34:$C$777,СВЦЭМ!$A$34:$A$777,$A105,СВЦЭМ!$B$34:$B$777,X$83)+'СЕТ СН'!$H$9+СВЦЭМ!$D$10+'СЕТ СН'!$H$6</f>
        <v>1362.7744580600001</v>
      </c>
      <c r="Y105" s="37">
        <f>SUMIFS(СВЦЭМ!$C$34:$C$777,СВЦЭМ!$A$34:$A$777,$A105,СВЦЭМ!$B$34:$B$777,Y$83)+'СЕТ СН'!$H$9+СВЦЭМ!$D$10+'СЕТ СН'!$H$6</f>
        <v>1426.6204756500001</v>
      </c>
    </row>
    <row r="106" spans="1:25" ht="15.75" x14ac:dyDescent="0.2">
      <c r="A106" s="36">
        <f t="shared" si="2"/>
        <v>42605</v>
      </c>
      <c r="B106" s="37">
        <f>SUMIFS(СВЦЭМ!$C$34:$C$777,СВЦЭМ!$A$34:$A$777,$A106,СВЦЭМ!$B$34:$B$777,B$83)+'СЕТ СН'!$H$9+СВЦЭМ!$D$10+'СЕТ СН'!$H$6</f>
        <v>1458.8443096000001</v>
      </c>
      <c r="C106" s="37">
        <f>SUMIFS(СВЦЭМ!$C$34:$C$777,СВЦЭМ!$A$34:$A$777,$A106,СВЦЭМ!$B$34:$B$777,C$83)+'СЕТ СН'!$H$9+СВЦЭМ!$D$10+'СЕТ СН'!$H$6</f>
        <v>1529.0528625699999</v>
      </c>
      <c r="D106" s="37">
        <f>SUMIFS(СВЦЭМ!$C$34:$C$777,СВЦЭМ!$A$34:$A$777,$A106,СВЦЭМ!$B$34:$B$777,D$83)+'СЕТ СН'!$H$9+СВЦЭМ!$D$10+'СЕТ СН'!$H$6</f>
        <v>1554.46578499</v>
      </c>
      <c r="E106" s="37">
        <f>SUMIFS(СВЦЭМ!$C$34:$C$777,СВЦЭМ!$A$34:$A$777,$A106,СВЦЭМ!$B$34:$B$777,E$83)+'СЕТ СН'!$H$9+СВЦЭМ!$D$10+'СЕТ СН'!$H$6</f>
        <v>1561.1019981700001</v>
      </c>
      <c r="F106" s="37">
        <f>SUMIFS(СВЦЭМ!$C$34:$C$777,СВЦЭМ!$A$34:$A$777,$A106,СВЦЭМ!$B$34:$B$777,F$83)+'СЕТ СН'!$H$9+СВЦЭМ!$D$10+'СЕТ СН'!$H$6</f>
        <v>1551.5585609100001</v>
      </c>
      <c r="G106" s="37">
        <f>SUMIFS(СВЦЭМ!$C$34:$C$777,СВЦЭМ!$A$34:$A$777,$A106,СВЦЭМ!$B$34:$B$777,G$83)+'СЕТ СН'!$H$9+СВЦЭМ!$D$10+'СЕТ СН'!$H$6</f>
        <v>1564.1239204100002</v>
      </c>
      <c r="H106" s="37">
        <f>SUMIFS(СВЦЭМ!$C$34:$C$777,СВЦЭМ!$A$34:$A$777,$A106,СВЦЭМ!$B$34:$B$777,H$83)+'СЕТ СН'!$H$9+СВЦЭМ!$D$10+'СЕТ СН'!$H$6</f>
        <v>1589.60331105</v>
      </c>
      <c r="I106" s="37">
        <f>SUMIFS(СВЦЭМ!$C$34:$C$777,СВЦЭМ!$A$34:$A$777,$A106,СВЦЭМ!$B$34:$B$777,I$83)+'СЕТ СН'!$H$9+СВЦЭМ!$D$10+'СЕТ СН'!$H$6</f>
        <v>1564.5536036000001</v>
      </c>
      <c r="J106" s="37">
        <f>SUMIFS(СВЦЭМ!$C$34:$C$777,СВЦЭМ!$A$34:$A$777,$A106,СВЦЭМ!$B$34:$B$777,J$83)+'СЕТ СН'!$H$9+СВЦЭМ!$D$10+'СЕТ СН'!$H$6</f>
        <v>1603.06639533</v>
      </c>
      <c r="K106" s="37">
        <f>SUMIFS(СВЦЭМ!$C$34:$C$777,СВЦЭМ!$A$34:$A$777,$A106,СВЦЭМ!$B$34:$B$777,K$83)+'СЕТ СН'!$H$9+СВЦЭМ!$D$10+'СЕТ СН'!$H$6</f>
        <v>1391.85972778</v>
      </c>
      <c r="L106" s="37">
        <f>SUMIFS(СВЦЭМ!$C$34:$C$777,СВЦЭМ!$A$34:$A$777,$A106,СВЦЭМ!$B$34:$B$777,L$83)+'СЕТ СН'!$H$9+СВЦЭМ!$D$10+'СЕТ СН'!$H$6</f>
        <v>1354.1598120799999</v>
      </c>
      <c r="M106" s="37">
        <f>SUMIFS(СВЦЭМ!$C$34:$C$777,СВЦЭМ!$A$34:$A$777,$A106,СВЦЭМ!$B$34:$B$777,M$83)+'СЕТ СН'!$H$9+СВЦЭМ!$D$10+'СЕТ СН'!$H$6</f>
        <v>1339.2363227800001</v>
      </c>
      <c r="N106" s="37">
        <f>SUMIFS(СВЦЭМ!$C$34:$C$777,СВЦЭМ!$A$34:$A$777,$A106,СВЦЭМ!$B$34:$B$777,N$83)+'СЕТ СН'!$H$9+СВЦЭМ!$D$10+'СЕТ СН'!$H$6</f>
        <v>1352.21540719</v>
      </c>
      <c r="O106" s="37">
        <f>SUMIFS(СВЦЭМ!$C$34:$C$777,СВЦЭМ!$A$34:$A$777,$A106,СВЦЭМ!$B$34:$B$777,O$83)+'СЕТ СН'!$H$9+СВЦЭМ!$D$10+'СЕТ СН'!$H$6</f>
        <v>1388.0634066100001</v>
      </c>
      <c r="P106" s="37">
        <f>SUMIFS(СВЦЭМ!$C$34:$C$777,СВЦЭМ!$A$34:$A$777,$A106,СВЦЭМ!$B$34:$B$777,P$83)+'СЕТ СН'!$H$9+СВЦЭМ!$D$10+'СЕТ СН'!$H$6</f>
        <v>1399.47931614</v>
      </c>
      <c r="Q106" s="37">
        <f>SUMIFS(СВЦЭМ!$C$34:$C$777,СВЦЭМ!$A$34:$A$777,$A106,СВЦЭМ!$B$34:$B$777,Q$83)+'СЕТ СН'!$H$9+СВЦЭМ!$D$10+'СЕТ СН'!$H$6</f>
        <v>1347.85099691</v>
      </c>
      <c r="R106" s="37">
        <f>SUMIFS(СВЦЭМ!$C$34:$C$777,СВЦЭМ!$A$34:$A$777,$A106,СВЦЭМ!$B$34:$B$777,R$83)+'СЕТ СН'!$H$9+СВЦЭМ!$D$10+'СЕТ СН'!$H$6</f>
        <v>1375.2564229300001</v>
      </c>
      <c r="S106" s="37">
        <f>SUMIFS(СВЦЭМ!$C$34:$C$777,СВЦЭМ!$A$34:$A$777,$A106,СВЦЭМ!$B$34:$B$777,S$83)+'СЕТ СН'!$H$9+СВЦЭМ!$D$10+'СЕТ СН'!$H$6</f>
        <v>1372.7230419100001</v>
      </c>
      <c r="T106" s="37">
        <f>SUMIFS(СВЦЭМ!$C$34:$C$777,СВЦЭМ!$A$34:$A$777,$A106,СВЦЭМ!$B$34:$B$777,T$83)+'СЕТ СН'!$H$9+СВЦЭМ!$D$10+'СЕТ СН'!$H$6</f>
        <v>1354.2394758599999</v>
      </c>
      <c r="U106" s="37">
        <f>SUMIFS(СВЦЭМ!$C$34:$C$777,СВЦЭМ!$A$34:$A$777,$A106,СВЦЭМ!$B$34:$B$777,U$83)+'СЕТ СН'!$H$9+СВЦЭМ!$D$10+'СЕТ СН'!$H$6</f>
        <v>1332.0756115500001</v>
      </c>
      <c r="V106" s="37">
        <f>SUMIFS(СВЦЭМ!$C$34:$C$777,СВЦЭМ!$A$34:$A$777,$A106,СВЦЭМ!$B$34:$B$777,V$83)+'СЕТ СН'!$H$9+СВЦЭМ!$D$10+'СЕТ СН'!$H$6</f>
        <v>1352.1024557300002</v>
      </c>
      <c r="W106" s="37">
        <f>SUMIFS(СВЦЭМ!$C$34:$C$777,СВЦЭМ!$A$34:$A$777,$A106,СВЦЭМ!$B$34:$B$777,W$83)+'СЕТ СН'!$H$9+СВЦЭМ!$D$10+'СЕТ СН'!$H$6</f>
        <v>1366.1588716700001</v>
      </c>
      <c r="X106" s="37">
        <f>SUMIFS(СВЦЭМ!$C$34:$C$777,СВЦЭМ!$A$34:$A$777,$A106,СВЦЭМ!$B$34:$B$777,X$83)+'СЕТ СН'!$H$9+СВЦЭМ!$D$10+'СЕТ СН'!$H$6</f>
        <v>1430.6306364300001</v>
      </c>
      <c r="Y106" s="37">
        <f>SUMIFS(СВЦЭМ!$C$34:$C$777,СВЦЭМ!$A$34:$A$777,$A106,СВЦЭМ!$B$34:$B$777,Y$83)+'СЕТ СН'!$H$9+СВЦЭМ!$D$10+'СЕТ СН'!$H$6</f>
        <v>1423.1969578200001</v>
      </c>
    </row>
    <row r="107" spans="1:25" ht="15.75" x14ac:dyDescent="0.2">
      <c r="A107" s="36">
        <f t="shared" si="2"/>
        <v>42606</v>
      </c>
      <c r="B107" s="37">
        <f>SUMIFS(СВЦЭМ!$C$34:$C$777,СВЦЭМ!$A$34:$A$777,$A107,СВЦЭМ!$B$34:$B$777,B$83)+'СЕТ СН'!$H$9+СВЦЭМ!$D$10+'СЕТ СН'!$H$6</f>
        <v>1500.30179677</v>
      </c>
      <c r="C107" s="37">
        <f>SUMIFS(СВЦЭМ!$C$34:$C$777,СВЦЭМ!$A$34:$A$777,$A107,СВЦЭМ!$B$34:$B$777,C$83)+'СЕТ СН'!$H$9+СВЦЭМ!$D$10+'СЕТ СН'!$H$6</f>
        <v>1554.99630172</v>
      </c>
      <c r="D107" s="37">
        <f>SUMIFS(СВЦЭМ!$C$34:$C$777,СВЦЭМ!$A$34:$A$777,$A107,СВЦЭМ!$B$34:$B$777,D$83)+'СЕТ СН'!$H$9+СВЦЭМ!$D$10+'СЕТ СН'!$H$6</f>
        <v>1549.99876808</v>
      </c>
      <c r="E107" s="37">
        <f>SUMIFS(СВЦЭМ!$C$34:$C$777,СВЦЭМ!$A$34:$A$777,$A107,СВЦЭМ!$B$34:$B$777,E$83)+'СЕТ СН'!$H$9+СВЦЭМ!$D$10+'СЕТ СН'!$H$6</f>
        <v>1557.97821851</v>
      </c>
      <c r="F107" s="37">
        <f>SUMIFS(СВЦЭМ!$C$34:$C$777,СВЦЭМ!$A$34:$A$777,$A107,СВЦЭМ!$B$34:$B$777,F$83)+'СЕТ СН'!$H$9+СВЦЭМ!$D$10+'СЕТ СН'!$H$6</f>
        <v>1539.5432486899999</v>
      </c>
      <c r="G107" s="37">
        <f>SUMIFS(СВЦЭМ!$C$34:$C$777,СВЦЭМ!$A$34:$A$777,$A107,СВЦЭМ!$B$34:$B$777,G$83)+'СЕТ СН'!$H$9+СВЦЭМ!$D$10+'СЕТ СН'!$H$6</f>
        <v>1584.4897077000001</v>
      </c>
      <c r="H107" s="37">
        <f>SUMIFS(СВЦЭМ!$C$34:$C$777,СВЦЭМ!$A$34:$A$777,$A107,СВЦЭМ!$B$34:$B$777,H$83)+'СЕТ СН'!$H$9+СВЦЭМ!$D$10+'СЕТ СН'!$H$6</f>
        <v>1529.18126734</v>
      </c>
      <c r="I107" s="37">
        <f>SUMIFS(СВЦЭМ!$C$34:$C$777,СВЦЭМ!$A$34:$A$777,$A107,СВЦЭМ!$B$34:$B$777,I$83)+'СЕТ СН'!$H$9+СВЦЭМ!$D$10+'СЕТ СН'!$H$6</f>
        <v>1511.77726239</v>
      </c>
      <c r="J107" s="37">
        <f>SUMIFS(СВЦЭМ!$C$34:$C$777,СВЦЭМ!$A$34:$A$777,$A107,СВЦЭМ!$B$34:$B$777,J$83)+'СЕТ СН'!$H$9+СВЦЭМ!$D$10+'СЕТ СН'!$H$6</f>
        <v>1439.41136011</v>
      </c>
      <c r="K107" s="37">
        <f>SUMIFS(СВЦЭМ!$C$34:$C$777,СВЦЭМ!$A$34:$A$777,$A107,СВЦЭМ!$B$34:$B$777,K$83)+'СЕТ СН'!$H$9+СВЦЭМ!$D$10+'СЕТ СН'!$H$6</f>
        <v>1365.7852754400001</v>
      </c>
      <c r="L107" s="37">
        <f>SUMIFS(СВЦЭМ!$C$34:$C$777,СВЦЭМ!$A$34:$A$777,$A107,СВЦЭМ!$B$34:$B$777,L$83)+'СЕТ СН'!$H$9+СВЦЭМ!$D$10+'СЕТ СН'!$H$6</f>
        <v>1360.92807021</v>
      </c>
      <c r="M107" s="37">
        <f>SUMIFS(СВЦЭМ!$C$34:$C$777,СВЦЭМ!$A$34:$A$777,$A107,СВЦЭМ!$B$34:$B$777,M$83)+'СЕТ СН'!$H$9+СВЦЭМ!$D$10+'СЕТ СН'!$H$6</f>
        <v>1391.8864865300002</v>
      </c>
      <c r="N107" s="37">
        <f>SUMIFS(СВЦЭМ!$C$34:$C$777,СВЦЭМ!$A$34:$A$777,$A107,СВЦЭМ!$B$34:$B$777,N$83)+'СЕТ СН'!$H$9+СВЦЭМ!$D$10+'СЕТ СН'!$H$6</f>
        <v>1353.73651468</v>
      </c>
      <c r="O107" s="37">
        <f>SUMIFS(СВЦЭМ!$C$34:$C$777,СВЦЭМ!$A$34:$A$777,$A107,СВЦЭМ!$B$34:$B$777,O$83)+'СЕТ СН'!$H$9+СВЦЭМ!$D$10+'СЕТ СН'!$H$6</f>
        <v>1409.2664354100002</v>
      </c>
      <c r="P107" s="37">
        <f>SUMIFS(СВЦЭМ!$C$34:$C$777,СВЦЭМ!$A$34:$A$777,$A107,СВЦЭМ!$B$34:$B$777,P$83)+'СЕТ СН'!$H$9+СВЦЭМ!$D$10+'СЕТ СН'!$H$6</f>
        <v>1430.84332245</v>
      </c>
      <c r="Q107" s="37">
        <f>SUMIFS(СВЦЭМ!$C$34:$C$777,СВЦЭМ!$A$34:$A$777,$A107,СВЦЭМ!$B$34:$B$777,Q$83)+'СЕТ СН'!$H$9+СВЦЭМ!$D$10+'СЕТ СН'!$H$6</f>
        <v>1387.8634182400001</v>
      </c>
      <c r="R107" s="37">
        <f>SUMIFS(СВЦЭМ!$C$34:$C$777,СВЦЭМ!$A$34:$A$777,$A107,СВЦЭМ!$B$34:$B$777,R$83)+'СЕТ СН'!$H$9+СВЦЭМ!$D$10+'СЕТ СН'!$H$6</f>
        <v>1357.8854192600002</v>
      </c>
      <c r="S107" s="37">
        <f>SUMIFS(СВЦЭМ!$C$34:$C$777,СВЦЭМ!$A$34:$A$777,$A107,СВЦЭМ!$B$34:$B$777,S$83)+'СЕТ СН'!$H$9+СВЦЭМ!$D$10+'СЕТ СН'!$H$6</f>
        <v>1327.64404152</v>
      </c>
      <c r="T107" s="37">
        <f>SUMIFS(СВЦЭМ!$C$34:$C$777,СВЦЭМ!$A$34:$A$777,$A107,СВЦЭМ!$B$34:$B$777,T$83)+'СЕТ СН'!$H$9+СВЦЭМ!$D$10+'СЕТ СН'!$H$6</f>
        <v>1353.2546379700002</v>
      </c>
      <c r="U107" s="37">
        <f>SUMIFS(СВЦЭМ!$C$34:$C$777,СВЦЭМ!$A$34:$A$777,$A107,СВЦЭМ!$B$34:$B$777,U$83)+'СЕТ СН'!$H$9+СВЦЭМ!$D$10+'СЕТ СН'!$H$6</f>
        <v>1363.0786782300002</v>
      </c>
      <c r="V107" s="37">
        <f>SUMIFS(СВЦЭМ!$C$34:$C$777,СВЦЭМ!$A$34:$A$777,$A107,СВЦЭМ!$B$34:$B$777,V$83)+'СЕТ СН'!$H$9+СВЦЭМ!$D$10+'СЕТ СН'!$H$6</f>
        <v>1391.28090479</v>
      </c>
      <c r="W107" s="37">
        <f>SUMIFS(СВЦЭМ!$C$34:$C$777,СВЦЭМ!$A$34:$A$777,$A107,СВЦЭМ!$B$34:$B$777,W$83)+'СЕТ СН'!$H$9+СВЦЭМ!$D$10+'СЕТ СН'!$H$6</f>
        <v>1398.3855116200002</v>
      </c>
      <c r="X107" s="37">
        <f>SUMIFS(СВЦЭМ!$C$34:$C$777,СВЦЭМ!$A$34:$A$777,$A107,СВЦЭМ!$B$34:$B$777,X$83)+'СЕТ СН'!$H$9+СВЦЭМ!$D$10+'СЕТ СН'!$H$6</f>
        <v>1338.6797693500002</v>
      </c>
      <c r="Y107" s="37">
        <f>SUMIFS(СВЦЭМ!$C$34:$C$777,СВЦЭМ!$A$34:$A$777,$A107,СВЦЭМ!$B$34:$B$777,Y$83)+'СЕТ СН'!$H$9+СВЦЭМ!$D$10+'СЕТ СН'!$H$6</f>
        <v>1346.58581005</v>
      </c>
    </row>
    <row r="108" spans="1:25" ht="15.75" x14ac:dyDescent="0.2">
      <c r="A108" s="36">
        <f t="shared" si="2"/>
        <v>42607</v>
      </c>
      <c r="B108" s="37">
        <f>SUMIFS(СВЦЭМ!$C$34:$C$777,СВЦЭМ!$A$34:$A$777,$A108,СВЦЭМ!$B$34:$B$777,B$83)+'СЕТ СН'!$H$9+СВЦЭМ!$D$10+'СЕТ СН'!$H$6</f>
        <v>1452.7422688300001</v>
      </c>
      <c r="C108" s="37">
        <f>SUMIFS(СВЦЭМ!$C$34:$C$777,СВЦЭМ!$A$34:$A$777,$A108,СВЦЭМ!$B$34:$B$777,C$83)+'СЕТ СН'!$H$9+СВЦЭМ!$D$10+'СЕТ СН'!$H$6</f>
        <v>1521.9216925200001</v>
      </c>
      <c r="D108" s="37">
        <f>SUMIFS(СВЦЭМ!$C$34:$C$777,СВЦЭМ!$A$34:$A$777,$A108,СВЦЭМ!$B$34:$B$777,D$83)+'СЕТ СН'!$H$9+СВЦЭМ!$D$10+'СЕТ СН'!$H$6</f>
        <v>1541.2399385200001</v>
      </c>
      <c r="E108" s="37">
        <f>SUMIFS(СВЦЭМ!$C$34:$C$777,СВЦЭМ!$A$34:$A$777,$A108,СВЦЭМ!$B$34:$B$777,E$83)+'СЕТ СН'!$H$9+СВЦЭМ!$D$10+'СЕТ СН'!$H$6</f>
        <v>1541.67672956</v>
      </c>
      <c r="F108" s="37">
        <f>SUMIFS(СВЦЭМ!$C$34:$C$777,СВЦЭМ!$A$34:$A$777,$A108,СВЦЭМ!$B$34:$B$777,F$83)+'СЕТ СН'!$H$9+СВЦЭМ!$D$10+'СЕТ СН'!$H$6</f>
        <v>1533.0033565000001</v>
      </c>
      <c r="G108" s="37">
        <f>SUMIFS(СВЦЭМ!$C$34:$C$777,СВЦЭМ!$A$34:$A$777,$A108,СВЦЭМ!$B$34:$B$777,G$83)+'СЕТ СН'!$H$9+СВЦЭМ!$D$10+'СЕТ СН'!$H$6</f>
        <v>1603.3026469800002</v>
      </c>
      <c r="H108" s="37">
        <f>SUMIFS(СВЦЭМ!$C$34:$C$777,СВЦЭМ!$A$34:$A$777,$A108,СВЦЭМ!$B$34:$B$777,H$83)+'СЕТ СН'!$H$9+СВЦЭМ!$D$10+'СЕТ СН'!$H$6</f>
        <v>1486.2301886700002</v>
      </c>
      <c r="I108" s="37">
        <f>SUMIFS(СВЦЭМ!$C$34:$C$777,СВЦЭМ!$A$34:$A$777,$A108,СВЦЭМ!$B$34:$B$777,I$83)+'СЕТ СН'!$H$9+СВЦЭМ!$D$10+'СЕТ СН'!$H$6</f>
        <v>1436.1927416799999</v>
      </c>
      <c r="J108" s="37">
        <f>SUMIFS(СВЦЭМ!$C$34:$C$777,СВЦЭМ!$A$34:$A$777,$A108,СВЦЭМ!$B$34:$B$777,J$83)+'СЕТ СН'!$H$9+СВЦЭМ!$D$10+'СЕТ СН'!$H$6</f>
        <v>1394.5239898700002</v>
      </c>
      <c r="K108" s="37">
        <f>SUMIFS(СВЦЭМ!$C$34:$C$777,СВЦЭМ!$A$34:$A$777,$A108,СВЦЭМ!$B$34:$B$777,K$83)+'СЕТ СН'!$H$9+СВЦЭМ!$D$10+'СЕТ СН'!$H$6</f>
        <v>1317.4941603400002</v>
      </c>
      <c r="L108" s="37">
        <f>SUMIFS(СВЦЭМ!$C$34:$C$777,СВЦЭМ!$A$34:$A$777,$A108,СВЦЭМ!$B$34:$B$777,L$83)+'СЕТ СН'!$H$9+СВЦЭМ!$D$10+'СЕТ СН'!$H$6</f>
        <v>1312.6717852900001</v>
      </c>
      <c r="M108" s="37">
        <f>SUMIFS(СВЦЭМ!$C$34:$C$777,СВЦЭМ!$A$34:$A$777,$A108,СВЦЭМ!$B$34:$B$777,M$83)+'СЕТ СН'!$H$9+СВЦЭМ!$D$10+'СЕТ СН'!$H$6</f>
        <v>1386.54390689</v>
      </c>
      <c r="N108" s="37">
        <f>SUMIFS(СВЦЭМ!$C$34:$C$777,СВЦЭМ!$A$34:$A$777,$A108,СВЦЭМ!$B$34:$B$777,N$83)+'СЕТ СН'!$H$9+СВЦЭМ!$D$10+'СЕТ СН'!$H$6</f>
        <v>1344.09634329</v>
      </c>
      <c r="O108" s="37">
        <f>SUMIFS(СВЦЭМ!$C$34:$C$777,СВЦЭМ!$A$34:$A$777,$A108,СВЦЭМ!$B$34:$B$777,O$83)+'СЕТ СН'!$H$9+СВЦЭМ!$D$10+'СЕТ СН'!$H$6</f>
        <v>1331.9017003700001</v>
      </c>
      <c r="P108" s="37">
        <f>SUMIFS(СВЦЭМ!$C$34:$C$777,СВЦЭМ!$A$34:$A$777,$A108,СВЦЭМ!$B$34:$B$777,P$83)+'СЕТ СН'!$H$9+СВЦЭМ!$D$10+'СЕТ СН'!$H$6</f>
        <v>1305.73327423</v>
      </c>
      <c r="Q108" s="37">
        <f>SUMIFS(СВЦЭМ!$C$34:$C$777,СВЦЭМ!$A$34:$A$777,$A108,СВЦЭМ!$B$34:$B$777,Q$83)+'СЕТ СН'!$H$9+СВЦЭМ!$D$10+'СЕТ СН'!$H$6</f>
        <v>1297.2206785799999</v>
      </c>
      <c r="R108" s="37">
        <f>SUMIFS(СВЦЭМ!$C$34:$C$777,СВЦЭМ!$A$34:$A$777,$A108,СВЦЭМ!$B$34:$B$777,R$83)+'СЕТ СН'!$H$9+СВЦЭМ!$D$10+'СЕТ СН'!$H$6</f>
        <v>1360.88649072</v>
      </c>
      <c r="S108" s="37">
        <f>SUMIFS(СВЦЭМ!$C$34:$C$777,СВЦЭМ!$A$34:$A$777,$A108,СВЦЭМ!$B$34:$B$777,S$83)+'СЕТ СН'!$H$9+СВЦЭМ!$D$10+'СЕТ СН'!$H$6</f>
        <v>1395.0096979499999</v>
      </c>
      <c r="T108" s="37">
        <f>SUMIFS(СВЦЭМ!$C$34:$C$777,СВЦЭМ!$A$34:$A$777,$A108,СВЦЭМ!$B$34:$B$777,T$83)+'СЕТ СН'!$H$9+СВЦЭМ!$D$10+'СЕТ СН'!$H$6</f>
        <v>1479.6073656200001</v>
      </c>
      <c r="U108" s="37">
        <f>SUMIFS(СВЦЭМ!$C$34:$C$777,СВЦЭМ!$A$34:$A$777,$A108,СВЦЭМ!$B$34:$B$777,U$83)+'СЕТ СН'!$H$9+СВЦЭМ!$D$10+'СЕТ СН'!$H$6</f>
        <v>1495.2996375</v>
      </c>
      <c r="V108" s="37">
        <f>SUMIFS(СВЦЭМ!$C$34:$C$777,СВЦЭМ!$A$34:$A$777,$A108,СВЦЭМ!$B$34:$B$777,V$83)+'СЕТ СН'!$H$9+СВЦЭМ!$D$10+'СЕТ СН'!$H$6</f>
        <v>1508.25634111</v>
      </c>
      <c r="W108" s="37">
        <f>SUMIFS(СВЦЭМ!$C$34:$C$777,СВЦЭМ!$A$34:$A$777,$A108,СВЦЭМ!$B$34:$B$777,W$83)+'СЕТ СН'!$H$9+СВЦЭМ!$D$10+'СЕТ СН'!$H$6</f>
        <v>1508.7826262900001</v>
      </c>
      <c r="X108" s="37">
        <f>SUMIFS(СВЦЭМ!$C$34:$C$777,СВЦЭМ!$A$34:$A$777,$A108,СВЦЭМ!$B$34:$B$777,X$83)+'СЕТ СН'!$H$9+СВЦЭМ!$D$10+'СЕТ СН'!$H$6</f>
        <v>1475.8008925399999</v>
      </c>
      <c r="Y108" s="37">
        <f>SUMIFS(СВЦЭМ!$C$34:$C$777,СВЦЭМ!$A$34:$A$777,$A108,СВЦЭМ!$B$34:$B$777,Y$83)+'СЕТ СН'!$H$9+СВЦЭМ!$D$10+'СЕТ СН'!$H$6</f>
        <v>1475.0882709500002</v>
      </c>
    </row>
    <row r="109" spans="1:25" ht="15.75" x14ac:dyDescent="0.2">
      <c r="A109" s="36">
        <f t="shared" si="2"/>
        <v>42608</v>
      </c>
      <c r="B109" s="37">
        <f>SUMIFS(СВЦЭМ!$C$34:$C$777,СВЦЭМ!$A$34:$A$777,$A109,СВЦЭМ!$B$34:$B$777,B$83)+'СЕТ СН'!$H$9+СВЦЭМ!$D$10+'СЕТ СН'!$H$6</f>
        <v>1569.01054269</v>
      </c>
      <c r="C109" s="37">
        <f>SUMIFS(СВЦЭМ!$C$34:$C$777,СВЦЭМ!$A$34:$A$777,$A109,СВЦЭМ!$B$34:$B$777,C$83)+'СЕТ СН'!$H$9+СВЦЭМ!$D$10+'СЕТ СН'!$H$6</f>
        <v>1629.3620733299999</v>
      </c>
      <c r="D109" s="37">
        <f>SUMIFS(СВЦЭМ!$C$34:$C$777,СВЦЭМ!$A$34:$A$777,$A109,СВЦЭМ!$B$34:$B$777,D$83)+'СЕТ СН'!$H$9+СВЦЭМ!$D$10+'СЕТ СН'!$H$6</f>
        <v>1680.47748426</v>
      </c>
      <c r="E109" s="37">
        <f>SUMIFS(СВЦЭМ!$C$34:$C$777,СВЦЭМ!$A$34:$A$777,$A109,СВЦЭМ!$B$34:$B$777,E$83)+'СЕТ СН'!$H$9+СВЦЭМ!$D$10+'СЕТ СН'!$H$6</f>
        <v>1681.93161839</v>
      </c>
      <c r="F109" s="37">
        <f>SUMIFS(СВЦЭМ!$C$34:$C$777,СВЦЭМ!$A$34:$A$777,$A109,СВЦЭМ!$B$34:$B$777,F$83)+'СЕТ СН'!$H$9+СВЦЭМ!$D$10+'СЕТ СН'!$H$6</f>
        <v>1694.4463000000001</v>
      </c>
      <c r="G109" s="37">
        <f>SUMIFS(СВЦЭМ!$C$34:$C$777,СВЦЭМ!$A$34:$A$777,$A109,СВЦЭМ!$B$34:$B$777,G$83)+'СЕТ СН'!$H$9+СВЦЭМ!$D$10+'СЕТ СН'!$H$6</f>
        <v>1726.01653132</v>
      </c>
      <c r="H109" s="37">
        <f>SUMIFS(СВЦЭМ!$C$34:$C$777,СВЦЭМ!$A$34:$A$777,$A109,СВЦЭМ!$B$34:$B$777,H$83)+'СЕТ СН'!$H$9+СВЦЭМ!$D$10+'СЕТ СН'!$H$6</f>
        <v>1745.89135463</v>
      </c>
      <c r="I109" s="37">
        <f>SUMIFS(СВЦЭМ!$C$34:$C$777,СВЦЭМ!$A$34:$A$777,$A109,СВЦЭМ!$B$34:$B$777,I$83)+'СЕТ СН'!$H$9+СВЦЭМ!$D$10+'СЕТ СН'!$H$6</f>
        <v>1589.7954214599999</v>
      </c>
      <c r="J109" s="37">
        <f>SUMIFS(СВЦЭМ!$C$34:$C$777,СВЦЭМ!$A$34:$A$777,$A109,СВЦЭМ!$B$34:$B$777,J$83)+'СЕТ СН'!$H$9+СВЦЭМ!$D$10+'СЕТ СН'!$H$6</f>
        <v>1448.92137804</v>
      </c>
      <c r="K109" s="37">
        <f>SUMIFS(СВЦЭМ!$C$34:$C$777,СВЦЭМ!$A$34:$A$777,$A109,СВЦЭМ!$B$34:$B$777,K$83)+'СЕТ СН'!$H$9+СВЦЭМ!$D$10+'СЕТ СН'!$H$6</f>
        <v>1398.4319443700001</v>
      </c>
      <c r="L109" s="37">
        <f>SUMIFS(СВЦЭМ!$C$34:$C$777,СВЦЭМ!$A$34:$A$777,$A109,СВЦЭМ!$B$34:$B$777,L$83)+'СЕТ СН'!$H$9+СВЦЭМ!$D$10+'СЕТ СН'!$H$6</f>
        <v>1420.3266765600001</v>
      </c>
      <c r="M109" s="37">
        <f>SUMIFS(СВЦЭМ!$C$34:$C$777,СВЦЭМ!$A$34:$A$777,$A109,СВЦЭМ!$B$34:$B$777,M$83)+'СЕТ СН'!$H$9+СВЦЭМ!$D$10+'СЕТ СН'!$H$6</f>
        <v>1520.06658973</v>
      </c>
      <c r="N109" s="37">
        <f>SUMIFS(СВЦЭМ!$C$34:$C$777,СВЦЭМ!$A$34:$A$777,$A109,СВЦЭМ!$B$34:$B$777,N$83)+'СЕТ СН'!$H$9+СВЦЭМ!$D$10+'СЕТ СН'!$H$6</f>
        <v>1426.2295454800001</v>
      </c>
      <c r="O109" s="37">
        <f>SUMIFS(СВЦЭМ!$C$34:$C$777,СВЦЭМ!$A$34:$A$777,$A109,СВЦЭМ!$B$34:$B$777,O$83)+'СЕТ СН'!$H$9+СВЦЭМ!$D$10+'СЕТ СН'!$H$6</f>
        <v>1666.98891078</v>
      </c>
      <c r="P109" s="37">
        <f>SUMIFS(СВЦЭМ!$C$34:$C$777,СВЦЭМ!$A$34:$A$777,$A109,СВЦЭМ!$B$34:$B$777,P$83)+'СЕТ СН'!$H$9+СВЦЭМ!$D$10+'СЕТ СН'!$H$6</f>
        <v>1798.4095873300002</v>
      </c>
      <c r="Q109" s="37">
        <f>SUMIFS(СВЦЭМ!$C$34:$C$777,СВЦЭМ!$A$34:$A$777,$A109,СВЦЭМ!$B$34:$B$777,Q$83)+'СЕТ СН'!$H$9+СВЦЭМ!$D$10+'СЕТ СН'!$H$6</f>
        <v>1524.68605172</v>
      </c>
      <c r="R109" s="37">
        <f>SUMIFS(СВЦЭМ!$C$34:$C$777,СВЦЭМ!$A$34:$A$777,$A109,СВЦЭМ!$B$34:$B$777,R$83)+'СЕТ СН'!$H$9+СВЦЭМ!$D$10+'СЕТ СН'!$H$6</f>
        <v>1387.19334632</v>
      </c>
      <c r="S109" s="37">
        <f>SUMIFS(СВЦЭМ!$C$34:$C$777,СВЦЭМ!$A$34:$A$777,$A109,СВЦЭМ!$B$34:$B$777,S$83)+'СЕТ СН'!$H$9+СВЦЭМ!$D$10+'СЕТ СН'!$H$6</f>
        <v>1447.8191114000001</v>
      </c>
      <c r="T109" s="37">
        <f>SUMIFS(СВЦЭМ!$C$34:$C$777,СВЦЭМ!$A$34:$A$777,$A109,СВЦЭМ!$B$34:$B$777,T$83)+'СЕТ СН'!$H$9+СВЦЭМ!$D$10+'СЕТ СН'!$H$6</f>
        <v>1433.1241388600001</v>
      </c>
      <c r="U109" s="37">
        <f>SUMIFS(СВЦЭМ!$C$34:$C$777,СВЦЭМ!$A$34:$A$777,$A109,СВЦЭМ!$B$34:$B$777,U$83)+'СЕТ СН'!$H$9+СВЦЭМ!$D$10+'СЕТ СН'!$H$6</f>
        <v>1494.04511895</v>
      </c>
      <c r="V109" s="37">
        <f>SUMIFS(СВЦЭМ!$C$34:$C$777,СВЦЭМ!$A$34:$A$777,$A109,СВЦЭМ!$B$34:$B$777,V$83)+'СЕТ СН'!$H$9+СВЦЭМ!$D$10+'СЕТ СН'!$H$6</f>
        <v>1527.666469</v>
      </c>
      <c r="W109" s="37">
        <f>SUMIFS(СВЦЭМ!$C$34:$C$777,СВЦЭМ!$A$34:$A$777,$A109,СВЦЭМ!$B$34:$B$777,W$83)+'СЕТ СН'!$H$9+СВЦЭМ!$D$10+'СЕТ СН'!$H$6</f>
        <v>1485.2706610800001</v>
      </c>
      <c r="X109" s="37">
        <f>SUMIFS(СВЦЭМ!$C$34:$C$777,СВЦЭМ!$A$34:$A$777,$A109,СВЦЭМ!$B$34:$B$777,X$83)+'СЕТ СН'!$H$9+СВЦЭМ!$D$10+'СЕТ СН'!$H$6</f>
        <v>1441.6712121600001</v>
      </c>
      <c r="Y109" s="37">
        <f>SUMIFS(СВЦЭМ!$C$34:$C$777,СВЦЭМ!$A$34:$A$777,$A109,СВЦЭМ!$B$34:$B$777,Y$83)+'СЕТ СН'!$H$9+СВЦЭМ!$D$10+'СЕТ СН'!$H$6</f>
        <v>1396.7514994000001</v>
      </c>
    </row>
    <row r="110" spans="1:25" ht="15.75" x14ac:dyDescent="0.2">
      <c r="A110" s="36">
        <f t="shared" si="2"/>
        <v>42609</v>
      </c>
      <c r="B110" s="37">
        <f>SUMIFS(СВЦЭМ!$C$34:$C$777,СВЦЭМ!$A$34:$A$777,$A110,СВЦЭМ!$B$34:$B$777,B$83)+'СЕТ СН'!$H$9+СВЦЭМ!$D$10+'СЕТ СН'!$H$6</f>
        <v>1474.2267778400001</v>
      </c>
      <c r="C110" s="37">
        <f>SUMIFS(СВЦЭМ!$C$34:$C$777,СВЦЭМ!$A$34:$A$777,$A110,СВЦЭМ!$B$34:$B$777,C$83)+'СЕТ СН'!$H$9+СВЦЭМ!$D$10+'СЕТ СН'!$H$6</f>
        <v>1523.8664862099999</v>
      </c>
      <c r="D110" s="37">
        <f>SUMIFS(СВЦЭМ!$C$34:$C$777,СВЦЭМ!$A$34:$A$777,$A110,СВЦЭМ!$B$34:$B$777,D$83)+'СЕТ СН'!$H$9+СВЦЭМ!$D$10+'СЕТ СН'!$H$6</f>
        <v>1570.18243968</v>
      </c>
      <c r="E110" s="37">
        <f>SUMIFS(СВЦЭМ!$C$34:$C$777,СВЦЭМ!$A$34:$A$777,$A110,СВЦЭМ!$B$34:$B$777,E$83)+'СЕТ СН'!$H$9+СВЦЭМ!$D$10+'СЕТ СН'!$H$6</f>
        <v>1591.2508719500001</v>
      </c>
      <c r="F110" s="37">
        <f>SUMIFS(СВЦЭМ!$C$34:$C$777,СВЦЭМ!$A$34:$A$777,$A110,СВЦЭМ!$B$34:$B$777,F$83)+'СЕТ СН'!$H$9+СВЦЭМ!$D$10+'СЕТ СН'!$H$6</f>
        <v>1591.84078993</v>
      </c>
      <c r="G110" s="37">
        <f>SUMIFS(СВЦЭМ!$C$34:$C$777,СВЦЭМ!$A$34:$A$777,$A110,СВЦЭМ!$B$34:$B$777,G$83)+'СЕТ СН'!$H$9+СВЦЭМ!$D$10+'СЕТ СН'!$H$6</f>
        <v>1594.4992262000001</v>
      </c>
      <c r="H110" s="37">
        <f>SUMIFS(СВЦЭМ!$C$34:$C$777,СВЦЭМ!$A$34:$A$777,$A110,СВЦЭМ!$B$34:$B$777,H$83)+'СЕТ СН'!$H$9+СВЦЭМ!$D$10+'СЕТ СН'!$H$6</f>
        <v>1577.3981348699999</v>
      </c>
      <c r="I110" s="37">
        <f>SUMIFS(СВЦЭМ!$C$34:$C$777,СВЦЭМ!$A$34:$A$777,$A110,СВЦЭМ!$B$34:$B$777,I$83)+'СЕТ СН'!$H$9+СВЦЭМ!$D$10+'СЕТ СН'!$H$6</f>
        <v>1571.3053440600002</v>
      </c>
      <c r="J110" s="37">
        <f>SUMIFS(СВЦЭМ!$C$34:$C$777,СВЦЭМ!$A$34:$A$777,$A110,СВЦЭМ!$B$34:$B$777,J$83)+'СЕТ СН'!$H$9+СВЦЭМ!$D$10+'СЕТ СН'!$H$6</f>
        <v>1516.80773288</v>
      </c>
      <c r="K110" s="37">
        <f>SUMIFS(СВЦЭМ!$C$34:$C$777,СВЦЭМ!$A$34:$A$777,$A110,СВЦЭМ!$B$34:$B$777,K$83)+'СЕТ СН'!$H$9+СВЦЭМ!$D$10+'СЕТ СН'!$H$6</f>
        <v>1452.3427302099999</v>
      </c>
      <c r="L110" s="37">
        <f>SUMIFS(СВЦЭМ!$C$34:$C$777,СВЦЭМ!$A$34:$A$777,$A110,СВЦЭМ!$B$34:$B$777,L$83)+'СЕТ СН'!$H$9+СВЦЭМ!$D$10+'СЕТ СН'!$H$6</f>
        <v>1504.2384459499999</v>
      </c>
      <c r="M110" s="37">
        <f>SUMIFS(СВЦЭМ!$C$34:$C$777,СВЦЭМ!$A$34:$A$777,$A110,СВЦЭМ!$B$34:$B$777,M$83)+'СЕТ СН'!$H$9+СВЦЭМ!$D$10+'СЕТ СН'!$H$6</f>
        <v>1605.1022010000002</v>
      </c>
      <c r="N110" s="37">
        <f>SUMIFS(СВЦЭМ!$C$34:$C$777,СВЦЭМ!$A$34:$A$777,$A110,СВЦЭМ!$B$34:$B$777,N$83)+'СЕТ СН'!$H$9+СВЦЭМ!$D$10+'СЕТ СН'!$H$6</f>
        <v>1617.0600737899999</v>
      </c>
      <c r="O110" s="37">
        <f>SUMIFS(СВЦЭМ!$C$34:$C$777,СВЦЭМ!$A$34:$A$777,$A110,СВЦЭМ!$B$34:$B$777,O$83)+'СЕТ СН'!$H$9+СВЦЭМ!$D$10+'СЕТ СН'!$H$6</f>
        <v>1699.7000596000003</v>
      </c>
      <c r="P110" s="37">
        <f>SUMIFS(СВЦЭМ!$C$34:$C$777,СВЦЭМ!$A$34:$A$777,$A110,СВЦЭМ!$B$34:$B$777,P$83)+'СЕТ СН'!$H$9+СВЦЭМ!$D$10+'СЕТ СН'!$H$6</f>
        <v>1559.3555929200002</v>
      </c>
      <c r="Q110" s="37">
        <f>SUMIFS(СВЦЭМ!$C$34:$C$777,СВЦЭМ!$A$34:$A$777,$A110,СВЦЭМ!$B$34:$B$777,Q$83)+'СЕТ СН'!$H$9+СВЦЭМ!$D$10+'СЕТ СН'!$H$6</f>
        <v>1537.2725485999999</v>
      </c>
      <c r="R110" s="37">
        <f>SUMIFS(СВЦЭМ!$C$34:$C$777,СВЦЭМ!$A$34:$A$777,$A110,СВЦЭМ!$B$34:$B$777,R$83)+'СЕТ СН'!$H$9+СВЦЭМ!$D$10+'СЕТ СН'!$H$6</f>
        <v>1518.2637332600002</v>
      </c>
      <c r="S110" s="37">
        <f>SUMIFS(СВЦЭМ!$C$34:$C$777,СВЦЭМ!$A$34:$A$777,$A110,СВЦЭМ!$B$34:$B$777,S$83)+'СЕТ СН'!$H$9+СВЦЭМ!$D$10+'СЕТ СН'!$H$6</f>
        <v>1504.33818974</v>
      </c>
      <c r="T110" s="37">
        <f>SUMIFS(СВЦЭМ!$C$34:$C$777,СВЦЭМ!$A$34:$A$777,$A110,СВЦЭМ!$B$34:$B$777,T$83)+'СЕТ СН'!$H$9+СВЦЭМ!$D$10+'СЕТ СН'!$H$6</f>
        <v>1526.7193798799999</v>
      </c>
      <c r="U110" s="37">
        <f>SUMIFS(СВЦЭМ!$C$34:$C$777,СВЦЭМ!$A$34:$A$777,$A110,СВЦЭМ!$B$34:$B$777,U$83)+'СЕТ СН'!$H$9+СВЦЭМ!$D$10+'СЕТ СН'!$H$6</f>
        <v>1514.3064502100001</v>
      </c>
      <c r="V110" s="37">
        <f>SUMIFS(СВЦЭМ!$C$34:$C$777,СВЦЭМ!$A$34:$A$777,$A110,СВЦЭМ!$B$34:$B$777,V$83)+'СЕТ СН'!$H$9+СВЦЭМ!$D$10+'СЕТ СН'!$H$6</f>
        <v>1532.4454758400002</v>
      </c>
      <c r="W110" s="37">
        <f>SUMIFS(СВЦЭМ!$C$34:$C$777,СВЦЭМ!$A$34:$A$777,$A110,СВЦЭМ!$B$34:$B$777,W$83)+'СЕТ СН'!$H$9+СВЦЭМ!$D$10+'СЕТ СН'!$H$6</f>
        <v>1567.3991034200001</v>
      </c>
      <c r="X110" s="37">
        <f>SUMIFS(СВЦЭМ!$C$34:$C$777,СВЦЭМ!$A$34:$A$777,$A110,СВЦЭМ!$B$34:$B$777,X$83)+'СЕТ СН'!$H$9+СВЦЭМ!$D$10+'СЕТ СН'!$H$6</f>
        <v>1486.6532994600002</v>
      </c>
      <c r="Y110" s="37">
        <f>SUMIFS(СВЦЭМ!$C$34:$C$777,СВЦЭМ!$A$34:$A$777,$A110,СВЦЭМ!$B$34:$B$777,Y$83)+'СЕТ СН'!$H$9+СВЦЭМ!$D$10+'СЕТ СН'!$H$6</f>
        <v>1503.8975911699999</v>
      </c>
    </row>
    <row r="111" spans="1:25" ht="15.75" x14ac:dyDescent="0.2">
      <c r="A111" s="36">
        <f t="shared" si="2"/>
        <v>42610</v>
      </c>
      <c r="B111" s="37">
        <f>SUMIFS(СВЦЭМ!$C$34:$C$777,СВЦЭМ!$A$34:$A$777,$A111,СВЦЭМ!$B$34:$B$777,B$83)+'СЕТ СН'!$H$9+СВЦЭМ!$D$10+'СЕТ СН'!$H$6</f>
        <v>1609.1812561500001</v>
      </c>
      <c r="C111" s="37">
        <f>SUMIFS(СВЦЭМ!$C$34:$C$777,СВЦЭМ!$A$34:$A$777,$A111,СВЦЭМ!$B$34:$B$777,C$83)+'СЕТ СН'!$H$9+СВЦЭМ!$D$10+'СЕТ СН'!$H$6</f>
        <v>1757.3228594900002</v>
      </c>
      <c r="D111" s="37">
        <f>SUMIFS(СВЦЭМ!$C$34:$C$777,СВЦЭМ!$A$34:$A$777,$A111,СВЦЭМ!$B$34:$B$777,D$83)+'СЕТ СН'!$H$9+СВЦЭМ!$D$10+'СЕТ СН'!$H$6</f>
        <v>1807.8959246600002</v>
      </c>
      <c r="E111" s="37">
        <f>SUMIFS(СВЦЭМ!$C$34:$C$777,СВЦЭМ!$A$34:$A$777,$A111,СВЦЭМ!$B$34:$B$777,E$83)+'СЕТ СН'!$H$9+СВЦЭМ!$D$10+'СЕТ СН'!$H$6</f>
        <v>1786.9996352900002</v>
      </c>
      <c r="F111" s="37">
        <f>SUMIFS(СВЦЭМ!$C$34:$C$777,СВЦЭМ!$A$34:$A$777,$A111,СВЦЭМ!$B$34:$B$777,F$83)+'СЕТ СН'!$H$9+СВЦЭМ!$D$10+'СЕТ СН'!$H$6</f>
        <v>1794.0794784100003</v>
      </c>
      <c r="G111" s="37">
        <f>SUMIFS(СВЦЭМ!$C$34:$C$777,СВЦЭМ!$A$34:$A$777,$A111,СВЦЭМ!$B$34:$B$777,G$83)+'СЕТ СН'!$H$9+СВЦЭМ!$D$10+'СЕТ СН'!$H$6</f>
        <v>1796.5632550300002</v>
      </c>
      <c r="H111" s="37">
        <f>SUMIFS(СВЦЭМ!$C$34:$C$777,СВЦЭМ!$A$34:$A$777,$A111,СВЦЭМ!$B$34:$B$777,H$83)+'СЕТ СН'!$H$9+СВЦЭМ!$D$10+'СЕТ СН'!$H$6</f>
        <v>1771.9424421200001</v>
      </c>
      <c r="I111" s="37">
        <f>SUMIFS(СВЦЭМ!$C$34:$C$777,СВЦЭМ!$A$34:$A$777,$A111,СВЦЭМ!$B$34:$B$777,I$83)+'СЕТ СН'!$H$9+СВЦЭМ!$D$10+'СЕТ СН'!$H$6</f>
        <v>1736.9110283</v>
      </c>
      <c r="J111" s="37">
        <f>SUMIFS(СВЦЭМ!$C$34:$C$777,СВЦЭМ!$A$34:$A$777,$A111,СВЦЭМ!$B$34:$B$777,J$83)+'СЕТ СН'!$H$9+СВЦЭМ!$D$10+'СЕТ СН'!$H$6</f>
        <v>1662.4501939900001</v>
      </c>
      <c r="K111" s="37">
        <f>SUMIFS(СВЦЭМ!$C$34:$C$777,СВЦЭМ!$A$34:$A$777,$A111,СВЦЭМ!$B$34:$B$777,K$83)+'СЕТ СН'!$H$9+СВЦЭМ!$D$10+'СЕТ СН'!$H$6</f>
        <v>1591.4614385300001</v>
      </c>
      <c r="L111" s="37">
        <f>SUMIFS(СВЦЭМ!$C$34:$C$777,СВЦЭМ!$A$34:$A$777,$A111,СВЦЭМ!$B$34:$B$777,L$83)+'СЕТ СН'!$H$9+СВЦЭМ!$D$10+'СЕТ СН'!$H$6</f>
        <v>1554.8663690600001</v>
      </c>
      <c r="M111" s="37">
        <f>SUMIFS(СВЦЭМ!$C$34:$C$777,СВЦЭМ!$A$34:$A$777,$A111,СВЦЭМ!$B$34:$B$777,M$83)+'СЕТ СН'!$H$9+СВЦЭМ!$D$10+'СЕТ СН'!$H$6</f>
        <v>1528.8162016800002</v>
      </c>
      <c r="N111" s="37">
        <f>SUMIFS(СВЦЭМ!$C$34:$C$777,СВЦЭМ!$A$34:$A$777,$A111,СВЦЭМ!$B$34:$B$777,N$83)+'СЕТ СН'!$H$9+СВЦЭМ!$D$10+'СЕТ СН'!$H$6</f>
        <v>1538.12944419</v>
      </c>
      <c r="O111" s="37">
        <f>SUMIFS(СВЦЭМ!$C$34:$C$777,СВЦЭМ!$A$34:$A$777,$A111,СВЦЭМ!$B$34:$B$777,O$83)+'СЕТ СН'!$H$9+СВЦЭМ!$D$10+'СЕТ СН'!$H$6</f>
        <v>1560.6350824400001</v>
      </c>
      <c r="P111" s="37">
        <f>SUMIFS(СВЦЭМ!$C$34:$C$777,СВЦЭМ!$A$34:$A$777,$A111,СВЦЭМ!$B$34:$B$777,P$83)+'СЕТ СН'!$H$9+СВЦЭМ!$D$10+'СЕТ СН'!$H$6</f>
        <v>1636.7257928500003</v>
      </c>
      <c r="Q111" s="37">
        <f>SUMIFS(СВЦЭМ!$C$34:$C$777,СВЦЭМ!$A$34:$A$777,$A111,СВЦЭМ!$B$34:$B$777,Q$83)+'СЕТ СН'!$H$9+СВЦЭМ!$D$10+'СЕТ СН'!$H$6</f>
        <v>1608.0264383399999</v>
      </c>
      <c r="R111" s="37">
        <f>SUMIFS(СВЦЭМ!$C$34:$C$777,СВЦЭМ!$A$34:$A$777,$A111,СВЦЭМ!$B$34:$B$777,R$83)+'СЕТ СН'!$H$9+СВЦЭМ!$D$10+'СЕТ СН'!$H$6</f>
        <v>1563.5363009500002</v>
      </c>
      <c r="S111" s="37">
        <f>SUMIFS(СВЦЭМ!$C$34:$C$777,СВЦЭМ!$A$34:$A$777,$A111,СВЦЭМ!$B$34:$B$777,S$83)+'СЕТ СН'!$H$9+СВЦЭМ!$D$10+'СЕТ СН'!$H$6</f>
        <v>1540.1970512900002</v>
      </c>
      <c r="T111" s="37">
        <f>SUMIFS(СВЦЭМ!$C$34:$C$777,СВЦЭМ!$A$34:$A$777,$A111,СВЦЭМ!$B$34:$B$777,T$83)+'СЕТ СН'!$H$9+СВЦЭМ!$D$10+'СЕТ СН'!$H$6</f>
        <v>1531.2395755800001</v>
      </c>
      <c r="U111" s="37">
        <f>SUMIFS(СВЦЭМ!$C$34:$C$777,СВЦЭМ!$A$34:$A$777,$A111,СВЦЭМ!$B$34:$B$777,U$83)+'СЕТ СН'!$H$9+СВЦЭМ!$D$10+'СЕТ СН'!$H$6</f>
        <v>1501.4049184400001</v>
      </c>
      <c r="V111" s="37">
        <f>SUMIFS(СВЦЭМ!$C$34:$C$777,СВЦЭМ!$A$34:$A$777,$A111,СВЦЭМ!$B$34:$B$777,V$83)+'СЕТ СН'!$H$9+СВЦЭМ!$D$10+'СЕТ СН'!$H$6</f>
        <v>1472.1410043200001</v>
      </c>
      <c r="W111" s="37">
        <f>SUMIFS(СВЦЭМ!$C$34:$C$777,СВЦЭМ!$A$34:$A$777,$A111,СВЦЭМ!$B$34:$B$777,W$83)+'СЕТ СН'!$H$9+СВЦЭМ!$D$10+'СЕТ СН'!$H$6</f>
        <v>1618.64059215</v>
      </c>
      <c r="X111" s="37">
        <f>SUMIFS(СВЦЭМ!$C$34:$C$777,СВЦЭМ!$A$34:$A$777,$A111,СВЦЭМ!$B$34:$B$777,X$83)+'СЕТ СН'!$H$9+СВЦЭМ!$D$10+'СЕТ СН'!$H$6</f>
        <v>1506.45246638</v>
      </c>
      <c r="Y111" s="37">
        <f>SUMIFS(СВЦЭМ!$C$34:$C$777,СВЦЭМ!$A$34:$A$777,$A111,СВЦЭМ!$B$34:$B$777,Y$83)+'СЕТ СН'!$H$9+СВЦЭМ!$D$10+'СЕТ СН'!$H$6</f>
        <v>1513.8032623399999</v>
      </c>
    </row>
    <row r="112" spans="1:25" ht="15.75" x14ac:dyDescent="0.2">
      <c r="A112" s="36">
        <f t="shared" si="2"/>
        <v>42611</v>
      </c>
      <c r="B112" s="37">
        <f>SUMIFS(СВЦЭМ!$C$34:$C$777,СВЦЭМ!$A$34:$A$777,$A112,СВЦЭМ!$B$34:$B$777,B$83)+'СЕТ СН'!$H$9+СВЦЭМ!$D$10+'СЕТ СН'!$H$6</f>
        <v>1597.6069309899999</v>
      </c>
      <c r="C112" s="37">
        <f>SUMIFS(СВЦЭМ!$C$34:$C$777,СВЦЭМ!$A$34:$A$777,$A112,СВЦЭМ!$B$34:$B$777,C$83)+'СЕТ СН'!$H$9+СВЦЭМ!$D$10+'СЕТ СН'!$H$6</f>
        <v>1654.12271689</v>
      </c>
      <c r="D112" s="37">
        <f>SUMIFS(СВЦЭМ!$C$34:$C$777,СВЦЭМ!$A$34:$A$777,$A112,СВЦЭМ!$B$34:$B$777,D$83)+'СЕТ СН'!$H$9+СВЦЭМ!$D$10+'СЕТ СН'!$H$6</f>
        <v>1682.86063982</v>
      </c>
      <c r="E112" s="37">
        <f>SUMIFS(СВЦЭМ!$C$34:$C$777,СВЦЭМ!$A$34:$A$777,$A112,СВЦЭМ!$B$34:$B$777,E$83)+'СЕТ СН'!$H$9+СВЦЭМ!$D$10+'СЕТ СН'!$H$6</f>
        <v>1675.8076883200001</v>
      </c>
      <c r="F112" s="37">
        <f>SUMIFS(СВЦЭМ!$C$34:$C$777,СВЦЭМ!$A$34:$A$777,$A112,СВЦЭМ!$B$34:$B$777,F$83)+'СЕТ СН'!$H$9+СВЦЭМ!$D$10+'СЕТ СН'!$H$6</f>
        <v>1674.5009724400002</v>
      </c>
      <c r="G112" s="37">
        <f>SUMIFS(СВЦЭМ!$C$34:$C$777,СВЦЭМ!$A$34:$A$777,$A112,СВЦЭМ!$B$34:$B$777,G$83)+'СЕТ СН'!$H$9+СВЦЭМ!$D$10+'СЕТ СН'!$H$6</f>
        <v>1675.3060915900001</v>
      </c>
      <c r="H112" s="37">
        <f>SUMIFS(СВЦЭМ!$C$34:$C$777,СВЦЭМ!$A$34:$A$777,$A112,СВЦЭМ!$B$34:$B$777,H$83)+'СЕТ СН'!$H$9+СВЦЭМ!$D$10+'СЕТ СН'!$H$6</f>
        <v>1716.6759711899999</v>
      </c>
      <c r="I112" s="37">
        <f>SUMIFS(СВЦЭМ!$C$34:$C$777,СВЦЭМ!$A$34:$A$777,$A112,СВЦЭМ!$B$34:$B$777,I$83)+'СЕТ СН'!$H$9+СВЦЭМ!$D$10+'СЕТ СН'!$H$6</f>
        <v>1599.6621373100002</v>
      </c>
      <c r="J112" s="37">
        <f>SUMIFS(СВЦЭМ!$C$34:$C$777,СВЦЭМ!$A$34:$A$777,$A112,СВЦЭМ!$B$34:$B$777,J$83)+'СЕТ СН'!$H$9+СВЦЭМ!$D$10+'СЕТ СН'!$H$6</f>
        <v>1578.4646564499999</v>
      </c>
      <c r="K112" s="37">
        <f>SUMIFS(СВЦЭМ!$C$34:$C$777,СВЦЭМ!$A$34:$A$777,$A112,СВЦЭМ!$B$34:$B$777,K$83)+'СЕТ СН'!$H$9+СВЦЭМ!$D$10+'СЕТ СН'!$H$6</f>
        <v>1526.0923502400001</v>
      </c>
      <c r="L112" s="37">
        <f>SUMIFS(СВЦЭМ!$C$34:$C$777,СВЦЭМ!$A$34:$A$777,$A112,СВЦЭМ!$B$34:$B$777,L$83)+'СЕТ СН'!$H$9+СВЦЭМ!$D$10+'СЕТ СН'!$H$6</f>
        <v>1619.80326504</v>
      </c>
      <c r="M112" s="37">
        <f>SUMIFS(СВЦЭМ!$C$34:$C$777,СВЦЭМ!$A$34:$A$777,$A112,СВЦЭМ!$B$34:$B$777,M$83)+'СЕТ СН'!$H$9+СВЦЭМ!$D$10+'СЕТ СН'!$H$6</f>
        <v>1634.3322710900002</v>
      </c>
      <c r="N112" s="37">
        <f>SUMIFS(СВЦЭМ!$C$34:$C$777,СВЦЭМ!$A$34:$A$777,$A112,СВЦЭМ!$B$34:$B$777,N$83)+'СЕТ СН'!$H$9+СВЦЭМ!$D$10+'СЕТ СН'!$H$6</f>
        <v>1615.8182416099999</v>
      </c>
      <c r="O112" s="37">
        <f>SUMIFS(СВЦЭМ!$C$34:$C$777,СВЦЭМ!$A$34:$A$777,$A112,СВЦЭМ!$B$34:$B$777,O$83)+'СЕТ СН'!$H$9+СВЦЭМ!$D$10+'СЕТ СН'!$H$6</f>
        <v>1629.1551088900001</v>
      </c>
      <c r="P112" s="37">
        <f>SUMIFS(СВЦЭМ!$C$34:$C$777,СВЦЭМ!$A$34:$A$777,$A112,СВЦЭМ!$B$34:$B$777,P$83)+'СЕТ СН'!$H$9+СВЦЭМ!$D$10+'СЕТ СН'!$H$6</f>
        <v>1596.0430308499999</v>
      </c>
      <c r="Q112" s="37">
        <f>SUMIFS(СВЦЭМ!$C$34:$C$777,СВЦЭМ!$A$34:$A$777,$A112,СВЦЭМ!$B$34:$B$777,Q$83)+'СЕТ СН'!$H$9+СВЦЭМ!$D$10+'СЕТ СН'!$H$6</f>
        <v>1528.25219333</v>
      </c>
      <c r="R112" s="37">
        <f>SUMIFS(СВЦЭМ!$C$34:$C$777,СВЦЭМ!$A$34:$A$777,$A112,СВЦЭМ!$B$34:$B$777,R$83)+'СЕТ СН'!$H$9+СВЦЭМ!$D$10+'СЕТ СН'!$H$6</f>
        <v>1523.72777318</v>
      </c>
      <c r="S112" s="37">
        <f>SUMIFS(СВЦЭМ!$C$34:$C$777,СВЦЭМ!$A$34:$A$777,$A112,СВЦЭМ!$B$34:$B$777,S$83)+'СЕТ СН'!$H$9+СВЦЭМ!$D$10+'СЕТ СН'!$H$6</f>
        <v>1568.7869973100001</v>
      </c>
      <c r="T112" s="37">
        <f>SUMIFS(СВЦЭМ!$C$34:$C$777,СВЦЭМ!$A$34:$A$777,$A112,СВЦЭМ!$B$34:$B$777,T$83)+'СЕТ СН'!$H$9+СВЦЭМ!$D$10+'СЕТ СН'!$H$6</f>
        <v>1551.4699372</v>
      </c>
      <c r="U112" s="37">
        <f>SUMIFS(СВЦЭМ!$C$34:$C$777,СВЦЭМ!$A$34:$A$777,$A112,СВЦЭМ!$B$34:$B$777,U$83)+'СЕТ СН'!$H$9+СВЦЭМ!$D$10+'СЕТ СН'!$H$6</f>
        <v>1536.0004666300001</v>
      </c>
      <c r="V112" s="37">
        <f>SUMIFS(СВЦЭМ!$C$34:$C$777,СВЦЭМ!$A$34:$A$777,$A112,СВЦЭМ!$B$34:$B$777,V$83)+'СЕТ СН'!$H$9+СВЦЭМ!$D$10+'СЕТ СН'!$H$6</f>
        <v>1559.2940282899999</v>
      </c>
      <c r="W112" s="37">
        <f>SUMIFS(СВЦЭМ!$C$34:$C$777,СВЦЭМ!$A$34:$A$777,$A112,СВЦЭМ!$B$34:$B$777,W$83)+'СЕТ СН'!$H$9+СВЦЭМ!$D$10+'СЕТ СН'!$H$6</f>
        <v>1550.1507449000001</v>
      </c>
      <c r="X112" s="37">
        <f>SUMIFS(СВЦЭМ!$C$34:$C$777,СВЦЭМ!$A$34:$A$777,$A112,СВЦЭМ!$B$34:$B$777,X$83)+'СЕТ СН'!$H$9+СВЦЭМ!$D$10+'СЕТ СН'!$H$6</f>
        <v>1512.3711291100001</v>
      </c>
      <c r="Y112" s="37">
        <f>SUMIFS(СВЦЭМ!$C$34:$C$777,СВЦЭМ!$A$34:$A$777,$A112,СВЦЭМ!$B$34:$B$777,Y$83)+'СЕТ СН'!$H$9+СВЦЭМ!$D$10+'СЕТ СН'!$H$6</f>
        <v>1485.9932354</v>
      </c>
    </row>
    <row r="113" spans="1:27" ht="15.75" x14ac:dyDescent="0.2">
      <c r="A113" s="36">
        <f t="shared" si="2"/>
        <v>42612</v>
      </c>
      <c r="B113" s="37">
        <f>SUMIFS(СВЦЭМ!$C$34:$C$777,СВЦЭМ!$A$34:$A$777,$A113,СВЦЭМ!$B$34:$B$777,B$83)+'СЕТ СН'!$H$9+СВЦЭМ!$D$10+'СЕТ СН'!$H$6</f>
        <v>1554.1368756500001</v>
      </c>
      <c r="C113" s="37">
        <f>SUMIFS(СВЦЭМ!$C$34:$C$777,СВЦЭМ!$A$34:$A$777,$A113,СВЦЭМ!$B$34:$B$777,C$83)+'СЕТ СН'!$H$9+СВЦЭМ!$D$10+'СЕТ СН'!$H$6</f>
        <v>1631.73686249</v>
      </c>
      <c r="D113" s="37">
        <f>SUMIFS(СВЦЭМ!$C$34:$C$777,СВЦЭМ!$A$34:$A$777,$A113,СВЦЭМ!$B$34:$B$777,D$83)+'СЕТ СН'!$H$9+СВЦЭМ!$D$10+'СЕТ СН'!$H$6</f>
        <v>1674.98353537</v>
      </c>
      <c r="E113" s="37">
        <f>SUMIFS(СВЦЭМ!$C$34:$C$777,СВЦЭМ!$A$34:$A$777,$A113,СВЦЭМ!$B$34:$B$777,E$83)+'СЕТ СН'!$H$9+СВЦЭМ!$D$10+'СЕТ СН'!$H$6</f>
        <v>1705.2106834300002</v>
      </c>
      <c r="F113" s="37">
        <f>SUMIFS(СВЦЭМ!$C$34:$C$777,СВЦЭМ!$A$34:$A$777,$A113,СВЦЭМ!$B$34:$B$777,F$83)+'СЕТ СН'!$H$9+СВЦЭМ!$D$10+'СЕТ СН'!$H$6</f>
        <v>1651.8583293500001</v>
      </c>
      <c r="G113" s="37">
        <f>SUMIFS(СВЦЭМ!$C$34:$C$777,СВЦЭМ!$A$34:$A$777,$A113,СВЦЭМ!$B$34:$B$777,G$83)+'СЕТ СН'!$H$9+СВЦЭМ!$D$10+'СЕТ СН'!$H$6</f>
        <v>1635.8576971299999</v>
      </c>
      <c r="H113" s="37">
        <f>SUMIFS(СВЦЭМ!$C$34:$C$777,СВЦЭМ!$A$34:$A$777,$A113,СВЦЭМ!$B$34:$B$777,H$83)+'СЕТ СН'!$H$9+СВЦЭМ!$D$10+'СЕТ СН'!$H$6</f>
        <v>1623.5980200600002</v>
      </c>
      <c r="I113" s="37">
        <f>SUMIFS(СВЦЭМ!$C$34:$C$777,СВЦЭМ!$A$34:$A$777,$A113,СВЦЭМ!$B$34:$B$777,I$83)+'СЕТ СН'!$H$9+СВЦЭМ!$D$10+'СЕТ СН'!$H$6</f>
        <v>1546.72259091</v>
      </c>
      <c r="J113" s="37">
        <f>SUMIFS(СВЦЭМ!$C$34:$C$777,СВЦЭМ!$A$34:$A$777,$A113,СВЦЭМ!$B$34:$B$777,J$83)+'СЕТ СН'!$H$9+СВЦЭМ!$D$10+'СЕТ СН'!$H$6</f>
        <v>1603.54552902</v>
      </c>
      <c r="K113" s="37">
        <f>SUMIFS(СВЦЭМ!$C$34:$C$777,СВЦЭМ!$A$34:$A$777,$A113,СВЦЭМ!$B$34:$B$777,K$83)+'СЕТ СН'!$H$9+СВЦЭМ!$D$10+'СЕТ СН'!$H$6</f>
        <v>1560.5052650900002</v>
      </c>
      <c r="L113" s="37">
        <f>SUMIFS(СВЦЭМ!$C$34:$C$777,СВЦЭМ!$A$34:$A$777,$A113,СВЦЭМ!$B$34:$B$777,L$83)+'СЕТ СН'!$H$9+СВЦЭМ!$D$10+'СЕТ СН'!$H$6</f>
        <v>1649.8649034600003</v>
      </c>
      <c r="M113" s="37">
        <f>SUMIFS(СВЦЭМ!$C$34:$C$777,СВЦЭМ!$A$34:$A$777,$A113,СВЦЭМ!$B$34:$B$777,M$83)+'СЕТ СН'!$H$9+СВЦЭМ!$D$10+'СЕТ СН'!$H$6</f>
        <v>1635.72411255</v>
      </c>
      <c r="N113" s="37">
        <f>SUMIFS(СВЦЭМ!$C$34:$C$777,СВЦЭМ!$A$34:$A$777,$A113,СВЦЭМ!$B$34:$B$777,N$83)+'СЕТ СН'!$H$9+СВЦЭМ!$D$10+'СЕТ СН'!$H$6</f>
        <v>1540.6534618000001</v>
      </c>
      <c r="O113" s="37">
        <f>SUMIFS(СВЦЭМ!$C$34:$C$777,СВЦЭМ!$A$34:$A$777,$A113,СВЦЭМ!$B$34:$B$777,O$83)+'СЕТ СН'!$H$9+СВЦЭМ!$D$10+'СЕТ СН'!$H$6</f>
        <v>1560.38509677</v>
      </c>
      <c r="P113" s="37">
        <f>SUMIFS(СВЦЭМ!$C$34:$C$777,СВЦЭМ!$A$34:$A$777,$A113,СВЦЭМ!$B$34:$B$777,P$83)+'СЕТ СН'!$H$9+СВЦЭМ!$D$10+'СЕТ СН'!$H$6</f>
        <v>1571.05659139</v>
      </c>
      <c r="Q113" s="37">
        <f>SUMIFS(СВЦЭМ!$C$34:$C$777,СВЦЭМ!$A$34:$A$777,$A113,СВЦЭМ!$B$34:$B$777,Q$83)+'СЕТ СН'!$H$9+СВЦЭМ!$D$10+'СЕТ СН'!$H$6</f>
        <v>1636.1710100099999</v>
      </c>
      <c r="R113" s="37">
        <f>SUMIFS(СВЦЭМ!$C$34:$C$777,СВЦЭМ!$A$34:$A$777,$A113,СВЦЭМ!$B$34:$B$777,R$83)+'СЕТ СН'!$H$9+СВЦЭМ!$D$10+'СЕТ СН'!$H$6</f>
        <v>1668.4251556200002</v>
      </c>
      <c r="S113" s="37">
        <f>SUMIFS(СВЦЭМ!$C$34:$C$777,СВЦЭМ!$A$34:$A$777,$A113,СВЦЭМ!$B$34:$B$777,S$83)+'СЕТ СН'!$H$9+СВЦЭМ!$D$10+'СЕТ СН'!$H$6</f>
        <v>1731.30699697</v>
      </c>
      <c r="T113" s="37">
        <f>SUMIFS(СВЦЭМ!$C$34:$C$777,СВЦЭМ!$A$34:$A$777,$A113,СВЦЭМ!$B$34:$B$777,T$83)+'СЕТ СН'!$H$9+СВЦЭМ!$D$10+'СЕТ СН'!$H$6</f>
        <v>1697.28840859</v>
      </c>
      <c r="U113" s="37">
        <f>SUMIFS(СВЦЭМ!$C$34:$C$777,СВЦЭМ!$A$34:$A$777,$A113,СВЦЭМ!$B$34:$B$777,U$83)+'СЕТ СН'!$H$9+СВЦЭМ!$D$10+'СЕТ СН'!$H$6</f>
        <v>1680.14178829</v>
      </c>
      <c r="V113" s="37">
        <f>SUMIFS(СВЦЭМ!$C$34:$C$777,СВЦЭМ!$A$34:$A$777,$A113,СВЦЭМ!$B$34:$B$777,V$83)+'СЕТ СН'!$H$9+СВЦЭМ!$D$10+'СЕТ СН'!$H$6</f>
        <v>1635.6651767100002</v>
      </c>
      <c r="W113" s="37">
        <f>SUMIFS(СВЦЭМ!$C$34:$C$777,СВЦЭМ!$A$34:$A$777,$A113,СВЦЭМ!$B$34:$B$777,W$83)+'СЕТ СН'!$H$9+СВЦЭМ!$D$10+'СЕТ СН'!$H$6</f>
        <v>1623.4393499400003</v>
      </c>
      <c r="X113" s="37">
        <f>SUMIFS(СВЦЭМ!$C$34:$C$777,СВЦЭМ!$A$34:$A$777,$A113,СВЦЭМ!$B$34:$B$777,X$83)+'СЕТ СН'!$H$9+СВЦЭМ!$D$10+'СЕТ СН'!$H$6</f>
        <v>1535.0836411600001</v>
      </c>
      <c r="Y113" s="37">
        <f>SUMIFS(СВЦЭМ!$C$34:$C$777,СВЦЭМ!$A$34:$A$777,$A113,СВЦЭМ!$B$34:$B$777,Y$83)+'СЕТ СН'!$H$9+СВЦЭМ!$D$10+'СЕТ СН'!$H$6</f>
        <v>1504.0023082500002</v>
      </c>
      <c r="AA113" s="38"/>
    </row>
    <row r="114" spans="1:27" ht="15.75" x14ac:dyDescent="0.2">
      <c r="A114" s="36">
        <f t="shared" si="2"/>
        <v>42613</v>
      </c>
      <c r="B114" s="37">
        <f>SUMIFS(СВЦЭМ!$C$34:$C$777,СВЦЭМ!$A$34:$A$777,$A114,СВЦЭМ!$B$34:$B$777,B$83)+'СЕТ СН'!$H$9+СВЦЭМ!$D$10+'СЕТ СН'!$H$6</f>
        <v>1524.0763408600001</v>
      </c>
      <c r="C114" s="37">
        <f>SUMIFS(СВЦЭМ!$C$34:$C$777,СВЦЭМ!$A$34:$A$777,$A114,СВЦЭМ!$B$34:$B$777,C$83)+'СЕТ СН'!$H$9+СВЦЭМ!$D$10+'СЕТ СН'!$H$6</f>
        <v>1601.8722740799999</v>
      </c>
      <c r="D114" s="37">
        <f>SUMIFS(СВЦЭМ!$C$34:$C$777,СВЦЭМ!$A$34:$A$777,$A114,СВЦЭМ!$B$34:$B$777,D$83)+'СЕТ СН'!$H$9+СВЦЭМ!$D$10+'СЕТ СН'!$H$6</f>
        <v>1624.3232580500003</v>
      </c>
      <c r="E114" s="37">
        <f>SUMIFS(СВЦЭМ!$C$34:$C$777,СВЦЭМ!$A$34:$A$777,$A114,СВЦЭМ!$B$34:$B$777,E$83)+'СЕТ СН'!$H$9+СВЦЭМ!$D$10+'СЕТ СН'!$H$6</f>
        <v>1665.5000021000001</v>
      </c>
      <c r="F114" s="37">
        <f>SUMIFS(СВЦЭМ!$C$34:$C$777,СВЦЭМ!$A$34:$A$777,$A114,СВЦЭМ!$B$34:$B$777,F$83)+'СЕТ СН'!$H$9+СВЦЭМ!$D$10+'СЕТ СН'!$H$6</f>
        <v>1702.87205279</v>
      </c>
      <c r="G114" s="37">
        <f>SUMIFS(СВЦЭМ!$C$34:$C$777,СВЦЭМ!$A$34:$A$777,$A114,СВЦЭМ!$B$34:$B$777,G$83)+'СЕТ СН'!$H$9+СВЦЭМ!$D$10+'СЕТ СН'!$H$6</f>
        <v>1684.4665155400003</v>
      </c>
      <c r="H114" s="37">
        <f>SUMIFS(СВЦЭМ!$C$34:$C$777,СВЦЭМ!$A$34:$A$777,$A114,СВЦЭМ!$B$34:$B$777,H$83)+'СЕТ СН'!$H$9+СВЦЭМ!$D$10+'СЕТ СН'!$H$6</f>
        <v>1612.7933666600002</v>
      </c>
      <c r="I114" s="37">
        <f>SUMIFS(СВЦЭМ!$C$34:$C$777,СВЦЭМ!$A$34:$A$777,$A114,СВЦЭМ!$B$34:$B$777,I$83)+'СЕТ СН'!$H$9+СВЦЭМ!$D$10+'СЕТ СН'!$H$6</f>
        <v>1598.0366504100002</v>
      </c>
      <c r="J114" s="37">
        <f>SUMIFS(СВЦЭМ!$C$34:$C$777,СВЦЭМ!$A$34:$A$777,$A114,СВЦЭМ!$B$34:$B$777,J$83)+'СЕТ СН'!$H$9+СВЦЭМ!$D$10+'СЕТ СН'!$H$6</f>
        <v>1584.0601152500001</v>
      </c>
      <c r="K114" s="37">
        <f>SUMIFS(СВЦЭМ!$C$34:$C$777,СВЦЭМ!$A$34:$A$777,$A114,СВЦЭМ!$B$34:$B$777,K$83)+'СЕТ СН'!$H$9+СВЦЭМ!$D$10+'СЕТ СН'!$H$6</f>
        <v>1524.5906232000002</v>
      </c>
      <c r="L114" s="37">
        <f>SUMIFS(СВЦЭМ!$C$34:$C$777,СВЦЭМ!$A$34:$A$777,$A114,СВЦЭМ!$B$34:$B$777,L$83)+'СЕТ СН'!$H$9+СВЦЭМ!$D$10+'СЕТ СН'!$H$6</f>
        <v>1503.4764876200002</v>
      </c>
      <c r="M114" s="37">
        <f>SUMIFS(СВЦЭМ!$C$34:$C$777,СВЦЭМ!$A$34:$A$777,$A114,СВЦЭМ!$B$34:$B$777,M$83)+'СЕТ СН'!$H$9+СВЦЭМ!$D$10+'СЕТ СН'!$H$6</f>
        <v>1522.1556802700002</v>
      </c>
      <c r="N114" s="37">
        <f>SUMIFS(СВЦЭМ!$C$34:$C$777,СВЦЭМ!$A$34:$A$777,$A114,СВЦЭМ!$B$34:$B$777,N$83)+'СЕТ СН'!$H$9+СВЦЭМ!$D$10+'СЕТ СН'!$H$6</f>
        <v>1537.6174292300002</v>
      </c>
      <c r="O114" s="37">
        <f>SUMIFS(СВЦЭМ!$C$34:$C$777,СВЦЭМ!$A$34:$A$777,$A114,СВЦЭМ!$B$34:$B$777,O$83)+'СЕТ СН'!$H$9+СВЦЭМ!$D$10+'СЕТ СН'!$H$6</f>
        <v>1530.6097293600001</v>
      </c>
      <c r="P114" s="37">
        <f>SUMIFS(СВЦЭМ!$C$34:$C$777,СВЦЭМ!$A$34:$A$777,$A114,СВЦЭМ!$B$34:$B$777,P$83)+'СЕТ СН'!$H$9+СВЦЭМ!$D$10+'СЕТ СН'!$H$6</f>
        <v>1498.33082863</v>
      </c>
      <c r="Q114" s="37">
        <f>SUMIFS(СВЦЭМ!$C$34:$C$777,СВЦЭМ!$A$34:$A$777,$A114,СВЦЭМ!$B$34:$B$777,Q$83)+'СЕТ СН'!$H$9+СВЦЭМ!$D$10+'СЕТ СН'!$H$6</f>
        <v>1537.45732206</v>
      </c>
      <c r="R114" s="37">
        <f>SUMIFS(СВЦЭМ!$C$34:$C$777,СВЦЭМ!$A$34:$A$777,$A114,СВЦЭМ!$B$34:$B$777,R$83)+'СЕТ СН'!$H$9+СВЦЭМ!$D$10+'СЕТ СН'!$H$6</f>
        <v>1502.9820640900002</v>
      </c>
      <c r="S114" s="37">
        <f>SUMIFS(СВЦЭМ!$C$34:$C$777,СВЦЭМ!$A$34:$A$777,$A114,СВЦЭМ!$B$34:$B$777,S$83)+'СЕТ СН'!$H$9+СВЦЭМ!$D$10+'СЕТ СН'!$H$6</f>
        <v>1543.4983167099999</v>
      </c>
      <c r="T114" s="37">
        <f>SUMIFS(СВЦЭМ!$C$34:$C$777,СВЦЭМ!$A$34:$A$777,$A114,СВЦЭМ!$B$34:$B$777,T$83)+'СЕТ СН'!$H$9+СВЦЭМ!$D$10+'СЕТ СН'!$H$6</f>
        <v>1520.5379412000002</v>
      </c>
      <c r="U114" s="37">
        <f>SUMIFS(СВЦЭМ!$C$34:$C$777,СВЦЭМ!$A$34:$A$777,$A114,СВЦЭМ!$B$34:$B$777,U$83)+'СЕТ СН'!$H$9+СВЦЭМ!$D$10+'СЕТ СН'!$H$6</f>
        <v>1533.5894947000002</v>
      </c>
      <c r="V114" s="37">
        <f>SUMIFS(СВЦЭМ!$C$34:$C$777,СВЦЭМ!$A$34:$A$777,$A114,СВЦЭМ!$B$34:$B$777,V$83)+'СЕТ СН'!$H$9+СВЦЭМ!$D$10+'СЕТ СН'!$H$6</f>
        <v>1538.0798455600002</v>
      </c>
      <c r="W114" s="37">
        <f>SUMIFS(СВЦЭМ!$C$34:$C$777,СВЦЭМ!$A$34:$A$777,$A114,СВЦЭМ!$B$34:$B$777,W$83)+'СЕТ СН'!$H$9+СВЦЭМ!$D$10+'СЕТ СН'!$H$6</f>
        <v>1541.0426331200001</v>
      </c>
      <c r="X114" s="37">
        <f>SUMIFS(СВЦЭМ!$C$34:$C$777,СВЦЭМ!$A$34:$A$777,$A114,СВЦЭМ!$B$34:$B$777,X$83)+'СЕТ СН'!$H$9+СВЦЭМ!$D$10+'СЕТ СН'!$H$6</f>
        <v>1502.45356771</v>
      </c>
      <c r="Y114" s="37">
        <f>SUMIFS(СВЦЭМ!$C$34:$C$777,СВЦЭМ!$A$34:$A$777,$A114,СВЦЭМ!$B$34:$B$777,Y$83)+'СЕТ СН'!$H$9+СВЦЭМ!$D$10+'СЕТ СН'!$H$6</f>
        <v>1480.4308154300002</v>
      </c>
    </row>
    <row r="115" spans="1:27" ht="15.75"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row>
    <row r="116" spans="1:27" ht="15.75" x14ac:dyDescent="0.25">
      <c r="A116" s="33"/>
      <c r="B116" s="34"/>
      <c r="C116" s="33"/>
      <c r="D116" s="33"/>
      <c r="E116" s="33"/>
      <c r="F116" s="33"/>
      <c r="G116" s="33"/>
      <c r="H116" s="33"/>
      <c r="I116" s="33"/>
      <c r="J116" s="33"/>
      <c r="K116" s="33"/>
      <c r="L116" s="33"/>
      <c r="M116" s="33"/>
      <c r="N116" s="33"/>
      <c r="O116" s="33"/>
      <c r="P116" s="33"/>
      <c r="Q116" s="33"/>
      <c r="R116" s="33"/>
      <c r="S116" s="33"/>
      <c r="T116" s="33"/>
      <c r="U116" s="33"/>
      <c r="V116" s="33"/>
      <c r="W116" s="33"/>
      <c r="X116" s="33"/>
      <c r="Y116" s="33"/>
    </row>
    <row r="117" spans="1:27" ht="12.75" customHeight="1" x14ac:dyDescent="0.2">
      <c r="A117" s="87" t="s">
        <v>7</v>
      </c>
      <c r="B117" s="81" t="s">
        <v>76</v>
      </c>
      <c r="C117" s="82"/>
      <c r="D117" s="82"/>
      <c r="E117" s="82"/>
      <c r="F117" s="82"/>
      <c r="G117" s="82"/>
      <c r="H117" s="82"/>
      <c r="I117" s="82"/>
      <c r="J117" s="82"/>
      <c r="K117" s="82"/>
      <c r="L117" s="82"/>
      <c r="M117" s="82"/>
      <c r="N117" s="82"/>
      <c r="O117" s="82"/>
      <c r="P117" s="82"/>
      <c r="Q117" s="82"/>
      <c r="R117" s="82"/>
      <c r="S117" s="82"/>
      <c r="T117" s="82"/>
      <c r="U117" s="82"/>
      <c r="V117" s="82"/>
      <c r="W117" s="82"/>
      <c r="X117" s="82"/>
      <c r="Y117" s="83"/>
    </row>
    <row r="118" spans="1:27" ht="12.75" customHeight="1" x14ac:dyDescent="0.2">
      <c r="A118" s="88"/>
      <c r="B118" s="84"/>
      <c r="C118" s="85"/>
      <c r="D118" s="85"/>
      <c r="E118" s="85"/>
      <c r="F118" s="85"/>
      <c r="G118" s="85"/>
      <c r="H118" s="85"/>
      <c r="I118" s="85"/>
      <c r="J118" s="85"/>
      <c r="K118" s="85"/>
      <c r="L118" s="85"/>
      <c r="M118" s="85"/>
      <c r="N118" s="85"/>
      <c r="O118" s="85"/>
      <c r="P118" s="85"/>
      <c r="Q118" s="85"/>
      <c r="R118" s="85"/>
      <c r="S118" s="85"/>
      <c r="T118" s="85"/>
      <c r="U118" s="85"/>
      <c r="V118" s="85"/>
      <c r="W118" s="85"/>
      <c r="X118" s="85"/>
      <c r="Y118" s="86"/>
    </row>
    <row r="119" spans="1:27" ht="12.75" customHeight="1" x14ac:dyDescent="0.2">
      <c r="A119" s="89"/>
      <c r="B119" s="35">
        <v>1</v>
      </c>
      <c r="C119" s="35">
        <v>2</v>
      </c>
      <c r="D119" s="35">
        <v>3</v>
      </c>
      <c r="E119" s="35">
        <v>4</v>
      </c>
      <c r="F119" s="35">
        <v>5</v>
      </c>
      <c r="G119" s="35">
        <v>6</v>
      </c>
      <c r="H119" s="35">
        <v>7</v>
      </c>
      <c r="I119" s="35">
        <v>8</v>
      </c>
      <c r="J119" s="35">
        <v>9</v>
      </c>
      <c r="K119" s="35">
        <v>10</v>
      </c>
      <c r="L119" s="35">
        <v>11</v>
      </c>
      <c r="M119" s="35">
        <v>12</v>
      </c>
      <c r="N119" s="35">
        <v>13</v>
      </c>
      <c r="O119" s="35">
        <v>14</v>
      </c>
      <c r="P119" s="35">
        <v>15</v>
      </c>
      <c r="Q119" s="35">
        <v>16</v>
      </c>
      <c r="R119" s="35">
        <v>17</v>
      </c>
      <c r="S119" s="35">
        <v>18</v>
      </c>
      <c r="T119" s="35">
        <v>19</v>
      </c>
      <c r="U119" s="35">
        <v>20</v>
      </c>
      <c r="V119" s="35">
        <v>21</v>
      </c>
      <c r="W119" s="35">
        <v>22</v>
      </c>
      <c r="X119" s="35">
        <v>23</v>
      </c>
      <c r="Y119" s="35">
        <v>24</v>
      </c>
    </row>
    <row r="120" spans="1:27" ht="15.75" x14ac:dyDescent="0.2">
      <c r="A120" s="36" t="str">
        <f>A84</f>
        <v>01.08.2016</v>
      </c>
      <c r="B120" s="37">
        <f>SUMIFS(СВЦЭМ!$C$34:$C$777,СВЦЭМ!$A$34:$A$777,$A120,СВЦЭМ!$B$34:$B$777,B$119)+'СЕТ СН'!$I$9+СВЦЭМ!$D$10+'СЕТ СН'!$I$6</f>
        <v>2019.15250169</v>
      </c>
      <c r="C120" s="37">
        <f>SUMIFS(СВЦЭМ!$C$34:$C$777,СВЦЭМ!$A$34:$A$777,$A120,СВЦЭМ!$B$34:$B$777,C$119)+'СЕТ СН'!$I$9+СВЦЭМ!$D$10+'СЕТ СН'!$I$6</f>
        <v>2090.8013799800001</v>
      </c>
      <c r="D120" s="37">
        <f>SUMIFS(СВЦЭМ!$C$34:$C$777,СВЦЭМ!$A$34:$A$777,$A120,СВЦЭМ!$B$34:$B$777,D$119)+'СЕТ СН'!$I$9+СВЦЭМ!$D$10+'СЕТ СН'!$I$6</f>
        <v>2138.2789083899997</v>
      </c>
      <c r="E120" s="37">
        <f>SUMIFS(СВЦЭМ!$C$34:$C$777,СВЦЭМ!$A$34:$A$777,$A120,СВЦЭМ!$B$34:$B$777,E$119)+'СЕТ СН'!$I$9+СВЦЭМ!$D$10+'СЕТ СН'!$I$6</f>
        <v>2157.2786883500003</v>
      </c>
      <c r="F120" s="37">
        <f>SUMIFS(СВЦЭМ!$C$34:$C$777,СВЦЭМ!$A$34:$A$777,$A120,СВЦЭМ!$B$34:$B$777,F$119)+'СЕТ СН'!$I$9+СВЦЭМ!$D$10+'СЕТ СН'!$I$6</f>
        <v>2159.1429172199996</v>
      </c>
      <c r="G120" s="37">
        <f>SUMIFS(СВЦЭМ!$C$34:$C$777,СВЦЭМ!$A$34:$A$777,$A120,СВЦЭМ!$B$34:$B$777,G$119)+'СЕТ СН'!$I$9+СВЦЭМ!$D$10+'СЕТ СН'!$I$6</f>
        <v>2142.8044241400003</v>
      </c>
      <c r="H120" s="37">
        <f>SUMIFS(СВЦЭМ!$C$34:$C$777,СВЦЭМ!$A$34:$A$777,$A120,СВЦЭМ!$B$34:$B$777,H$119)+'СЕТ СН'!$I$9+СВЦЭМ!$D$10+'СЕТ СН'!$I$6</f>
        <v>2103.4931666000002</v>
      </c>
      <c r="I120" s="37">
        <f>SUMIFS(СВЦЭМ!$C$34:$C$777,СВЦЭМ!$A$34:$A$777,$A120,СВЦЭМ!$B$34:$B$777,I$119)+'СЕТ СН'!$I$9+СВЦЭМ!$D$10+'СЕТ СН'!$I$6</f>
        <v>2065.8164131200001</v>
      </c>
      <c r="J120" s="37">
        <f>SUMIFS(СВЦЭМ!$C$34:$C$777,СВЦЭМ!$A$34:$A$777,$A120,СВЦЭМ!$B$34:$B$777,J$119)+'СЕТ СН'!$I$9+СВЦЭМ!$D$10+'СЕТ СН'!$I$6</f>
        <v>2108.04953256</v>
      </c>
      <c r="K120" s="37">
        <f>SUMIFS(СВЦЭМ!$C$34:$C$777,СВЦЭМ!$A$34:$A$777,$A120,СВЦЭМ!$B$34:$B$777,K$119)+'СЕТ СН'!$I$9+СВЦЭМ!$D$10+'СЕТ СН'!$I$6</f>
        <v>2041.0322701300001</v>
      </c>
      <c r="L120" s="37">
        <f>SUMIFS(СВЦЭМ!$C$34:$C$777,СВЦЭМ!$A$34:$A$777,$A120,СВЦЭМ!$B$34:$B$777,L$119)+'СЕТ СН'!$I$9+СВЦЭМ!$D$10+'СЕТ СН'!$I$6</f>
        <v>2018.07094067</v>
      </c>
      <c r="M120" s="37">
        <f>SUMIFS(СВЦЭМ!$C$34:$C$777,СВЦЭМ!$A$34:$A$777,$A120,СВЦЭМ!$B$34:$B$777,M$119)+'СЕТ СН'!$I$9+СВЦЭМ!$D$10+'СЕТ СН'!$I$6</f>
        <v>2059.2904082699997</v>
      </c>
      <c r="N120" s="37">
        <f>SUMIFS(СВЦЭМ!$C$34:$C$777,СВЦЭМ!$A$34:$A$777,$A120,СВЦЭМ!$B$34:$B$777,N$119)+'СЕТ СН'!$I$9+СВЦЭМ!$D$10+'СЕТ СН'!$I$6</f>
        <v>2071.98362305</v>
      </c>
      <c r="O120" s="37">
        <f>SUMIFS(СВЦЭМ!$C$34:$C$777,СВЦЭМ!$A$34:$A$777,$A120,СВЦЭМ!$B$34:$B$777,O$119)+'СЕТ СН'!$I$9+СВЦЭМ!$D$10+'СЕТ СН'!$I$6</f>
        <v>2095.11912226</v>
      </c>
      <c r="P120" s="37">
        <f>SUMIFS(СВЦЭМ!$C$34:$C$777,СВЦЭМ!$A$34:$A$777,$A120,СВЦЭМ!$B$34:$B$777,P$119)+'СЕТ СН'!$I$9+СВЦЭМ!$D$10+'СЕТ СН'!$I$6</f>
        <v>2041.35043739</v>
      </c>
      <c r="Q120" s="37">
        <f>SUMIFS(СВЦЭМ!$C$34:$C$777,СВЦЭМ!$A$34:$A$777,$A120,СВЦЭМ!$B$34:$B$777,Q$119)+'СЕТ СН'!$I$9+СВЦЭМ!$D$10+'СЕТ СН'!$I$6</f>
        <v>2037.554267</v>
      </c>
      <c r="R120" s="37">
        <f>SUMIFS(СВЦЭМ!$C$34:$C$777,СВЦЭМ!$A$34:$A$777,$A120,СВЦЭМ!$B$34:$B$777,R$119)+'СЕТ СН'!$I$9+СВЦЭМ!$D$10+'СЕТ СН'!$I$6</f>
        <v>2030.60036388</v>
      </c>
      <c r="S120" s="37">
        <f>SUMIFS(СВЦЭМ!$C$34:$C$777,СВЦЭМ!$A$34:$A$777,$A120,СВЦЭМ!$B$34:$B$777,S$119)+'СЕТ СН'!$I$9+СВЦЭМ!$D$10+'СЕТ СН'!$I$6</f>
        <v>2096.1142699299999</v>
      </c>
      <c r="T120" s="37">
        <f>SUMIFS(СВЦЭМ!$C$34:$C$777,СВЦЭМ!$A$34:$A$777,$A120,СВЦЭМ!$B$34:$B$777,T$119)+'СЕТ СН'!$I$9+СВЦЭМ!$D$10+'СЕТ СН'!$I$6</f>
        <v>2062.9078422699999</v>
      </c>
      <c r="U120" s="37">
        <f>SUMIFS(СВЦЭМ!$C$34:$C$777,СВЦЭМ!$A$34:$A$777,$A120,СВЦЭМ!$B$34:$B$777,U$119)+'СЕТ СН'!$I$9+СВЦЭМ!$D$10+'СЕТ СН'!$I$6</f>
        <v>1961.45378458</v>
      </c>
      <c r="V120" s="37">
        <f>SUMIFS(СВЦЭМ!$C$34:$C$777,СВЦЭМ!$A$34:$A$777,$A120,СВЦЭМ!$B$34:$B$777,V$119)+'СЕТ СН'!$I$9+СВЦЭМ!$D$10+'СЕТ СН'!$I$6</f>
        <v>1926.6271756900001</v>
      </c>
      <c r="W120" s="37">
        <f>SUMIFS(СВЦЭМ!$C$34:$C$777,СВЦЭМ!$A$34:$A$777,$A120,СВЦЭМ!$B$34:$B$777,W$119)+'СЕТ СН'!$I$9+СВЦЭМ!$D$10+'СЕТ СН'!$I$6</f>
        <v>1938.2827043799998</v>
      </c>
      <c r="X120" s="37">
        <f>SUMIFS(СВЦЭМ!$C$34:$C$777,СВЦЭМ!$A$34:$A$777,$A120,СВЦЭМ!$B$34:$B$777,X$119)+'СЕТ СН'!$I$9+СВЦЭМ!$D$10+'СЕТ СН'!$I$6</f>
        <v>1904.45526976</v>
      </c>
      <c r="Y120" s="37">
        <f>SUMIFS(СВЦЭМ!$C$34:$C$777,СВЦЭМ!$A$34:$A$777,$A120,СВЦЭМ!$B$34:$B$777,Y$119)+'СЕТ СН'!$I$9+СВЦЭМ!$D$10+'СЕТ СН'!$I$6</f>
        <v>1944.3870822499998</v>
      </c>
    </row>
    <row r="121" spans="1:27" ht="15.75" x14ac:dyDescent="0.2">
      <c r="A121" s="36">
        <f>A120+1</f>
        <v>42584</v>
      </c>
      <c r="B121" s="37">
        <f>SUMIFS(СВЦЭМ!$C$34:$C$777,СВЦЭМ!$A$34:$A$777,$A121,СВЦЭМ!$B$34:$B$777,B$119)+'СЕТ СН'!$I$9+СВЦЭМ!$D$10+'СЕТ СН'!$I$6</f>
        <v>1971.36451076</v>
      </c>
      <c r="C121" s="37">
        <f>SUMIFS(СВЦЭМ!$C$34:$C$777,СВЦЭМ!$A$34:$A$777,$A121,СВЦЭМ!$B$34:$B$777,C$119)+'СЕТ СН'!$I$9+СВЦЭМ!$D$10+'СЕТ СН'!$I$6</f>
        <v>2077.4673517400001</v>
      </c>
      <c r="D121" s="37">
        <f>SUMIFS(СВЦЭМ!$C$34:$C$777,СВЦЭМ!$A$34:$A$777,$A121,СВЦЭМ!$B$34:$B$777,D$119)+'СЕТ СН'!$I$9+СВЦЭМ!$D$10+'СЕТ СН'!$I$6</f>
        <v>2094.54120865</v>
      </c>
      <c r="E121" s="37">
        <f>SUMIFS(СВЦЭМ!$C$34:$C$777,СВЦЭМ!$A$34:$A$777,$A121,СВЦЭМ!$B$34:$B$777,E$119)+'СЕТ СН'!$I$9+СВЦЭМ!$D$10+'СЕТ СН'!$I$6</f>
        <v>2101.8810006100002</v>
      </c>
      <c r="F121" s="37">
        <f>SUMIFS(СВЦЭМ!$C$34:$C$777,СВЦЭМ!$A$34:$A$777,$A121,СВЦЭМ!$B$34:$B$777,F$119)+'СЕТ СН'!$I$9+СВЦЭМ!$D$10+'СЕТ СН'!$I$6</f>
        <v>2118.74528685</v>
      </c>
      <c r="G121" s="37">
        <f>SUMIFS(СВЦЭМ!$C$34:$C$777,СВЦЭМ!$A$34:$A$777,$A121,СВЦЭМ!$B$34:$B$777,G$119)+'СЕТ СН'!$I$9+СВЦЭМ!$D$10+'СЕТ СН'!$I$6</f>
        <v>2117.8093798800001</v>
      </c>
      <c r="H121" s="37">
        <f>SUMIFS(СВЦЭМ!$C$34:$C$777,СВЦЭМ!$A$34:$A$777,$A121,СВЦЭМ!$B$34:$B$777,H$119)+'СЕТ СН'!$I$9+СВЦЭМ!$D$10+'СЕТ СН'!$I$6</f>
        <v>2069.9907536400001</v>
      </c>
      <c r="I121" s="37">
        <f>SUMIFS(СВЦЭМ!$C$34:$C$777,СВЦЭМ!$A$34:$A$777,$A121,СВЦЭМ!$B$34:$B$777,I$119)+'СЕТ СН'!$I$9+СВЦЭМ!$D$10+'СЕТ СН'!$I$6</f>
        <v>2052.5439071299998</v>
      </c>
      <c r="J121" s="37">
        <f>SUMIFS(СВЦЭМ!$C$34:$C$777,СВЦЭМ!$A$34:$A$777,$A121,СВЦЭМ!$B$34:$B$777,J$119)+'СЕТ СН'!$I$9+СВЦЭМ!$D$10+'СЕТ СН'!$I$6</f>
        <v>2102.1705049399998</v>
      </c>
      <c r="K121" s="37">
        <f>SUMIFS(СВЦЭМ!$C$34:$C$777,СВЦЭМ!$A$34:$A$777,$A121,СВЦЭМ!$B$34:$B$777,K$119)+'СЕТ СН'!$I$9+СВЦЭМ!$D$10+'СЕТ СН'!$I$6</f>
        <v>2269.4397205599998</v>
      </c>
      <c r="L121" s="37">
        <f>SUMIFS(СВЦЭМ!$C$34:$C$777,СВЦЭМ!$A$34:$A$777,$A121,СВЦЭМ!$B$34:$B$777,L$119)+'СЕТ СН'!$I$9+СВЦЭМ!$D$10+'СЕТ СН'!$I$6</f>
        <v>2647.5397113600002</v>
      </c>
      <c r="M121" s="37">
        <f>SUMIFS(СВЦЭМ!$C$34:$C$777,СВЦЭМ!$A$34:$A$777,$A121,СВЦЭМ!$B$34:$B$777,M$119)+'СЕТ СН'!$I$9+СВЦЭМ!$D$10+'СЕТ СН'!$I$6</f>
        <v>2726.3973263999997</v>
      </c>
      <c r="N121" s="37">
        <f>SUMIFS(СВЦЭМ!$C$34:$C$777,СВЦЭМ!$A$34:$A$777,$A121,СВЦЭМ!$B$34:$B$777,N$119)+'СЕТ СН'!$I$9+СВЦЭМ!$D$10+'СЕТ СН'!$I$6</f>
        <v>2496.2949650700002</v>
      </c>
      <c r="O121" s="37">
        <f>SUMIFS(СВЦЭМ!$C$34:$C$777,СВЦЭМ!$A$34:$A$777,$A121,СВЦЭМ!$B$34:$B$777,O$119)+'СЕТ СН'!$I$9+СВЦЭМ!$D$10+'СЕТ СН'!$I$6</f>
        <v>2213.9958351400001</v>
      </c>
      <c r="P121" s="37">
        <f>SUMIFS(СВЦЭМ!$C$34:$C$777,СВЦЭМ!$A$34:$A$777,$A121,СВЦЭМ!$B$34:$B$777,P$119)+'СЕТ СН'!$I$9+СВЦЭМ!$D$10+'СЕТ СН'!$I$6</f>
        <v>2099.17466517</v>
      </c>
      <c r="Q121" s="37">
        <f>SUMIFS(СВЦЭМ!$C$34:$C$777,СВЦЭМ!$A$34:$A$777,$A121,СВЦЭМ!$B$34:$B$777,Q$119)+'СЕТ СН'!$I$9+СВЦЭМ!$D$10+'СЕТ СН'!$I$6</f>
        <v>2069.5363140700001</v>
      </c>
      <c r="R121" s="37">
        <f>SUMIFS(СВЦЭМ!$C$34:$C$777,СВЦЭМ!$A$34:$A$777,$A121,СВЦЭМ!$B$34:$B$777,R$119)+'СЕТ СН'!$I$9+СВЦЭМ!$D$10+'СЕТ СН'!$I$6</f>
        <v>2107.5027388600001</v>
      </c>
      <c r="S121" s="37">
        <f>SUMIFS(СВЦЭМ!$C$34:$C$777,СВЦЭМ!$A$34:$A$777,$A121,СВЦЭМ!$B$34:$B$777,S$119)+'СЕТ СН'!$I$9+СВЦЭМ!$D$10+'СЕТ СН'!$I$6</f>
        <v>2156.0870520500002</v>
      </c>
      <c r="T121" s="37">
        <f>SUMIFS(СВЦЭМ!$C$34:$C$777,СВЦЭМ!$A$34:$A$777,$A121,СВЦЭМ!$B$34:$B$777,T$119)+'СЕТ СН'!$I$9+СВЦЭМ!$D$10+'СЕТ СН'!$I$6</f>
        <v>2082.0945774900001</v>
      </c>
      <c r="U121" s="37">
        <f>SUMIFS(СВЦЭМ!$C$34:$C$777,СВЦЭМ!$A$34:$A$777,$A121,СВЦЭМ!$B$34:$B$777,U$119)+'СЕТ СН'!$I$9+СВЦЭМ!$D$10+'СЕТ СН'!$I$6</f>
        <v>2022.6741533099998</v>
      </c>
      <c r="V121" s="37">
        <f>SUMIFS(СВЦЭМ!$C$34:$C$777,СВЦЭМ!$A$34:$A$777,$A121,СВЦЭМ!$B$34:$B$777,V$119)+'СЕТ СН'!$I$9+СВЦЭМ!$D$10+'СЕТ СН'!$I$6</f>
        <v>2017.13866942</v>
      </c>
      <c r="W121" s="37">
        <f>SUMIFS(СВЦЭМ!$C$34:$C$777,СВЦЭМ!$A$34:$A$777,$A121,СВЦЭМ!$B$34:$B$777,W$119)+'СЕТ СН'!$I$9+СВЦЭМ!$D$10+'СЕТ СН'!$I$6</f>
        <v>2039.19130806</v>
      </c>
      <c r="X121" s="37">
        <f>SUMIFS(СВЦЭМ!$C$34:$C$777,СВЦЭМ!$A$34:$A$777,$A121,СВЦЭМ!$B$34:$B$777,X$119)+'СЕТ СН'!$I$9+СВЦЭМ!$D$10+'СЕТ СН'!$I$6</f>
        <v>1995.8176327000001</v>
      </c>
      <c r="Y121" s="37">
        <f>SUMIFS(СВЦЭМ!$C$34:$C$777,СВЦЭМ!$A$34:$A$777,$A121,СВЦЭМ!$B$34:$B$777,Y$119)+'СЕТ СН'!$I$9+СВЦЭМ!$D$10+'СЕТ СН'!$I$6</f>
        <v>1974.80062729</v>
      </c>
    </row>
    <row r="122" spans="1:27" ht="15.75" x14ac:dyDescent="0.2">
      <c r="A122" s="36">
        <f t="shared" ref="A122:A150" si="3">A121+1</f>
        <v>42585</v>
      </c>
      <c r="B122" s="37">
        <f>SUMIFS(СВЦЭМ!$C$34:$C$777,СВЦЭМ!$A$34:$A$777,$A122,СВЦЭМ!$B$34:$B$777,B$119)+'СЕТ СН'!$I$9+СВЦЭМ!$D$10+'СЕТ СН'!$I$6</f>
        <v>2012.1075476000001</v>
      </c>
      <c r="C122" s="37">
        <f>SUMIFS(СВЦЭМ!$C$34:$C$777,СВЦЭМ!$A$34:$A$777,$A122,СВЦЭМ!$B$34:$B$777,C$119)+'СЕТ СН'!$I$9+СВЦЭМ!$D$10+'СЕТ СН'!$I$6</f>
        <v>2071.7405178899999</v>
      </c>
      <c r="D122" s="37">
        <f>SUMIFS(СВЦЭМ!$C$34:$C$777,СВЦЭМ!$A$34:$A$777,$A122,СВЦЭМ!$B$34:$B$777,D$119)+'СЕТ СН'!$I$9+СВЦЭМ!$D$10+'СЕТ СН'!$I$6</f>
        <v>2088.67537309</v>
      </c>
      <c r="E122" s="37">
        <f>SUMIFS(СВЦЭМ!$C$34:$C$777,СВЦЭМ!$A$34:$A$777,$A122,СВЦЭМ!$B$34:$B$777,E$119)+'СЕТ СН'!$I$9+СВЦЭМ!$D$10+'СЕТ СН'!$I$6</f>
        <v>2122.8449882</v>
      </c>
      <c r="F122" s="37">
        <f>SUMIFS(СВЦЭМ!$C$34:$C$777,СВЦЭМ!$A$34:$A$777,$A122,СВЦЭМ!$B$34:$B$777,F$119)+'СЕТ СН'!$I$9+СВЦЭМ!$D$10+'СЕТ СН'!$I$6</f>
        <v>2126.7373440499996</v>
      </c>
      <c r="G122" s="37">
        <f>SUMIFS(СВЦЭМ!$C$34:$C$777,СВЦЭМ!$A$34:$A$777,$A122,СВЦЭМ!$B$34:$B$777,G$119)+'СЕТ СН'!$I$9+СВЦЭМ!$D$10+'СЕТ СН'!$I$6</f>
        <v>2114.6523907700002</v>
      </c>
      <c r="H122" s="37">
        <f>SUMIFS(СВЦЭМ!$C$34:$C$777,СВЦЭМ!$A$34:$A$777,$A122,СВЦЭМ!$B$34:$B$777,H$119)+'СЕТ СН'!$I$9+СВЦЭМ!$D$10+'СЕТ СН'!$I$6</f>
        <v>2073.9519100899997</v>
      </c>
      <c r="I122" s="37">
        <f>SUMIFS(СВЦЭМ!$C$34:$C$777,СВЦЭМ!$A$34:$A$777,$A122,СВЦЭМ!$B$34:$B$777,I$119)+'СЕТ СН'!$I$9+СВЦЭМ!$D$10+'СЕТ СН'!$I$6</f>
        <v>2014.6401906799999</v>
      </c>
      <c r="J122" s="37">
        <f>SUMIFS(СВЦЭМ!$C$34:$C$777,СВЦЭМ!$A$34:$A$777,$A122,СВЦЭМ!$B$34:$B$777,J$119)+'СЕТ СН'!$I$9+СВЦЭМ!$D$10+'СЕТ СН'!$I$6</f>
        <v>2032.6351032299999</v>
      </c>
      <c r="K122" s="37">
        <f>SUMIFS(СВЦЭМ!$C$34:$C$777,СВЦЭМ!$A$34:$A$777,$A122,СВЦЭМ!$B$34:$B$777,K$119)+'СЕТ СН'!$I$9+СВЦЭМ!$D$10+'СЕТ СН'!$I$6</f>
        <v>2015.7992185399999</v>
      </c>
      <c r="L122" s="37">
        <f>SUMIFS(СВЦЭМ!$C$34:$C$777,СВЦЭМ!$A$34:$A$777,$A122,СВЦЭМ!$B$34:$B$777,L$119)+'СЕТ СН'!$I$9+СВЦЭМ!$D$10+'СЕТ СН'!$I$6</f>
        <v>1995.4225314800001</v>
      </c>
      <c r="M122" s="37">
        <f>SUMIFS(СВЦЭМ!$C$34:$C$777,СВЦЭМ!$A$34:$A$777,$A122,СВЦЭМ!$B$34:$B$777,M$119)+'СЕТ СН'!$I$9+СВЦЭМ!$D$10+'СЕТ СН'!$I$6</f>
        <v>2026.9582438699999</v>
      </c>
      <c r="N122" s="37">
        <f>SUMIFS(СВЦЭМ!$C$34:$C$777,СВЦЭМ!$A$34:$A$777,$A122,СВЦЭМ!$B$34:$B$777,N$119)+'СЕТ СН'!$I$9+СВЦЭМ!$D$10+'СЕТ СН'!$I$6</f>
        <v>2032.0252218199998</v>
      </c>
      <c r="O122" s="37">
        <f>SUMIFS(СВЦЭМ!$C$34:$C$777,СВЦЭМ!$A$34:$A$777,$A122,СВЦЭМ!$B$34:$B$777,O$119)+'СЕТ СН'!$I$9+СВЦЭМ!$D$10+'СЕТ СН'!$I$6</f>
        <v>2027.9502313799999</v>
      </c>
      <c r="P122" s="37">
        <f>SUMIFS(СВЦЭМ!$C$34:$C$777,СВЦЭМ!$A$34:$A$777,$A122,СВЦЭМ!$B$34:$B$777,P$119)+'СЕТ СН'!$I$9+СВЦЭМ!$D$10+'СЕТ СН'!$I$6</f>
        <v>1983.68842466</v>
      </c>
      <c r="Q122" s="37">
        <f>SUMIFS(СВЦЭМ!$C$34:$C$777,СВЦЭМ!$A$34:$A$777,$A122,СВЦЭМ!$B$34:$B$777,Q$119)+'СЕТ СН'!$I$9+СВЦЭМ!$D$10+'СЕТ СН'!$I$6</f>
        <v>1980.3806532399999</v>
      </c>
      <c r="R122" s="37">
        <f>SUMIFS(СВЦЭМ!$C$34:$C$777,СВЦЭМ!$A$34:$A$777,$A122,СВЦЭМ!$B$34:$B$777,R$119)+'СЕТ СН'!$I$9+СВЦЭМ!$D$10+'СЕТ СН'!$I$6</f>
        <v>1971.5622661699999</v>
      </c>
      <c r="S122" s="37">
        <f>SUMIFS(СВЦЭМ!$C$34:$C$777,СВЦЭМ!$A$34:$A$777,$A122,СВЦЭМ!$B$34:$B$777,S$119)+'СЕТ СН'!$I$9+СВЦЭМ!$D$10+'СЕТ СН'!$I$6</f>
        <v>2065.7175830599999</v>
      </c>
      <c r="T122" s="37">
        <f>SUMIFS(СВЦЭМ!$C$34:$C$777,СВЦЭМ!$A$34:$A$777,$A122,СВЦЭМ!$B$34:$B$777,T$119)+'СЕТ СН'!$I$9+СВЦЭМ!$D$10+'СЕТ СН'!$I$6</f>
        <v>2069.0066361999998</v>
      </c>
      <c r="U122" s="37">
        <f>SUMIFS(СВЦЭМ!$C$34:$C$777,СВЦЭМ!$A$34:$A$777,$A122,СВЦЭМ!$B$34:$B$777,U$119)+'СЕТ СН'!$I$9+СВЦЭМ!$D$10+'СЕТ СН'!$I$6</f>
        <v>2025.8980029300001</v>
      </c>
      <c r="V122" s="37">
        <f>SUMIFS(СВЦЭМ!$C$34:$C$777,СВЦЭМ!$A$34:$A$777,$A122,СВЦЭМ!$B$34:$B$777,V$119)+'СЕТ СН'!$I$9+СВЦЭМ!$D$10+'СЕТ СН'!$I$6</f>
        <v>2043.23989923</v>
      </c>
      <c r="W122" s="37">
        <f>SUMIFS(СВЦЭМ!$C$34:$C$777,СВЦЭМ!$A$34:$A$777,$A122,СВЦЭМ!$B$34:$B$777,W$119)+'СЕТ СН'!$I$9+СВЦЭМ!$D$10+'СЕТ СН'!$I$6</f>
        <v>2053.0184585699999</v>
      </c>
      <c r="X122" s="37">
        <f>SUMIFS(СВЦЭМ!$C$34:$C$777,СВЦЭМ!$A$34:$A$777,$A122,СВЦЭМ!$B$34:$B$777,X$119)+'СЕТ СН'!$I$9+СВЦЭМ!$D$10+'СЕТ СН'!$I$6</f>
        <v>1983.58727604</v>
      </c>
      <c r="Y122" s="37">
        <f>SUMIFS(СВЦЭМ!$C$34:$C$777,СВЦЭМ!$A$34:$A$777,$A122,СВЦЭМ!$B$34:$B$777,Y$119)+'СЕТ СН'!$I$9+СВЦЭМ!$D$10+'СЕТ СН'!$I$6</f>
        <v>1948.8765693199998</v>
      </c>
    </row>
    <row r="123" spans="1:27" ht="15.75" x14ac:dyDescent="0.2">
      <c r="A123" s="36">
        <f t="shared" si="3"/>
        <v>42586</v>
      </c>
      <c r="B123" s="37">
        <f>SUMIFS(СВЦЭМ!$C$34:$C$777,СВЦЭМ!$A$34:$A$777,$A123,СВЦЭМ!$B$34:$B$777,B$119)+'СЕТ СН'!$I$9+СВЦЭМ!$D$10+'СЕТ СН'!$I$6</f>
        <v>2030.4245234099999</v>
      </c>
      <c r="C123" s="37">
        <f>SUMIFS(СВЦЭМ!$C$34:$C$777,СВЦЭМ!$A$34:$A$777,$A123,СВЦЭМ!$B$34:$B$777,C$119)+'СЕТ СН'!$I$9+СВЦЭМ!$D$10+'СЕТ СН'!$I$6</f>
        <v>2098.9302327400001</v>
      </c>
      <c r="D123" s="37">
        <f>SUMIFS(СВЦЭМ!$C$34:$C$777,СВЦЭМ!$A$34:$A$777,$A123,СВЦЭМ!$B$34:$B$777,D$119)+'СЕТ СН'!$I$9+СВЦЭМ!$D$10+'СЕТ СН'!$I$6</f>
        <v>2147.1933924300001</v>
      </c>
      <c r="E123" s="37">
        <f>SUMIFS(СВЦЭМ!$C$34:$C$777,СВЦЭМ!$A$34:$A$777,$A123,СВЦЭМ!$B$34:$B$777,E$119)+'СЕТ СН'!$I$9+СВЦЭМ!$D$10+'СЕТ СН'!$I$6</f>
        <v>2165.9937706999999</v>
      </c>
      <c r="F123" s="37">
        <f>SUMIFS(СВЦЭМ!$C$34:$C$777,СВЦЭМ!$A$34:$A$777,$A123,СВЦЭМ!$B$34:$B$777,F$119)+'СЕТ СН'!$I$9+СВЦЭМ!$D$10+'СЕТ СН'!$I$6</f>
        <v>2163.72100284</v>
      </c>
      <c r="G123" s="37">
        <f>SUMIFS(СВЦЭМ!$C$34:$C$777,СВЦЭМ!$A$34:$A$777,$A123,СВЦЭМ!$B$34:$B$777,G$119)+'СЕТ СН'!$I$9+СВЦЭМ!$D$10+'СЕТ СН'!$I$6</f>
        <v>2150.3081009899997</v>
      </c>
      <c r="H123" s="37">
        <f>SUMIFS(СВЦЭМ!$C$34:$C$777,СВЦЭМ!$A$34:$A$777,$A123,СВЦЭМ!$B$34:$B$777,H$119)+'СЕТ СН'!$I$9+СВЦЭМ!$D$10+'СЕТ СН'!$I$6</f>
        <v>2102.2423634699999</v>
      </c>
      <c r="I123" s="37">
        <f>SUMIFS(СВЦЭМ!$C$34:$C$777,СВЦЭМ!$A$34:$A$777,$A123,СВЦЭМ!$B$34:$B$777,I$119)+'СЕТ СН'!$I$9+СВЦЭМ!$D$10+'СЕТ СН'!$I$6</f>
        <v>2072.3024997699999</v>
      </c>
      <c r="J123" s="37">
        <f>SUMIFS(СВЦЭМ!$C$34:$C$777,СВЦЭМ!$A$34:$A$777,$A123,СВЦЭМ!$B$34:$B$777,J$119)+'СЕТ СН'!$I$9+СВЦЭМ!$D$10+'СЕТ СН'!$I$6</f>
        <v>2083.0606337999998</v>
      </c>
      <c r="K123" s="37">
        <f>SUMIFS(СВЦЭМ!$C$34:$C$777,СВЦЭМ!$A$34:$A$777,$A123,СВЦЭМ!$B$34:$B$777,K$119)+'СЕТ СН'!$I$9+СВЦЭМ!$D$10+'СЕТ СН'!$I$6</f>
        <v>2043.50573265</v>
      </c>
      <c r="L123" s="37">
        <f>SUMIFS(СВЦЭМ!$C$34:$C$777,СВЦЭМ!$A$34:$A$777,$A123,СВЦЭМ!$B$34:$B$777,L$119)+'СЕТ СН'!$I$9+СВЦЭМ!$D$10+'СЕТ СН'!$I$6</f>
        <v>2055.6122617299998</v>
      </c>
      <c r="M123" s="37">
        <f>SUMIFS(СВЦЭМ!$C$34:$C$777,СВЦЭМ!$A$34:$A$777,$A123,СВЦЭМ!$B$34:$B$777,M$119)+'СЕТ СН'!$I$9+СВЦЭМ!$D$10+'СЕТ СН'!$I$6</f>
        <v>2071.5552410999999</v>
      </c>
      <c r="N123" s="37">
        <f>SUMIFS(СВЦЭМ!$C$34:$C$777,СВЦЭМ!$A$34:$A$777,$A123,СВЦЭМ!$B$34:$B$777,N$119)+'СЕТ СН'!$I$9+СВЦЭМ!$D$10+'СЕТ СН'!$I$6</f>
        <v>2080.9268325799999</v>
      </c>
      <c r="O123" s="37">
        <f>SUMIFS(СВЦЭМ!$C$34:$C$777,СВЦЭМ!$A$34:$A$777,$A123,СВЦЭМ!$B$34:$B$777,O$119)+'СЕТ СН'!$I$9+СВЦЭМ!$D$10+'СЕТ СН'!$I$6</f>
        <v>2131.84031512</v>
      </c>
      <c r="P123" s="37">
        <f>SUMIFS(СВЦЭМ!$C$34:$C$777,СВЦЭМ!$A$34:$A$777,$A123,СВЦЭМ!$B$34:$B$777,P$119)+'СЕТ СН'!$I$9+СВЦЭМ!$D$10+'СЕТ СН'!$I$6</f>
        <v>2107.65853956</v>
      </c>
      <c r="Q123" s="37">
        <f>SUMIFS(СВЦЭМ!$C$34:$C$777,СВЦЭМ!$A$34:$A$777,$A123,СВЦЭМ!$B$34:$B$777,Q$119)+'СЕТ СН'!$I$9+СВЦЭМ!$D$10+'СЕТ СН'!$I$6</f>
        <v>2009.6085866200001</v>
      </c>
      <c r="R123" s="37">
        <f>SUMIFS(СВЦЭМ!$C$34:$C$777,СВЦЭМ!$A$34:$A$777,$A123,СВЦЭМ!$B$34:$B$777,R$119)+'СЕТ СН'!$I$9+СВЦЭМ!$D$10+'СЕТ СН'!$I$6</f>
        <v>1990.22693267</v>
      </c>
      <c r="S123" s="37">
        <f>SUMIFS(СВЦЭМ!$C$34:$C$777,СВЦЭМ!$A$34:$A$777,$A123,СВЦЭМ!$B$34:$B$777,S$119)+'СЕТ СН'!$I$9+СВЦЭМ!$D$10+'СЕТ СН'!$I$6</f>
        <v>2053.0869518199997</v>
      </c>
      <c r="T123" s="37">
        <f>SUMIFS(СВЦЭМ!$C$34:$C$777,СВЦЭМ!$A$34:$A$777,$A123,СВЦЭМ!$B$34:$B$777,T$119)+'СЕТ СН'!$I$9+СВЦЭМ!$D$10+'СЕТ СН'!$I$6</f>
        <v>2022.41904178</v>
      </c>
      <c r="U123" s="37">
        <f>SUMIFS(СВЦЭМ!$C$34:$C$777,СВЦЭМ!$A$34:$A$777,$A123,СВЦЭМ!$B$34:$B$777,U$119)+'СЕТ СН'!$I$9+СВЦЭМ!$D$10+'СЕТ СН'!$I$6</f>
        <v>2010.2449156600001</v>
      </c>
      <c r="V123" s="37">
        <f>SUMIFS(СВЦЭМ!$C$34:$C$777,СВЦЭМ!$A$34:$A$777,$A123,СВЦЭМ!$B$34:$B$777,V$119)+'СЕТ СН'!$I$9+СВЦЭМ!$D$10+'СЕТ СН'!$I$6</f>
        <v>2030.5979466799999</v>
      </c>
      <c r="W123" s="37">
        <f>SUMIFS(СВЦЭМ!$C$34:$C$777,СВЦЭМ!$A$34:$A$777,$A123,СВЦЭМ!$B$34:$B$777,W$119)+'СЕТ СН'!$I$9+СВЦЭМ!$D$10+'СЕТ СН'!$I$6</f>
        <v>2052.34784253</v>
      </c>
      <c r="X123" s="37">
        <f>SUMIFS(СВЦЭМ!$C$34:$C$777,СВЦЭМ!$A$34:$A$777,$A123,СВЦЭМ!$B$34:$B$777,X$119)+'СЕТ СН'!$I$9+СВЦЭМ!$D$10+'СЕТ СН'!$I$6</f>
        <v>2026.41100936</v>
      </c>
      <c r="Y123" s="37">
        <f>SUMIFS(СВЦЭМ!$C$34:$C$777,СВЦЭМ!$A$34:$A$777,$A123,СВЦЭМ!$B$34:$B$777,Y$119)+'СЕТ СН'!$I$9+СВЦЭМ!$D$10+'СЕТ СН'!$I$6</f>
        <v>2003.9598050499999</v>
      </c>
    </row>
    <row r="124" spans="1:27" ht="15.75" x14ac:dyDescent="0.2">
      <c r="A124" s="36">
        <f t="shared" si="3"/>
        <v>42587</v>
      </c>
      <c r="B124" s="37">
        <f>SUMIFS(СВЦЭМ!$C$34:$C$777,СВЦЭМ!$A$34:$A$777,$A124,СВЦЭМ!$B$34:$B$777,B$119)+'СЕТ СН'!$I$9+СВЦЭМ!$D$10+'СЕТ СН'!$I$6</f>
        <v>1939.0909072899999</v>
      </c>
      <c r="C124" s="37">
        <f>SUMIFS(СВЦЭМ!$C$34:$C$777,СВЦЭМ!$A$34:$A$777,$A124,СВЦЭМ!$B$34:$B$777,C$119)+'СЕТ СН'!$I$9+СВЦЭМ!$D$10+'СЕТ СН'!$I$6</f>
        <v>2030.8472987599998</v>
      </c>
      <c r="D124" s="37">
        <f>SUMIFS(СВЦЭМ!$C$34:$C$777,СВЦЭМ!$A$34:$A$777,$A124,СВЦЭМ!$B$34:$B$777,D$119)+'СЕТ СН'!$I$9+СВЦЭМ!$D$10+'СЕТ СН'!$I$6</f>
        <v>2046.7509310400001</v>
      </c>
      <c r="E124" s="37">
        <f>SUMIFS(СВЦЭМ!$C$34:$C$777,СВЦЭМ!$A$34:$A$777,$A124,СВЦЭМ!$B$34:$B$777,E$119)+'СЕТ СН'!$I$9+СВЦЭМ!$D$10+'СЕТ СН'!$I$6</f>
        <v>2051.45609044</v>
      </c>
      <c r="F124" s="37">
        <f>SUMIFS(СВЦЭМ!$C$34:$C$777,СВЦЭМ!$A$34:$A$777,$A124,СВЦЭМ!$B$34:$B$777,F$119)+'СЕТ СН'!$I$9+СВЦЭМ!$D$10+'СЕТ СН'!$I$6</f>
        <v>2049.5387177600001</v>
      </c>
      <c r="G124" s="37">
        <f>SUMIFS(СВЦЭМ!$C$34:$C$777,СВЦЭМ!$A$34:$A$777,$A124,СВЦЭМ!$B$34:$B$777,G$119)+'СЕТ СН'!$I$9+СВЦЭМ!$D$10+'СЕТ СН'!$I$6</f>
        <v>2059.2562171300001</v>
      </c>
      <c r="H124" s="37">
        <f>SUMIFS(СВЦЭМ!$C$34:$C$777,СВЦЭМ!$A$34:$A$777,$A124,СВЦЭМ!$B$34:$B$777,H$119)+'СЕТ СН'!$I$9+СВЦЭМ!$D$10+'СЕТ СН'!$I$6</f>
        <v>2039.6635685799999</v>
      </c>
      <c r="I124" s="37">
        <f>SUMIFS(СВЦЭМ!$C$34:$C$777,СВЦЭМ!$A$34:$A$777,$A124,СВЦЭМ!$B$34:$B$777,I$119)+'СЕТ СН'!$I$9+СВЦЭМ!$D$10+'СЕТ СН'!$I$6</f>
        <v>2042.4982300199999</v>
      </c>
      <c r="J124" s="37">
        <f>SUMIFS(СВЦЭМ!$C$34:$C$777,СВЦЭМ!$A$34:$A$777,$A124,СВЦЭМ!$B$34:$B$777,J$119)+'СЕТ СН'!$I$9+СВЦЭМ!$D$10+'СЕТ СН'!$I$6</f>
        <v>2039.93075722</v>
      </c>
      <c r="K124" s="37">
        <f>SUMIFS(СВЦЭМ!$C$34:$C$777,СВЦЭМ!$A$34:$A$777,$A124,СВЦЭМ!$B$34:$B$777,K$119)+'СЕТ СН'!$I$9+СВЦЭМ!$D$10+'СЕТ СН'!$I$6</f>
        <v>2002.89926399</v>
      </c>
      <c r="L124" s="37">
        <f>SUMIFS(СВЦЭМ!$C$34:$C$777,СВЦЭМ!$A$34:$A$777,$A124,СВЦЭМ!$B$34:$B$777,L$119)+'СЕТ СН'!$I$9+СВЦЭМ!$D$10+'СЕТ СН'!$I$6</f>
        <v>1999.6546748999999</v>
      </c>
      <c r="M124" s="37">
        <f>SUMIFS(СВЦЭМ!$C$34:$C$777,СВЦЭМ!$A$34:$A$777,$A124,СВЦЭМ!$B$34:$B$777,M$119)+'СЕТ СН'!$I$9+СВЦЭМ!$D$10+'СЕТ СН'!$I$6</f>
        <v>2059.2527200899999</v>
      </c>
      <c r="N124" s="37">
        <f>SUMIFS(СВЦЭМ!$C$34:$C$777,СВЦЭМ!$A$34:$A$777,$A124,СВЦЭМ!$B$34:$B$777,N$119)+'СЕТ СН'!$I$9+СВЦЭМ!$D$10+'СЕТ СН'!$I$6</f>
        <v>2087.9963345400001</v>
      </c>
      <c r="O124" s="37">
        <f>SUMIFS(СВЦЭМ!$C$34:$C$777,СВЦЭМ!$A$34:$A$777,$A124,СВЦЭМ!$B$34:$B$777,O$119)+'СЕТ СН'!$I$9+СВЦЭМ!$D$10+'СЕТ СН'!$I$6</f>
        <v>2527.9055583199997</v>
      </c>
      <c r="P124" s="37">
        <f>SUMIFS(СВЦЭМ!$C$34:$C$777,СВЦЭМ!$A$34:$A$777,$A124,СВЦЭМ!$B$34:$B$777,P$119)+'СЕТ СН'!$I$9+СВЦЭМ!$D$10+'СЕТ СН'!$I$6</f>
        <v>2701.5027317599997</v>
      </c>
      <c r="Q124" s="37">
        <f>SUMIFS(СВЦЭМ!$C$34:$C$777,СВЦЭМ!$A$34:$A$777,$A124,СВЦЭМ!$B$34:$B$777,Q$119)+'СЕТ СН'!$I$9+СВЦЭМ!$D$10+'СЕТ СН'!$I$6</f>
        <v>2417.9045502500003</v>
      </c>
      <c r="R124" s="37">
        <f>SUMIFS(СВЦЭМ!$C$34:$C$777,СВЦЭМ!$A$34:$A$777,$A124,СВЦЭМ!$B$34:$B$777,R$119)+'СЕТ СН'!$I$9+СВЦЭМ!$D$10+'СЕТ СН'!$I$6</f>
        <v>2033.1270505100001</v>
      </c>
      <c r="S124" s="37">
        <f>SUMIFS(СВЦЭМ!$C$34:$C$777,СВЦЭМ!$A$34:$A$777,$A124,СВЦЭМ!$B$34:$B$777,S$119)+'СЕТ СН'!$I$9+СВЦЭМ!$D$10+'СЕТ СН'!$I$6</f>
        <v>2039.53608085</v>
      </c>
      <c r="T124" s="37">
        <f>SUMIFS(СВЦЭМ!$C$34:$C$777,СВЦЭМ!$A$34:$A$777,$A124,СВЦЭМ!$B$34:$B$777,T$119)+'СЕТ СН'!$I$9+СВЦЭМ!$D$10+'СЕТ СН'!$I$6</f>
        <v>1986.4655831300001</v>
      </c>
      <c r="U124" s="37">
        <f>SUMIFS(СВЦЭМ!$C$34:$C$777,СВЦЭМ!$A$34:$A$777,$A124,СВЦЭМ!$B$34:$B$777,U$119)+'СЕТ СН'!$I$9+СВЦЭМ!$D$10+'СЕТ СН'!$I$6</f>
        <v>2020.8850307299999</v>
      </c>
      <c r="V124" s="37">
        <f>SUMIFS(СВЦЭМ!$C$34:$C$777,СВЦЭМ!$A$34:$A$777,$A124,СВЦЭМ!$B$34:$B$777,V$119)+'СЕТ СН'!$I$9+СВЦЭМ!$D$10+'СЕТ СН'!$I$6</f>
        <v>1998.3881343200001</v>
      </c>
      <c r="W124" s="37">
        <f>SUMIFS(СВЦЭМ!$C$34:$C$777,СВЦЭМ!$A$34:$A$777,$A124,СВЦЭМ!$B$34:$B$777,W$119)+'СЕТ СН'!$I$9+СВЦЭМ!$D$10+'СЕТ СН'!$I$6</f>
        <v>2032.4442442899999</v>
      </c>
      <c r="X124" s="37">
        <f>SUMIFS(СВЦЭМ!$C$34:$C$777,СВЦЭМ!$A$34:$A$777,$A124,СВЦЭМ!$B$34:$B$777,X$119)+'СЕТ СН'!$I$9+СВЦЭМ!$D$10+'СЕТ СН'!$I$6</f>
        <v>1969.4692484299999</v>
      </c>
      <c r="Y124" s="37">
        <f>SUMIFS(СВЦЭМ!$C$34:$C$777,СВЦЭМ!$A$34:$A$777,$A124,СВЦЭМ!$B$34:$B$777,Y$119)+'СЕТ СН'!$I$9+СВЦЭМ!$D$10+'СЕТ СН'!$I$6</f>
        <v>1986.4507220800001</v>
      </c>
    </row>
    <row r="125" spans="1:27" ht="15.75" x14ac:dyDescent="0.2">
      <c r="A125" s="36">
        <f t="shared" si="3"/>
        <v>42588</v>
      </c>
      <c r="B125" s="37">
        <f>SUMIFS(СВЦЭМ!$C$34:$C$777,СВЦЭМ!$A$34:$A$777,$A125,СВЦЭМ!$B$34:$B$777,B$119)+'СЕТ СН'!$I$9+СВЦЭМ!$D$10+'СЕТ СН'!$I$6</f>
        <v>2100.3750761400001</v>
      </c>
      <c r="C125" s="37">
        <f>SUMIFS(СВЦЭМ!$C$34:$C$777,СВЦЭМ!$A$34:$A$777,$A125,СВЦЭМ!$B$34:$B$777,C$119)+'СЕТ СН'!$I$9+СВЦЭМ!$D$10+'СЕТ СН'!$I$6</f>
        <v>2189.2271505199997</v>
      </c>
      <c r="D125" s="37">
        <f>SUMIFS(СВЦЭМ!$C$34:$C$777,СВЦЭМ!$A$34:$A$777,$A125,СВЦЭМ!$B$34:$B$777,D$119)+'СЕТ СН'!$I$9+СВЦЭМ!$D$10+'СЕТ СН'!$I$6</f>
        <v>2234.3179477799999</v>
      </c>
      <c r="E125" s="37">
        <f>SUMIFS(СВЦЭМ!$C$34:$C$777,СВЦЭМ!$A$34:$A$777,$A125,СВЦЭМ!$B$34:$B$777,E$119)+'СЕТ СН'!$I$9+СВЦЭМ!$D$10+'СЕТ СН'!$I$6</f>
        <v>2269.1630551600001</v>
      </c>
      <c r="F125" s="37">
        <f>SUMIFS(СВЦЭМ!$C$34:$C$777,СВЦЭМ!$A$34:$A$777,$A125,СВЦЭМ!$B$34:$B$777,F$119)+'СЕТ СН'!$I$9+СВЦЭМ!$D$10+'СЕТ СН'!$I$6</f>
        <v>2306.72928035</v>
      </c>
      <c r="G125" s="37">
        <f>SUMIFS(СВЦЭМ!$C$34:$C$777,СВЦЭМ!$A$34:$A$777,$A125,СВЦЭМ!$B$34:$B$777,G$119)+'СЕТ СН'!$I$9+СВЦЭМ!$D$10+'СЕТ СН'!$I$6</f>
        <v>2308.1372166900001</v>
      </c>
      <c r="H125" s="37">
        <f>SUMIFS(СВЦЭМ!$C$34:$C$777,СВЦЭМ!$A$34:$A$777,$A125,СВЦЭМ!$B$34:$B$777,H$119)+'СЕТ СН'!$I$9+СВЦЭМ!$D$10+'СЕТ СН'!$I$6</f>
        <v>2270.6082270400002</v>
      </c>
      <c r="I125" s="37">
        <f>SUMIFS(СВЦЭМ!$C$34:$C$777,СВЦЭМ!$A$34:$A$777,$A125,СВЦЭМ!$B$34:$B$777,I$119)+'СЕТ СН'!$I$9+СВЦЭМ!$D$10+'СЕТ СН'!$I$6</f>
        <v>2175.1916243300002</v>
      </c>
      <c r="J125" s="37">
        <f>SUMIFS(СВЦЭМ!$C$34:$C$777,СВЦЭМ!$A$34:$A$777,$A125,СВЦЭМ!$B$34:$B$777,J$119)+'СЕТ СН'!$I$9+СВЦЭМ!$D$10+'СЕТ СН'!$I$6</f>
        <v>2065.5811990399998</v>
      </c>
      <c r="K125" s="37">
        <f>SUMIFS(СВЦЭМ!$C$34:$C$777,СВЦЭМ!$A$34:$A$777,$A125,СВЦЭМ!$B$34:$B$777,K$119)+'СЕТ СН'!$I$9+СВЦЭМ!$D$10+'СЕТ СН'!$I$6</f>
        <v>2054.2623802500002</v>
      </c>
      <c r="L125" s="37">
        <f>SUMIFS(СВЦЭМ!$C$34:$C$777,СВЦЭМ!$A$34:$A$777,$A125,СВЦЭМ!$B$34:$B$777,L$119)+'СЕТ СН'!$I$9+СВЦЭМ!$D$10+'СЕТ СН'!$I$6</f>
        <v>2092.1891454500001</v>
      </c>
      <c r="M125" s="37">
        <f>SUMIFS(СВЦЭМ!$C$34:$C$777,СВЦЭМ!$A$34:$A$777,$A125,СВЦЭМ!$B$34:$B$777,M$119)+'СЕТ СН'!$I$9+СВЦЭМ!$D$10+'СЕТ СН'!$I$6</f>
        <v>2036.2712992199999</v>
      </c>
      <c r="N125" s="37">
        <f>SUMIFS(СВЦЭМ!$C$34:$C$777,СВЦЭМ!$A$34:$A$777,$A125,СВЦЭМ!$B$34:$B$777,N$119)+'СЕТ СН'!$I$9+СВЦЭМ!$D$10+'СЕТ СН'!$I$6</f>
        <v>2014.68683126</v>
      </c>
      <c r="O125" s="37">
        <f>SUMIFS(СВЦЭМ!$C$34:$C$777,СВЦЭМ!$A$34:$A$777,$A125,СВЦЭМ!$B$34:$B$777,O$119)+'СЕТ СН'!$I$9+СВЦЭМ!$D$10+'СЕТ СН'!$I$6</f>
        <v>2010.74802157</v>
      </c>
      <c r="P125" s="37">
        <f>SUMIFS(СВЦЭМ!$C$34:$C$777,СВЦЭМ!$A$34:$A$777,$A125,СВЦЭМ!$B$34:$B$777,P$119)+'СЕТ СН'!$I$9+СВЦЭМ!$D$10+'СЕТ СН'!$I$6</f>
        <v>2022.85864887</v>
      </c>
      <c r="Q125" s="37">
        <f>SUMIFS(СВЦЭМ!$C$34:$C$777,СВЦЭМ!$A$34:$A$777,$A125,СВЦЭМ!$B$34:$B$777,Q$119)+'СЕТ СН'!$I$9+СВЦЭМ!$D$10+'СЕТ СН'!$I$6</f>
        <v>2097.97206426</v>
      </c>
      <c r="R125" s="37">
        <f>SUMIFS(СВЦЭМ!$C$34:$C$777,СВЦЭМ!$A$34:$A$777,$A125,СВЦЭМ!$B$34:$B$777,R$119)+'СЕТ СН'!$I$9+СВЦЭМ!$D$10+'СЕТ СН'!$I$6</f>
        <v>2003.7723004899999</v>
      </c>
      <c r="S125" s="37">
        <f>SUMIFS(СВЦЭМ!$C$34:$C$777,СВЦЭМ!$A$34:$A$777,$A125,СВЦЭМ!$B$34:$B$777,S$119)+'СЕТ СН'!$I$9+СВЦЭМ!$D$10+'СЕТ СН'!$I$6</f>
        <v>1998.61278406</v>
      </c>
      <c r="T125" s="37">
        <f>SUMIFS(СВЦЭМ!$C$34:$C$777,СВЦЭМ!$A$34:$A$777,$A125,СВЦЭМ!$B$34:$B$777,T$119)+'СЕТ СН'!$I$9+СВЦЭМ!$D$10+'СЕТ СН'!$I$6</f>
        <v>2007.6172999400001</v>
      </c>
      <c r="U125" s="37">
        <f>SUMIFS(СВЦЭМ!$C$34:$C$777,СВЦЭМ!$A$34:$A$777,$A125,СВЦЭМ!$B$34:$B$777,U$119)+'СЕТ СН'!$I$9+СВЦЭМ!$D$10+'СЕТ СН'!$I$6</f>
        <v>1994.40607927</v>
      </c>
      <c r="V125" s="37">
        <f>SUMIFS(СВЦЭМ!$C$34:$C$777,СВЦЭМ!$A$34:$A$777,$A125,СВЦЭМ!$B$34:$B$777,V$119)+'СЕТ СН'!$I$9+СВЦЭМ!$D$10+'СЕТ СН'!$I$6</f>
        <v>2012.15056992</v>
      </c>
      <c r="W125" s="37">
        <f>SUMIFS(СВЦЭМ!$C$34:$C$777,СВЦЭМ!$A$34:$A$777,$A125,СВЦЭМ!$B$34:$B$777,W$119)+'СЕТ СН'!$I$9+СВЦЭМ!$D$10+'СЕТ СН'!$I$6</f>
        <v>2029.0757530800001</v>
      </c>
      <c r="X125" s="37">
        <f>SUMIFS(СВЦЭМ!$C$34:$C$777,СВЦЭМ!$A$34:$A$777,$A125,СВЦЭМ!$B$34:$B$777,X$119)+'СЕТ СН'!$I$9+СВЦЭМ!$D$10+'СЕТ СН'!$I$6</f>
        <v>1981.5596637799999</v>
      </c>
      <c r="Y125" s="37">
        <f>SUMIFS(СВЦЭМ!$C$34:$C$777,СВЦЭМ!$A$34:$A$777,$A125,СВЦЭМ!$B$34:$B$777,Y$119)+'СЕТ СН'!$I$9+СВЦЭМ!$D$10+'СЕТ СН'!$I$6</f>
        <v>2006.7496458599999</v>
      </c>
    </row>
    <row r="126" spans="1:27" ht="15.75" x14ac:dyDescent="0.2">
      <c r="A126" s="36">
        <f t="shared" si="3"/>
        <v>42589</v>
      </c>
      <c r="B126" s="37">
        <f>SUMIFS(СВЦЭМ!$C$34:$C$777,СВЦЭМ!$A$34:$A$777,$A126,СВЦЭМ!$B$34:$B$777,B$119)+'СЕТ СН'!$I$9+СВЦЭМ!$D$10+'СЕТ СН'!$I$6</f>
        <v>2067.40458997</v>
      </c>
      <c r="C126" s="37">
        <f>SUMIFS(СВЦЭМ!$C$34:$C$777,СВЦЭМ!$A$34:$A$777,$A126,СВЦЭМ!$B$34:$B$777,C$119)+'СЕТ СН'!$I$9+СВЦЭМ!$D$10+'СЕТ СН'!$I$6</f>
        <v>2162.2067823400002</v>
      </c>
      <c r="D126" s="37">
        <f>SUMIFS(СВЦЭМ!$C$34:$C$777,СВЦЭМ!$A$34:$A$777,$A126,СВЦЭМ!$B$34:$B$777,D$119)+'СЕТ СН'!$I$9+СВЦЭМ!$D$10+'СЕТ СН'!$I$6</f>
        <v>2228.5241312199996</v>
      </c>
      <c r="E126" s="37">
        <f>SUMIFS(СВЦЭМ!$C$34:$C$777,СВЦЭМ!$A$34:$A$777,$A126,СВЦЭМ!$B$34:$B$777,E$119)+'СЕТ СН'!$I$9+СВЦЭМ!$D$10+'СЕТ СН'!$I$6</f>
        <v>2263.3233963800003</v>
      </c>
      <c r="F126" s="37">
        <f>SUMIFS(СВЦЭМ!$C$34:$C$777,СВЦЭМ!$A$34:$A$777,$A126,СВЦЭМ!$B$34:$B$777,F$119)+'СЕТ СН'!$I$9+СВЦЭМ!$D$10+'СЕТ СН'!$I$6</f>
        <v>2273.5726641399997</v>
      </c>
      <c r="G126" s="37">
        <f>SUMIFS(СВЦЭМ!$C$34:$C$777,СВЦЭМ!$A$34:$A$777,$A126,СВЦЭМ!$B$34:$B$777,G$119)+'СЕТ СН'!$I$9+СВЦЭМ!$D$10+'СЕТ СН'!$I$6</f>
        <v>2281.4898198700002</v>
      </c>
      <c r="H126" s="37">
        <f>SUMIFS(СВЦЭМ!$C$34:$C$777,СВЦЭМ!$A$34:$A$777,$A126,СВЦЭМ!$B$34:$B$777,H$119)+'СЕТ СН'!$I$9+СВЦЭМ!$D$10+'СЕТ СН'!$I$6</f>
        <v>2237.6751721600003</v>
      </c>
      <c r="I126" s="37">
        <f>SUMIFS(СВЦЭМ!$C$34:$C$777,СВЦЭМ!$A$34:$A$777,$A126,СВЦЭМ!$B$34:$B$777,I$119)+'СЕТ СН'!$I$9+СВЦЭМ!$D$10+'СЕТ СН'!$I$6</f>
        <v>2197.9463741299996</v>
      </c>
      <c r="J126" s="37">
        <f>SUMIFS(СВЦЭМ!$C$34:$C$777,СВЦЭМ!$A$34:$A$777,$A126,СВЦЭМ!$B$34:$B$777,J$119)+'СЕТ СН'!$I$9+СВЦЭМ!$D$10+'СЕТ СН'!$I$6</f>
        <v>2101.9741324500001</v>
      </c>
      <c r="K126" s="37">
        <f>SUMIFS(СВЦЭМ!$C$34:$C$777,СВЦЭМ!$A$34:$A$777,$A126,СВЦЭМ!$B$34:$B$777,K$119)+'СЕТ СН'!$I$9+СВЦЭМ!$D$10+'СЕТ СН'!$I$6</f>
        <v>2040.3072736099998</v>
      </c>
      <c r="L126" s="37">
        <f>SUMIFS(СВЦЭМ!$C$34:$C$777,СВЦЭМ!$A$34:$A$777,$A126,СВЦЭМ!$B$34:$B$777,L$119)+'СЕТ СН'!$I$9+СВЦЭМ!$D$10+'СЕТ СН'!$I$6</f>
        <v>2075.9894846400002</v>
      </c>
      <c r="M126" s="37">
        <f>SUMIFS(СВЦЭМ!$C$34:$C$777,СВЦЭМ!$A$34:$A$777,$A126,СВЦЭМ!$B$34:$B$777,M$119)+'СЕТ СН'!$I$9+СВЦЭМ!$D$10+'СЕТ СН'!$I$6</f>
        <v>2047.6637290599999</v>
      </c>
      <c r="N126" s="37">
        <f>SUMIFS(СВЦЭМ!$C$34:$C$777,СВЦЭМ!$A$34:$A$777,$A126,СВЦЭМ!$B$34:$B$777,N$119)+'СЕТ СН'!$I$9+СВЦЭМ!$D$10+'СЕТ СН'!$I$6</f>
        <v>2009.5278838700001</v>
      </c>
      <c r="O126" s="37">
        <f>SUMIFS(СВЦЭМ!$C$34:$C$777,СВЦЭМ!$A$34:$A$777,$A126,СВЦЭМ!$B$34:$B$777,O$119)+'СЕТ СН'!$I$9+СВЦЭМ!$D$10+'СЕТ СН'!$I$6</f>
        <v>2015.26266173</v>
      </c>
      <c r="P126" s="37">
        <f>SUMIFS(СВЦЭМ!$C$34:$C$777,СВЦЭМ!$A$34:$A$777,$A126,СВЦЭМ!$B$34:$B$777,P$119)+'СЕТ СН'!$I$9+СВЦЭМ!$D$10+'СЕТ СН'!$I$6</f>
        <v>2120.5062696300001</v>
      </c>
      <c r="Q126" s="37">
        <f>SUMIFS(СВЦЭМ!$C$34:$C$777,СВЦЭМ!$A$34:$A$777,$A126,СВЦЭМ!$B$34:$B$777,Q$119)+'СЕТ СН'!$I$9+СВЦЭМ!$D$10+'СЕТ СН'!$I$6</f>
        <v>2039.59226455</v>
      </c>
      <c r="R126" s="37">
        <f>SUMIFS(СВЦЭМ!$C$34:$C$777,СВЦЭМ!$A$34:$A$777,$A126,СВЦЭМ!$B$34:$B$777,R$119)+'СЕТ СН'!$I$9+СВЦЭМ!$D$10+'СЕТ СН'!$I$6</f>
        <v>2036.2262315399998</v>
      </c>
      <c r="S126" s="37">
        <f>SUMIFS(СВЦЭМ!$C$34:$C$777,СВЦЭМ!$A$34:$A$777,$A126,СВЦЭМ!$B$34:$B$777,S$119)+'СЕТ СН'!$I$9+СВЦЭМ!$D$10+'СЕТ СН'!$I$6</f>
        <v>2066.0138090800001</v>
      </c>
      <c r="T126" s="37">
        <f>SUMIFS(СВЦЭМ!$C$34:$C$777,СВЦЭМ!$A$34:$A$777,$A126,СВЦЭМ!$B$34:$B$777,T$119)+'СЕТ СН'!$I$9+СВЦЭМ!$D$10+'СЕТ СН'!$I$6</f>
        <v>2115.6504981099997</v>
      </c>
      <c r="U126" s="37">
        <f>SUMIFS(СВЦЭМ!$C$34:$C$777,СВЦЭМ!$A$34:$A$777,$A126,СВЦЭМ!$B$34:$B$777,U$119)+'СЕТ СН'!$I$9+СВЦЭМ!$D$10+'СЕТ СН'!$I$6</f>
        <v>2039.8795821399999</v>
      </c>
      <c r="V126" s="37">
        <f>SUMIFS(СВЦЭМ!$C$34:$C$777,СВЦЭМ!$A$34:$A$777,$A126,СВЦЭМ!$B$34:$B$777,V$119)+'СЕТ СН'!$I$9+СВЦЭМ!$D$10+'СЕТ СН'!$I$6</f>
        <v>2050.4013586999999</v>
      </c>
      <c r="W126" s="37">
        <f>SUMIFS(СВЦЭМ!$C$34:$C$777,СВЦЭМ!$A$34:$A$777,$A126,СВЦЭМ!$B$34:$B$777,W$119)+'СЕТ СН'!$I$9+СВЦЭМ!$D$10+'СЕТ СН'!$I$6</f>
        <v>2064.2536610100001</v>
      </c>
      <c r="X126" s="37">
        <f>SUMIFS(СВЦЭМ!$C$34:$C$777,СВЦЭМ!$A$34:$A$777,$A126,СВЦЭМ!$B$34:$B$777,X$119)+'СЕТ СН'!$I$9+СВЦЭМ!$D$10+'СЕТ СН'!$I$6</f>
        <v>2037.5769485000001</v>
      </c>
      <c r="Y126" s="37">
        <f>SUMIFS(СВЦЭМ!$C$34:$C$777,СВЦЭМ!$A$34:$A$777,$A126,СВЦЭМ!$B$34:$B$777,Y$119)+'СЕТ СН'!$I$9+СВЦЭМ!$D$10+'СЕТ СН'!$I$6</f>
        <v>2000.7383762899999</v>
      </c>
    </row>
    <row r="127" spans="1:27" ht="15.75" x14ac:dyDescent="0.2">
      <c r="A127" s="36">
        <f t="shared" si="3"/>
        <v>42590</v>
      </c>
      <c r="B127" s="37">
        <f>SUMIFS(СВЦЭМ!$C$34:$C$777,СВЦЭМ!$A$34:$A$777,$A127,СВЦЭМ!$B$34:$B$777,B$119)+'СЕТ СН'!$I$9+СВЦЭМ!$D$10+'СЕТ СН'!$I$6</f>
        <v>2040.27623937</v>
      </c>
      <c r="C127" s="37">
        <f>SUMIFS(СВЦЭМ!$C$34:$C$777,СВЦЭМ!$A$34:$A$777,$A127,СВЦЭМ!$B$34:$B$777,C$119)+'СЕТ СН'!$I$9+СВЦЭМ!$D$10+'СЕТ СН'!$I$6</f>
        <v>2124.0074579700004</v>
      </c>
      <c r="D127" s="37">
        <f>SUMIFS(СВЦЭМ!$C$34:$C$777,СВЦЭМ!$A$34:$A$777,$A127,СВЦЭМ!$B$34:$B$777,D$119)+'СЕТ СН'!$I$9+СВЦЭМ!$D$10+'СЕТ СН'!$I$6</f>
        <v>2183.3714308199997</v>
      </c>
      <c r="E127" s="37">
        <f>SUMIFS(СВЦЭМ!$C$34:$C$777,СВЦЭМ!$A$34:$A$777,$A127,СВЦЭМ!$B$34:$B$777,E$119)+'СЕТ СН'!$I$9+СВЦЭМ!$D$10+'СЕТ СН'!$I$6</f>
        <v>2229.4815145900002</v>
      </c>
      <c r="F127" s="37">
        <f>SUMIFS(СВЦЭМ!$C$34:$C$777,СВЦЭМ!$A$34:$A$777,$A127,СВЦЭМ!$B$34:$B$777,F$119)+'СЕТ СН'!$I$9+СВЦЭМ!$D$10+'СЕТ СН'!$I$6</f>
        <v>2245.1222079099998</v>
      </c>
      <c r="G127" s="37">
        <f>SUMIFS(СВЦЭМ!$C$34:$C$777,СВЦЭМ!$A$34:$A$777,$A127,СВЦЭМ!$B$34:$B$777,G$119)+'СЕТ СН'!$I$9+СВЦЭМ!$D$10+'СЕТ СН'!$I$6</f>
        <v>2216.6660314199999</v>
      </c>
      <c r="H127" s="37">
        <f>SUMIFS(СВЦЭМ!$C$34:$C$777,СВЦЭМ!$A$34:$A$777,$A127,СВЦЭМ!$B$34:$B$777,H$119)+'СЕТ СН'!$I$9+СВЦЭМ!$D$10+'СЕТ СН'!$I$6</f>
        <v>2155.9744076799998</v>
      </c>
      <c r="I127" s="37">
        <f>SUMIFS(СВЦЭМ!$C$34:$C$777,СВЦЭМ!$A$34:$A$777,$A127,СВЦЭМ!$B$34:$B$777,I$119)+'СЕТ СН'!$I$9+СВЦЭМ!$D$10+'СЕТ СН'!$I$6</f>
        <v>2093.1147675399998</v>
      </c>
      <c r="J127" s="37">
        <f>SUMIFS(СВЦЭМ!$C$34:$C$777,СВЦЭМ!$A$34:$A$777,$A127,СВЦЭМ!$B$34:$B$777,J$119)+'СЕТ СН'!$I$9+СВЦЭМ!$D$10+'СЕТ СН'!$I$6</f>
        <v>2131.9977448199998</v>
      </c>
      <c r="K127" s="37">
        <f>SUMIFS(СВЦЭМ!$C$34:$C$777,СВЦЭМ!$A$34:$A$777,$A127,СВЦЭМ!$B$34:$B$777,K$119)+'СЕТ СН'!$I$9+СВЦЭМ!$D$10+'СЕТ СН'!$I$6</f>
        <v>2264.8289644799997</v>
      </c>
      <c r="L127" s="37">
        <f>SUMIFS(СВЦЭМ!$C$34:$C$777,СВЦЭМ!$A$34:$A$777,$A127,СВЦЭМ!$B$34:$B$777,L$119)+'СЕТ СН'!$I$9+СВЦЭМ!$D$10+'СЕТ СН'!$I$6</f>
        <v>2610.7052129699996</v>
      </c>
      <c r="M127" s="37">
        <f>SUMIFS(СВЦЭМ!$C$34:$C$777,СВЦЭМ!$A$34:$A$777,$A127,СВЦЭМ!$B$34:$B$777,M$119)+'СЕТ СН'!$I$9+СВЦЭМ!$D$10+'СЕТ СН'!$I$6</f>
        <v>2572.9714599099998</v>
      </c>
      <c r="N127" s="37">
        <f>SUMIFS(СВЦЭМ!$C$34:$C$777,СВЦЭМ!$A$34:$A$777,$A127,СВЦЭМ!$B$34:$B$777,N$119)+'СЕТ СН'!$I$9+СВЦЭМ!$D$10+'СЕТ СН'!$I$6</f>
        <v>2166.6684771600003</v>
      </c>
      <c r="O127" s="37">
        <f>SUMIFS(СВЦЭМ!$C$34:$C$777,СВЦЭМ!$A$34:$A$777,$A127,СВЦЭМ!$B$34:$B$777,O$119)+'СЕТ СН'!$I$9+СВЦЭМ!$D$10+'СЕТ СН'!$I$6</f>
        <v>2198.79400364</v>
      </c>
      <c r="P127" s="37">
        <f>SUMIFS(СВЦЭМ!$C$34:$C$777,СВЦЭМ!$A$34:$A$777,$A127,СВЦЭМ!$B$34:$B$777,P$119)+'СЕТ СН'!$I$9+СВЦЭМ!$D$10+'СЕТ СН'!$I$6</f>
        <v>2063.8784212299997</v>
      </c>
      <c r="Q127" s="37">
        <f>SUMIFS(СВЦЭМ!$C$34:$C$777,СВЦЭМ!$A$34:$A$777,$A127,СВЦЭМ!$B$34:$B$777,Q$119)+'СЕТ СН'!$I$9+СВЦЭМ!$D$10+'СЕТ СН'!$I$6</f>
        <v>2057.0165233100001</v>
      </c>
      <c r="R127" s="37">
        <f>SUMIFS(СВЦЭМ!$C$34:$C$777,СВЦЭМ!$A$34:$A$777,$A127,СВЦЭМ!$B$34:$B$777,R$119)+'СЕТ СН'!$I$9+СВЦЭМ!$D$10+'СЕТ СН'!$I$6</f>
        <v>2056.72032158</v>
      </c>
      <c r="S127" s="37">
        <f>SUMIFS(СВЦЭМ!$C$34:$C$777,СВЦЭМ!$A$34:$A$777,$A127,СВЦЭМ!$B$34:$B$777,S$119)+'СЕТ СН'!$I$9+СВЦЭМ!$D$10+'СЕТ СН'!$I$6</f>
        <v>2153.5175632</v>
      </c>
      <c r="T127" s="37">
        <f>SUMIFS(СВЦЭМ!$C$34:$C$777,СВЦЭМ!$A$34:$A$777,$A127,СВЦЭМ!$B$34:$B$777,T$119)+'СЕТ СН'!$I$9+СВЦЭМ!$D$10+'СЕТ СН'!$I$6</f>
        <v>2123.6232152299999</v>
      </c>
      <c r="U127" s="37">
        <f>SUMIFS(СВЦЭМ!$C$34:$C$777,СВЦЭМ!$A$34:$A$777,$A127,СВЦЭМ!$B$34:$B$777,U$119)+'СЕТ СН'!$I$9+СВЦЭМ!$D$10+'СЕТ СН'!$I$6</f>
        <v>2120.3797250699999</v>
      </c>
      <c r="V127" s="37">
        <f>SUMIFS(СВЦЭМ!$C$34:$C$777,СВЦЭМ!$A$34:$A$777,$A127,СВЦЭМ!$B$34:$B$777,V$119)+'СЕТ СН'!$I$9+СВЦЭМ!$D$10+'СЕТ СН'!$I$6</f>
        <v>2155.7243845399998</v>
      </c>
      <c r="W127" s="37">
        <f>SUMIFS(СВЦЭМ!$C$34:$C$777,СВЦЭМ!$A$34:$A$777,$A127,СВЦЭМ!$B$34:$B$777,W$119)+'СЕТ СН'!$I$9+СВЦЭМ!$D$10+'СЕТ СН'!$I$6</f>
        <v>2175.6444367300001</v>
      </c>
      <c r="X127" s="37">
        <f>SUMIFS(СВЦЭМ!$C$34:$C$777,СВЦЭМ!$A$34:$A$777,$A127,СВЦЭМ!$B$34:$B$777,X$119)+'СЕТ СН'!$I$9+СВЦЭМ!$D$10+'СЕТ СН'!$I$6</f>
        <v>2059.67288899</v>
      </c>
      <c r="Y127" s="37">
        <f>SUMIFS(СВЦЭМ!$C$34:$C$777,СВЦЭМ!$A$34:$A$777,$A127,СВЦЭМ!$B$34:$B$777,Y$119)+'СЕТ СН'!$I$9+СВЦЭМ!$D$10+'СЕТ СН'!$I$6</f>
        <v>2079.4339025600002</v>
      </c>
    </row>
    <row r="128" spans="1:27" ht="15.75" x14ac:dyDescent="0.2">
      <c r="A128" s="36">
        <f t="shared" si="3"/>
        <v>42591</v>
      </c>
      <c r="B128" s="37">
        <f>SUMIFS(СВЦЭМ!$C$34:$C$777,СВЦЭМ!$A$34:$A$777,$A128,СВЦЭМ!$B$34:$B$777,B$119)+'СЕТ СН'!$I$9+СВЦЭМ!$D$10+'СЕТ СН'!$I$6</f>
        <v>2120.69200873</v>
      </c>
      <c r="C128" s="37">
        <f>SUMIFS(СВЦЭМ!$C$34:$C$777,СВЦЭМ!$A$34:$A$777,$A128,СВЦЭМ!$B$34:$B$777,C$119)+'СЕТ СН'!$I$9+СВЦЭМ!$D$10+'СЕТ СН'!$I$6</f>
        <v>2212.50509427</v>
      </c>
      <c r="D128" s="37">
        <f>SUMIFS(СВЦЭМ!$C$34:$C$777,СВЦЭМ!$A$34:$A$777,$A128,СВЦЭМ!$B$34:$B$777,D$119)+'СЕТ СН'!$I$9+СВЦЭМ!$D$10+'СЕТ СН'!$I$6</f>
        <v>2247.9192819600003</v>
      </c>
      <c r="E128" s="37">
        <f>SUMIFS(СВЦЭМ!$C$34:$C$777,СВЦЭМ!$A$34:$A$777,$A128,СВЦЭМ!$B$34:$B$777,E$119)+'СЕТ СН'!$I$9+СВЦЭМ!$D$10+'СЕТ СН'!$I$6</f>
        <v>2241.1674199600002</v>
      </c>
      <c r="F128" s="37">
        <f>SUMIFS(СВЦЭМ!$C$34:$C$777,СВЦЭМ!$A$34:$A$777,$A128,СВЦЭМ!$B$34:$B$777,F$119)+'СЕТ СН'!$I$9+СВЦЭМ!$D$10+'СЕТ СН'!$I$6</f>
        <v>2190.99059253</v>
      </c>
      <c r="G128" s="37">
        <f>SUMIFS(СВЦЭМ!$C$34:$C$777,СВЦЭМ!$A$34:$A$777,$A128,СВЦЭМ!$B$34:$B$777,G$119)+'СЕТ СН'!$I$9+СВЦЭМ!$D$10+'СЕТ СН'!$I$6</f>
        <v>2239.35422453</v>
      </c>
      <c r="H128" s="37">
        <f>SUMIFS(СВЦЭМ!$C$34:$C$777,СВЦЭМ!$A$34:$A$777,$A128,СВЦЭМ!$B$34:$B$777,H$119)+'СЕТ СН'!$I$9+СВЦЭМ!$D$10+'СЕТ СН'!$I$6</f>
        <v>2114.7534759099999</v>
      </c>
      <c r="I128" s="37">
        <f>SUMIFS(СВЦЭМ!$C$34:$C$777,СВЦЭМ!$A$34:$A$777,$A128,СВЦЭМ!$B$34:$B$777,I$119)+'СЕТ СН'!$I$9+СВЦЭМ!$D$10+'СЕТ СН'!$I$6</f>
        <v>2078.1744980499998</v>
      </c>
      <c r="J128" s="37">
        <f>SUMIFS(СВЦЭМ!$C$34:$C$777,СВЦЭМ!$A$34:$A$777,$A128,СВЦЭМ!$B$34:$B$777,J$119)+'СЕТ СН'!$I$9+СВЦЭМ!$D$10+'СЕТ СН'!$I$6</f>
        <v>2047.7050237799999</v>
      </c>
      <c r="K128" s="37">
        <f>SUMIFS(СВЦЭМ!$C$34:$C$777,СВЦЭМ!$A$34:$A$777,$A128,СВЦЭМ!$B$34:$B$777,K$119)+'СЕТ СН'!$I$9+СВЦЭМ!$D$10+'СЕТ СН'!$I$6</f>
        <v>2082.8211492800001</v>
      </c>
      <c r="L128" s="37">
        <f>SUMIFS(СВЦЭМ!$C$34:$C$777,СВЦЭМ!$A$34:$A$777,$A128,СВЦЭМ!$B$34:$B$777,L$119)+'СЕТ СН'!$I$9+СВЦЭМ!$D$10+'СЕТ СН'!$I$6</f>
        <v>2102.1747292199998</v>
      </c>
      <c r="M128" s="37">
        <f>SUMIFS(СВЦЭМ!$C$34:$C$777,СВЦЭМ!$A$34:$A$777,$A128,СВЦЭМ!$B$34:$B$777,M$119)+'СЕТ СН'!$I$9+СВЦЭМ!$D$10+'СЕТ СН'!$I$6</f>
        <v>2116.8202588900003</v>
      </c>
      <c r="N128" s="37">
        <f>SUMIFS(СВЦЭМ!$C$34:$C$777,СВЦЭМ!$A$34:$A$777,$A128,СВЦЭМ!$B$34:$B$777,N$119)+'СЕТ СН'!$I$9+СВЦЭМ!$D$10+'СЕТ СН'!$I$6</f>
        <v>2144.1389214700002</v>
      </c>
      <c r="O128" s="37">
        <f>SUMIFS(СВЦЭМ!$C$34:$C$777,СВЦЭМ!$A$34:$A$777,$A128,СВЦЭМ!$B$34:$B$777,O$119)+'СЕТ СН'!$I$9+СВЦЭМ!$D$10+'СЕТ СН'!$I$6</f>
        <v>2132.5904954799998</v>
      </c>
      <c r="P128" s="37">
        <f>SUMIFS(СВЦЭМ!$C$34:$C$777,СВЦЭМ!$A$34:$A$777,$A128,СВЦЭМ!$B$34:$B$777,P$119)+'СЕТ СН'!$I$9+СВЦЭМ!$D$10+'СЕТ СН'!$I$6</f>
        <v>2136.4981911</v>
      </c>
      <c r="Q128" s="37">
        <f>SUMIFS(СВЦЭМ!$C$34:$C$777,СВЦЭМ!$A$34:$A$777,$A128,СВЦЭМ!$B$34:$B$777,Q$119)+'СЕТ СН'!$I$9+СВЦЭМ!$D$10+'СЕТ СН'!$I$6</f>
        <v>2108.8114386299999</v>
      </c>
      <c r="R128" s="37">
        <f>SUMIFS(СВЦЭМ!$C$34:$C$777,СВЦЭМ!$A$34:$A$777,$A128,СВЦЭМ!$B$34:$B$777,R$119)+'СЕТ СН'!$I$9+СВЦЭМ!$D$10+'СЕТ СН'!$I$6</f>
        <v>2132.9934171499999</v>
      </c>
      <c r="S128" s="37">
        <f>SUMIFS(СВЦЭМ!$C$34:$C$777,СВЦЭМ!$A$34:$A$777,$A128,СВЦЭМ!$B$34:$B$777,S$119)+'СЕТ СН'!$I$9+СВЦЭМ!$D$10+'СЕТ СН'!$I$6</f>
        <v>2171.9893308700002</v>
      </c>
      <c r="T128" s="37">
        <f>SUMIFS(СВЦЭМ!$C$34:$C$777,СВЦЭМ!$A$34:$A$777,$A128,СВЦЭМ!$B$34:$B$777,T$119)+'СЕТ СН'!$I$9+СВЦЭМ!$D$10+'СЕТ СН'!$I$6</f>
        <v>2165.7580174699997</v>
      </c>
      <c r="U128" s="37">
        <f>SUMIFS(СВЦЭМ!$C$34:$C$777,СВЦЭМ!$A$34:$A$777,$A128,СВЦЭМ!$B$34:$B$777,U$119)+'СЕТ СН'!$I$9+СВЦЭМ!$D$10+'СЕТ СН'!$I$6</f>
        <v>2083.45884626</v>
      </c>
      <c r="V128" s="37">
        <f>SUMIFS(СВЦЭМ!$C$34:$C$777,СВЦЭМ!$A$34:$A$777,$A128,СВЦЭМ!$B$34:$B$777,V$119)+'СЕТ СН'!$I$9+СВЦЭМ!$D$10+'СЕТ СН'!$I$6</f>
        <v>2078.74473412</v>
      </c>
      <c r="W128" s="37">
        <f>SUMIFS(СВЦЭМ!$C$34:$C$777,СВЦЭМ!$A$34:$A$777,$A128,СВЦЭМ!$B$34:$B$777,W$119)+'СЕТ СН'!$I$9+СВЦЭМ!$D$10+'СЕТ СН'!$I$6</f>
        <v>2130.3979630499998</v>
      </c>
      <c r="X128" s="37">
        <f>SUMIFS(СВЦЭМ!$C$34:$C$777,СВЦЭМ!$A$34:$A$777,$A128,СВЦЭМ!$B$34:$B$777,X$119)+'СЕТ СН'!$I$9+СВЦЭМ!$D$10+'СЕТ СН'!$I$6</f>
        <v>2021.14367356</v>
      </c>
      <c r="Y128" s="37">
        <f>SUMIFS(СВЦЭМ!$C$34:$C$777,СВЦЭМ!$A$34:$A$777,$A128,СВЦЭМ!$B$34:$B$777,Y$119)+'СЕТ СН'!$I$9+СВЦЭМ!$D$10+'СЕТ СН'!$I$6</f>
        <v>2029.89104772</v>
      </c>
    </row>
    <row r="129" spans="1:25" ht="15.75" x14ac:dyDescent="0.2">
      <c r="A129" s="36">
        <f t="shared" si="3"/>
        <v>42592</v>
      </c>
      <c r="B129" s="37">
        <f>SUMIFS(СВЦЭМ!$C$34:$C$777,СВЦЭМ!$A$34:$A$777,$A129,СВЦЭМ!$B$34:$B$777,B$119)+'СЕТ СН'!$I$9+СВЦЭМ!$D$10+'СЕТ СН'!$I$6</f>
        <v>2119.01905713</v>
      </c>
      <c r="C129" s="37">
        <f>SUMIFS(СВЦЭМ!$C$34:$C$777,СВЦЭМ!$A$34:$A$777,$A129,СВЦЭМ!$B$34:$B$777,C$119)+'СЕТ СН'!$I$9+СВЦЭМ!$D$10+'СЕТ СН'!$I$6</f>
        <v>2162.4679632400002</v>
      </c>
      <c r="D129" s="37">
        <f>SUMIFS(СВЦЭМ!$C$34:$C$777,СВЦЭМ!$A$34:$A$777,$A129,СВЦЭМ!$B$34:$B$777,D$119)+'СЕТ СН'!$I$9+СВЦЭМ!$D$10+'СЕТ СН'!$I$6</f>
        <v>2188.42771993</v>
      </c>
      <c r="E129" s="37">
        <f>SUMIFS(СВЦЭМ!$C$34:$C$777,СВЦЭМ!$A$34:$A$777,$A129,СВЦЭМ!$B$34:$B$777,E$119)+'СЕТ СН'!$I$9+СВЦЭМ!$D$10+'СЕТ СН'!$I$6</f>
        <v>2181.8319358400004</v>
      </c>
      <c r="F129" s="37">
        <f>SUMIFS(СВЦЭМ!$C$34:$C$777,СВЦЭМ!$A$34:$A$777,$A129,СВЦЭМ!$B$34:$B$777,F$119)+'СЕТ СН'!$I$9+СВЦЭМ!$D$10+'СЕТ СН'!$I$6</f>
        <v>2214.9452215000001</v>
      </c>
      <c r="G129" s="37">
        <f>SUMIFS(СВЦЭМ!$C$34:$C$777,СВЦЭМ!$A$34:$A$777,$A129,СВЦЭМ!$B$34:$B$777,G$119)+'СЕТ СН'!$I$9+СВЦЭМ!$D$10+'СЕТ СН'!$I$6</f>
        <v>2192.2977099700001</v>
      </c>
      <c r="H129" s="37">
        <f>SUMIFS(СВЦЭМ!$C$34:$C$777,СВЦЭМ!$A$34:$A$777,$A129,СВЦЭМ!$B$34:$B$777,H$119)+'СЕТ СН'!$I$9+СВЦЭМ!$D$10+'СЕТ СН'!$I$6</f>
        <v>2144.6452213499997</v>
      </c>
      <c r="I129" s="37">
        <f>SUMIFS(СВЦЭМ!$C$34:$C$777,СВЦЭМ!$A$34:$A$777,$A129,СВЦЭМ!$B$34:$B$777,I$119)+'СЕТ СН'!$I$9+СВЦЭМ!$D$10+'СЕТ СН'!$I$6</f>
        <v>2109.5235544899997</v>
      </c>
      <c r="J129" s="37">
        <f>SUMIFS(СВЦЭМ!$C$34:$C$777,СВЦЭМ!$A$34:$A$777,$A129,СВЦЭМ!$B$34:$B$777,J$119)+'СЕТ СН'!$I$9+СВЦЭМ!$D$10+'СЕТ СН'!$I$6</f>
        <v>2025.8905078</v>
      </c>
      <c r="K129" s="37">
        <f>SUMIFS(СВЦЭМ!$C$34:$C$777,СВЦЭМ!$A$34:$A$777,$A129,СВЦЭМ!$B$34:$B$777,K$119)+'СЕТ СН'!$I$9+СВЦЭМ!$D$10+'СЕТ СН'!$I$6</f>
        <v>1786.65915881</v>
      </c>
      <c r="L129" s="37">
        <f>SUMIFS(СВЦЭМ!$C$34:$C$777,СВЦЭМ!$A$34:$A$777,$A129,СВЦЭМ!$B$34:$B$777,L$119)+'СЕТ СН'!$I$9+СВЦЭМ!$D$10+'СЕТ СН'!$I$6</f>
        <v>2048.8790360799999</v>
      </c>
      <c r="M129" s="37">
        <f>SUMIFS(СВЦЭМ!$C$34:$C$777,СВЦЭМ!$A$34:$A$777,$A129,СВЦЭМ!$B$34:$B$777,M$119)+'СЕТ СН'!$I$9+СВЦЭМ!$D$10+'СЕТ СН'!$I$6</f>
        <v>2129.4551990700002</v>
      </c>
      <c r="N129" s="37">
        <f>SUMIFS(СВЦЭМ!$C$34:$C$777,СВЦЭМ!$A$34:$A$777,$A129,СВЦЭМ!$B$34:$B$777,N$119)+'СЕТ СН'!$I$9+СВЦЭМ!$D$10+'СЕТ СН'!$I$6</f>
        <v>2245.6460503799999</v>
      </c>
      <c r="O129" s="37">
        <f>SUMIFS(СВЦЭМ!$C$34:$C$777,СВЦЭМ!$A$34:$A$777,$A129,СВЦЭМ!$B$34:$B$777,O$119)+'СЕТ СН'!$I$9+СВЦЭМ!$D$10+'СЕТ СН'!$I$6</f>
        <v>2243.12294071</v>
      </c>
      <c r="P129" s="37">
        <f>SUMIFS(СВЦЭМ!$C$34:$C$777,СВЦЭМ!$A$34:$A$777,$A129,СВЦЭМ!$B$34:$B$777,P$119)+'СЕТ СН'!$I$9+СВЦЭМ!$D$10+'СЕТ СН'!$I$6</f>
        <v>2295.4227119300003</v>
      </c>
      <c r="Q129" s="37">
        <f>SUMIFS(СВЦЭМ!$C$34:$C$777,СВЦЭМ!$A$34:$A$777,$A129,СВЦЭМ!$B$34:$B$777,Q$119)+'СЕТ СН'!$I$9+СВЦЭМ!$D$10+'СЕТ СН'!$I$6</f>
        <v>2200.5414177800003</v>
      </c>
      <c r="R129" s="37">
        <f>SUMIFS(СВЦЭМ!$C$34:$C$777,СВЦЭМ!$A$34:$A$777,$A129,СВЦЭМ!$B$34:$B$777,R$119)+'СЕТ СН'!$I$9+СВЦЭМ!$D$10+'СЕТ СН'!$I$6</f>
        <v>2114.2799643399999</v>
      </c>
      <c r="S129" s="37">
        <f>SUMIFS(СВЦЭМ!$C$34:$C$777,СВЦЭМ!$A$34:$A$777,$A129,СВЦЭМ!$B$34:$B$777,S$119)+'СЕТ СН'!$I$9+СВЦЭМ!$D$10+'СЕТ СН'!$I$6</f>
        <v>2226.0449834700003</v>
      </c>
      <c r="T129" s="37">
        <f>SUMIFS(СВЦЭМ!$C$34:$C$777,СВЦЭМ!$A$34:$A$777,$A129,СВЦЭМ!$B$34:$B$777,T$119)+'СЕТ СН'!$I$9+СВЦЭМ!$D$10+'СЕТ СН'!$I$6</f>
        <v>2276.4129920599999</v>
      </c>
      <c r="U129" s="37">
        <f>SUMIFS(СВЦЭМ!$C$34:$C$777,СВЦЭМ!$A$34:$A$777,$A129,СВЦЭМ!$B$34:$B$777,U$119)+'СЕТ СН'!$I$9+СВЦЭМ!$D$10+'СЕТ СН'!$I$6</f>
        <v>2279.8625556899997</v>
      </c>
      <c r="V129" s="37">
        <f>SUMIFS(СВЦЭМ!$C$34:$C$777,СВЦЭМ!$A$34:$A$777,$A129,СВЦЭМ!$B$34:$B$777,V$119)+'СЕТ СН'!$I$9+СВЦЭМ!$D$10+'СЕТ СН'!$I$6</f>
        <v>2397.2811503900002</v>
      </c>
      <c r="W129" s="37">
        <f>SUMIFS(СВЦЭМ!$C$34:$C$777,СВЦЭМ!$A$34:$A$777,$A129,СВЦЭМ!$B$34:$B$777,W$119)+'СЕТ СН'!$I$9+СВЦЭМ!$D$10+'СЕТ СН'!$I$6</f>
        <v>2366.67698819</v>
      </c>
      <c r="X129" s="37">
        <f>SUMIFS(СВЦЭМ!$C$34:$C$777,СВЦЭМ!$A$34:$A$777,$A129,СВЦЭМ!$B$34:$B$777,X$119)+'СЕТ СН'!$I$9+СВЦЭМ!$D$10+'СЕТ СН'!$I$6</f>
        <v>2203.46033463</v>
      </c>
      <c r="Y129" s="37">
        <f>SUMIFS(СВЦЭМ!$C$34:$C$777,СВЦЭМ!$A$34:$A$777,$A129,СВЦЭМ!$B$34:$B$777,Y$119)+'СЕТ СН'!$I$9+СВЦЭМ!$D$10+'СЕТ СН'!$I$6</f>
        <v>2195.0711158200002</v>
      </c>
    </row>
    <row r="130" spans="1:25" ht="15.75" x14ac:dyDescent="0.2">
      <c r="A130" s="36">
        <f t="shared" si="3"/>
        <v>42593</v>
      </c>
      <c r="B130" s="37">
        <f>SUMIFS(СВЦЭМ!$C$34:$C$777,СВЦЭМ!$A$34:$A$777,$A130,СВЦЭМ!$B$34:$B$777,B$119)+'СЕТ СН'!$I$9+СВЦЭМ!$D$10+'СЕТ СН'!$I$6</f>
        <v>2227.1055490199997</v>
      </c>
      <c r="C130" s="37">
        <f>SUMIFS(СВЦЭМ!$C$34:$C$777,СВЦЭМ!$A$34:$A$777,$A130,СВЦЭМ!$B$34:$B$777,C$119)+'СЕТ СН'!$I$9+СВЦЭМ!$D$10+'СЕТ СН'!$I$6</f>
        <v>2316.7025551400002</v>
      </c>
      <c r="D130" s="37">
        <f>SUMIFS(СВЦЭМ!$C$34:$C$777,СВЦЭМ!$A$34:$A$777,$A130,СВЦЭМ!$B$34:$B$777,D$119)+'СЕТ СН'!$I$9+СВЦЭМ!$D$10+'СЕТ СН'!$I$6</f>
        <v>2377.8617447699999</v>
      </c>
      <c r="E130" s="37">
        <f>SUMIFS(СВЦЭМ!$C$34:$C$777,СВЦЭМ!$A$34:$A$777,$A130,СВЦЭМ!$B$34:$B$777,E$119)+'СЕТ СН'!$I$9+СВЦЭМ!$D$10+'СЕТ СН'!$I$6</f>
        <v>2310.8335536699997</v>
      </c>
      <c r="F130" s="37">
        <f>SUMIFS(СВЦЭМ!$C$34:$C$777,СВЦЭМ!$A$34:$A$777,$A130,СВЦЭМ!$B$34:$B$777,F$119)+'СЕТ СН'!$I$9+СВЦЭМ!$D$10+'СЕТ СН'!$I$6</f>
        <v>2314.9804108400003</v>
      </c>
      <c r="G130" s="37">
        <f>SUMIFS(СВЦЭМ!$C$34:$C$777,СВЦЭМ!$A$34:$A$777,$A130,СВЦЭМ!$B$34:$B$777,G$119)+'СЕТ СН'!$I$9+СВЦЭМ!$D$10+'СЕТ СН'!$I$6</f>
        <v>2297.7207529899997</v>
      </c>
      <c r="H130" s="37">
        <f>SUMIFS(СВЦЭМ!$C$34:$C$777,СВЦЭМ!$A$34:$A$777,$A130,СВЦЭМ!$B$34:$B$777,H$119)+'СЕТ СН'!$I$9+СВЦЭМ!$D$10+'СЕТ СН'!$I$6</f>
        <v>2271.9102628000001</v>
      </c>
      <c r="I130" s="37">
        <f>SUMIFS(СВЦЭМ!$C$34:$C$777,СВЦЭМ!$A$34:$A$777,$A130,СВЦЭМ!$B$34:$B$777,I$119)+'СЕТ СН'!$I$9+СВЦЭМ!$D$10+'СЕТ СН'!$I$6</f>
        <v>2281.4241448499997</v>
      </c>
      <c r="J130" s="37">
        <f>SUMIFS(СВЦЭМ!$C$34:$C$777,СВЦЭМ!$A$34:$A$777,$A130,СВЦЭМ!$B$34:$B$777,J$119)+'СЕТ СН'!$I$9+СВЦЭМ!$D$10+'СЕТ СН'!$I$6</f>
        <v>2102.6429077000003</v>
      </c>
      <c r="K130" s="37">
        <f>SUMIFS(СВЦЭМ!$C$34:$C$777,СВЦЭМ!$A$34:$A$777,$A130,СВЦЭМ!$B$34:$B$777,K$119)+'СЕТ СН'!$I$9+СВЦЭМ!$D$10+'СЕТ СН'!$I$6</f>
        <v>2106.56673649</v>
      </c>
      <c r="L130" s="37">
        <f>SUMIFS(СВЦЭМ!$C$34:$C$777,СВЦЭМ!$A$34:$A$777,$A130,СВЦЭМ!$B$34:$B$777,L$119)+'СЕТ СН'!$I$9+СВЦЭМ!$D$10+'СЕТ СН'!$I$6</f>
        <v>2106.4571064100001</v>
      </c>
      <c r="M130" s="37">
        <f>SUMIFS(СВЦЭМ!$C$34:$C$777,СВЦЭМ!$A$34:$A$777,$A130,СВЦЭМ!$B$34:$B$777,M$119)+'СЕТ СН'!$I$9+СВЦЭМ!$D$10+'СЕТ СН'!$I$6</f>
        <v>2117.8487380400002</v>
      </c>
      <c r="N130" s="37">
        <f>SUMIFS(СВЦЭМ!$C$34:$C$777,СВЦЭМ!$A$34:$A$777,$A130,СВЦЭМ!$B$34:$B$777,N$119)+'СЕТ СН'!$I$9+СВЦЭМ!$D$10+'СЕТ СН'!$I$6</f>
        <v>2031.2384203399999</v>
      </c>
      <c r="O130" s="37">
        <f>SUMIFS(СВЦЭМ!$C$34:$C$777,СВЦЭМ!$A$34:$A$777,$A130,СВЦЭМ!$B$34:$B$777,O$119)+'СЕТ СН'!$I$9+СВЦЭМ!$D$10+'СЕТ СН'!$I$6</f>
        <v>2047.7544850199999</v>
      </c>
      <c r="P130" s="37">
        <f>SUMIFS(СВЦЭМ!$C$34:$C$777,СВЦЭМ!$A$34:$A$777,$A130,СВЦЭМ!$B$34:$B$777,P$119)+'СЕТ СН'!$I$9+СВЦЭМ!$D$10+'СЕТ СН'!$I$6</f>
        <v>2192.3005487600003</v>
      </c>
      <c r="Q130" s="37">
        <f>SUMIFS(СВЦЭМ!$C$34:$C$777,СВЦЭМ!$A$34:$A$777,$A130,СВЦЭМ!$B$34:$B$777,Q$119)+'СЕТ СН'!$I$9+СВЦЭМ!$D$10+'СЕТ СН'!$I$6</f>
        <v>2146.6374683499998</v>
      </c>
      <c r="R130" s="37">
        <f>SUMIFS(СВЦЭМ!$C$34:$C$777,СВЦЭМ!$A$34:$A$777,$A130,СВЦЭМ!$B$34:$B$777,R$119)+'СЕТ СН'!$I$9+СВЦЭМ!$D$10+'СЕТ СН'!$I$6</f>
        <v>2868.5475236599996</v>
      </c>
      <c r="S130" s="37">
        <f>SUMIFS(СВЦЭМ!$C$34:$C$777,СВЦЭМ!$A$34:$A$777,$A130,СВЦЭМ!$B$34:$B$777,S$119)+'СЕТ СН'!$I$9+СВЦЭМ!$D$10+'СЕТ СН'!$I$6</f>
        <v>2265.0934845900001</v>
      </c>
      <c r="T130" s="37">
        <f>SUMIFS(СВЦЭМ!$C$34:$C$777,СВЦЭМ!$A$34:$A$777,$A130,СВЦЭМ!$B$34:$B$777,T$119)+'СЕТ СН'!$I$9+СВЦЭМ!$D$10+'СЕТ СН'!$I$6</f>
        <v>2245.9831640599996</v>
      </c>
      <c r="U130" s="37">
        <f>SUMIFS(СВЦЭМ!$C$34:$C$777,СВЦЭМ!$A$34:$A$777,$A130,СВЦЭМ!$B$34:$B$777,U$119)+'СЕТ СН'!$I$9+СВЦЭМ!$D$10+'СЕТ СН'!$I$6</f>
        <v>2162.03905188</v>
      </c>
      <c r="V130" s="37">
        <f>SUMIFS(СВЦЭМ!$C$34:$C$777,СВЦЭМ!$A$34:$A$777,$A130,СВЦЭМ!$B$34:$B$777,V$119)+'СЕТ СН'!$I$9+СВЦЭМ!$D$10+'СЕТ СН'!$I$6</f>
        <v>2176.9370928500002</v>
      </c>
      <c r="W130" s="37">
        <f>SUMIFS(СВЦЭМ!$C$34:$C$777,СВЦЭМ!$A$34:$A$777,$A130,СВЦЭМ!$B$34:$B$777,W$119)+'СЕТ СН'!$I$9+СВЦЭМ!$D$10+'СЕТ СН'!$I$6</f>
        <v>2175.4184397199997</v>
      </c>
      <c r="X130" s="37">
        <f>SUMIFS(СВЦЭМ!$C$34:$C$777,СВЦЭМ!$A$34:$A$777,$A130,СВЦЭМ!$B$34:$B$777,X$119)+'СЕТ СН'!$I$9+СВЦЭМ!$D$10+'СЕТ СН'!$I$6</f>
        <v>2103.1323296099999</v>
      </c>
      <c r="Y130" s="37">
        <f>SUMIFS(СВЦЭМ!$C$34:$C$777,СВЦЭМ!$A$34:$A$777,$A130,СВЦЭМ!$B$34:$B$777,Y$119)+'СЕТ СН'!$I$9+СВЦЭМ!$D$10+'СЕТ СН'!$I$6</f>
        <v>2160.2199995199999</v>
      </c>
    </row>
    <row r="131" spans="1:25" ht="15.75" x14ac:dyDescent="0.2">
      <c r="A131" s="36">
        <f t="shared" si="3"/>
        <v>42594</v>
      </c>
      <c r="B131" s="37">
        <f>SUMIFS(СВЦЭМ!$C$34:$C$777,СВЦЭМ!$A$34:$A$777,$A131,СВЦЭМ!$B$34:$B$777,B$119)+'СЕТ СН'!$I$9+СВЦЭМ!$D$10+'СЕТ СН'!$I$6</f>
        <v>2281.8814010699998</v>
      </c>
      <c r="C131" s="37">
        <f>SUMIFS(СВЦЭМ!$C$34:$C$777,СВЦЭМ!$A$34:$A$777,$A131,СВЦЭМ!$B$34:$B$777,C$119)+'СЕТ СН'!$I$9+СВЦЭМ!$D$10+'СЕТ СН'!$I$6</f>
        <v>2375.4206487299998</v>
      </c>
      <c r="D131" s="37">
        <f>SUMIFS(СВЦЭМ!$C$34:$C$777,СВЦЭМ!$A$34:$A$777,$A131,СВЦЭМ!$B$34:$B$777,D$119)+'СЕТ СН'!$I$9+СВЦЭМ!$D$10+'СЕТ СН'!$I$6</f>
        <v>2350.71376586</v>
      </c>
      <c r="E131" s="37">
        <f>SUMIFS(СВЦЭМ!$C$34:$C$777,СВЦЭМ!$A$34:$A$777,$A131,СВЦЭМ!$B$34:$B$777,E$119)+'СЕТ СН'!$I$9+СВЦЭМ!$D$10+'СЕТ СН'!$I$6</f>
        <v>2371.7741314</v>
      </c>
      <c r="F131" s="37">
        <f>SUMIFS(СВЦЭМ!$C$34:$C$777,СВЦЭМ!$A$34:$A$777,$A131,СВЦЭМ!$B$34:$B$777,F$119)+'СЕТ СН'!$I$9+СВЦЭМ!$D$10+'СЕТ СН'!$I$6</f>
        <v>2356.0358882700002</v>
      </c>
      <c r="G131" s="37">
        <f>SUMIFS(СВЦЭМ!$C$34:$C$777,СВЦЭМ!$A$34:$A$777,$A131,СВЦЭМ!$B$34:$B$777,G$119)+'СЕТ СН'!$I$9+СВЦЭМ!$D$10+'СЕТ СН'!$I$6</f>
        <v>2341.3449530099997</v>
      </c>
      <c r="H131" s="37">
        <f>SUMIFS(СВЦЭМ!$C$34:$C$777,СВЦЭМ!$A$34:$A$777,$A131,СВЦЭМ!$B$34:$B$777,H$119)+'СЕТ СН'!$I$9+СВЦЭМ!$D$10+'СЕТ СН'!$I$6</f>
        <v>2312.3292900500001</v>
      </c>
      <c r="I131" s="37">
        <f>SUMIFS(СВЦЭМ!$C$34:$C$777,СВЦЭМ!$A$34:$A$777,$A131,СВЦЭМ!$B$34:$B$777,I$119)+'СЕТ СН'!$I$9+СВЦЭМ!$D$10+'СЕТ СН'!$I$6</f>
        <v>2295.93363873</v>
      </c>
      <c r="J131" s="37">
        <f>SUMIFS(СВЦЭМ!$C$34:$C$777,СВЦЭМ!$A$34:$A$777,$A131,СВЦЭМ!$B$34:$B$777,J$119)+'СЕТ СН'!$I$9+СВЦЭМ!$D$10+'СЕТ СН'!$I$6</f>
        <v>2223.4271754199999</v>
      </c>
      <c r="K131" s="37">
        <f>SUMIFS(СВЦЭМ!$C$34:$C$777,СВЦЭМ!$A$34:$A$777,$A131,СВЦЭМ!$B$34:$B$777,K$119)+'СЕТ СН'!$I$9+СВЦЭМ!$D$10+'СЕТ СН'!$I$6</f>
        <v>2121.9654596399996</v>
      </c>
      <c r="L131" s="37">
        <f>SUMIFS(СВЦЭМ!$C$34:$C$777,СВЦЭМ!$A$34:$A$777,$A131,СВЦЭМ!$B$34:$B$777,L$119)+'СЕТ СН'!$I$9+СВЦЭМ!$D$10+'СЕТ СН'!$I$6</f>
        <v>2065.1715301200002</v>
      </c>
      <c r="M131" s="37">
        <f>SUMIFS(СВЦЭМ!$C$34:$C$777,СВЦЭМ!$A$34:$A$777,$A131,СВЦЭМ!$B$34:$B$777,M$119)+'СЕТ СН'!$I$9+СВЦЭМ!$D$10+'СЕТ СН'!$I$6</f>
        <v>2132.0269243299999</v>
      </c>
      <c r="N131" s="37">
        <f>SUMIFS(СВЦЭМ!$C$34:$C$777,СВЦЭМ!$A$34:$A$777,$A131,СВЦЭМ!$B$34:$B$777,N$119)+'СЕТ СН'!$I$9+СВЦЭМ!$D$10+'СЕТ СН'!$I$6</f>
        <v>2052.4109645399999</v>
      </c>
      <c r="O131" s="37">
        <f>SUMIFS(СВЦЭМ!$C$34:$C$777,СВЦЭМ!$A$34:$A$777,$A131,СВЦЭМ!$B$34:$B$777,O$119)+'СЕТ СН'!$I$9+СВЦЭМ!$D$10+'СЕТ СН'!$I$6</f>
        <v>2114.8611047200002</v>
      </c>
      <c r="P131" s="37">
        <f>SUMIFS(СВЦЭМ!$C$34:$C$777,СВЦЭМ!$A$34:$A$777,$A131,СВЦЭМ!$B$34:$B$777,P$119)+'СЕТ СН'!$I$9+СВЦЭМ!$D$10+'СЕТ СН'!$I$6</f>
        <v>2079.8754620600002</v>
      </c>
      <c r="Q131" s="37">
        <f>SUMIFS(СВЦЭМ!$C$34:$C$777,СВЦЭМ!$A$34:$A$777,$A131,СВЦЭМ!$B$34:$B$777,Q$119)+'СЕТ СН'!$I$9+СВЦЭМ!$D$10+'СЕТ СН'!$I$6</f>
        <v>2072.4879751899998</v>
      </c>
      <c r="R131" s="37">
        <f>SUMIFS(СВЦЭМ!$C$34:$C$777,СВЦЭМ!$A$34:$A$777,$A131,СВЦЭМ!$B$34:$B$777,R$119)+'СЕТ СН'!$I$9+СВЦЭМ!$D$10+'СЕТ СН'!$I$6</f>
        <v>2060.9830296099999</v>
      </c>
      <c r="S131" s="37">
        <f>SUMIFS(СВЦЭМ!$C$34:$C$777,СВЦЭМ!$A$34:$A$777,$A131,СВЦЭМ!$B$34:$B$777,S$119)+'СЕТ СН'!$I$9+СВЦЭМ!$D$10+'СЕТ СН'!$I$6</f>
        <v>2076.2490404999999</v>
      </c>
      <c r="T131" s="37">
        <f>SUMIFS(СВЦЭМ!$C$34:$C$777,СВЦЭМ!$A$34:$A$777,$A131,СВЦЭМ!$B$34:$B$777,T$119)+'СЕТ СН'!$I$9+СВЦЭМ!$D$10+'СЕТ СН'!$I$6</f>
        <v>2050.2279257800001</v>
      </c>
      <c r="U131" s="37">
        <f>SUMIFS(СВЦЭМ!$C$34:$C$777,СВЦЭМ!$A$34:$A$777,$A131,СВЦЭМ!$B$34:$B$777,U$119)+'СЕТ СН'!$I$9+СВЦЭМ!$D$10+'СЕТ СН'!$I$6</f>
        <v>1978.90976613</v>
      </c>
      <c r="V131" s="37">
        <f>SUMIFS(СВЦЭМ!$C$34:$C$777,СВЦЭМ!$A$34:$A$777,$A131,СВЦЭМ!$B$34:$B$777,V$119)+'СЕТ СН'!$I$9+СВЦЭМ!$D$10+'СЕТ СН'!$I$6</f>
        <v>2000.6383631599999</v>
      </c>
      <c r="W131" s="37">
        <f>SUMIFS(СВЦЭМ!$C$34:$C$777,СВЦЭМ!$A$34:$A$777,$A131,СВЦЭМ!$B$34:$B$777,W$119)+'СЕТ СН'!$I$9+СВЦЭМ!$D$10+'СЕТ СН'!$I$6</f>
        <v>2047.7213733799999</v>
      </c>
      <c r="X131" s="37">
        <f>SUMIFS(СВЦЭМ!$C$34:$C$777,СВЦЭМ!$A$34:$A$777,$A131,СВЦЭМ!$B$34:$B$777,X$119)+'СЕТ СН'!$I$9+СВЦЭМ!$D$10+'СЕТ СН'!$I$6</f>
        <v>2019.8641211499998</v>
      </c>
      <c r="Y131" s="37">
        <f>SUMIFS(СВЦЭМ!$C$34:$C$777,СВЦЭМ!$A$34:$A$777,$A131,СВЦЭМ!$B$34:$B$777,Y$119)+'СЕТ СН'!$I$9+СВЦЭМ!$D$10+'СЕТ СН'!$I$6</f>
        <v>2052.6145243000001</v>
      </c>
    </row>
    <row r="132" spans="1:25" ht="15.75" x14ac:dyDescent="0.2">
      <c r="A132" s="36">
        <f t="shared" si="3"/>
        <v>42595</v>
      </c>
      <c r="B132" s="37">
        <f>SUMIFS(СВЦЭМ!$C$34:$C$777,СВЦЭМ!$A$34:$A$777,$A132,СВЦЭМ!$B$34:$B$777,B$119)+'СЕТ СН'!$I$9+СВЦЭМ!$D$10+'СЕТ СН'!$I$6</f>
        <v>2118.23977556</v>
      </c>
      <c r="C132" s="37">
        <f>SUMIFS(СВЦЭМ!$C$34:$C$777,СВЦЭМ!$A$34:$A$777,$A132,СВЦЭМ!$B$34:$B$777,C$119)+'СЕТ СН'!$I$9+СВЦЭМ!$D$10+'СЕТ СН'!$I$6</f>
        <v>2168.96831032</v>
      </c>
      <c r="D132" s="37">
        <f>SUMIFS(СВЦЭМ!$C$34:$C$777,СВЦЭМ!$A$34:$A$777,$A132,СВЦЭМ!$B$34:$B$777,D$119)+'СЕТ СН'!$I$9+СВЦЭМ!$D$10+'СЕТ СН'!$I$6</f>
        <v>2209.8380737099997</v>
      </c>
      <c r="E132" s="37">
        <f>SUMIFS(СВЦЭМ!$C$34:$C$777,СВЦЭМ!$A$34:$A$777,$A132,СВЦЭМ!$B$34:$B$777,E$119)+'СЕТ СН'!$I$9+СВЦЭМ!$D$10+'СЕТ СН'!$I$6</f>
        <v>2257.36648956</v>
      </c>
      <c r="F132" s="37">
        <f>SUMIFS(СВЦЭМ!$C$34:$C$777,СВЦЭМ!$A$34:$A$777,$A132,СВЦЭМ!$B$34:$B$777,F$119)+'СЕТ СН'!$I$9+СВЦЭМ!$D$10+'СЕТ СН'!$I$6</f>
        <v>2264.3135457600001</v>
      </c>
      <c r="G132" s="37">
        <f>SUMIFS(СВЦЭМ!$C$34:$C$777,СВЦЭМ!$A$34:$A$777,$A132,СВЦЭМ!$B$34:$B$777,G$119)+'СЕТ СН'!$I$9+СВЦЭМ!$D$10+'СЕТ СН'!$I$6</f>
        <v>2287.9855951700001</v>
      </c>
      <c r="H132" s="37">
        <f>SUMIFS(СВЦЭМ!$C$34:$C$777,СВЦЭМ!$A$34:$A$777,$A132,СВЦЭМ!$B$34:$B$777,H$119)+'СЕТ СН'!$I$9+СВЦЭМ!$D$10+'СЕТ СН'!$I$6</f>
        <v>2246.3593564900002</v>
      </c>
      <c r="I132" s="37">
        <f>SUMIFS(СВЦЭМ!$C$34:$C$777,СВЦЭМ!$A$34:$A$777,$A132,СВЦЭМ!$B$34:$B$777,I$119)+'СЕТ СН'!$I$9+СВЦЭМ!$D$10+'СЕТ СН'!$I$6</f>
        <v>2220.9826044700003</v>
      </c>
      <c r="J132" s="37">
        <f>SUMIFS(СВЦЭМ!$C$34:$C$777,СВЦЭМ!$A$34:$A$777,$A132,СВЦЭМ!$B$34:$B$777,J$119)+'СЕТ СН'!$I$9+СВЦЭМ!$D$10+'СЕТ СН'!$I$6</f>
        <v>2134.3611697400002</v>
      </c>
      <c r="K132" s="37">
        <f>SUMIFS(СВЦЭМ!$C$34:$C$777,СВЦЭМ!$A$34:$A$777,$A132,СВЦЭМ!$B$34:$B$777,K$119)+'СЕТ СН'!$I$9+СВЦЭМ!$D$10+'СЕТ СН'!$I$6</f>
        <v>2082.8681118499999</v>
      </c>
      <c r="L132" s="37">
        <f>SUMIFS(СВЦЭМ!$C$34:$C$777,СВЦЭМ!$A$34:$A$777,$A132,СВЦЭМ!$B$34:$B$777,L$119)+'СЕТ СН'!$I$9+СВЦЭМ!$D$10+'СЕТ СН'!$I$6</f>
        <v>2084.3892377900002</v>
      </c>
      <c r="M132" s="37">
        <f>SUMIFS(СВЦЭМ!$C$34:$C$777,СВЦЭМ!$A$34:$A$777,$A132,СВЦЭМ!$B$34:$B$777,M$119)+'СЕТ СН'!$I$9+СВЦЭМ!$D$10+'СЕТ СН'!$I$6</f>
        <v>2071.2220074500001</v>
      </c>
      <c r="N132" s="37">
        <f>SUMIFS(СВЦЭМ!$C$34:$C$777,СВЦЭМ!$A$34:$A$777,$A132,СВЦЭМ!$B$34:$B$777,N$119)+'СЕТ СН'!$I$9+СВЦЭМ!$D$10+'СЕТ СН'!$I$6</f>
        <v>2050.2091367100002</v>
      </c>
      <c r="O132" s="37">
        <f>SUMIFS(СВЦЭМ!$C$34:$C$777,СВЦЭМ!$A$34:$A$777,$A132,СВЦЭМ!$B$34:$B$777,O$119)+'СЕТ СН'!$I$9+СВЦЭМ!$D$10+'СЕТ СН'!$I$6</f>
        <v>2056.5091658900001</v>
      </c>
      <c r="P132" s="37">
        <f>SUMIFS(СВЦЭМ!$C$34:$C$777,СВЦЭМ!$A$34:$A$777,$A132,СВЦЭМ!$B$34:$B$777,P$119)+'СЕТ СН'!$I$9+СВЦЭМ!$D$10+'СЕТ СН'!$I$6</f>
        <v>2035.78815134</v>
      </c>
      <c r="Q132" s="37">
        <f>SUMIFS(СВЦЭМ!$C$34:$C$777,СВЦЭМ!$A$34:$A$777,$A132,СВЦЭМ!$B$34:$B$777,Q$119)+'СЕТ СН'!$I$9+СВЦЭМ!$D$10+'СЕТ СН'!$I$6</f>
        <v>2052.87159148</v>
      </c>
      <c r="R132" s="37">
        <f>SUMIFS(СВЦЭМ!$C$34:$C$777,СВЦЭМ!$A$34:$A$777,$A132,СВЦЭМ!$B$34:$B$777,R$119)+'СЕТ СН'!$I$9+СВЦЭМ!$D$10+'СЕТ СН'!$I$6</f>
        <v>2050.4146963399999</v>
      </c>
      <c r="S132" s="37">
        <f>SUMIFS(СВЦЭМ!$C$34:$C$777,СВЦЭМ!$A$34:$A$777,$A132,СВЦЭМ!$B$34:$B$777,S$119)+'СЕТ СН'!$I$9+СВЦЭМ!$D$10+'СЕТ СН'!$I$6</f>
        <v>2052.2458718799999</v>
      </c>
      <c r="T132" s="37">
        <f>SUMIFS(СВЦЭМ!$C$34:$C$777,СВЦЭМ!$A$34:$A$777,$A132,СВЦЭМ!$B$34:$B$777,T$119)+'СЕТ СН'!$I$9+СВЦЭМ!$D$10+'СЕТ СН'!$I$6</f>
        <v>2033.6273509299999</v>
      </c>
      <c r="U132" s="37">
        <f>SUMIFS(СВЦЭМ!$C$34:$C$777,СВЦЭМ!$A$34:$A$777,$A132,СВЦЭМ!$B$34:$B$777,U$119)+'СЕТ СН'!$I$9+СВЦЭМ!$D$10+'СЕТ СН'!$I$6</f>
        <v>2051.2896897199998</v>
      </c>
      <c r="V132" s="37">
        <f>SUMIFS(СВЦЭМ!$C$34:$C$777,СВЦЭМ!$A$34:$A$777,$A132,СВЦЭМ!$B$34:$B$777,V$119)+'СЕТ СН'!$I$9+СВЦЭМ!$D$10+'СЕТ СН'!$I$6</f>
        <v>2077.91401885</v>
      </c>
      <c r="W132" s="37">
        <f>SUMIFS(СВЦЭМ!$C$34:$C$777,СВЦЭМ!$A$34:$A$777,$A132,СВЦЭМ!$B$34:$B$777,W$119)+'СЕТ СН'!$I$9+СВЦЭМ!$D$10+'СЕТ СН'!$I$6</f>
        <v>2083.5618647599999</v>
      </c>
      <c r="X132" s="37">
        <f>SUMIFS(СВЦЭМ!$C$34:$C$777,СВЦЭМ!$A$34:$A$777,$A132,СВЦЭМ!$B$34:$B$777,X$119)+'СЕТ СН'!$I$9+СВЦЭМ!$D$10+'СЕТ СН'!$I$6</f>
        <v>2016.4246541799998</v>
      </c>
      <c r="Y132" s="37">
        <f>SUMIFS(СВЦЭМ!$C$34:$C$777,СВЦЭМ!$A$34:$A$777,$A132,СВЦЭМ!$B$34:$B$777,Y$119)+'СЕТ СН'!$I$9+СВЦЭМ!$D$10+'СЕТ СН'!$I$6</f>
        <v>2065.2945414800001</v>
      </c>
    </row>
    <row r="133" spans="1:25" ht="15.75" x14ac:dyDescent="0.2">
      <c r="A133" s="36">
        <f t="shared" si="3"/>
        <v>42596</v>
      </c>
      <c r="B133" s="37">
        <f>SUMIFS(СВЦЭМ!$C$34:$C$777,СВЦЭМ!$A$34:$A$777,$A133,СВЦЭМ!$B$34:$B$777,B$119)+'СЕТ СН'!$I$9+СВЦЭМ!$D$10+'СЕТ СН'!$I$6</f>
        <v>2154.6933722699996</v>
      </c>
      <c r="C133" s="37">
        <f>SUMIFS(СВЦЭМ!$C$34:$C$777,СВЦЭМ!$A$34:$A$777,$A133,СВЦЭМ!$B$34:$B$777,C$119)+'СЕТ СН'!$I$9+СВЦЭМ!$D$10+'СЕТ СН'!$I$6</f>
        <v>2214.0783294299999</v>
      </c>
      <c r="D133" s="37">
        <f>SUMIFS(СВЦЭМ!$C$34:$C$777,СВЦЭМ!$A$34:$A$777,$A133,СВЦЭМ!$B$34:$B$777,D$119)+'СЕТ СН'!$I$9+СВЦЭМ!$D$10+'СЕТ СН'!$I$6</f>
        <v>2238.9286663599996</v>
      </c>
      <c r="E133" s="37">
        <f>SUMIFS(СВЦЭМ!$C$34:$C$777,СВЦЭМ!$A$34:$A$777,$A133,СВЦЭМ!$B$34:$B$777,E$119)+'СЕТ СН'!$I$9+СВЦЭМ!$D$10+'СЕТ СН'!$I$6</f>
        <v>2256.1319588400002</v>
      </c>
      <c r="F133" s="37">
        <f>SUMIFS(СВЦЭМ!$C$34:$C$777,СВЦЭМ!$A$34:$A$777,$A133,СВЦЭМ!$B$34:$B$777,F$119)+'СЕТ СН'!$I$9+СВЦЭМ!$D$10+'СЕТ СН'!$I$6</f>
        <v>2263.8043115099999</v>
      </c>
      <c r="G133" s="37">
        <f>SUMIFS(СВЦЭМ!$C$34:$C$777,СВЦЭМ!$A$34:$A$777,$A133,СВЦЭМ!$B$34:$B$777,G$119)+'СЕТ СН'!$I$9+СВЦЭМ!$D$10+'СЕТ СН'!$I$6</f>
        <v>2262.4472197300001</v>
      </c>
      <c r="H133" s="37">
        <f>SUMIFS(СВЦЭМ!$C$34:$C$777,СВЦЭМ!$A$34:$A$777,$A133,СВЦЭМ!$B$34:$B$777,H$119)+'СЕТ СН'!$I$9+СВЦЭМ!$D$10+'СЕТ СН'!$I$6</f>
        <v>2235.0037257599997</v>
      </c>
      <c r="I133" s="37">
        <f>SUMIFS(СВЦЭМ!$C$34:$C$777,СВЦЭМ!$A$34:$A$777,$A133,СВЦЭМ!$B$34:$B$777,I$119)+'СЕТ СН'!$I$9+СВЦЭМ!$D$10+'СЕТ СН'!$I$6</f>
        <v>2228.41969062</v>
      </c>
      <c r="J133" s="37">
        <f>SUMIFS(СВЦЭМ!$C$34:$C$777,СВЦЭМ!$A$34:$A$777,$A133,СВЦЭМ!$B$34:$B$777,J$119)+'СЕТ СН'!$I$9+СВЦЭМ!$D$10+'СЕТ СН'!$I$6</f>
        <v>2157.34532218</v>
      </c>
      <c r="K133" s="37">
        <f>SUMIFS(СВЦЭМ!$C$34:$C$777,СВЦЭМ!$A$34:$A$777,$A133,СВЦЭМ!$B$34:$B$777,K$119)+'СЕТ СН'!$I$9+СВЦЭМ!$D$10+'СЕТ СН'!$I$6</f>
        <v>2059.5909460000003</v>
      </c>
      <c r="L133" s="37">
        <f>SUMIFS(СВЦЭМ!$C$34:$C$777,СВЦЭМ!$A$34:$A$777,$A133,СВЦЭМ!$B$34:$B$777,L$119)+'СЕТ СН'!$I$9+СВЦЭМ!$D$10+'СЕТ СН'!$I$6</f>
        <v>2094.21033261</v>
      </c>
      <c r="M133" s="37">
        <f>SUMIFS(СВЦЭМ!$C$34:$C$777,СВЦЭМ!$A$34:$A$777,$A133,СВЦЭМ!$B$34:$B$777,M$119)+'СЕТ СН'!$I$9+СВЦЭМ!$D$10+'СЕТ СН'!$I$6</f>
        <v>2166.2580626199997</v>
      </c>
      <c r="N133" s="37">
        <f>SUMIFS(СВЦЭМ!$C$34:$C$777,СВЦЭМ!$A$34:$A$777,$A133,СВЦЭМ!$B$34:$B$777,N$119)+'СЕТ СН'!$I$9+СВЦЭМ!$D$10+'СЕТ СН'!$I$6</f>
        <v>2197.2384773799999</v>
      </c>
      <c r="O133" s="37">
        <f>SUMIFS(СВЦЭМ!$C$34:$C$777,СВЦЭМ!$A$34:$A$777,$A133,СВЦЭМ!$B$34:$B$777,O$119)+'СЕТ СН'!$I$9+СВЦЭМ!$D$10+'СЕТ СН'!$I$6</f>
        <v>2350.1101168599998</v>
      </c>
      <c r="P133" s="37">
        <f>SUMIFS(СВЦЭМ!$C$34:$C$777,СВЦЭМ!$A$34:$A$777,$A133,СВЦЭМ!$B$34:$B$777,P$119)+'СЕТ СН'!$I$9+СВЦЭМ!$D$10+'СЕТ СН'!$I$6</f>
        <v>2186.1649428700002</v>
      </c>
      <c r="Q133" s="37">
        <f>SUMIFS(СВЦЭМ!$C$34:$C$777,СВЦЭМ!$A$34:$A$777,$A133,СВЦЭМ!$B$34:$B$777,Q$119)+'СЕТ СН'!$I$9+СВЦЭМ!$D$10+'СЕТ СН'!$I$6</f>
        <v>2158.79605997</v>
      </c>
      <c r="R133" s="37">
        <f>SUMIFS(СВЦЭМ!$C$34:$C$777,СВЦЭМ!$A$34:$A$777,$A133,СВЦЭМ!$B$34:$B$777,R$119)+'СЕТ СН'!$I$9+СВЦЭМ!$D$10+'СЕТ СН'!$I$6</f>
        <v>2139.66027287</v>
      </c>
      <c r="S133" s="37">
        <f>SUMIFS(СВЦЭМ!$C$34:$C$777,СВЦЭМ!$A$34:$A$777,$A133,СВЦЭМ!$B$34:$B$777,S$119)+'СЕТ СН'!$I$9+СВЦЭМ!$D$10+'СЕТ СН'!$I$6</f>
        <v>2171.0513550699998</v>
      </c>
      <c r="T133" s="37">
        <f>SUMIFS(СВЦЭМ!$C$34:$C$777,СВЦЭМ!$A$34:$A$777,$A133,СВЦЭМ!$B$34:$B$777,T$119)+'СЕТ СН'!$I$9+СВЦЭМ!$D$10+'СЕТ СН'!$I$6</f>
        <v>2159.3806799399999</v>
      </c>
      <c r="U133" s="37">
        <f>SUMIFS(СВЦЭМ!$C$34:$C$777,СВЦЭМ!$A$34:$A$777,$A133,СВЦЭМ!$B$34:$B$777,U$119)+'СЕТ СН'!$I$9+СВЦЭМ!$D$10+'СЕТ СН'!$I$6</f>
        <v>2160.7236455399998</v>
      </c>
      <c r="V133" s="37">
        <f>SUMIFS(СВЦЭМ!$C$34:$C$777,СВЦЭМ!$A$34:$A$777,$A133,СВЦЭМ!$B$34:$B$777,V$119)+'СЕТ СН'!$I$9+СВЦЭМ!$D$10+'СЕТ СН'!$I$6</f>
        <v>2128.2593310299999</v>
      </c>
      <c r="W133" s="37">
        <f>SUMIFS(СВЦЭМ!$C$34:$C$777,СВЦЭМ!$A$34:$A$777,$A133,СВЦЭМ!$B$34:$B$777,W$119)+'СЕТ СН'!$I$9+СВЦЭМ!$D$10+'СЕТ СН'!$I$6</f>
        <v>2084.11773524</v>
      </c>
      <c r="X133" s="37">
        <f>SUMIFS(СВЦЭМ!$C$34:$C$777,СВЦЭМ!$A$34:$A$777,$A133,СВЦЭМ!$B$34:$B$777,X$119)+'СЕТ СН'!$I$9+СВЦЭМ!$D$10+'СЕТ СН'!$I$6</f>
        <v>2068.1186856599998</v>
      </c>
      <c r="Y133" s="37">
        <f>SUMIFS(СВЦЭМ!$C$34:$C$777,СВЦЭМ!$A$34:$A$777,$A133,СВЦЭМ!$B$34:$B$777,Y$119)+'СЕТ СН'!$I$9+СВЦЭМ!$D$10+'СЕТ СН'!$I$6</f>
        <v>2169.5311054399999</v>
      </c>
    </row>
    <row r="134" spans="1:25" ht="15.75" x14ac:dyDescent="0.2">
      <c r="A134" s="36">
        <f t="shared" si="3"/>
        <v>42597</v>
      </c>
      <c r="B134" s="37">
        <f>SUMIFS(СВЦЭМ!$C$34:$C$777,СВЦЭМ!$A$34:$A$777,$A134,СВЦЭМ!$B$34:$B$777,B$119)+'СЕТ СН'!$I$9+СВЦЭМ!$D$10+'СЕТ СН'!$I$6</f>
        <v>2217.15962554</v>
      </c>
      <c r="C134" s="37">
        <f>SUMIFS(СВЦЭМ!$C$34:$C$777,СВЦЭМ!$A$34:$A$777,$A134,СВЦЭМ!$B$34:$B$777,C$119)+'СЕТ СН'!$I$9+СВЦЭМ!$D$10+'СЕТ СН'!$I$6</f>
        <v>2278.8460357599997</v>
      </c>
      <c r="D134" s="37">
        <f>SUMIFS(СВЦЭМ!$C$34:$C$777,СВЦЭМ!$A$34:$A$777,$A134,СВЦЭМ!$B$34:$B$777,D$119)+'СЕТ СН'!$I$9+СВЦЭМ!$D$10+'СЕТ СН'!$I$6</f>
        <v>2386.2821942999999</v>
      </c>
      <c r="E134" s="37">
        <f>SUMIFS(СВЦЭМ!$C$34:$C$777,СВЦЭМ!$A$34:$A$777,$A134,СВЦЭМ!$B$34:$B$777,E$119)+'СЕТ СН'!$I$9+СВЦЭМ!$D$10+'СЕТ СН'!$I$6</f>
        <v>2376.4475572000001</v>
      </c>
      <c r="F134" s="37">
        <f>SUMIFS(СВЦЭМ!$C$34:$C$777,СВЦЭМ!$A$34:$A$777,$A134,СВЦЭМ!$B$34:$B$777,F$119)+'СЕТ СН'!$I$9+СВЦЭМ!$D$10+'СЕТ СН'!$I$6</f>
        <v>2299.6668312499996</v>
      </c>
      <c r="G134" s="37">
        <f>SUMIFS(СВЦЭМ!$C$34:$C$777,СВЦЭМ!$A$34:$A$777,$A134,СВЦЭМ!$B$34:$B$777,G$119)+'СЕТ СН'!$I$9+СВЦЭМ!$D$10+'СЕТ СН'!$I$6</f>
        <v>2285.0984958299996</v>
      </c>
      <c r="H134" s="37">
        <f>SUMIFS(СВЦЭМ!$C$34:$C$777,СВЦЭМ!$A$34:$A$777,$A134,СВЦЭМ!$B$34:$B$777,H$119)+'СЕТ СН'!$I$9+СВЦЭМ!$D$10+'СЕТ СН'!$I$6</f>
        <v>2278.3192771399999</v>
      </c>
      <c r="I134" s="37">
        <f>SUMIFS(СВЦЭМ!$C$34:$C$777,СВЦЭМ!$A$34:$A$777,$A134,СВЦЭМ!$B$34:$B$777,I$119)+'СЕТ СН'!$I$9+СВЦЭМ!$D$10+'СЕТ СН'!$I$6</f>
        <v>2277.2981008099996</v>
      </c>
      <c r="J134" s="37">
        <f>SUMIFS(СВЦЭМ!$C$34:$C$777,СВЦЭМ!$A$34:$A$777,$A134,СВЦЭМ!$B$34:$B$777,J$119)+'СЕТ СН'!$I$9+СВЦЭМ!$D$10+'СЕТ СН'!$I$6</f>
        <v>2170.4637479200001</v>
      </c>
      <c r="K134" s="37">
        <f>SUMIFS(СВЦЭМ!$C$34:$C$777,СВЦЭМ!$A$34:$A$777,$A134,СВЦЭМ!$B$34:$B$777,K$119)+'СЕТ СН'!$I$9+СВЦЭМ!$D$10+'СЕТ СН'!$I$6</f>
        <v>2008.05418586</v>
      </c>
      <c r="L134" s="37">
        <f>SUMIFS(СВЦЭМ!$C$34:$C$777,СВЦЭМ!$A$34:$A$777,$A134,СВЦЭМ!$B$34:$B$777,L$119)+'СЕТ СН'!$I$9+СВЦЭМ!$D$10+'СЕТ СН'!$I$6</f>
        <v>2008.5955773599999</v>
      </c>
      <c r="M134" s="37">
        <f>SUMIFS(СВЦЭМ!$C$34:$C$777,СВЦЭМ!$A$34:$A$777,$A134,СВЦЭМ!$B$34:$B$777,M$119)+'СЕТ СН'!$I$9+СВЦЭМ!$D$10+'СЕТ СН'!$I$6</f>
        <v>1954.5218512900001</v>
      </c>
      <c r="N134" s="37">
        <f>SUMIFS(СВЦЭМ!$C$34:$C$777,СВЦЭМ!$A$34:$A$777,$A134,СВЦЭМ!$B$34:$B$777,N$119)+'СЕТ СН'!$I$9+СВЦЭМ!$D$10+'СЕТ СН'!$I$6</f>
        <v>1982.83378438</v>
      </c>
      <c r="O134" s="37">
        <f>SUMIFS(СВЦЭМ!$C$34:$C$777,СВЦЭМ!$A$34:$A$777,$A134,СВЦЭМ!$B$34:$B$777,O$119)+'СЕТ СН'!$I$9+СВЦЭМ!$D$10+'СЕТ СН'!$I$6</f>
        <v>1997.95956267</v>
      </c>
      <c r="P134" s="37">
        <f>SUMIFS(СВЦЭМ!$C$34:$C$777,СВЦЭМ!$A$34:$A$777,$A134,СВЦЭМ!$B$34:$B$777,P$119)+'СЕТ СН'!$I$9+СВЦЭМ!$D$10+'СЕТ СН'!$I$6</f>
        <v>2023.6449846800001</v>
      </c>
      <c r="Q134" s="37">
        <f>SUMIFS(СВЦЭМ!$C$34:$C$777,СВЦЭМ!$A$34:$A$777,$A134,СВЦЭМ!$B$34:$B$777,Q$119)+'СЕТ СН'!$I$9+СВЦЭМ!$D$10+'СЕТ СН'!$I$6</f>
        <v>1988.44459351</v>
      </c>
      <c r="R134" s="37">
        <f>SUMIFS(СВЦЭМ!$C$34:$C$777,СВЦЭМ!$A$34:$A$777,$A134,СВЦЭМ!$B$34:$B$777,R$119)+'СЕТ СН'!$I$9+СВЦЭМ!$D$10+'СЕТ СН'!$I$6</f>
        <v>2006.7436914</v>
      </c>
      <c r="S134" s="37">
        <f>SUMIFS(СВЦЭМ!$C$34:$C$777,СВЦЭМ!$A$34:$A$777,$A134,СВЦЭМ!$B$34:$B$777,S$119)+'СЕТ СН'!$I$9+СВЦЭМ!$D$10+'СЕТ СН'!$I$6</f>
        <v>2067.2982667199999</v>
      </c>
      <c r="T134" s="37">
        <f>SUMIFS(СВЦЭМ!$C$34:$C$777,СВЦЭМ!$A$34:$A$777,$A134,СВЦЭМ!$B$34:$B$777,T$119)+'СЕТ СН'!$I$9+СВЦЭМ!$D$10+'СЕТ СН'!$I$6</f>
        <v>2070.15308921</v>
      </c>
      <c r="U134" s="37">
        <f>SUMIFS(СВЦЭМ!$C$34:$C$777,СВЦЭМ!$A$34:$A$777,$A134,СВЦЭМ!$B$34:$B$777,U$119)+'СЕТ СН'!$I$9+СВЦЭМ!$D$10+'СЕТ СН'!$I$6</f>
        <v>2078.5150492299999</v>
      </c>
      <c r="V134" s="37">
        <f>SUMIFS(СВЦЭМ!$C$34:$C$777,СВЦЭМ!$A$34:$A$777,$A134,СВЦЭМ!$B$34:$B$777,V$119)+'СЕТ СН'!$I$9+СВЦЭМ!$D$10+'СЕТ СН'!$I$6</f>
        <v>2063.9481207499998</v>
      </c>
      <c r="W134" s="37">
        <f>SUMIFS(СВЦЭМ!$C$34:$C$777,СВЦЭМ!$A$34:$A$777,$A134,СВЦЭМ!$B$34:$B$777,W$119)+'СЕТ СН'!$I$9+СВЦЭМ!$D$10+'СЕТ СН'!$I$6</f>
        <v>2045.74700755</v>
      </c>
      <c r="X134" s="37">
        <f>SUMIFS(СВЦЭМ!$C$34:$C$777,СВЦЭМ!$A$34:$A$777,$A134,СВЦЭМ!$B$34:$B$777,X$119)+'СЕТ СН'!$I$9+СВЦЭМ!$D$10+'СЕТ СН'!$I$6</f>
        <v>2083.5598653900001</v>
      </c>
      <c r="Y134" s="37">
        <f>SUMIFS(СВЦЭМ!$C$34:$C$777,СВЦЭМ!$A$34:$A$777,$A134,СВЦЭМ!$B$34:$B$777,Y$119)+'СЕТ СН'!$I$9+СВЦЭМ!$D$10+'СЕТ СН'!$I$6</f>
        <v>2169.8405277499996</v>
      </c>
    </row>
    <row r="135" spans="1:25" ht="15.75" x14ac:dyDescent="0.2">
      <c r="A135" s="36">
        <f t="shared" si="3"/>
        <v>42598</v>
      </c>
      <c r="B135" s="37">
        <f>SUMIFS(СВЦЭМ!$C$34:$C$777,СВЦЭМ!$A$34:$A$777,$A135,СВЦЭМ!$B$34:$B$777,B$119)+'СЕТ СН'!$I$9+СВЦЭМ!$D$10+'СЕТ СН'!$I$6</f>
        <v>2225.2587436599997</v>
      </c>
      <c r="C135" s="37">
        <f>SUMIFS(СВЦЭМ!$C$34:$C$777,СВЦЭМ!$A$34:$A$777,$A135,СВЦЭМ!$B$34:$B$777,C$119)+'СЕТ СН'!$I$9+СВЦЭМ!$D$10+'СЕТ СН'!$I$6</f>
        <v>2257.7001727400002</v>
      </c>
      <c r="D135" s="37">
        <f>SUMIFS(СВЦЭМ!$C$34:$C$777,СВЦЭМ!$A$34:$A$777,$A135,СВЦЭМ!$B$34:$B$777,D$119)+'СЕТ СН'!$I$9+СВЦЭМ!$D$10+'СЕТ СН'!$I$6</f>
        <v>2270.0234293799999</v>
      </c>
      <c r="E135" s="37">
        <f>SUMIFS(СВЦЭМ!$C$34:$C$777,СВЦЭМ!$A$34:$A$777,$A135,СВЦЭМ!$B$34:$B$777,E$119)+'СЕТ СН'!$I$9+СВЦЭМ!$D$10+'СЕТ СН'!$I$6</f>
        <v>2297.9430753099996</v>
      </c>
      <c r="F135" s="37">
        <f>SUMIFS(СВЦЭМ!$C$34:$C$777,СВЦЭМ!$A$34:$A$777,$A135,СВЦЭМ!$B$34:$B$777,F$119)+'СЕТ СН'!$I$9+СВЦЭМ!$D$10+'СЕТ СН'!$I$6</f>
        <v>2328.25694944</v>
      </c>
      <c r="G135" s="37">
        <f>SUMIFS(СВЦЭМ!$C$34:$C$777,СВЦЭМ!$A$34:$A$777,$A135,СВЦЭМ!$B$34:$B$777,G$119)+'СЕТ СН'!$I$9+СВЦЭМ!$D$10+'СЕТ СН'!$I$6</f>
        <v>2337.26036548</v>
      </c>
      <c r="H135" s="37">
        <f>SUMIFS(СВЦЭМ!$C$34:$C$777,СВЦЭМ!$A$34:$A$777,$A135,СВЦЭМ!$B$34:$B$777,H$119)+'СЕТ СН'!$I$9+СВЦЭМ!$D$10+'СЕТ СН'!$I$6</f>
        <v>2289.7966114399997</v>
      </c>
      <c r="I135" s="37">
        <f>SUMIFS(СВЦЭМ!$C$34:$C$777,СВЦЭМ!$A$34:$A$777,$A135,СВЦЭМ!$B$34:$B$777,I$119)+'СЕТ СН'!$I$9+СВЦЭМ!$D$10+'СЕТ СН'!$I$6</f>
        <v>2268.9913378000001</v>
      </c>
      <c r="J135" s="37">
        <f>SUMIFS(СВЦЭМ!$C$34:$C$777,СВЦЭМ!$A$34:$A$777,$A135,СВЦЭМ!$B$34:$B$777,J$119)+'СЕТ СН'!$I$9+СВЦЭМ!$D$10+'СЕТ СН'!$I$6</f>
        <v>2156.6342358499996</v>
      </c>
      <c r="K135" s="37">
        <f>SUMIFS(СВЦЭМ!$C$34:$C$777,СВЦЭМ!$A$34:$A$777,$A135,СВЦЭМ!$B$34:$B$777,K$119)+'СЕТ СН'!$I$9+СВЦЭМ!$D$10+'СЕТ СН'!$I$6</f>
        <v>2060.2638724200001</v>
      </c>
      <c r="L135" s="37">
        <f>SUMIFS(СВЦЭМ!$C$34:$C$777,СВЦЭМ!$A$34:$A$777,$A135,СВЦЭМ!$B$34:$B$777,L$119)+'СЕТ СН'!$I$9+СВЦЭМ!$D$10+'СЕТ СН'!$I$6</f>
        <v>1990.2917281800001</v>
      </c>
      <c r="M135" s="37">
        <f>SUMIFS(СВЦЭМ!$C$34:$C$777,СВЦЭМ!$A$34:$A$777,$A135,СВЦЭМ!$B$34:$B$777,M$119)+'СЕТ СН'!$I$9+СВЦЭМ!$D$10+'СЕТ СН'!$I$6</f>
        <v>1994.70919639</v>
      </c>
      <c r="N135" s="37">
        <f>SUMIFS(СВЦЭМ!$C$34:$C$777,СВЦЭМ!$A$34:$A$777,$A135,СВЦЭМ!$B$34:$B$777,N$119)+'СЕТ СН'!$I$9+СВЦЭМ!$D$10+'СЕТ СН'!$I$6</f>
        <v>2000.2713730299999</v>
      </c>
      <c r="O135" s="37">
        <f>SUMIFS(СВЦЭМ!$C$34:$C$777,СВЦЭМ!$A$34:$A$777,$A135,СВЦЭМ!$B$34:$B$777,O$119)+'СЕТ СН'!$I$9+СВЦЭМ!$D$10+'СЕТ СН'!$I$6</f>
        <v>2035.8216723400001</v>
      </c>
      <c r="P135" s="37">
        <f>SUMIFS(СВЦЭМ!$C$34:$C$777,СВЦЭМ!$A$34:$A$777,$A135,СВЦЭМ!$B$34:$B$777,P$119)+'СЕТ СН'!$I$9+СВЦЭМ!$D$10+'СЕТ СН'!$I$6</f>
        <v>1990.6282230100001</v>
      </c>
      <c r="Q135" s="37">
        <f>SUMIFS(СВЦЭМ!$C$34:$C$777,СВЦЭМ!$A$34:$A$777,$A135,СВЦЭМ!$B$34:$B$777,Q$119)+'СЕТ СН'!$I$9+СВЦЭМ!$D$10+'СЕТ СН'!$I$6</f>
        <v>1966.8702276199999</v>
      </c>
      <c r="R135" s="37">
        <f>SUMIFS(СВЦЭМ!$C$34:$C$777,СВЦЭМ!$A$34:$A$777,$A135,СВЦЭМ!$B$34:$B$777,R$119)+'СЕТ СН'!$I$9+СВЦЭМ!$D$10+'СЕТ СН'!$I$6</f>
        <v>2002.91412937</v>
      </c>
      <c r="S135" s="37">
        <f>SUMIFS(СВЦЭМ!$C$34:$C$777,СВЦЭМ!$A$34:$A$777,$A135,СВЦЭМ!$B$34:$B$777,S$119)+'СЕТ СН'!$I$9+СВЦЭМ!$D$10+'СЕТ СН'!$I$6</f>
        <v>2067.91880391</v>
      </c>
      <c r="T135" s="37">
        <f>SUMIFS(СВЦЭМ!$C$34:$C$777,СВЦЭМ!$A$34:$A$777,$A135,СВЦЭМ!$B$34:$B$777,T$119)+'СЕТ СН'!$I$9+СВЦЭМ!$D$10+'СЕТ СН'!$I$6</f>
        <v>2066.16652626</v>
      </c>
      <c r="U135" s="37">
        <f>SUMIFS(СВЦЭМ!$C$34:$C$777,СВЦЭМ!$A$34:$A$777,$A135,СВЦЭМ!$B$34:$B$777,U$119)+'СЕТ СН'!$I$9+СВЦЭМ!$D$10+'СЕТ СН'!$I$6</f>
        <v>2055.5502606800001</v>
      </c>
      <c r="V135" s="37">
        <f>SUMIFS(СВЦЭМ!$C$34:$C$777,СВЦЭМ!$A$34:$A$777,$A135,СВЦЭМ!$B$34:$B$777,V$119)+'СЕТ СН'!$I$9+СВЦЭМ!$D$10+'СЕТ СН'!$I$6</f>
        <v>2070.9530228100002</v>
      </c>
      <c r="W135" s="37">
        <f>SUMIFS(СВЦЭМ!$C$34:$C$777,СВЦЭМ!$A$34:$A$777,$A135,СВЦЭМ!$B$34:$B$777,W$119)+'СЕТ СН'!$I$9+СВЦЭМ!$D$10+'СЕТ СН'!$I$6</f>
        <v>2092.9497956599998</v>
      </c>
      <c r="X135" s="37">
        <f>SUMIFS(СВЦЭМ!$C$34:$C$777,СВЦЭМ!$A$34:$A$777,$A135,СВЦЭМ!$B$34:$B$777,X$119)+'СЕТ СН'!$I$9+СВЦЭМ!$D$10+'СЕТ СН'!$I$6</f>
        <v>2037.68294141</v>
      </c>
      <c r="Y135" s="37">
        <f>SUMIFS(СВЦЭМ!$C$34:$C$777,СВЦЭМ!$A$34:$A$777,$A135,СВЦЭМ!$B$34:$B$777,Y$119)+'СЕТ СН'!$I$9+СВЦЭМ!$D$10+'СЕТ СН'!$I$6</f>
        <v>2121.9908589899997</v>
      </c>
    </row>
    <row r="136" spans="1:25" ht="15.75" x14ac:dyDescent="0.2">
      <c r="A136" s="36">
        <f t="shared" si="3"/>
        <v>42599</v>
      </c>
      <c r="B136" s="37">
        <f>SUMIFS(СВЦЭМ!$C$34:$C$777,СВЦЭМ!$A$34:$A$777,$A136,СВЦЭМ!$B$34:$B$777,B$119)+'СЕТ СН'!$I$9+СВЦЭМ!$D$10+'СЕТ СН'!$I$6</f>
        <v>2177.7625512699997</v>
      </c>
      <c r="C136" s="37">
        <f>SUMIFS(СВЦЭМ!$C$34:$C$777,СВЦЭМ!$A$34:$A$777,$A136,СВЦЭМ!$B$34:$B$777,C$119)+'СЕТ СН'!$I$9+СВЦЭМ!$D$10+'СЕТ СН'!$I$6</f>
        <v>2296.6830569399999</v>
      </c>
      <c r="D136" s="37">
        <f>SUMIFS(СВЦЭМ!$C$34:$C$777,СВЦЭМ!$A$34:$A$777,$A136,СВЦЭМ!$B$34:$B$777,D$119)+'СЕТ СН'!$I$9+СВЦЭМ!$D$10+'СЕТ СН'!$I$6</f>
        <v>2351.9900818300002</v>
      </c>
      <c r="E136" s="37">
        <f>SUMIFS(СВЦЭМ!$C$34:$C$777,СВЦЭМ!$A$34:$A$777,$A136,СВЦЭМ!$B$34:$B$777,E$119)+'СЕТ СН'!$I$9+СВЦЭМ!$D$10+'СЕТ СН'!$I$6</f>
        <v>2395.0960812599997</v>
      </c>
      <c r="F136" s="37">
        <f>SUMIFS(СВЦЭМ!$C$34:$C$777,СВЦЭМ!$A$34:$A$777,$A136,СВЦЭМ!$B$34:$B$777,F$119)+'СЕТ СН'!$I$9+СВЦЭМ!$D$10+'СЕТ СН'!$I$6</f>
        <v>2378.7689419600001</v>
      </c>
      <c r="G136" s="37">
        <f>SUMIFS(СВЦЭМ!$C$34:$C$777,СВЦЭМ!$A$34:$A$777,$A136,СВЦЭМ!$B$34:$B$777,G$119)+'СЕТ СН'!$I$9+СВЦЭМ!$D$10+'СЕТ СН'!$I$6</f>
        <v>2400.23422725</v>
      </c>
      <c r="H136" s="37">
        <f>SUMIFS(СВЦЭМ!$C$34:$C$777,СВЦЭМ!$A$34:$A$777,$A136,СВЦЭМ!$B$34:$B$777,H$119)+'СЕТ СН'!$I$9+СВЦЭМ!$D$10+'СЕТ СН'!$I$6</f>
        <v>2264.7936435000001</v>
      </c>
      <c r="I136" s="37">
        <f>SUMIFS(СВЦЭМ!$C$34:$C$777,СВЦЭМ!$A$34:$A$777,$A136,СВЦЭМ!$B$34:$B$777,I$119)+'СЕТ СН'!$I$9+СВЦЭМ!$D$10+'СЕТ СН'!$I$6</f>
        <v>2206.2970627300001</v>
      </c>
      <c r="J136" s="37">
        <f>SUMIFS(СВЦЭМ!$C$34:$C$777,СВЦЭМ!$A$34:$A$777,$A136,СВЦЭМ!$B$34:$B$777,J$119)+'СЕТ СН'!$I$9+СВЦЭМ!$D$10+'СЕТ СН'!$I$6</f>
        <v>2113.0529577100001</v>
      </c>
      <c r="K136" s="37">
        <f>SUMIFS(СВЦЭМ!$C$34:$C$777,СВЦЭМ!$A$34:$A$777,$A136,СВЦЭМ!$B$34:$B$777,K$119)+'СЕТ СН'!$I$9+СВЦЭМ!$D$10+'СЕТ СН'!$I$6</f>
        <v>2039.80972352</v>
      </c>
      <c r="L136" s="37">
        <f>SUMIFS(СВЦЭМ!$C$34:$C$777,СВЦЭМ!$A$34:$A$777,$A136,СВЦЭМ!$B$34:$B$777,L$119)+'СЕТ СН'!$I$9+СВЦЭМ!$D$10+'СЕТ СН'!$I$6</f>
        <v>1990.7944735400001</v>
      </c>
      <c r="M136" s="37">
        <f>SUMIFS(СВЦЭМ!$C$34:$C$777,СВЦЭМ!$A$34:$A$777,$A136,СВЦЭМ!$B$34:$B$777,M$119)+'СЕТ СН'!$I$9+СВЦЭМ!$D$10+'СЕТ СН'!$I$6</f>
        <v>2012.4600813</v>
      </c>
      <c r="N136" s="37">
        <f>SUMIFS(СВЦЭМ!$C$34:$C$777,СВЦЭМ!$A$34:$A$777,$A136,СВЦЭМ!$B$34:$B$777,N$119)+'СЕТ СН'!$I$9+СВЦЭМ!$D$10+'СЕТ СН'!$I$6</f>
        <v>2045.525942</v>
      </c>
      <c r="O136" s="37">
        <f>SUMIFS(СВЦЭМ!$C$34:$C$777,СВЦЭМ!$A$34:$A$777,$A136,СВЦЭМ!$B$34:$B$777,O$119)+'СЕТ СН'!$I$9+СВЦЭМ!$D$10+'СЕТ СН'!$I$6</f>
        <v>2026.27653061</v>
      </c>
      <c r="P136" s="37">
        <f>SUMIFS(СВЦЭМ!$C$34:$C$777,СВЦЭМ!$A$34:$A$777,$A136,СВЦЭМ!$B$34:$B$777,P$119)+'СЕТ СН'!$I$9+СВЦЭМ!$D$10+'СЕТ СН'!$I$6</f>
        <v>2028.78628488</v>
      </c>
      <c r="Q136" s="37">
        <f>SUMIFS(СВЦЭМ!$C$34:$C$777,СВЦЭМ!$A$34:$A$777,$A136,СВЦЭМ!$B$34:$B$777,Q$119)+'СЕТ СН'!$I$9+СВЦЭМ!$D$10+'СЕТ СН'!$I$6</f>
        <v>2025.6974096399999</v>
      </c>
      <c r="R136" s="37">
        <f>SUMIFS(СВЦЭМ!$C$34:$C$777,СВЦЭМ!$A$34:$A$777,$A136,СВЦЭМ!$B$34:$B$777,R$119)+'СЕТ СН'!$I$9+СВЦЭМ!$D$10+'СЕТ СН'!$I$6</f>
        <v>2027.30477866</v>
      </c>
      <c r="S136" s="37">
        <f>SUMIFS(СВЦЭМ!$C$34:$C$777,СВЦЭМ!$A$34:$A$777,$A136,СВЦЭМ!$B$34:$B$777,S$119)+'СЕТ СН'!$I$9+СВЦЭМ!$D$10+'СЕТ СН'!$I$6</f>
        <v>2092.35412262</v>
      </c>
      <c r="T136" s="37">
        <f>SUMIFS(СВЦЭМ!$C$34:$C$777,СВЦЭМ!$A$34:$A$777,$A136,СВЦЭМ!$B$34:$B$777,T$119)+'СЕТ СН'!$I$9+СВЦЭМ!$D$10+'СЕТ СН'!$I$6</f>
        <v>2153.5464594799996</v>
      </c>
      <c r="U136" s="37">
        <f>SUMIFS(СВЦЭМ!$C$34:$C$777,СВЦЭМ!$A$34:$A$777,$A136,СВЦЭМ!$B$34:$B$777,U$119)+'СЕТ СН'!$I$9+СВЦЭМ!$D$10+'СЕТ СН'!$I$6</f>
        <v>2112.5289489699999</v>
      </c>
      <c r="V136" s="37">
        <f>SUMIFS(СВЦЭМ!$C$34:$C$777,СВЦЭМ!$A$34:$A$777,$A136,СВЦЭМ!$B$34:$B$777,V$119)+'СЕТ СН'!$I$9+СВЦЭМ!$D$10+'СЕТ СН'!$I$6</f>
        <v>2116.9458843800003</v>
      </c>
      <c r="W136" s="37">
        <f>SUMIFS(СВЦЭМ!$C$34:$C$777,СВЦЭМ!$A$34:$A$777,$A136,СВЦЭМ!$B$34:$B$777,W$119)+'СЕТ СН'!$I$9+СВЦЭМ!$D$10+'СЕТ СН'!$I$6</f>
        <v>2097.3515931800002</v>
      </c>
      <c r="X136" s="37">
        <f>SUMIFS(СВЦЭМ!$C$34:$C$777,СВЦЭМ!$A$34:$A$777,$A136,СВЦЭМ!$B$34:$B$777,X$119)+'СЕТ СН'!$I$9+СВЦЭМ!$D$10+'СЕТ СН'!$I$6</f>
        <v>2039.1751580300001</v>
      </c>
      <c r="Y136" s="37">
        <f>SUMIFS(СВЦЭМ!$C$34:$C$777,СВЦЭМ!$A$34:$A$777,$A136,СВЦЭМ!$B$34:$B$777,Y$119)+'СЕТ СН'!$I$9+СВЦЭМ!$D$10+'СЕТ СН'!$I$6</f>
        <v>2094.36244558</v>
      </c>
    </row>
    <row r="137" spans="1:25" ht="15.75" x14ac:dyDescent="0.2">
      <c r="A137" s="36">
        <f t="shared" si="3"/>
        <v>42600</v>
      </c>
      <c r="B137" s="37">
        <f>SUMIFS(СВЦЭМ!$C$34:$C$777,СВЦЭМ!$A$34:$A$777,$A137,СВЦЭМ!$B$34:$B$777,B$119)+'СЕТ СН'!$I$9+СВЦЭМ!$D$10+'СЕТ СН'!$I$6</f>
        <v>2053.8855014400001</v>
      </c>
      <c r="C137" s="37">
        <f>SUMIFS(СВЦЭМ!$C$34:$C$777,СВЦЭМ!$A$34:$A$777,$A137,СВЦЭМ!$B$34:$B$777,C$119)+'СЕТ СН'!$I$9+СВЦЭМ!$D$10+'СЕТ СН'!$I$6</f>
        <v>2135.49423712</v>
      </c>
      <c r="D137" s="37">
        <f>SUMIFS(СВЦЭМ!$C$34:$C$777,СВЦЭМ!$A$34:$A$777,$A137,СВЦЭМ!$B$34:$B$777,D$119)+'СЕТ СН'!$I$9+СВЦЭМ!$D$10+'СЕТ СН'!$I$6</f>
        <v>2207.5557442899999</v>
      </c>
      <c r="E137" s="37">
        <f>SUMIFS(СВЦЭМ!$C$34:$C$777,СВЦЭМ!$A$34:$A$777,$A137,СВЦЭМ!$B$34:$B$777,E$119)+'СЕТ СН'!$I$9+СВЦЭМ!$D$10+'СЕТ СН'!$I$6</f>
        <v>2226.8979841800001</v>
      </c>
      <c r="F137" s="37">
        <f>SUMIFS(СВЦЭМ!$C$34:$C$777,СВЦЭМ!$A$34:$A$777,$A137,СВЦЭМ!$B$34:$B$777,F$119)+'СЕТ СН'!$I$9+СВЦЭМ!$D$10+'СЕТ СН'!$I$6</f>
        <v>2296.0832164399999</v>
      </c>
      <c r="G137" s="37">
        <f>SUMIFS(СВЦЭМ!$C$34:$C$777,СВЦЭМ!$A$34:$A$777,$A137,СВЦЭМ!$B$34:$B$777,G$119)+'СЕТ СН'!$I$9+СВЦЭМ!$D$10+'СЕТ СН'!$I$6</f>
        <v>2257.0520746399998</v>
      </c>
      <c r="H137" s="37">
        <f>SUMIFS(СВЦЭМ!$C$34:$C$777,СВЦЭМ!$A$34:$A$777,$A137,СВЦЭМ!$B$34:$B$777,H$119)+'СЕТ СН'!$I$9+СВЦЭМ!$D$10+'СЕТ СН'!$I$6</f>
        <v>2310.3868575699998</v>
      </c>
      <c r="I137" s="37">
        <f>SUMIFS(СВЦЭМ!$C$34:$C$777,СВЦЭМ!$A$34:$A$777,$A137,СВЦЭМ!$B$34:$B$777,I$119)+'СЕТ СН'!$I$9+СВЦЭМ!$D$10+'СЕТ СН'!$I$6</f>
        <v>2166.52336612</v>
      </c>
      <c r="J137" s="37">
        <f>SUMIFS(СВЦЭМ!$C$34:$C$777,СВЦЭМ!$A$34:$A$777,$A137,СВЦЭМ!$B$34:$B$777,J$119)+'СЕТ СН'!$I$9+СВЦЭМ!$D$10+'СЕТ СН'!$I$6</f>
        <v>2065.3908061900001</v>
      </c>
      <c r="K137" s="37">
        <f>SUMIFS(СВЦЭМ!$C$34:$C$777,СВЦЭМ!$A$34:$A$777,$A137,СВЦЭМ!$B$34:$B$777,K$119)+'СЕТ СН'!$I$9+СВЦЭМ!$D$10+'СЕТ СН'!$I$6</f>
        <v>1958.6775295799998</v>
      </c>
      <c r="L137" s="37">
        <f>SUMIFS(СВЦЭМ!$C$34:$C$777,СВЦЭМ!$A$34:$A$777,$A137,СВЦЭМ!$B$34:$B$777,L$119)+'СЕТ СН'!$I$9+СВЦЭМ!$D$10+'СЕТ СН'!$I$6</f>
        <v>1911.4550325299999</v>
      </c>
      <c r="M137" s="37">
        <f>SUMIFS(СВЦЭМ!$C$34:$C$777,СВЦЭМ!$A$34:$A$777,$A137,СВЦЭМ!$B$34:$B$777,M$119)+'СЕТ СН'!$I$9+СВЦЭМ!$D$10+'СЕТ СН'!$I$6</f>
        <v>1937.6756588600001</v>
      </c>
      <c r="N137" s="37">
        <f>SUMIFS(СВЦЭМ!$C$34:$C$777,СВЦЭМ!$A$34:$A$777,$A137,СВЦЭМ!$B$34:$B$777,N$119)+'СЕТ СН'!$I$9+СВЦЭМ!$D$10+'СЕТ СН'!$I$6</f>
        <v>1914.1216300199999</v>
      </c>
      <c r="O137" s="37">
        <f>SUMIFS(СВЦЭМ!$C$34:$C$777,СВЦЭМ!$A$34:$A$777,$A137,СВЦЭМ!$B$34:$B$777,O$119)+'СЕТ СН'!$I$9+СВЦЭМ!$D$10+'СЕТ СН'!$I$6</f>
        <v>1914.8750125500001</v>
      </c>
      <c r="P137" s="37">
        <f>SUMIFS(СВЦЭМ!$C$34:$C$777,СВЦЭМ!$A$34:$A$777,$A137,СВЦЭМ!$B$34:$B$777,P$119)+'СЕТ СН'!$I$9+СВЦЭМ!$D$10+'СЕТ СН'!$I$6</f>
        <v>1910.85402419</v>
      </c>
      <c r="Q137" s="37">
        <f>SUMIFS(СВЦЭМ!$C$34:$C$777,СВЦЭМ!$A$34:$A$777,$A137,СВЦЭМ!$B$34:$B$777,Q$119)+'СЕТ СН'!$I$9+СВЦЭМ!$D$10+'СЕТ СН'!$I$6</f>
        <v>1878.16688922</v>
      </c>
      <c r="R137" s="37">
        <f>SUMIFS(СВЦЭМ!$C$34:$C$777,СВЦЭМ!$A$34:$A$777,$A137,СВЦЭМ!$B$34:$B$777,R$119)+'СЕТ СН'!$I$9+СВЦЭМ!$D$10+'СЕТ СН'!$I$6</f>
        <v>1905.0102384100001</v>
      </c>
      <c r="S137" s="37">
        <f>SUMIFS(СВЦЭМ!$C$34:$C$777,СВЦЭМ!$A$34:$A$777,$A137,СВЦЭМ!$B$34:$B$777,S$119)+'СЕТ СН'!$I$9+СВЦЭМ!$D$10+'СЕТ СН'!$I$6</f>
        <v>1902.42925975</v>
      </c>
      <c r="T137" s="37">
        <f>SUMIFS(СВЦЭМ!$C$34:$C$777,СВЦЭМ!$A$34:$A$777,$A137,СВЦЭМ!$B$34:$B$777,T$119)+'СЕТ СН'!$I$9+СВЦЭМ!$D$10+'СЕТ СН'!$I$6</f>
        <v>1884.40861341</v>
      </c>
      <c r="U137" s="37">
        <f>SUMIFS(СВЦЭМ!$C$34:$C$777,СВЦЭМ!$A$34:$A$777,$A137,СВЦЭМ!$B$34:$B$777,U$119)+'СЕТ СН'!$I$9+СВЦЭМ!$D$10+'СЕТ СН'!$I$6</f>
        <v>1886.27283878</v>
      </c>
      <c r="V137" s="37">
        <f>SUMIFS(СВЦЭМ!$C$34:$C$777,СВЦЭМ!$A$34:$A$777,$A137,СВЦЭМ!$B$34:$B$777,V$119)+'СЕТ СН'!$I$9+СВЦЭМ!$D$10+'СЕТ СН'!$I$6</f>
        <v>1911.2540243799999</v>
      </c>
      <c r="W137" s="37">
        <f>SUMIFS(СВЦЭМ!$C$34:$C$777,СВЦЭМ!$A$34:$A$777,$A137,СВЦЭМ!$B$34:$B$777,W$119)+'СЕТ СН'!$I$9+СВЦЭМ!$D$10+'СЕТ СН'!$I$6</f>
        <v>1930.5452632000001</v>
      </c>
      <c r="X137" s="37">
        <f>SUMIFS(СВЦЭМ!$C$34:$C$777,СВЦЭМ!$A$34:$A$777,$A137,СВЦЭМ!$B$34:$B$777,X$119)+'СЕТ СН'!$I$9+СВЦЭМ!$D$10+'СЕТ СН'!$I$6</f>
        <v>1888.4987421999999</v>
      </c>
      <c r="Y137" s="37">
        <f>SUMIFS(СВЦЭМ!$C$34:$C$777,СВЦЭМ!$A$34:$A$777,$A137,СВЦЭМ!$B$34:$B$777,Y$119)+'СЕТ СН'!$I$9+СВЦЭМ!$D$10+'СЕТ СН'!$I$6</f>
        <v>1946.3835039400001</v>
      </c>
    </row>
    <row r="138" spans="1:25" ht="15.75" x14ac:dyDescent="0.2">
      <c r="A138" s="36">
        <f t="shared" si="3"/>
        <v>42601</v>
      </c>
      <c r="B138" s="37">
        <f>SUMIFS(СВЦЭМ!$C$34:$C$777,СВЦЭМ!$A$34:$A$777,$A138,СВЦЭМ!$B$34:$B$777,B$119)+'СЕТ СН'!$I$9+СВЦЭМ!$D$10+'СЕТ СН'!$I$6</f>
        <v>2044.1204461</v>
      </c>
      <c r="C138" s="37">
        <f>SUMIFS(СВЦЭМ!$C$34:$C$777,СВЦЭМ!$A$34:$A$777,$A138,СВЦЭМ!$B$34:$B$777,C$119)+'СЕТ СН'!$I$9+СВЦЭМ!$D$10+'СЕТ СН'!$I$6</f>
        <v>2106.5989680499997</v>
      </c>
      <c r="D138" s="37">
        <f>SUMIFS(СВЦЭМ!$C$34:$C$777,СВЦЭМ!$A$34:$A$777,$A138,СВЦЭМ!$B$34:$B$777,D$119)+'СЕТ СН'!$I$9+СВЦЭМ!$D$10+'СЕТ СН'!$I$6</f>
        <v>2153.4401554300002</v>
      </c>
      <c r="E138" s="37">
        <f>SUMIFS(СВЦЭМ!$C$34:$C$777,СВЦЭМ!$A$34:$A$777,$A138,СВЦЭМ!$B$34:$B$777,E$119)+'СЕТ СН'!$I$9+СВЦЭМ!$D$10+'СЕТ СН'!$I$6</f>
        <v>2151.3850551599999</v>
      </c>
      <c r="F138" s="37">
        <f>SUMIFS(СВЦЭМ!$C$34:$C$777,СВЦЭМ!$A$34:$A$777,$A138,СВЦЭМ!$B$34:$B$777,F$119)+'СЕТ СН'!$I$9+СВЦЭМ!$D$10+'СЕТ СН'!$I$6</f>
        <v>2168.8425912599996</v>
      </c>
      <c r="G138" s="37">
        <f>SUMIFS(СВЦЭМ!$C$34:$C$777,СВЦЭМ!$A$34:$A$777,$A138,СВЦЭМ!$B$34:$B$777,G$119)+'СЕТ СН'!$I$9+СВЦЭМ!$D$10+'СЕТ СН'!$I$6</f>
        <v>2155.8169117899997</v>
      </c>
      <c r="H138" s="37">
        <f>SUMIFS(СВЦЭМ!$C$34:$C$777,СВЦЭМ!$A$34:$A$777,$A138,СВЦЭМ!$B$34:$B$777,H$119)+'СЕТ СН'!$I$9+СВЦЭМ!$D$10+'СЕТ СН'!$I$6</f>
        <v>2128.7533593500002</v>
      </c>
      <c r="I138" s="37">
        <f>SUMIFS(СВЦЭМ!$C$34:$C$777,СВЦЭМ!$A$34:$A$777,$A138,СВЦЭМ!$B$34:$B$777,I$119)+'СЕТ СН'!$I$9+СВЦЭМ!$D$10+'СЕТ СН'!$I$6</f>
        <v>2050.3918436599997</v>
      </c>
      <c r="J138" s="37">
        <f>SUMIFS(СВЦЭМ!$C$34:$C$777,СВЦЭМ!$A$34:$A$777,$A138,СВЦЭМ!$B$34:$B$777,J$119)+'СЕТ СН'!$I$9+СВЦЭМ!$D$10+'СЕТ СН'!$I$6</f>
        <v>1980.92831215</v>
      </c>
      <c r="K138" s="37">
        <f>SUMIFS(СВЦЭМ!$C$34:$C$777,СВЦЭМ!$A$34:$A$777,$A138,СВЦЭМ!$B$34:$B$777,K$119)+'СЕТ СН'!$I$9+СВЦЭМ!$D$10+'СЕТ СН'!$I$6</f>
        <v>1898.84882481</v>
      </c>
      <c r="L138" s="37">
        <f>SUMIFS(СВЦЭМ!$C$34:$C$777,СВЦЭМ!$A$34:$A$777,$A138,СВЦЭМ!$B$34:$B$777,L$119)+'СЕТ СН'!$I$9+СВЦЭМ!$D$10+'СЕТ СН'!$I$6</f>
        <v>1874.49100286</v>
      </c>
      <c r="M138" s="37">
        <f>SUMIFS(СВЦЭМ!$C$34:$C$777,СВЦЭМ!$A$34:$A$777,$A138,СВЦЭМ!$B$34:$B$777,M$119)+'СЕТ СН'!$I$9+СВЦЭМ!$D$10+'СЕТ СН'!$I$6</f>
        <v>2012.1302107500001</v>
      </c>
      <c r="N138" s="37">
        <f>SUMIFS(СВЦЭМ!$C$34:$C$777,СВЦЭМ!$A$34:$A$777,$A138,СВЦЭМ!$B$34:$B$777,N$119)+'СЕТ СН'!$I$9+СВЦЭМ!$D$10+'СЕТ СН'!$I$6</f>
        <v>2011.4117579799999</v>
      </c>
      <c r="O138" s="37">
        <f>SUMIFS(СВЦЭМ!$C$34:$C$777,СВЦЭМ!$A$34:$A$777,$A138,СВЦЭМ!$B$34:$B$777,O$119)+'СЕТ СН'!$I$9+СВЦЭМ!$D$10+'СЕТ СН'!$I$6</f>
        <v>2026.8475320499999</v>
      </c>
      <c r="P138" s="37">
        <f>SUMIFS(СВЦЭМ!$C$34:$C$777,СВЦЭМ!$A$34:$A$777,$A138,СВЦЭМ!$B$34:$B$777,P$119)+'СЕТ СН'!$I$9+СВЦЭМ!$D$10+'СЕТ СН'!$I$6</f>
        <v>2051.4466601700001</v>
      </c>
      <c r="Q138" s="37">
        <f>SUMIFS(СВЦЭМ!$C$34:$C$777,СВЦЭМ!$A$34:$A$777,$A138,СВЦЭМ!$B$34:$B$777,Q$119)+'СЕТ СН'!$I$9+СВЦЭМ!$D$10+'СЕТ СН'!$I$6</f>
        <v>2222.4307371300001</v>
      </c>
      <c r="R138" s="37">
        <f>SUMIFS(СВЦЭМ!$C$34:$C$777,СВЦЭМ!$A$34:$A$777,$A138,СВЦЭМ!$B$34:$B$777,R$119)+'СЕТ СН'!$I$9+СВЦЭМ!$D$10+'СЕТ СН'!$I$6</f>
        <v>2023.8530145700001</v>
      </c>
      <c r="S138" s="37">
        <f>SUMIFS(СВЦЭМ!$C$34:$C$777,СВЦЭМ!$A$34:$A$777,$A138,СВЦЭМ!$B$34:$B$777,S$119)+'СЕТ СН'!$I$9+СВЦЭМ!$D$10+'СЕТ СН'!$I$6</f>
        <v>1947.6215502699999</v>
      </c>
      <c r="T138" s="37">
        <f>SUMIFS(СВЦЭМ!$C$34:$C$777,СВЦЭМ!$A$34:$A$777,$A138,СВЦЭМ!$B$34:$B$777,T$119)+'СЕТ СН'!$I$9+СВЦЭМ!$D$10+'СЕТ СН'!$I$6</f>
        <v>1923.5826280900001</v>
      </c>
      <c r="U138" s="37">
        <f>SUMIFS(СВЦЭМ!$C$34:$C$777,СВЦЭМ!$A$34:$A$777,$A138,СВЦЭМ!$B$34:$B$777,U$119)+'СЕТ СН'!$I$9+СВЦЭМ!$D$10+'СЕТ СН'!$I$6</f>
        <v>1921.98608917</v>
      </c>
      <c r="V138" s="37">
        <f>SUMIFS(СВЦЭМ!$C$34:$C$777,СВЦЭМ!$A$34:$A$777,$A138,СВЦЭМ!$B$34:$B$777,V$119)+'СЕТ СН'!$I$9+СВЦЭМ!$D$10+'СЕТ СН'!$I$6</f>
        <v>1946.74283474</v>
      </c>
      <c r="W138" s="37">
        <f>SUMIFS(СВЦЭМ!$C$34:$C$777,СВЦЭМ!$A$34:$A$777,$A138,СВЦЭМ!$B$34:$B$777,W$119)+'СЕТ СН'!$I$9+СВЦЭМ!$D$10+'СЕТ СН'!$I$6</f>
        <v>1923.5717130799999</v>
      </c>
      <c r="X138" s="37">
        <f>SUMIFS(СВЦЭМ!$C$34:$C$777,СВЦЭМ!$A$34:$A$777,$A138,СВЦЭМ!$B$34:$B$777,X$119)+'СЕТ СН'!$I$9+СВЦЭМ!$D$10+'СЕТ СН'!$I$6</f>
        <v>1880.3238293899999</v>
      </c>
      <c r="Y138" s="37">
        <f>SUMIFS(СВЦЭМ!$C$34:$C$777,СВЦЭМ!$A$34:$A$777,$A138,СВЦЭМ!$B$34:$B$777,Y$119)+'СЕТ СН'!$I$9+СВЦЭМ!$D$10+'СЕТ СН'!$I$6</f>
        <v>1919.21939909</v>
      </c>
    </row>
    <row r="139" spans="1:25" ht="15.75" x14ac:dyDescent="0.2">
      <c r="A139" s="36">
        <f t="shared" si="3"/>
        <v>42602</v>
      </c>
      <c r="B139" s="37">
        <f>SUMIFS(СВЦЭМ!$C$34:$C$777,СВЦЭМ!$A$34:$A$777,$A139,СВЦЭМ!$B$34:$B$777,B$119)+'СЕТ СН'!$I$9+СВЦЭМ!$D$10+'СЕТ СН'!$I$6</f>
        <v>1949.6751306599999</v>
      </c>
      <c r="C139" s="37">
        <f>SUMIFS(СВЦЭМ!$C$34:$C$777,СВЦЭМ!$A$34:$A$777,$A139,СВЦЭМ!$B$34:$B$777,C$119)+'СЕТ СН'!$I$9+СВЦЭМ!$D$10+'СЕТ СН'!$I$6</f>
        <v>1952.47358691</v>
      </c>
      <c r="D139" s="37">
        <f>SUMIFS(СВЦЭМ!$C$34:$C$777,СВЦЭМ!$A$34:$A$777,$A139,СВЦЭМ!$B$34:$B$777,D$119)+'СЕТ СН'!$I$9+СВЦЭМ!$D$10+'СЕТ СН'!$I$6</f>
        <v>1975.3535268199998</v>
      </c>
      <c r="E139" s="37">
        <f>SUMIFS(СВЦЭМ!$C$34:$C$777,СВЦЭМ!$A$34:$A$777,$A139,СВЦЭМ!$B$34:$B$777,E$119)+'СЕТ СН'!$I$9+СВЦЭМ!$D$10+'СЕТ СН'!$I$6</f>
        <v>1988.9031955099999</v>
      </c>
      <c r="F139" s="37">
        <f>SUMIFS(СВЦЭМ!$C$34:$C$777,СВЦЭМ!$A$34:$A$777,$A139,СВЦЭМ!$B$34:$B$777,F$119)+'СЕТ СН'!$I$9+СВЦЭМ!$D$10+'СЕТ СН'!$I$6</f>
        <v>2004.2894900199999</v>
      </c>
      <c r="G139" s="37">
        <f>SUMIFS(СВЦЭМ!$C$34:$C$777,СВЦЭМ!$A$34:$A$777,$A139,СВЦЭМ!$B$34:$B$777,G$119)+'СЕТ СН'!$I$9+СВЦЭМ!$D$10+'СЕТ СН'!$I$6</f>
        <v>1993.94747362</v>
      </c>
      <c r="H139" s="37">
        <f>SUMIFS(СВЦЭМ!$C$34:$C$777,СВЦЭМ!$A$34:$A$777,$A139,СВЦЭМ!$B$34:$B$777,H$119)+'СЕТ СН'!$I$9+СВЦЭМ!$D$10+'СЕТ СН'!$I$6</f>
        <v>2000.0729860900001</v>
      </c>
      <c r="I139" s="37">
        <f>SUMIFS(СВЦЭМ!$C$34:$C$777,СВЦЭМ!$A$34:$A$777,$A139,СВЦЭМ!$B$34:$B$777,I$119)+'СЕТ СН'!$I$9+СВЦЭМ!$D$10+'СЕТ СН'!$I$6</f>
        <v>2030.7248777099999</v>
      </c>
      <c r="J139" s="37">
        <f>SUMIFS(СВЦЭМ!$C$34:$C$777,СВЦЭМ!$A$34:$A$777,$A139,СВЦЭМ!$B$34:$B$777,J$119)+'СЕТ СН'!$I$9+СВЦЭМ!$D$10+'СЕТ СН'!$I$6</f>
        <v>2000.0293725900001</v>
      </c>
      <c r="K139" s="37">
        <f>SUMIFS(СВЦЭМ!$C$34:$C$777,СВЦЭМ!$A$34:$A$777,$A139,СВЦЭМ!$B$34:$B$777,K$119)+'СЕТ СН'!$I$9+СВЦЭМ!$D$10+'СЕТ СН'!$I$6</f>
        <v>1953.8522337300001</v>
      </c>
      <c r="L139" s="37">
        <f>SUMIFS(СВЦЭМ!$C$34:$C$777,СВЦЭМ!$A$34:$A$777,$A139,СВЦЭМ!$B$34:$B$777,L$119)+'СЕТ СН'!$I$9+СВЦЭМ!$D$10+'СЕТ СН'!$I$6</f>
        <v>1964.7278654299998</v>
      </c>
      <c r="M139" s="37">
        <f>SUMIFS(СВЦЭМ!$C$34:$C$777,СВЦЭМ!$A$34:$A$777,$A139,СВЦЭМ!$B$34:$B$777,M$119)+'СЕТ СН'!$I$9+СВЦЭМ!$D$10+'СЕТ СН'!$I$6</f>
        <v>2066.1461707399999</v>
      </c>
      <c r="N139" s="37">
        <f>SUMIFS(СВЦЭМ!$C$34:$C$777,СВЦЭМ!$A$34:$A$777,$A139,СВЦЭМ!$B$34:$B$777,N$119)+'СЕТ СН'!$I$9+СВЦЭМ!$D$10+'СЕТ СН'!$I$6</f>
        <v>2057.05957515</v>
      </c>
      <c r="O139" s="37">
        <f>SUMIFS(СВЦЭМ!$C$34:$C$777,СВЦЭМ!$A$34:$A$777,$A139,СВЦЭМ!$B$34:$B$777,O$119)+'СЕТ СН'!$I$9+СВЦЭМ!$D$10+'СЕТ СН'!$I$6</f>
        <v>2055.0321446600001</v>
      </c>
      <c r="P139" s="37">
        <f>SUMIFS(СВЦЭМ!$C$34:$C$777,СВЦЭМ!$A$34:$A$777,$A139,СВЦЭМ!$B$34:$B$777,P$119)+'СЕТ СН'!$I$9+СВЦЭМ!$D$10+'СЕТ СН'!$I$6</f>
        <v>2127.1293458</v>
      </c>
      <c r="Q139" s="37">
        <f>SUMIFS(СВЦЭМ!$C$34:$C$777,СВЦЭМ!$A$34:$A$777,$A139,СВЦЭМ!$B$34:$B$777,Q$119)+'СЕТ СН'!$I$9+СВЦЭМ!$D$10+'СЕТ СН'!$I$6</f>
        <v>2186.2200569799998</v>
      </c>
      <c r="R139" s="37">
        <f>SUMIFS(СВЦЭМ!$C$34:$C$777,СВЦЭМ!$A$34:$A$777,$A139,СВЦЭМ!$B$34:$B$777,R$119)+'СЕТ СН'!$I$9+СВЦЭМ!$D$10+'СЕТ СН'!$I$6</f>
        <v>2420.3432964900003</v>
      </c>
      <c r="S139" s="37">
        <f>SUMIFS(СВЦЭМ!$C$34:$C$777,СВЦЭМ!$A$34:$A$777,$A139,СВЦЭМ!$B$34:$B$777,S$119)+'СЕТ СН'!$I$9+СВЦЭМ!$D$10+'СЕТ СН'!$I$6</f>
        <v>2361.1269137899999</v>
      </c>
      <c r="T139" s="37">
        <f>SUMIFS(СВЦЭМ!$C$34:$C$777,СВЦЭМ!$A$34:$A$777,$A139,СВЦЭМ!$B$34:$B$777,T$119)+'СЕТ СН'!$I$9+СВЦЭМ!$D$10+'СЕТ СН'!$I$6</f>
        <v>2352.5581391200003</v>
      </c>
      <c r="U139" s="37">
        <f>SUMIFS(СВЦЭМ!$C$34:$C$777,СВЦЭМ!$A$34:$A$777,$A139,СВЦЭМ!$B$34:$B$777,U$119)+'СЕТ СН'!$I$9+СВЦЭМ!$D$10+'СЕТ СН'!$I$6</f>
        <v>2407.26278533</v>
      </c>
      <c r="V139" s="37">
        <f>SUMIFS(СВЦЭМ!$C$34:$C$777,СВЦЭМ!$A$34:$A$777,$A139,СВЦЭМ!$B$34:$B$777,V$119)+'СЕТ СН'!$I$9+СВЦЭМ!$D$10+'СЕТ СН'!$I$6</f>
        <v>2468.0669151000002</v>
      </c>
      <c r="W139" s="37">
        <f>SUMIFS(СВЦЭМ!$C$34:$C$777,СВЦЭМ!$A$34:$A$777,$A139,СВЦЭМ!$B$34:$B$777,W$119)+'СЕТ СН'!$I$9+СВЦЭМ!$D$10+'СЕТ СН'!$I$6</f>
        <v>2445.1998352499995</v>
      </c>
      <c r="X139" s="37">
        <f>SUMIFS(СВЦЭМ!$C$34:$C$777,СВЦЭМ!$A$34:$A$777,$A139,СВЦЭМ!$B$34:$B$777,X$119)+'СЕТ СН'!$I$9+СВЦЭМ!$D$10+'СЕТ СН'!$I$6</f>
        <v>2420.0440454999998</v>
      </c>
      <c r="Y139" s="37">
        <f>SUMIFS(СВЦЭМ!$C$34:$C$777,СВЦЭМ!$A$34:$A$777,$A139,СВЦЭМ!$B$34:$B$777,Y$119)+'СЕТ СН'!$I$9+СВЦЭМ!$D$10+'СЕТ СН'!$I$6</f>
        <v>2490.5444449400002</v>
      </c>
    </row>
    <row r="140" spans="1:25" ht="15.75" x14ac:dyDescent="0.2">
      <c r="A140" s="36">
        <f t="shared" si="3"/>
        <v>42603</v>
      </c>
      <c r="B140" s="37">
        <f>SUMIFS(СВЦЭМ!$C$34:$C$777,СВЦЭМ!$A$34:$A$777,$A140,СВЦЭМ!$B$34:$B$777,B$119)+'СЕТ СН'!$I$9+СВЦЭМ!$D$10+'СЕТ СН'!$I$6</f>
        <v>2657.8609219500004</v>
      </c>
      <c r="C140" s="37">
        <f>SUMIFS(СВЦЭМ!$C$34:$C$777,СВЦЭМ!$A$34:$A$777,$A140,СВЦЭМ!$B$34:$B$777,C$119)+'СЕТ СН'!$I$9+СВЦЭМ!$D$10+'СЕТ СН'!$I$6</f>
        <v>2497.1273057799999</v>
      </c>
      <c r="D140" s="37">
        <f>SUMIFS(СВЦЭМ!$C$34:$C$777,СВЦЭМ!$A$34:$A$777,$A140,СВЦЭМ!$B$34:$B$777,D$119)+'СЕТ СН'!$I$9+СВЦЭМ!$D$10+'СЕТ СН'!$I$6</f>
        <v>2672.6682508100002</v>
      </c>
      <c r="E140" s="37">
        <f>SUMIFS(СВЦЭМ!$C$34:$C$777,СВЦЭМ!$A$34:$A$777,$A140,СВЦЭМ!$B$34:$B$777,E$119)+'СЕТ СН'!$I$9+СВЦЭМ!$D$10+'СЕТ СН'!$I$6</f>
        <v>2580.6492002900004</v>
      </c>
      <c r="F140" s="37">
        <f>SUMIFS(СВЦЭМ!$C$34:$C$777,СВЦЭМ!$A$34:$A$777,$A140,СВЦЭМ!$B$34:$B$777,F$119)+'СЕТ СН'!$I$9+СВЦЭМ!$D$10+'СЕТ СН'!$I$6</f>
        <v>2399.27162176</v>
      </c>
      <c r="G140" s="37">
        <f>SUMIFS(СВЦЭМ!$C$34:$C$777,СВЦЭМ!$A$34:$A$777,$A140,СВЦЭМ!$B$34:$B$777,G$119)+'СЕТ СН'!$I$9+СВЦЭМ!$D$10+'СЕТ СН'!$I$6</f>
        <v>2333.8949023300001</v>
      </c>
      <c r="H140" s="37">
        <f>SUMIFS(СВЦЭМ!$C$34:$C$777,СВЦЭМ!$A$34:$A$777,$A140,СВЦЭМ!$B$34:$B$777,H$119)+'СЕТ СН'!$I$9+СВЦЭМ!$D$10+'СЕТ СН'!$I$6</f>
        <v>2311.9533296500003</v>
      </c>
      <c r="I140" s="37">
        <f>SUMIFS(СВЦЭМ!$C$34:$C$777,СВЦЭМ!$A$34:$A$777,$A140,СВЦЭМ!$B$34:$B$777,I$119)+'СЕТ СН'!$I$9+СВЦЭМ!$D$10+'СЕТ СН'!$I$6</f>
        <v>2272.08853912</v>
      </c>
      <c r="J140" s="37">
        <f>SUMIFS(СВЦЭМ!$C$34:$C$777,СВЦЭМ!$A$34:$A$777,$A140,СВЦЭМ!$B$34:$B$777,J$119)+'СЕТ СН'!$I$9+СВЦЭМ!$D$10+'СЕТ СН'!$I$6</f>
        <v>2177.9391972200001</v>
      </c>
      <c r="K140" s="37">
        <f>SUMIFS(СВЦЭМ!$C$34:$C$777,СВЦЭМ!$A$34:$A$777,$A140,СВЦЭМ!$B$34:$B$777,K$119)+'СЕТ СН'!$I$9+СВЦЭМ!$D$10+'СЕТ СН'!$I$6</f>
        <v>2011.1266375</v>
      </c>
      <c r="L140" s="37">
        <f>SUMIFS(СВЦЭМ!$C$34:$C$777,СВЦЭМ!$A$34:$A$777,$A140,СВЦЭМ!$B$34:$B$777,L$119)+'СЕТ СН'!$I$9+СВЦЭМ!$D$10+'СЕТ СН'!$I$6</f>
        <v>1977.6517330500001</v>
      </c>
      <c r="M140" s="37">
        <f>SUMIFS(СВЦЭМ!$C$34:$C$777,СВЦЭМ!$A$34:$A$777,$A140,СВЦЭМ!$B$34:$B$777,M$119)+'СЕТ СН'!$I$9+СВЦЭМ!$D$10+'СЕТ СН'!$I$6</f>
        <v>2030.53659118</v>
      </c>
      <c r="N140" s="37">
        <f>SUMIFS(СВЦЭМ!$C$34:$C$777,СВЦЭМ!$A$34:$A$777,$A140,СВЦЭМ!$B$34:$B$777,N$119)+'СЕТ СН'!$I$9+СВЦЭМ!$D$10+'СЕТ СН'!$I$6</f>
        <v>2039.11722502</v>
      </c>
      <c r="O140" s="37">
        <f>SUMIFS(СВЦЭМ!$C$34:$C$777,СВЦЭМ!$A$34:$A$777,$A140,СВЦЭМ!$B$34:$B$777,O$119)+'СЕТ СН'!$I$9+СВЦЭМ!$D$10+'СЕТ СН'!$I$6</f>
        <v>2079.5096477500001</v>
      </c>
      <c r="P140" s="37">
        <f>SUMIFS(СВЦЭМ!$C$34:$C$777,СВЦЭМ!$A$34:$A$777,$A140,СВЦЭМ!$B$34:$B$777,P$119)+'СЕТ СН'!$I$9+СВЦЭМ!$D$10+'СЕТ СН'!$I$6</f>
        <v>2075.0281236400001</v>
      </c>
      <c r="Q140" s="37">
        <f>SUMIFS(СВЦЭМ!$C$34:$C$777,СВЦЭМ!$A$34:$A$777,$A140,СВЦЭМ!$B$34:$B$777,Q$119)+'СЕТ СН'!$I$9+СВЦЭМ!$D$10+'СЕТ СН'!$I$6</f>
        <v>2069.5743643999999</v>
      </c>
      <c r="R140" s="37">
        <f>SUMIFS(СВЦЭМ!$C$34:$C$777,СВЦЭМ!$A$34:$A$777,$A140,СВЦЭМ!$B$34:$B$777,R$119)+'СЕТ СН'!$I$9+СВЦЭМ!$D$10+'СЕТ СН'!$I$6</f>
        <v>2135.6058041400001</v>
      </c>
      <c r="S140" s="37">
        <f>SUMIFS(СВЦЭМ!$C$34:$C$777,СВЦЭМ!$A$34:$A$777,$A140,СВЦЭМ!$B$34:$B$777,S$119)+'СЕТ СН'!$I$9+СВЦЭМ!$D$10+'СЕТ СН'!$I$6</f>
        <v>2139.8035510700001</v>
      </c>
      <c r="T140" s="37">
        <f>SUMIFS(СВЦЭМ!$C$34:$C$777,СВЦЭМ!$A$34:$A$777,$A140,СВЦЭМ!$B$34:$B$777,T$119)+'СЕТ СН'!$I$9+СВЦЭМ!$D$10+'СЕТ СН'!$I$6</f>
        <v>2123.6726204099996</v>
      </c>
      <c r="U140" s="37">
        <f>SUMIFS(СВЦЭМ!$C$34:$C$777,СВЦЭМ!$A$34:$A$777,$A140,СВЦЭМ!$B$34:$B$777,U$119)+'СЕТ СН'!$I$9+СВЦЭМ!$D$10+'СЕТ СН'!$I$6</f>
        <v>2116.9194016499996</v>
      </c>
      <c r="V140" s="37">
        <f>SUMIFS(СВЦЭМ!$C$34:$C$777,СВЦЭМ!$A$34:$A$777,$A140,СВЦЭМ!$B$34:$B$777,V$119)+'СЕТ СН'!$I$9+СВЦЭМ!$D$10+'СЕТ СН'!$I$6</f>
        <v>2111.7841258999997</v>
      </c>
      <c r="W140" s="37">
        <f>SUMIFS(СВЦЭМ!$C$34:$C$777,СВЦЭМ!$A$34:$A$777,$A140,СВЦЭМ!$B$34:$B$777,W$119)+'СЕТ СН'!$I$9+СВЦЭМ!$D$10+'СЕТ СН'!$I$6</f>
        <v>2172.4552002700002</v>
      </c>
      <c r="X140" s="37">
        <f>SUMIFS(СВЦЭМ!$C$34:$C$777,СВЦЭМ!$A$34:$A$777,$A140,СВЦЭМ!$B$34:$B$777,X$119)+'СЕТ СН'!$I$9+СВЦЭМ!$D$10+'СЕТ СН'!$I$6</f>
        <v>2084.4867876799999</v>
      </c>
      <c r="Y140" s="37">
        <f>SUMIFS(СВЦЭМ!$C$34:$C$777,СВЦЭМ!$A$34:$A$777,$A140,СВЦЭМ!$B$34:$B$777,Y$119)+'СЕТ СН'!$I$9+СВЦЭМ!$D$10+'СЕТ СН'!$I$6</f>
        <v>2059.49666037</v>
      </c>
    </row>
    <row r="141" spans="1:25" ht="15.75" x14ac:dyDescent="0.2">
      <c r="A141" s="36">
        <f t="shared" si="3"/>
        <v>42604</v>
      </c>
      <c r="B141" s="37">
        <f>SUMIFS(СВЦЭМ!$C$34:$C$777,СВЦЭМ!$A$34:$A$777,$A141,СВЦЭМ!$B$34:$B$777,B$119)+'СЕТ СН'!$I$9+СВЦЭМ!$D$10+'СЕТ СН'!$I$6</f>
        <v>2079.7883144500001</v>
      </c>
      <c r="C141" s="37">
        <f>SUMIFS(СВЦЭМ!$C$34:$C$777,СВЦЭМ!$A$34:$A$777,$A141,СВЦЭМ!$B$34:$B$777,C$119)+'СЕТ СН'!$I$9+СВЦЭМ!$D$10+'СЕТ СН'!$I$6</f>
        <v>2150.3081994699996</v>
      </c>
      <c r="D141" s="37">
        <f>SUMIFS(СВЦЭМ!$C$34:$C$777,СВЦЭМ!$A$34:$A$777,$A141,СВЦЭМ!$B$34:$B$777,D$119)+'СЕТ СН'!$I$9+СВЦЭМ!$D$10+'СЕТ СН'!$I$6</f>
        <v>2215.0004694999998</v>
      </c>
      <c r="E141" s="37">
        <f>SUMIFS(СВЦЭМ!$C$34:$C$777,СВЦЭМ!$A$34:$A$777,$A141,СВЦЭМ!$B$34:$B$777,E$119)+'СЕТ СН'!$I$9+СВЦЭМ!$D$10+'СЕТ СН'!$I$6</f>
        <v>2197.81764303</v>
      </c>
      <c r="F141" s="37">
        <f>SUMIFS(СВЦЭМ!$C$34:$C$777,СВЦЭМ!$A$34:$A$777,$A141,СВЦЭМ!$B$34:$B$777,F$119)+'СЕТ СН'!$I$9+СВЦЭМ!$D$10+'СЕТ СН'!$I$6</f>
        <v>2168.2315666</v>
      </c>
      <c r="G141" s="37">
        <f>SUMIFS(СВЦЭМ!$C$34:$C$777,СВЦЭМ!$A$34:$A$777,$A141,СВЦЭМ!$B$34:$B$777,G$119)+'СЕТ СН'!$I$9+СВЦЭМ!$D$10+'СЕТ СН'!$I$6</f>
        <v>2133.7507410600001</v>
      </c>
      <c r="H141" s="37">
        <f>SUMIFS(СВЦЭМ!$C$34:$C$777,СВЦЭМ!$A$34:$A$777,$A141,СВЦЭМ!$B$34:$B$777,H$119)+'СЕТ СН'!$I$9+СВЦЭМ!$D$10+'СЕТ СН'!$I$6</f>
        <v>2054.3397161900002</v>
      </c>
      <c r="I141" s="37">
        <f>SUMIFS(СВЦЭМ!$C$34:$C$777,СВЦЭМ!$A$34:$A$777,$A141,СВЦЭМ!$B$34:$B$777,I$119)+'СЕТ СН'!$I$9+СВЦЭМ!$D$10+'СЕТ СН'!$I$6</f>
        <v>2042.8784451900001</v>
      </c>
      <c r="J141" s="37">
        <f>SUMIFS(СВЦЭМ!$C$34:$C$777,СВЦЭМ!$A$34:$A$777,$A141,СВЦЭМ!$B$34:$B$777,J$119)+'СЕТ СН'!$I$9+СВЦЭМ!$D$10+'СЕТ СН'!$I$6</f>
        <v>1952.1208907499999</v>
      </c>
      <c r="K141" s="37">
        <f>SUMIFS(СВЦЭМ!$C$34:$C$777,СВЦЭМ!$A$34:$A$777,$A141,СВЦЭМ!$B$34:$B$777,K$119)+'СЕТ СН'!$I$9+СВЦЭМ!$D$10+'СЕТ СН'!$I$6</f>
        <v>1902.8379612700001</v>
      </c>
      <c r="L141" s="37">
        <f>SUMIFS(СВЦЭМ!$C$34:$C$777,СВЦЭМ!$A$34:$A$777,$A141,СВЦЭМ!$B$34:$B$777,L$119)+'СЕТ СН'!$I$9+СВЦЭМ!$D$10+'СЕТ СН'!$I$6</f>
        <v>1946.1281897200001</v>
      </c>
      <c r="M141" s="37">
        <f>SUMIFS(СВЦЭМ!$C$34:$C$777,СВЦЭМ!$A$34:$A$777,$A141,СВЦЭМ!$B$34:$B$777,M$119)+'СЕТ СН'!$I$9+СВЦЭМ!$D$10+'СЕТ СН'!$I$6</f>
        <v>1983.5944427899999</v>
      </c>
      <c r="N141" s="37">
        <f>SUMIFS(СВЦЭМ!$C$34:$C$777,СВЦЭМ!$A$34:$A$777,$A141,СВЦЭМ!$B$34:$B$777,N$119)+'СЕТ СН'!$I$9+СВЦЭМ!$D$10+'СЕТ СН'!$I$6</f>
        <v>1963.41898315</v>
      </c>
      <c r="O141" s="37">
        <f>SUMIFS(СВЦЭМ!$C$34:$C$777,СВЦЭМ!$A$34:$A$777,$A141,СВЦЭМ!$B$34:$B$777,O$119)+'СЕТ СН'!$I$9+СВЦЭМ!$D$10+'СЕТ СН'!$I$6</f>
        <v>2008.3059755099998</v>
      </c>
      <c r="P141" s="37">
        <f>SUMIFS(СВЦЭМ!$C$34:$C$777,СВЦЭМ!$A$34:$A$777,$A141,СВЦЭМ!$B$34:$B$777,P$119)+'СЕТ СН'!$I$9+СВЦЭМ!$D$10+'СЕТ СН'!$I$6</f>
        <v>2004.30185581</v>
      </c>
      <c r="Q141" s="37">
        <f>SUMIFS(СВЦЭМ!$C$34:$C$777,СВЦЭМ!$A$34:$A$777,$A141,СВЦЭМ!$B$34:$B$777,Q$119)+'СЕТ СН'!$I$9+СВЦЭМ!$D$10+'СЕТ СН'!$I$6</f>
        <v>1968.0630203999999</v>
      </c>
      <c r="R141" s="37">
        <f>SUMIFS(СВЦЭМ!$C$34:$C$777,СВЦЭМ!$A$34:$A$777,$A141,СВЦЭМ!$B$34:$B$777,R$119)+'СЕТ СН'!$I$9+СВЦЭМ!$D$10+'СЕТ СН'!$I$6</f>
        <v>1974.82491108</v>
      </c>
      <c r="S141" s="37">
        <f>SUMIFS(СВЦЭМ!$C$34:$C$777,СВЦЭМ!$A$34:$A$777,$A141,СВЦЭМ!$B$34:$B$777,S$119)+'СЕТ СН'!$I$9+СВЦЭМ!$D$10+'СЕТ СН'!$I$6</f>
        <v>1967.0652696500001</v>
      </c>
      <c r="T141" s="37">
        <f>SUMIFS(СВЦЭМ!$C$34:$C$777,СВЦЭМ!$A$34:$A$777,$A141,СВЦЭМ!$B$34:$B$777,T$119)+'СЕТ СН'!$I$9+СВЦЭМ!$D$10+'СЕТ СН'!$I$6</f>
        <v>1905.3914675199999</v>
      </c>
      <c r="U141" s="37">
        <f>SUMIFS(СВЦЭМ!$C$34:$C$777,СВЦЭМ!$A$34:$A$777,$A141,СВЦЭМ!$B$34:$B$777,U$119)+'СЕТ СН'!$I$9+СВЦЭМ!$D$10+'СЕТ СН'!$I$6</f>
        <v>1894.89765605</v>
      </c>
      <c r="V141" s="37">
        <f>SUMIFS(СВЦЭМ!$C$34:$C$777,СВЦЭМ!$A$34:$A$777,$A141,СВЦЭМ!$B$34:$B$777,V$119)+'СЕТ СН'!$I$9+СВЦЭМ!$D$10+'СЕТ СН'!$I$6</f>
        <v>1890.7339988799999</v>
      </c>
      <c r="W141" s="37">
        <f>SUMIFS(СВЦЭМ!$C$34:$C$777,СВЦЭМ!$A$34:$A$777,$A141,СВЦЭМ!$B$34:$B$777,W$119)+'СЕТ СН'!$I$9+СВЦЭМ!$D$10+'СЕТ СН'!$I$6</f>
        <v>1877.17539379</v>
      </c>
      <c r="X141" s="37">
        <f>SUMIFS(СВЦЭМ!$C$34:$C$777,СВЦЭМ!$A$34:$A$777,$A141,СВЦЭМ!$B$34:$B$777,X$119)+'СЕТ СН'!$I$9+СВЦЭМ!$D$10+'СЕТ СН'!$I$6</f>
        <v>1860.98445806</v>
      </c>
      <c r="Y141" s="37">
        <f>SUMIFS(СВЦЭМ!$C$34:$C$777,СВЦЭМ!$A$34:$A$777,$A141,СВЦЭМ!$B$34:$B$777,Y$119)+'СЕТ СН'!$I$9+СВЦЭМ!$D$10+'СЕТ СН'!$I$6</f>
        <v>1924.8304756499999</v>
      </c>
    </row>
    <row r="142" spans="1:25" ht="15.75" x14ac:dyDescent="0.2">
      <c r="A142" s="36">
        <f t="shared" si="3"/>
        <v>42605</v>
      </c>
      <c r="B142" s="37">
        <f>SUMIFS(СВЦЭМ!$C$34:$C$777,СВЦЭМ!$A$34:$A$777,$A142,СВЦЭМ!$B$34:$B$777,B$119)+'СЕТ СН'!$I$9+СВЦЭМ!$D$10+'СЕТ СН'!$I$6</f>
        <v>1957.0543096000001</v>
      </c>
      <c r="C142" s="37">
        <f>SUMIFS(СВЦЭМ!$C$34:$C$777,СВЦЭМ!$A$34:$A$777,$A142,СВЦЭМ!$B$34:$B$777,C$119)+'СЕТ СН'!$I$9+СВЦЭМ!$D$10+'СЕТ СН'!$I$6</f>
        <v>2027.2628625699999</v>
      </c>
      <c r="D142" s="37">
        <f>SUMIFS(СВЦЭМ!$C$34:$C$777,СВЦЭМ!$A$34:$A$777,$A142,СВЦЭМ!$B$34:$B$777,D$119)+'СЕТ СН'!$I$9+СВЦЭМ!$D$10+'СЕТ СН'!$I$6</f>
        <v>2052.67578499</v>
      </c>
      <c r="E142" s="37">
        <f>SUMIFS(СВЦЭМ!$C$34:$C$777,СВЦЭМ!$A$34:$A$777,$A142,СВЦЭМ!$B$34:$B$777,E$119)+'СЕТ СН'!$I$9+СВЦЭМ!$D$10+'СЕТ СН'!$I$6</f>
        <v>2059.3119981700002</v>
      </c>
      <c r="F142" s="37">
        <f>SUMIFS(СВЦЭМ!$C$34:$C$777,СВЦЭМ!$A$34:$A$777,$A142,СВЦЭМ!$B$34:$B$777,F$119)+'СЕТ СН'!$I$9+СВЦЭМ!$D$10+'СЕТ СН'!$I$6</f>
        <v>2049.7685609099999</v>
      </c>
      <c r="G142" s="37">
        <f>SUMIFS(СВЦЭМ!$C$34:$C$777,СВЦЭМ!$A$34:$A$777,$A142,СВЦЭМ!$B$34:$B$777,G$119)+'СЕТ СН'!$I$9+СВЦЭМ!$D$10+'СЕТ СН'!$I$6</f>
        <v>2062.3339204100002</v>
      </c>
      <c r="H142" s="37">
        <f>SUMIFS(СВЦЭМ!$C$34:$C$777,СВЦЭМ!$A$34:$A$777,$A142,СВЦЭМ!$B$34:$B$777,H$119)+'СЕТ СН'!$I$9+СВЦЭМ!$D$10+'СЕТ СН'!$I$6</f>
        <v>2087.8133110499998</v>
      </c>
      <c r="I142" s="37">
        <f>SUMIFS(СВЦЭМ!$C$34:$C$777,СВЦЭМ!$A$34:$A$777,$A142,СВЦЭМ!$B$34:$B$777,I$119)+'СЕТ СН'!$I$9+СВЦЭМ!$D$10+'СЕТ СН'!$I$6</f>
        <v>2062.7636035999999</v>
      </c>
      <c r="J142" s="37">
        <f>SUMIFS(СВЦЭМ!$C$34:$C$777,СВЦЭМ!$A$34:$A$777,$A142,СВЦЭМ!$B$34:$B$777,J$119)+'СЕТ СН'!$I$9+СВЦЭМ!$D$10+'СЕТ СН'!$I$6</f>
        <v>2101.27639533</v>
      </c>
      <c r="K142" s="37">
        <f>SUMIFS(СВЦЭМ!$C$34:$C$777,СВЦЭМ!$A$34:$A$777,$A142,СВЦЭМ!$B$34:$B$777,K$119)+'СЕТ СН'!$I$9+СВЦЭМ!$D$10+'СЕТ СН'!$I$6</f>
        <v>1890.06972778</v>
      </c>
      <c r="L142" s="37">
        <f>SUMIFS(СВЦЭМ!$C$34:$C$777,СВЦЭМ!$A$34:$A$777,$A142,СВЦЭМ!$B$34:$B$777,L$119)+'СЕТ СН'!$I$9+СВЦЭМ!$D$10+'СЕТ СН'!$I$6</f>
        <v>1852.36981208</v>
      </c>
      <c r="M142" s="37">
        <f>SUMIFS(СВЦЭМ!$C$34:$C$777,СВЦЭМ!$A$34:$A$777,$A142,СВЦЭМ!$B$34:$B$777,M$119)+'СЕТ СН'!$I$9+СВЦЭМ!$D$10+'СЕТ СН'!$I$6</f>
        <v>1837.4463227799999</v>
      </c>
      <c r="N142" s="37">
        <f>SUMIFS(СВЦЭМ!$C$34:$C$777,СВЦЭМ!$A$34:$A$777,$A142,СВЦЭМ!$B$34:$B$777,N$119)+'СЕТ СН'!$I$9+СВЦЭМ!$D$10+'СЕТ СН'!$I$6</f>
        <v>1850.42540719</v>
      </c>
      <c r="O142" s="37">
        <f>SUMIFS(СВЦЭМ!$C$34:$C$777,СВЦЭМ!$A$34:$A$777,$A142,СВЦЭМ!$B$34:$B$777,O$119)+'СЕТ СН'!$I$9+СВЦЭМ!$D$10+'СЕТ СН'!$I$6</f>
        <v>1886.2734066099999</v>
      </c>
      <c r="P142" s="37">
        <f>SUMIFS(СВЦЭМ!$C$34:$C$777,СВЦЭМ!$A$34:$A$777,$A142,СВЦЭМ!$B$34:$B$777,P$119)+'СЕТ СН'!$I$9+СВЦЭМ!$D$10+'СЕТ СН'!$I$6</f>
        <v>1897.6893161399998</v>
      </c>
      <c r="Q142" s="37">
        <f>SUMIFS(СВЦЭМ!$C$34:$C$777,СВЦЭМ!$A$34:$A$777,$A142,СВЦЭМ!$B$34:$B$777,Q$119)+'СЕТ СН'!$I$9+СВЦЭМ!$D$10+'СЕТ СН'!$I$6</f>
        <v>1846.0609969100001</v>
      </c>
      <c r="R142" s="37">
        <f>SUMIFS(СВЦЭМ!$C$34:$C$777,СВЦЭМ!$A$34:$A$777,$A142,СВЦЭМ!$B$34:$B$777,R$119)+'СЕТ СН'!$I$9+СВЦЭМ!$D$10+'СЕТ СН'!$I$6</f>
        <v>1873.4664229299999</v>
      </c>
      <c r="S142" s="37">
        <f>SUMIFS(СВЦЭМ!$C$34:$C$777,СВЦЭМ!$A$34:$A$777,$A142,СВЦЭМ!$B$34:$B$777,S$119)+'СЕТ СН'!$I$9+СВЦЭМ!$D$10+'СЕТ СН'!$I$6</f>
        <v>1870.9330419099999</v>
      </c>
      <c r="T142" s="37">
        <f>SUMIFS(СВЦЭМ!$C$34:$C$777,СВЦЭМ!$A$34:$A$777,$A142,СВЦЭМ!$B$34:$B$777,T$119)+'СЕТ СН'!$I$9+СВЦЭМ!$D$10+'СЕТ СН'!$I$6</f>
        <v>1852.4494758599999</v>
      </c>
      <c r="U142" s="37">
        <f>SUMIFS(СВЦЭМ!$C$34:$C$777,СВЦЭМ!$A$34:$A$777,$A142,СВЦЭМ!$B$34:$B$777,U$119)+'СЕТ СН'!$I$9+СВЦЭМ!$D$10+'СЕТ СН'!$I$6</f>
        <v>1830.2856115499999</v>
      </c>
      <c r="V142" s="37">
        <f>SUMIFS(СВЦЭМ!$C$34:$C$777,СВЦЭМ!$A$34:$A$777,$A142,СВЦЭМ!$B$34:$B$777,V$119)+'СЕТ СН'!$I$9+СВЦЭМ!$D$10+'СЕТ СН'!$I$6</f>
        <v>1850.31245573</v>
      </c>
      <c r="W142" s="37">
        <f>SUMIFS(СВЦЭМ!$C$34:$C$777,СВЦЭМ!$A$34:$A$777,$A142,СВЦЭМ!$B$34:$B$777,W$119)+'СЕТ СН'!$I$9+СВЦЭМ!$D$10+'СЕТ СН'!$I$6</f>
        <v>1864.3688716699999</v>
      </c>
      <c r="X142" s="37">
        <f>SUMIFS(СВЦЭМ!$C$34:$C$777,СВЦЭМ!$A$34:$A$777,$A142,СВЦЭМ!$B$34:$B$777,X$119)+'СЕТ СН'!$I$9+СВЦЭМ!$D$10+'СЕТ СН'!$I$6</f>
        <v>1928.8406364299999</v>
      </c>
      <c r="Y142" s="37">
        <f>SUMIFS(СВЦЭМ!$C$34:$C$777,СВЦЭМ!$A$34:$A$777,$A142,СВЦЭМ!$B$34:$B$777,Y$119)+'СЕТ СН'!$I$9+СВЦЭМ!$D$10+'СЕТ СН'!$I$6</f>
        <v>1921.4069578200001</v>
      </c>
    </row>
    <row r="143" spans="1:25" ht="15.75" x14ac:dyDescent="0.2">
      <c r="A143" s="36">
        <f t="shared" si="3"/>
        <v>42606</v>
      </c>
      <c r="B143" s="37">
        <f>SUMIFS(СВЦЭМ!$C$34:$C$777,СВЦЭМ!$A$34:$A$777,$A143,СВЦЭМ!$B$34:$B$777,B$119)+'СЕТ СН'!$I$9+СВЦЭМ!$D$10+'СЕТ СН'!$I$6</f>
        <v>1998.5117967699998</v>
      </c>
      <c r="C143" s="37">
        <f>SUMIFS(СВЦЭМ!$C$34:$C$777,СВЦЭМ!$A$34:$A$777,$A143,СВЦЭМ!$B$34:$B$777,C$119)+'СЕТ СН'!$I$9+СВЦЭМ!$D$10+'СЕТ СН'!$I$6</f>
        <v>2053.2063017199998</v>
      </c>
      <c r="D143" s="37">
        <f>SUMIFS(СВЦЭМ!$C$34:$C$777,СВЦЭМ!$A$34:$A$777,$A143,СВЦЭМ!$B$34:$B$777,D$119)+'СЕТ СН'!$I$9+СВЦЭМ!$D$10+'СЕТ СН'!$I$6</f>
        <v>2048.20876808</v>
      </c>
      <c r="E143" s="37">
        <f>SUMIFS(СВЦЭМ!$C$34:$C$777,СВЦЭМ!$A$34:$A$777,$A143,СВЦЭМ!$B$34:$B$777,E$119)+'СЕТ СН'!$I$9+СВЦЭМ!$D$10+'СЕТ СН'!$I$6</f>
        <v>2056.1882185099998</v>
      </c>
      <c r="F143" s="37">
        <f>SUMIFS(СВЦЭМ!$C$34:$C$777,СВЦЭМ!$A$34:$A$777,$A143,СВЦЭМ!$B$34:$B$777,F$119)+'СЕТ СН'!$I$9+СВЦЭМ!$D$10+'СЕТ СН'!$I$6</f>
        <v>2037.75324869</v>
      </c>
      <c r="G143" s="37">
        <f>SUMIFS(СВЦЭМ!$C$34:$C$777,СВЦЭМ!$A$34:$A$777,$A143,СВЦЭМ!$B$34:$B$777,G$119)+'СЕТ СН'!$I$9+СВЦЭМ!$D$10+'СЕТ СН'!$I$6</f>
        <v>2082.6997077000001</v>
      </c>
      <c r="H143" s="37">
        <f>SUMIFS(СВЦЭМ!$C$34:$C$777,СВЦЭМ!$A$34:$A$777,$A143,СВЦЭМ!$B$34:$B$777,H$119)+'СЕТ СН'!$I$9+СВЦЭМ!$D$10+'СЕТ СН'!$I$6</f>
        <v>2027.39126734</v>
      </c>
      <c r="I143" s="37">
        <f>SUMIFS(СВЦЭМ!$C$34:$C$777,СВЦЭМ!$A$34:$A$777,$A143,СВЦЭМ!$B$34:$B$777,I$119)+'СЕТ СН'!$I$9+СВЦЭМ!$D$10+'СЕТ СН'!$I$6</f>
        <v>2009.9872623900001</v>
      </c>
      <c r="J143" s="37">
        <f>SUMIFS(СВЦЭМ!$C$34:$C$777,СВЦЭМ!$A$34:$A$777,$A143,СВЦЭМ!$B$34:$B$777,J$119)+'СЕТ СН'!$I$9+СВЦЭМ!$D$10+'СЕТ СН'!$I$6</f>
        <v>1937.6213601099998</v>
      </c>
      <c r="K143" s="37">
        <f>SUMIFS(СВЦЭМ!$C$34:$C$777,СВЦЭМ!$A$34:$A$777,$A143,СВЦЭМ!$B$34:$B$777,K$119)+'СЕТ СН'!$I$9+СВЦЭМ!$D$10+'СЕТ СН'!$I$6</f>
        <v>1863.9952754400001</v>
      </c>
      <c r="L143" s="37">
        <f>SUMIFS(СВЦЭМ!$C$34:$C$777,СВЦЭМ!$A$34:$A$777,$A143,СВЦЭМ!$B$34:$B$777,L$119)+'СЕТ СН'!$I$9+СВЦЭМ!$D$10+'СЕТ СН'!$I$6</f>
        <v>1859.13807021</v>
      </c>
      <c r="M143" s="37">
        <f>SUMIFS(СВЦЭМ!$C$34:$C$777,СВЦЭМ!$A$34:$A$777,$A143,СВЦЭМ!$B$34:$B$777,M$119)+'СЕТ СН'!$I$9+СВЦЭМ!$D$10+'СЕТ СН'!$I$6</f>
        <v>1890.09648653</v>
      </c>
      <c r="N143" s="37">
        <f>SUMIFS(СВЦЭМ!$C$34:$C$777,СВЦЭМ!$A$34:$A$777,$A143,СВЦЭМ!$B$34:$B$777,N$119)+'СЕТ СН'!$I$9+СВЦЭМ!$D$10+'СЕТ СН'!$I$6</f>
        <v>1851.9465146799998</v>
      </c>
      <c r="O143" s="37">
        <f>SUMIFS(СВЦЭМ!$C$34:$C$777,СВЦЭМ!$A$34:$A$777,$A143,СВЦЭМ!$B$34:$B$777,O$119)+'СЕТ СН'!$I$9+СВЦЭМ!$D$10+'СЕТ СН'!$I$6</f>
        <v>1907.47643541</v>
      </c>
      <c r="P143" s="37">
        <f>SUMIFS(СВЦЭМ!$C$34:$C$777,СВЦЭМ!$A$34:$A$777,$A143,СВЦЭМ!$B$34:$B$777,P$119)+'СЕТ СН'!$I$9+СВЦЭМ!$D$10+'СЕТ СН'!$I$6</f>
        <v>1929.05332245</v>
      </c>
      <c r="Q143" s="37">
        <f>SUMIFS(СВЦЭМ!$C$34:$C$777,СВЦЭМ!$A$34:$A$777,$A143,СВЦЭМ!$B$34:$B$777,Q$119)+'СЕТ СН'!$I$9+СВЦЭМ!$D$10+'СЕТ СН'!$I$6</f>
        <v>1886.0734182399999</v>
      </c>
      <c r="R143" s="37">
        <f>SUMIFS(СВЦЭМ!$C$34:$C$777,СВЦЭМ!$A$34:$A$777,$A143,СВЦЭМ!$B$34:$B$777,R$119)+'СЕТ СН'!$I$9+СВЦЭМ!$D$10+'СЕТ СН'!$I$6</f>
        <v>1856.09541926</v>
      </c>
      <c r="S143" s="37">
        <f>SUMIFS(СВЦЭМ!$C$34:$C$777,СВЦЭМ!$A$34:$A$777,$A143,СВЦЭМ!$B$34:$B$777,S$119)+'СЕТ СН'!$I$9+СВЦЭМ!$D$10+'СЕТ СН'!$I$6</f>
        <v>1825.85404152</v>
      </c>
      <c r="T143" s="37">
        <f>SUMIFS(СВЦЭМ!$C$34:$C$777,СВЦЭМ!$A$34:$A$777,$A143,СВЦЭМ!$B$34:$B$777,T$119)+'СЕТ СН'!$I$9+СВЦЭМ!$D$10+'СЕТ СН'!$I$6</f>
        <v>1851.46463797</v>
      </c>
      <c r="U143" s="37">
        <f>SUMIFS(СВЦЭМ!$C$34:$C$777,СВЦЭМ!$A$34:$A$777,$A143,СВЦЭМ!$B$34:$B$777,U$119)+'СЕТ СН'!$I$9+СВЦЭМ!$D$10+'СЕТ СН'!$I$6</f>
        <v>1861.28867823</v>
      </c>
      <c r="V143" s="37">
        <f>SUMIFS(СВЦЭМ!$C$34:$C$777,СВЦЭМ!$A$34:$A$777,$A143,СВЦЭМ!$B$34:$B$777,V$119)+'СЕТ СН'!$I$9+СВЦЭМ!$D$10+'СЕТ СН'!$I$6</f>
        <v>1889.4909047900001</v>
      </c>
      <c r="W143" s="37">
        <f>SUMIFS(СВЦЭМ!$C$34:$C$777,СВЦЭМ!$A$34:$A$777,$A143,СВЦЭМ!$B$34:$B$777,W$119)+'СЕТ СН'!$I$9+СВЦЭМ!$D$10+'СЕТ СН'!$I$6</f>
        <v>1896.59551162</v>
      </c>
      <c r="X143" s="37">
        <f>SUMIFS(СВЦЭМ!$C$34:$C$777,СВЦЭМ!$A$34:$A$777,$A143,СВЦЭМ!$B$34:$B$777,X$119)+'СЕТ СН'!$I$9+СВЦЭМ!$D$10+'СЕТ СН'!$I$6</f>
        <v>1836.8897693500001</v>
      </c>
      <c r="Y143" s="37">
        <f>SUMIFS(СВЦЭМ!$C$34:$C$777,СВЦЭМ!$A$34:$A$777,$A143,СВЦЭМ!$B$34:$B$777,Y$119)+'СЕТ СН'!$I$9+СВЦЭМ!$D$10+'СЕТ СН'!$I$6</f>
        <v>1844.79581005</v>
      </c>
    </row>
    <row r="144" spans="1:25" ht="15.75" x14ac:dyDescent="0.2">
      <c r="A144" s="36">
        <f t="shared" si="3"/>
        <v>42607</v>
      </c>
      <c r="B144" s="37">
        <f>SUMIFS(СВЦЭМ!$C$34:$C$777,СВЦЭМ!$A$34:$A$777,$A144,СВЦЭМ!$B$34:$B$777,B$119)+'СЕТ СН'!$I$9+СВЦЭМ!$D$10+'СЕТ СН'!$I$6</f>
        <v>1950.9522688299999</v>
      </c>
      <c r="C144" s="37">
        <f>SUMIFS(СВЦЭМ!$C$34:$C$777,СВЦЭМ!$A$34:$A$777,$A144,СВЦЭМ!$B$34:$B$777,C$119)+'СЕТ СН'!$I$9+СВЦЭМ!$D$10+'СЕТ СН'!$I$6</f>
        <v>2020.1316925199999</v>
      </c>
      <c r="D144" s="37">
        <f>SUMIFS(СВЦЭМ!$C$34:$C$777,СВЦЭМ!$A$34:$A$777,$A144,СВЦЭМ!$B$34:$B$777,D$119)+'СЕТ СН'!$I$9+СВЦЭМ!$D$10+'СЕТ СН'!$I$6</f>
        <v>2039.4499385199999</v>
      </c>
      <c r="E144" s="37">
        <f>SUMIFS(СВЦЭМ!$C$34:$C$777,СВЦЭМ!$A$34:$A$777,$A144,СВЦЭМ!$B$34:$B$777,E$119)+'СЕТ СН'!$I$9+СВЦЭМ!$D$10+'СЕТ СН'!$I$6</f>
        <v>2039.8867295599998</v>
      </c>
      <c r="F144" s="37">
        <f>SUMIFS(СВЦЭМ!$C$34:$C$777,СВЦЭМ!$A$34:$A$777,$A144,СВЦЭМ!$B$34:$B$777,F$119)+'СЕТ СН'!$I$9+СВЦЭМ!$D$10+'СЕТ СН'!$I$6</f>
        <v>2031.2133564999999</v>
      </c>
      <c r="G144" s="37">
        <f>SUMIFS(СВЦЭМ!$C$34:$C$777,СВЦЭМ!$A$34:$A$777,$A144,СВЦЭМ!$B$34:$B$777,G$119)+'СЕТ СН'!$I$9+СВЦЭМ!$D$10+'СЕТ СН'!$I$6</f>
        <v>2101.5126469799998</v>
      </c>
      <c r="H144" s="37">
        <f>SUMIFS(СВЦЭМ!$C$34:$C$777,СВЦЭМ!$A$34:$A$777,$A144,СВЦЭМ!$B$34:$B$777,H$119)+'СЕТ СН'!$I$9+СВЦЭМ!$D$10+'СЕТ СН'!$I$6</f>
        <v>1984.44018867</v>
      </c>
      <c r="I144" s="37">
        <f>SUMIFS(СВЦЭМ!$C$34:$C$777,СВЦЭМ!$A$34:$A$777,$A144,СВЦЭМ!$B$34:$B$777,I$119)+'СЕТ СН'!$I$9+СВЦЭМ!$D$10+'СЕТ СН'!$I$6</f>
        <v>1934.40274168</v>
      </c>
      <c r="J144" s="37">
        <f>SUMIFS(СВЦЭМ!$C$34:$C$777,СВЦЭМ!$A$34:$A$777,$A144,СВЦЭМ!$B$34:$B$777,J$119)+'СЕТ СН'!$I$9+СВЦЭМ!$D$10+'СЕТ СН'!$I$6</f>
        <v>1892.73398987</v>
      </c>
      <c r="K144" s="37">
        <f>SUMIFS(СВЦЭМ!$C$34:$C$777,СВЦЭМ!$A$34:$A$777,$A144,СВЦЭМ!$B$34:$B$777,K$119)+'СЕТ СН'!$I$9+СВЦЭМ!$D$10+'СЕТ СН'!$I$6</f>
        <v>1815.70416034</v>
      </c>
      <c r="L144" s="37">
        <f>SUMIFS(СВЦЭМ!$C$34:$C$777,СВЦЭМ!$A$34:$A$777,$A144,СВЦЭМ!$B$34:$B$777,L$119)+'СЕТ СН'!$I$9+СВЦЭМ!$D$10+'СЕТ СН'!$I$6</f>
        <v>1810.8817852899999</v>
      </c>
      <c r="M144" s="37">
        <f>SUMIFS(СВЦЭМ!$C$34:$C$777,СВЦЭМ!$A$34:$A$777,$A144,СВЦЭМ!$B$34:$B$777,M$119)+'СЕТ СН'!$I$9+СВЦЭМ!$D$10+'СЕТ СН'!$I$6</f>
        <v>1884.7539068900001</v>
      </c>
      <c r="N144" s="37">
        <f>SUMIFS(СВЦЭМ!$C$34:$C$777,СВЦЭМ!$A$34:$A$777,$A144,СВЦЭМ!$B$34:$B$777,N$119)+'СЕТ СН'!$I$9+СВЦЭМ!$D$10+'СЕТ СН'!$I$6</f>
        <v>1842.3063432899999</v>
      </c>
      <c r="O144" s="37">
        <f>SUMIFS(СВЦЭМ!$C$34:$C$777,СВЦЭМ!$A$34:$A$777,$A144,СВЦЭМ!$B$34:$B$777,O$119)+'СЕТ СН'!$I$9+СВЦЭМ!$D$10+'СЕТ СН'!$I$6</f>
        <v>1830.1117003700001</v>
      </c>
      <c r="P144" s="37">
        <f>SUMIFS(СВЦЭМ!$C$34:$C$777,СВЦЭМ!$A$34:$A$777,$A144,СВЦЭМ!$B$34:$B$777,P$119)+'СЕТ СН'!$I$9+СВЦЭМ!$D$10+'СЕТ СН'!$I$6</f>
        <v>1803.94327423</v>
      </c>
      <c r="Q144" s="37">
        <f>SUMIFS(СВЦЭМ!$C$34:$C$777,СВЦЭМ!$A$34:$A$777,$A144,СВЦЭМ!$B$34:$B$777,Q$119)+'СЕТ СН'!$I$9+СВЦЭМ!$D$10+'СЕТ СН'!$I$6</f>
        <v>1795.4306785799999</v>
      </c>
      <c r="R144" s="37">
        <f>SUMIFS(СВЦЭМ!$C$34:$C$777,СВЦЭМ!$A$34:$A$777,$A144,СВЦЭМ!$B$34:$B$777,R$119)+'СЕТ СН'!$I$9+СВЦЭМ!$D$10+'СЕТ СН'!$I$6</f>
        <v>1859.09649072</v>
      </c>
      <c r="S144" s="37">
        <f>SUMIFS(СВЦЭМ!$C$34:$C$777,СВЦЭМ!$A$34:$A$777,$A144,СВЦЭМ!$B$34:$B$777,S$119)+'СЕТ СН'!$I$9+СВЦЭМ!$D$10+'СЕТ СН'!$I$6</f>
        <v>1893.21969795</v>
      </c>
      <c r="T144" s="37">
        <f>SUMIFS(СВЦЭМ!$C$34:$C$777,СВЦЭМ!$A$34:$A$777,$A144,СВЦЭМ!$B$34:$B$777,T$119)+'СЕТ СН'!$I$9+СВЦЭМ!$D$10+'СЕТ СН'!$I$6</f>
        <v>1977.8173656200001</v>
      </c>
      <c r="U144" s="37">
        <f>SUMIFS(СВЦЭМ!$C$34:$C$777,СВЦЭМ!$A$34:$A$777,$A144,СВЦЭМ!$B$34:$B$777,U$119)+'СЕТ СН'!$I$9+СВЦЭМ!$D$10+'СЕТ СН'!$I$6</f>
        <v>1993.5096374999998</v>
      </c>
      <c r="V144" s="37">
        <f>SUMIFS(СВЦЭМ!$C$34:$C$777,СВЦЭМ!$A$34:$A$777,$A144,СВЦЭМ!$B$34:$B$777,V$119)+'СЕТ СН'!$I$9+СВЦЭМ!$D$10+'СЕТ СН'!$I$6</f>
        <v>2006.46634111</v>
      </c>
      <c r="W144" s="37">
        <f>SUMIFS(СВЦЭМ!$C$34:$C$777,СВЦЭМ!$A$34:$A$777,$A144,СВЦЭМ!$B$34:$B$777,W$119)+'СЕТ СН'!$I$9+СВЦЭМ!$D$10+'СЕТ СН'!$I$6</f>
        <v>2006.9926262899999</v>
      </c>
      <c r="X144" s="37">
        <f>SUMIFS(СВЦЭМ!$C$34:$C$777,СВЦЭМ!$A$34:$A$777,$A144,СВЦЭМ!$B$34:$B$777,X$119)+'СЕТ СН'!$I$9+СВЦЭМ!$D$10+'СЕТ СН'!$I$6</f>
        <v>1974.01089254</v>
      </c>
      <c r="Y144" s="37">
        <f>SUMIFS(СВЦЭМ!$C$34:$C$777,СВЦЭМ!$A$34:$A$777,$A144,СВЦЭМ!$B$34:$B$777,Y$119)+'СЕТ СН'!$I$9+СВЦЭМ!$D$10+'СЕТ СН'!$I$6</f>
        <v>1973.29827095</v>
      </c>
    </row>
    <row r="145" spans="1:26" ht="15.75" x14ac:dyDescent="0.2">
      <c r="A145" s="36">
        <f t="shared" si="3"/>
        <v>42608</v>
      </c>
      <c r="B145" s="37">
        <f>SUMIFS(СВЦЭМ!$C$34:$C$777,СВЦЭМ!$A$34:$A$777,$A145,СВЦЭМ!$B$34:$B$777,B$119)+'СЕТ СН'!$I$9+СВЦЭМ!$D$10+'СЕТ СН'!$I$6</f>
        <v>2067.22054269</v>
      </c>
      <c r="C145" s="37">
        <f>SUMIFS(СВЦЭМ!$C$34:$C$777,СВЦЭМ!$A$34:$A$777,$A145,СВЦЭМ!$B$34:$B$777,C$119)+'СЕТ СН'!$I$9+СВЦЭМ!$D$10+'СЕТ СН'!$I$6</f>
        <v>2127.57207333</v>
      </c>
      <c r="D145" s="37">
        <f>SUMIFS(СВЦЭМ!$C$34:$C$777,СВЦЭМ!$A$34:$A$777,$A145,СВЦЭМ!$B$34:$B$777,D$119)+'СЕТ СН'!$I$9+СВЦЭМ!$D$10+'СЕТ СН'!$I$6</f>
        <v>2178.68748426</v>
      </c>
      <c r="E145" s="37">
        <f>SUMIFS(СВЦЭМ!$C$34:$C$777,СВЦЭМ!$A$34:$A$777,$A145,СВЦЭМ!$B$34:$B$777,E$119)+'СЕТ СН'!$I$9+СВЦЭМ!$D$10+'СЕТ СН'!$I$6</f>
        <v>2180.1416183900001</v>
      </c>
      <c r="F145" s="37">
        <f>SUMIFS(СВЦЭМ!$C$34:$C$777,СВЦЭМ!$A$34:$A$777,$A145,СВЦЭМ!$B$34:$B$777,F$119)+'СЕТ СН'!$I$9+СВЦЭМ!$D$10+'СЕТ СН'!$I$6</f>
        <v>2192.6562999999996</v>
      </c>
      <c r="G145" s="37">
        <f>SUMIFS(СВЦЭМ!$C$34:$C$777,СВЦЭМ!$A$34:$A$777,$A145,СВЦЭМ!$B$34:$B$777,G$119)+'СЕТ СН'!$I$9+СВЦЭМ!$D$10+'СЕТ СН'!$I$6</f>
        <v>2224.2265313199996</v>
      </c>
      <c r="H145" s="37">
        <f>SUMIFS(СВЦЭМ!$C$34:$C$777,СВЦЭМ!$A$34:$A$777,$A145,СВЦЭМ!$B$34:$B$777,H$119)+'СЕТ СН'!$I$9+СВЦЭМ!$D$10+'СЕТ СН'!$I$6</f>
        <v>2244.1013546300001</v>
      </c>
      <c r="I145" s="37">
        <f>SUMIFS(СВЦЭМ!$C$34:$C$777,СВЦЭМ!$A$34:$A$777,$A145,СВЦЭМ!$B$34:$B$777,I$119)+'СЕТ СН'!$I$9+СВЦЭМ!$D$10+'СЕТ СН'!$I$6</f>
        <v>2088.00542146</v>
      </c>
      <c r="J145" s="37">
        <f>SUMIFS(СВЦЭМ!$C$34:$C$777,СВЦЭМ!$A$34:$A$777,$A145,СВЦЭМ!$B$34:$B$777,J$119)+'СЕТ СН'!$I$9+СВЦЭМ!$D$10+'СЕТ СН'!$I$6</f>
        <v>1947.1313780400001</v>
      </c>
      <c r="K145" s="37">
        <f>SUMIFS(СВЦЭМ!$C$34:$C$777,СВЦЭМ!$A$34:$A$777,$A145,СВЦЭМ!$B$34:$B$777,K$119)+'СЕТ СН'!$I$9+СВЦЭМ!$D$10+'СЕТ СН'!$I$6</f>
        <v>1896.6419443699999</v>
      </c>
      <c r="L145" s="37">
        <f>SUMIFS(СВЦЭМ!$C$34:$C$777,СВЦЭМ!$A$34:$A$777,$A145,СВЦЭМ!$B$34:$B$777,L$119)+'СЕТ СН'!$I$9+СВЦЭМ!$D$10+'СЕТ СН'!$I$6</f>
        <v>1918.5366765599999</v>
      </c>
      <c r="M145" s="37">
        <f>SUMIFS(СВЦЭМ!$C$34:$C$777,СВЦЭМ!$A$34:$A$777,$A145,СВЦЭМ!$B$34:$B$777,M$119)+'СЕТ СН'!$I$9+СВЦЭМ!$D$10+'СЕТ СН'!$I$6</f>
        <v>2018.2765897300001</v>
      </c>
      <c r="N145" s="37">
        <f>SUMIFS(СВЦЭМ!$C$34:$C$777,СВЦЭМ!$A$34:$A$777,$A145,СВЦЭМ!$B$34:$B$777,N$119)+'СЕТ СН'!$I$9+СВЦЭМ!$D$10+'СЕТ СН'!$I$6</f>
        <v>1924.4395454800001</v>
      </c>
      <c r="O145" s="37">
        <f>SUMIFS(СВЦЭМ!$C$34:$C$777,СВЦЭМ!$A$34:$A$777,$A145,СВЦЭМ!$B$34:$B$777,O$119)+'СЕТ СН'!$I$9+СВЦЭМ!$D$10+'СЕТ СН'!$I$6</f>
        <v>2165.19891078</v>
      </c>
      <c r="P145" s="37">
        <f>SUMIFS(СВЦЭМ!$C$34:$C$777,СВЦЭМ!$A$34:$A$777,$A145,СВЦЭМ!$B$34:$B$777,P$119)+'СЕТ СН'!$I$9+СВЦЭМ!$D$10+'СЕТ СН'!$I$6</f>
        <v>2296.6195873300003</v>
      </c>
      <c r="Q145" s="37">
        <f>SUMIFS(СВЦЭМ!$C$34:$C$777,СВЦЭМ!$A$34:$A$777,$A145,СВЦЭМ!$B$34:$B$777,Q$119)+'СЕТ СН'!$I$9+СВЦЭМ!$D$10+'СЕТ СН'!$I$6</f>
        <v>2022.8960517199998</v>
      </c>
      <c r="R145" s="37">
        <f>SUMIFS(СВЦЭМ!$C$34:$C$777,СВЦЭМ!$A$34:$A$777,$A145,СВЦЭМ!$B$34:$B$777,R$119)+'СЕТ СН'!$I$9+СВЦЭМ!$D$10+'СЕТ СН'!$I$6</f>
        <v>1885.4033463199999</v>
      </c>
      <c r="S145" s="37">
        <f>SUMIFS(СВЦЭМ!$C$34:$C$777,СВЦЭМ!$A$34:$A$777,$A145,СВЦЭМ!$B$34:$B$777,S$119)+'СЕТ СН'!$I$9+СВЦЭМ!$D$10+'СЕТ СН'!$I$6</f>
        <v>1946.0291114000001</v>
      </c>
      <c r="T145" s="37">
        <f>SUMIFS(СВЦЭМ!$C$34:$C$777,СВЦЭМ!$A$34:$A$777,$A145,СВЦЭМ!$B$34:$B$777,T$119)+'СЕТ СН'!$I$9+СВЦЭМ!$D$10+'СЕТ СН'!$I$6</f>
        <v>1931.3341388599999</v>
      </c>
      <c r="U145" s="37">
        <f>SUMIFS(СВЦЭМ!$C$34:$C$777,СВЦЭМ!$A$34:$A$777,$A145,СВЦЭМ!$B$34:$B$777,U$119)+'СЕТ СН'!$I$9+СВЦЭМ!$D$10+'СЕТ СН'!$I$6</f>
        <v>1992.25511895</v>
      </c>
      <c r="V145" s="37">
        <f>SUMIFS(СВЦЭМ!$C$34:$C$777,СВЦЭМ!$A$34:$A$777,$A145,СВЦЭМ!$B$34:$B$777,V$119)+'СЕТ СН'!$I$9+СВЦЭМ!$D$10+'СЕТ СН'!$I$6</f>
        <v>2025.8764689999998</v>
      </c>
      <c r="W145" s="37">
        <f>SUMIFS(СВЦЭМ!$C$34:$C$777,СВЦЭМ!$A$34:$A$777,$A145,СВЦЭМ!$B$34:$B$777,W$119)+'СЕТ СН'!$I$9+СВЦЭМ!$D$10+'СЕТ СН'!$I$6</f>
        <v>1983.4806610800001</v>
      </c>
      <c r="X145" s="37">
        <f>SUMIFS(СВЦЭМ!$C$34:$C$777,СВЦЭМ!$A$34:$A$777,$A145,СВЦЭМ!$B$34:$B$777,X$119)+'СЕТ СН'!$I$9+СВЦЭМ!$D$10+'СЕТ СН'!$I$6</f>
        <v>1939.8812121599999</v>
      </c>
      <c r="Y145" s="37">
        <f>SUMIFS(СВЦЭМ!$C$34:$C$777,СВЦЭМ!$A$34:$A$777,$A145,СВЦЭМ!$B$34:$B$777,Y$119)+'СЕТ СН'!$I$9+СВЦЭМ!$D$10+'СЕТ СН'!$I$6</f>
        <v>1894.9614993999999</v>
      </c>
    </row>
    <row r="146" spans="1:26" ht="15.75" x14ac:dyDescent="0.2">
      <c r="A146" s="36">
        <f t="shared" si="3"/>
        <v>42609</v>
      </c>
      <c r="B146" s="37">
        <f>SUMIFS(СВЦЭМ!$C$34:$C$777,СВЦЭМ!$A$34:$A$777,$A146,СВЦЭМ!$B$34:$B$777,B$119)+'СЕТ СН'!$I$9+СВЦЭМ!$D$10+'СЕТ СН'!$I$6</f>
        <v>1972.4367778400001</v>
      </c>
      <c r="C146" s="37">
        <f>SUMIFS(СВЦЭМ!$C$34:$C$777,СВЦЭМ!$A$34:$A$777,$A146,СВЦЭМ!$B$34:$B$777,C$119)+'СЕТ СН'!$I$9+СВЦЭМ!$D$10+'СЕТ СН'!$I$6</f>
        <v>2022.07648621</v>
      </c>
      <c r="D146" s="37">
        <f>SUMIFS(СВЦЭМ!$C$34:$C$777,СВЦЭМ!$A$34:$A$777,$A146,СВЦЭМ!$B$34:$B$777,D$119)+'СЕТ СН'!$I$9+СВЦЭМ!$D$10+'СЕТ СН'!$I$6</f>
        <v>2068.3924396799998</v>
      </c>
      <c r="E146" s="37">
        <f>SUMIFS(СВЦЭМ!$C$34:$C$777,СВЦЭМ!$A$34:$A$777,$A146,СВЦЭМ!$B$34:$B$777,E$119)+'СЕТ СН'!$I$9+СВЦЭМ!$D$10+'СЕТ СН'!$I$6</f>
        <v>2089.4608719500002</v>
      </c>
      <c r="F146" s="37">
        <f>SUMIFS(СВЦЭМ!$C$34:$C$777,СВЦЭМ!$A$34:$A$777,$A146,СВЦЭМ!$B$34:$B$777,F$119)+'СЕТ СН'!$I$9+СВЦЭМ!$D$10+'СЕТ СН'!$I$6</f>
        <v>2090.0507899300001</v>
      </c>
      <c r="G146" s="37">
        <f>SUMIFS(СВЦЭМ!$C$34:$C$777,СВЦЭМ!$A$34:$A$777,$A146,СВЦЭМ!$B$34:$B$777,G$119)+'СЕТ СН'!$I$9+СВЦЭМ!$D$10+'СЕТ СН'!$I$6</f>
        <v>2092.7092262000001</v>
      </c>
      <c r="H146" s="37">
        <f>SUMIFS(СВЦЭМ!$C$34:$C$777,СВЦЭМ!$A$34:$A$777,$A146,СВЦЭМ!$B$34:$B$777,H$119)+'СЕТ СН'!$I$9+СВЦЭМ!$D$10+'СЕТ СН'!$I$6</f>
        <v>2075.60813487</v>
      </c>
      <c r="I146" s="37">
        <f>SUMIFS(СВЦЭМ!$C$34:$C$777,СВЦЭМ!$A$34:$A$777,$A146,СВЦЭМ!$B$34:$B$777,I$119)+'СЕТ СН'!$I$9+СВЦЭМ!$D$10+'СЕТ СН'!$I$6</f>
        <v>2069.5153440599997</v>
      </c>
      <c r="J146" s="37">
        <f>SUMIFS(СВЦЭМ!$C$34:$C$777,СВЦЭМ!$A$34:$A$777,$A146,СВЦЭМ!$B$34:$B$777,J$119)+'СЕТ СН'!$I$9+СВЦЭМ!$D$10+'СЕТ СН'!$I$6</f>
        <v>2015.01773288</v>
      </c>
      <c r="K146" s="37">
        <f>SUMIFS(СВЦЭМ!$C$34:$C$777,СВЦЭМ!$A$34:$A$777,$A146,СВЦЭМ!$B$34:$B$777,K$119)+'СЕТ СН'!$I$9+СВЦЭМ!$D$10+'СЕТ СН'!$I$6</f>
        <v>1950.5527302099999</v>
      </c>
      <c r="L146" s="37">
        <f>SUMIFS(СВЦЭМ!$C$34:$C$777,СВЦЭМ!$A$34:$A$777,$A146,СВЦЭМ!$B$34:$B$777,L$119)+'СЕТ СН'!$I$9+СВЦЭМ!$D$10+'СЕТ СН'!$I$6</f>
        <v>2002.44844595</v>
      </c>
      <c r="M146" s="37">
        <f>SUMIFS(СВЦЭМ!$C$34:$C$777,СВЦЭМ!$A$34:$A$777,$A146,СВЦЭМ!$B$34:$B$777,M$119)+'СЕТ СН'!$I$9+СВЦЭМ!$D$10+'СЕТ СН'!$I$6</f>
        <v>2103.3122009999997</v>
      </c>
      <c r="N146" s="37">
        <f>SUMIFS(СВЦЭМ!$C$34:$C$777,СВЦЭМ!$A$34:$A$777,$A146,СВЦЭМ!$B$34:$B$777,N$119)+'СЕТ СН'!$I$9+СВЦЭМ!$D$10+'СЕТ СН'!$I$6</f>
        <v>2115.27007379</v>
      </c>
      <c r="O146" s="37">
        <f>SUMIFS(СВЦЭМ!$C$34:$C$777,СВЦЭМ!$A$34:$A$777,$A146,СВЦЭМ!$B$34:$B$777,O$119)+'СЕТ СН'!$I$9+СВЦЭМ!$D$10+'СЕТ СН'!$I$6</f>
        <v>2197.9100595999998</v>
      </c>
      <c r="P146" s="37">
        <f>SUMIFS(СВЦЭМ!$C$34:$C$777,СВЦЭМ!$A$34:$A$777,$A146,СВЦЭМ!$B$34:$B$777,P$119)+'СЕТ СН'!$I$9+СВЦЭМ!$D$10+'СЕТ СН'!$I$6</f>
        <v>2057.5655929200002</v>
      </c>
      <c r="Q146" s="37">
        <f>SUMIFS(СВЦЭМ!$C$34:$C$777,СВЦЭМ!$A$34:$A$777,$A146,СВЦЭМ!$B$34:$B$777,Q$119)+'СЕТ СН'!$I$9+СВЦЭМ!$D$10+'СЕТ СН'!$I$6</f>
        <v>2035.4825486</v>
      </c>
      <c r="R146" s="37">
        <f>SUMIFS(СВЦЭМ!$C$34:$C$777,СВЦЭМ!$A$34:$A$777,$A146,СВЦЭМ!$B$34:$B$777,R$119)+'СЕТ СН'!$I$9+СВЦЭМ!$D$10+'СЕТ СН'!$I$6</f>
        <v>2016.47373326</v>
      </c>
      <c r="S146" s="37">
        <f>SUMIFS(СВЦЭМ!$C$34:$C$777,СВЦЭМ!$A$34:$A$777,$A146,СВЦЭМ!$B$34:$B$777,S$119)+'СЕТ СН'!$I$9+СВЦЭМ!$D$10+'СЕТ СН'!$I$6</f>
        <v>2002.54818974</v>
      </c>
      <c r="T146" s="37">
        <f>SUMIFS(СВЦЭМ!$C$34:$C$777,СВЦЭМ!$A$34:$A$777,$A146,СВЦЭМ!$B$34:$B$777,T$119)+'СЕТ СН'!$I$9+СВЦЭМ!$D$10+'СЕТ СН'!$I$6</f>
        <v>2024.9293798799999</v>
      </c>
      <c r="U146" s="37">
        <f>SUMIFS(СВЦЭМ!$C$34:$C$777,СВЦЭМ!$A$34:$A$777,$A146,СВЦЭМ!$B$34:$B$777,U$119)+'СЕТ СН'!$I$9+СВЦЭМ!$D$10+'СЕТ СН'!$I$6</f>
        <v>2012.5164502100001</v>
      </c>
      <c r="V146" s="37">
        <f>SUMIFS(СВЦЭМ!$C$34:$C$777,СВЦЭМ!$A$34:$A$777,$A146,СВЦЭМ!$B$34:$B$777,V$119)+'СЕТ СН'!$I$9+СВЦЭМ!$D$10+'СЕТ СН'!$I$6</f>
        <v>2030.65547584</v>
      </c>
      <c r="W146" s="37">
        <f>SUMIFS(СВЦЭМ!$C$34:$C$777,СВЦЭМ!$A$34:$A$777,$A146,СВЦЭМ!$B$34:$B$777,W$119)+'СЕТ СН'!$I$9+СВЦЭМ!$D$10+'СЕТ СН'!$I$6</f>
        <v>2065.6091034199999</v>
      </c>
      <c r="X146" s="37">
        <f>SUMIFS(СВЦЭМ!$C$34:$C$777,СВЦЭМ!$A$34:$A$777,$A146,СВЦЭМ!$B$34:$B$777,X$119)+'СЕТ СН'!$I$9+СВЦЭМ!$D$10+'СЕТ СН'!$I$6</f>
        <v>1984.86329946</v>
      </c>
      <c r="Y146" s="37">
        <f>SUMIFS(СВЦЭМ!$C$34:$C$777,СВЦЭМ!$A$34:$A$777,$A146,СВЦЭМ!$B$34:$B$777,Y$119)+'СЕТ СН'!$I$9+СВЦЭМ!$D$10+'СЕТ СН'!$I$6</f>
        <v>2002.10759117</v>
      </c>
    </row>
    <row r="147" spans="1:26" ht="15.75" x14ac:dyDescent="0.2">
      <c r="A147" s="36">
        <f t="shared" si="3"/>
        <v>42610</v>
      </c>
      <c r="B147" s="37">
        <f>SUMIFS(СВЦЭМ!$C$34:$C$777,СВЦЭМ!$A$34:$A$777,$A147,СВЦЭМ!$B$34:$B$777,B$119)+'СЕТ СН'!$I$9+СВЦЭМ!$D$10+'СЕТ СН'!$I$6</f>
        <v>2107.3912561500001</v>
      </c>
      <c r="C147" s="37">
        <f>SUMIFS(СВЦЭМ!$C$34:$C$777,СВЦЭМ!$A$34:$A$777,$A147,СВЦЭМ!$B$34:$B$777,C$119)+'СЕТ СН'!$I$9+СВЦЭМ!$D$10+'СЕТ СН'!$I$6</f>
        <v>2255.5328594900002</v>
      </c>
      <c r="D147" s="37">
        <f>SUMIFS(СВЦЭМ!$C$34:$C$777,СВЦЭМ!$A$34:$A$777,$A147,СВЦЭМ!$B$34:$B$777,D$119)+'СЕТ СН'!$I$9+СВЦЭМ!$D$10+'СЕТ СН'!$I$6</f>
        <v>2306.1059246599998</v>
      </c>
      <c r="E147" s="37">
        <f>SUMIFS(СВЦЭМ!$C$34:$C$777,СВЦЭМ!$A$34:$A$777,$A147,СВЦЭМ!$B$34:$B$777,E$119)+'СЕТ СН'!$I$9+СВЦЭМ!$D$10+'СЕТ СН'!$I$6</f>
        <v>2285.2096352899998</v>
      </c>
      <c r="F147" s="37">
        <f>SUMIFS(СВЦЭМ!$C$34:$C$777,СВЦЭМ!$A$34:$A$777,$A147,СВЦЭМ!$B$34:$B$777,F$119)+'СЕТ СН'!$I$9+СВЦЭМ!$D$10+'СЕТ СН'!$I$6</f>
        <v>2292.2894784099999</v>
      </c>
      <c r="G147" s="37">
        <f>SUMIFS(СВЦЭМ!$C$34:$C$777,СВЦЭМ!$A$34:$A$777,$A147,СВЦЭМ!$B$34:$B$777,G$119)+'СЕТ СН'!$I$9+СВЦЭМ!$D$10+'СЕТ СН'!$I$6</f>
        <v>2294.7732550299997</v>
      </c>
      <c r="H147" s="37">
        <f>SUMIFS(СВЦЭМ!$C$34:$C$777,СВЦЭМ!$A$34:$A$777,$A147,СВЦЭМ!$B$34:$B$777,H$119)+'СЕТ СН'!$I$9+СВЦЭМ!$D$10+'СЕТ СН'!$I$6</f>
        <v>2270.1524421200002</v>
      </c>
      <c r="I147" s="37">
        <f>SUMIFS(СВЦЭМ!$C$34:$C$777,СВЦЭМ!$A$34:$A$777,$A147,СВЦЭМ!$B$34:$B$777,I$119)+'СЕТ СН'!$I$9+СВЦЭМ!$D$10+'СЕТ СН'!$I$6</f>
        <v>2235.1210283</v>
      </c>
      <c r="J147" s="37">
        <f>SUMIFS(СВЦЭМ!$C$34:$C$777,СВЦЭМ!$A$34:$A$777,$A147,СВЦЭМ!$B$34:$B$777,J$119)+'СЕТ СН'!$I$9+СВЦЭМ!$D$10+'СЕТ СН'!$I$6</f>
        <v>2160.6601939900002</v>
      </c>
      <c r="K147" s="37">
        <f>SUMIFS(СВЦЭМ!$C$34:$C$777,СВЦЭМ!$A$34:$A$777,$A147,СВЦЭМ!$B$34:$B$777,K$119)+'СЕТ СН'!$I$9+СВЦЭМ!$D$10+'СЕТ СН'!$I$6</f>
        <v>2089.6714385300002</v>
      </c>
      <c r="L147" s="37">
        <f>SUMIFS(СВЦЭМ!$C$34:$C$777,СВЦЭМ!$A$34:$A$777,$A147,СВЦЭМ!$B$34:$B$777,L$119)+'СЕТ СН'!$I$9+СВЦЭМ!$D$10+'СЕТ СН'!$I$6</f>
        <v>2053.0763690599997</v>
      </c>
      <c r="M147" s="37">
        <f>SUMIFS(СВЦЭМ!$C$34:$C$777,СВЦЭМ!$A$34:$A$777,$A147,СВЦЭМ!$B$34:$B$777,M$119)+'СЕТ СН'!$I$9+СВЦЭМ!$D$10+'СЕТ СН'!$I$6</f>
        <v>2027.02620168</v>
      </c>
      <c r="N147" s="37">
        <f>SUMIFS(СВЦЭМ!$C$34:$C$777,СВЦЭМ!$A$34:$A$777,$A147,СВЦЭМ!$B$34:$B$777,N$119)+'СЕТ СН'!$I$9+СВЦЭМ!$D$10+'СЕТ СН'!$I$6</f>
        <v>2036.33944419</v>
      </c>
      <c r="O147" s="37">
        <f>SUMIFS(СВЦЭМ!$C$34:$C$777,СВЦЭМ!$A$34:$A$777,$A147,СВЦЭМ!$B$34:$B$777,O$119)+'СЕТ СН'!$I$9+СВЦЭМ!$D$10+'СЕТ СН'!$I$6</f>
        <v>2058.8450824399997</v>
      </c>
      <c r="P147" s="37">
        <f>SUMIFS(СВЦЭМ!$C$34:$C$777,СВЦЭМ!$A$34:$A$777,$A147,СВЦЭМ!$B$34:$B$777,P$119)+'СЕТ СН'!$I$9+СВЦЭМ!$D$10+'СЕТ СН'!$I$6</f>
        <v>2134.9357928500003</v>
      </c>
      <c r="Q147" s="37">
        <f>SUMIFS(СВЦЭМ!$C$34:$C$777,СВЦЭМ!$A$34:$A$777,$A147,СВЦЭМ!$B$34:$B$777,Q$119)+'СЕТ СН'!$I$9+СВЦЭМ!$D$10+'СЕТ СН'!$I$6</f>
        <v>2106.2364383399999</v>
      </c>
      <c r="R147" s="37">
        <f>SUMIFS(СВЦЭМ!$C$34:$C$777,СВЦЭМ!$A$34:$A$777,$A147,СВЦЭМ!$B$34:$B$777,R$119)+'СЕТ СН'!$I$9+СВЦЭМ!$D$10+'СЕТ СН'!$I$6</f>
        <v>2061.7463009499997</v>
      </c>
      <c r="S147" s="37">
        <f>SUMIFS(СВЦЭМ!$C$34:$C$777,СВЦЭМ!$A$34:$A$777,$A147,СВЦЭМ!$B$34:$B$777,S$119)+'СЕТ СН'!$I$9+СВЦЭМ!$D$10+'СЕТ СН'!$I$6</f>
        <v>2038.40705129</v>
      </c>
      <c r="T147" s="37">
        <f>SUMIFS(СВЦЭМ!$C$34:$C$777,СВЦЭМ!$A$34:$A$777,$A147,СВЦЭМ!$B$34:$B$777,T$119)+'СЕТ СН'!$I$9+СВЦЭМ!$D$10+'СЕТ СН'!$I$6</f>
        <v>2029.4495755799999</v>
      </c>
      <c r="U147" s="37">
        <f>SUMIFS(СВЦЭМ!$C$34:$C$777,СВЦЭМ!$A$34:$A$777,$A147,СВЦЭМ!$B$34:$B$777,U$119)+'СЕТ СН'!$I$9+СВЦЭМ!$D$10+'СЕТ СН'!$I$6</f>
        <v>1999.6149184400001</v>
      </c>
      <c r="V147" s="37">
        <f>SUMIFS(СВЦЭМ!$C$34:$C$777,СВЦЭМ!$A$34:$A$777,$A147,СВЦЭМ!$B$34:$B$777,V$119)+'СЕТ СН'!$I$9+СВЦЭМ!$D$10+'СЕТ СН'!$I$6</f>
        <v>1970.3510043199999</v>
      </c>
      <c r="W147" s="37">
        <f>SUMIFS(СВЦЭМ!$C$34:$C$777,СВЦЭМ!$A$34:$A$777,$A147,СВЦЭМ!$B$34:$B$777,W$119)+'СЕТ СН'!$I$9+СВЦЭМ!$D$10+'СЕТ СН'!$I$6</f>
        <v>2116.85059215</v>
      </c>
      <c r="X147" s="37">
        <f>SUMIFS(СВЦЭМ!$C$34:$C$777,СВЦЭМ!$A$34:$A$777,$A147,СВЦЭМ!$B$34:$B$777,X$119)+'СЕТ СН'!$I$9+СВЦЭМ!$D$10+'СЕТ СН'!$I$6</f>
        <v>2004.6624663799998</v>
      </c>
      <c r="Y147" s="37">
        <f>SUMIFS(СВЦЭМ!$C$34:$C$777,СВЦЭМ!$A$34:$A$777,$A147,СВЦЭМ!$B$34:$B$777,Y$119)+'СЕТ СН'!$I$9+СВЦЭМ!$D$10+'СЕТ СН'!$I$6</f>
        <v>2012.01326234</v>
      </c>
    </row>
    <row r="148" spans="1:26" ht="15.75" x14ac:dyDescent="0.2">
      <c r="A148" s="36">
        <f t="shared" si="3"/>
        <v>42611</v>
      </c>
      <c r="B148" s="37">
        <f>SUMIFS(СВЦЭМ!$C$34:$C$777,СВЦЭМ!$A$34:$A$777,$A148,СВЦЭМ!$B$34:$B$777,B$119)+'СЕТ СН'!$I$9+СВЦЭМ!$D$10+'СЕТ СН'!$I$6</f>
        <v>2095.8169309899999</v>
      </c>
      <c r="C148" s="37">
        <f>SUMIFS(СВЦЭМ!$C$34:$C$777,СВЦЭМ!$A$34:$A$777,$A148,СВЦЭМ!$B$34:$B$777,C$119)+'СЕТ СН'!$I$9+СВЦЭМ!$D$10+'СЕТ СН'!$I$6</f>
        <v>2152.33271689</v>
      </c>
      <c r="D148" s="37">
        <f>SUMIFS(СВЦЭМ!$C$34:$C$777,СВЦЭМ!$A$34:$A$777,$A148,СВЦЭМ!$B$34:$B$777,D$119)+'СЕТ СН'!$I$9+СВЦЭМ!$D$10+'СЕТ СН'!$I$6</f>
        <v>2181.07063982</v>
      </c>
      <c r="E148" s="37">
        <f>SUMIFS(СВЦЭМ!$C$34:$C$777,СВЦЭМ!$A$34:$A$777,$A148,СВЦЭМ!$B$34:$B$777,E$119)+'СЕТ СН'!$I$9+СВЦЭМ!$D$10+'СЕТ СН'!$I$6</f>
        <v>2174.0176883200002</v>
      </c>
      <c r="F148" s="37">
        <f>SUMIFS(СВЦЭМ!$C$34:$C$777,СВЦЭМ!$A$34:$A$777,$A148,СВЦЭМ!$B$34:$B$777,F$119)+'СЕТ СН'!$I$9+СВЦЭМ!$D$10+'СЕТ СН'!$I$6</f>
        <v>2172.7109724399998</v>
      </c>
      <c r="G148" s="37">
        <f>SUMIFS(СВЦЭМ!$C$34:$C$777,СВЦЭМ!$A$34:$A$777,$A148,СВЦЭМ!$B$34:$B$777,G$119)+'СЕТ СН'!$I$9+СВЦЭМ!$D$10+'СЕТ СН'!$I$6</f>
        <v>2173.5160915899996</v>
      </c>
      <c r="H148" s="37">
        <f>SUMIFS(СВЦЭМ!$C$34:$C$777,СВЦЭМ!$A$34:$A$777,$A148,СВЦЭМ!$B$34:$B$777,H$119)+'СЕТ СН'!$I$9+СВЦЭМ!$D$10+'СЕТ СН'!$I$6</f>
        <v>2214.88597119</v>
      </c>
      <c r="I148" s="37">
        <f>SUMIFS(СВЦЭМ!$C$34:$C$777,СВЦЭМ!$A$34:$A$777,$A148,СВЦЭМ!$B$34:$B$777,I$119)+'СЕТ СН'!$I$9+СВЦЭМ!$D$10+'СЕТ СН'!$I$6</f>
        <v>2097.8721373099997</v>
      </c>
      <c r="J148" s="37">
        <f>SUMIFS(СВЦЭМ!$C$34:$C$777,СВЦЭМ!$A$34:$A$777,$A148,СВЦЭМ!$B$34:$B$777,J$119)+'СЕТ СН'!$I$9+СВЦЭМ!$D$10+'СЕТ СН'!$I$6</f>
        <v>2076.6746564499999</v>
      </c>
      <c r="K148" s="37">
        <f>SUMIFS(СВЦЭМ!$C$34:$C$777,СВЦЭМ!$A$34:$A$777,$A148,СВЦЭМ!$B$34:$B$777,K$119)+'СЕТ СН'!$I$9+СВЦЭМ!$D$10+'СЕТ СН'!$I$6</f>
        <v>2024.3023502400001</v>
      </c>
      <c r="L148" s="37">
        <f>SUMIFS(СВЦЭМ!$C$34:$C$777,СВЦЭМ!$A$34:$A$777,$A148,СВЦЭМ!$B$34:$B$777,L$119)+'СЕТ СН'!$I$9+СВЦЭМ!$D$10+'СЕТ СН'!$I$6</f>
        <v>2118.0132650400001</v>
      </c>
      <c r="M148" s="37">
        <f>SUMIFS(СВЦЭМ!$C$34:$C$777,СВЦЭМ!$A$34:$A$777,$A148,СВЦЭМ!$B$34:$B$777,M$119)+'СЕТ СН'!$I$9+СВЦЭМ!$D$10+'СЕТ СН'!$I$6</f>
        <v>2132.5422710900002</v>
      </c>
      <c r="N148" s="37">
        <f>SUMIFS(СВЦЭМ!$C$34:$C$777,СВЦЭМ!$A$34:$A$777,$A148,СВЦЭМ!$B$34:$B$777,N$119)+'СЕТ СН'!$I$9+СВЦЭМ!$D$10+'СЕТ СН'!$I$6</f>
        <v>2114.0282416099999</v>
      </c>
      <c r="O148" s="37">
        <f>SUMIFS(СВЦЭМ!$C$34:$C$777,СВЦЭМ!$A$34:$A$777,$A148,СВЦЭМ!$B$34:$B$777,O$119)+'СЕТ СН'!$I$9+СВЦЭМ!$D$10+'СЕТ СН'!$I$6</f>
        <v>2127.3651088899996</v>
      </c>
      <c r="P148" s="37">
        <f>SUMIFS(СВЦЭМ!$C$34:$C$777,СВЦЭМ!$A$34:$A$777,$A148,СВЦЭМ!$B$34:$B$777,P$119)+'СЕТ СН'!$I$9+СВЦЭМ!$D$10+'СЕТ СН'!$I$6</f>
        <v>2094.25303085</v>
      </c>
      <c r="Q148" s="37">
        <f>SUMIFS(СВЦЭМ!$C$34:$C$777,СВЦЭМ!$A$34:$A$777,$A148,СВЦЭМ!$B$34:$B$777,Q$119)+'СЕТ СН'!$I$9+СВЦЭМ!$D$10+'СЕТ СН'!$I$6</f>
        <v>2026.46219333</v>
      </c>
      <c r="R148" s="37">
        <f>SUMIFS(СВЦЭМ!$C$34:$C$777,СВЦЭМ!$A$34:$A$777,$A148,СВЦЭМ!$B$34:$B$777,R$119)+'СЕТ СН'!$I$9+СВЦЭМ!$D$10+'СЕТ СН'!$I$6</f>
        <v>2021.93777318</v>
      </c>
      <c r="S148" s="37">
        <f>SUMIFS(СВЦЭМ!$C$34:$C$777,СВЦЭМ!$A$34:$A$777,$A148,СВЦЭМ!$B$34:$B$777,S$119)+'СЕТ СН'!$I$9+СВЦЭМ!$D$10+'СЕТ СН'!$I$6</f>
        <v>2066.9969973100001</v>
      </c>
      <c r="T148" s="37">
        <f>SUMIFS(СВЦЭМ!$C$34:$C$777,СВЦЭМ!$A$34:$A$777,$A148,СВЦЭМ!$B$34:$B$777,T$119)+'СЕТ СН'!$I$9+СВЦЭМ!$D$10+'СЕТ СН'!$I$6</f>
        <v>2049.6799372</v>
      </c>
      <c r="U148" s="37">
        <f>SUMIFS(СВЦЭМ!$C$34:$C$777,СВЦЭМ!$A$34:$A$777,$A148,СВЦЭМ!$B$34:$B$777,U$119)+'СЕТ СН'!$I$9+СВЦЭМ!$D$10+'СЕТ СН'!$I$6</f>
        <v>2034.2104666299999</v>
      </c>
      <c r="V148" s="37">
        <f>SUMIFS(СВЦЭМ!$C$34:$C$777,СВЦЭМ!$A$34:$A$777,$A148,СВЦЭМ!$B$34:$B$777,V$119)+'СЕТ СН'!$I$9+СВЦЭМ!$D$10+'СЕТ СН'!$I$6</f>
        <v>2057.50402829</v>
      </c>
      <c r="W148" s="37">
        <f>SUMIFS(СВЦЭМ!$C$34:$C$777,СВЦЭМ!$A$34:$A$777,$A148,СВЦЭМ!$B$34:$B$777,W$119)+'СЕТ СН'!$I$9+СВЦЭМ!$D$10+'СЕТ СН'!$I$6</f>
        <v>2048.3607449000001</v>
      </c>
      <c r="X148" s="37">
        <f>SUMIFS(СВЦЭМ!$C$34:$C$777,СВЦЭМ!$A$34:$A$777,$A148,СВЦЭМ!$B$34:$B$777,X$119)+'СЕТ СН'!$I$9+СВЦЭМ!$D$10+'СЕТ СН'!$I$6</f>
        <v>2010.5811291099999</v>
      </c>
      <c r="Y148" s="37">
        <f>SUMIFS(СВЦЭМ!$C$34:$C$777,СВЦЭМ!$A$34:$A$777,$A148,СВЦЭМ!$B$34:$B$777,Y$119)+'СЕТ СН'!$I$9+СВЦЭМ!$D$10+'СЕТ СН'!$I$6</f>
        <v>1984.2032353999998</v>
      </c>
    </row>
    <row r="149" spans="1:26" ht="15.75" x14ac:dyDescent="0.2">
      <c r="A149" s="36">
        <f t="shared" si="3"/>
        <v>42612</v>
      </c>
      <c r="B149" s="37">
        <f>SUMIFS(СВЦЭМ!$C$34:$C$777,СВЦЭМ!$A$34:$A$777,$A149,СВЦЭМ!$B$34:$B$777,B$119)+'СЕТ СН'!$I$9+СВЦЭМ!$D$10+'СЕТ СН'!$I$6</f>
        <v>2052.3468756500001</v>
      </c>
      <c r="C149" s="37">
        <f>SUMIFS(СВЦЭМ!$C$34:$C$777,СВЦЭМ!$A$34:$A$777,$A149,СВЦЭМ!$B$34:$B$777,C$119)+'СЕТ СН'!$I$9+СВЦЭМ!$D$10+'СЕТ СН'!$I$6</f>
        <v>2129.9468624900001</v>
      </c>
      <c r="D149" s="37">
        <f>SUMIFS(СВЦЭМ!$C$34:$C$777,СВЦЭМ!$A$34:$A$777,$A149,СВЦЭМ!$B$34:$B$777,D$119)+'СЕТ СН'!$I$9+СВЦЭМ!$D$10+'СЕТ СН'!$I$6</f>
        <v>2173.1935353700001</v>
      </c>
      <c r="E149" s="37">
        <f>SUMIFS(СВЦЭМ!$C$34:$C$777,СВЦЭМ!$A$34:$A$777,$A149,СВЦЭМ!$B$34:$B$777,E$119)+'СЕТ СН'!$I$9+СВЦЭМ!$D$10+'СЕТ СН'!$I$6</f>
        <v>2203.4206834300003</v>
      </c>
      <c r="F149" s="37">
        <f>SUMIFS(СВЦЭМ!$C$34:$C$777,СВЦЭМ!$A$34:$A$777,$A149,СВЦЭМ!$B$34:$B$777,F$119)+'СЕТ СН'!$I$9+СВЦЭМ!$D$10+'СЕТ СН'!$I$6</f>
        <v>2150.0683293499997</v>
      </c>
      <c r="G149" s="37">
        <f>SUMIFS(СВЦЭМ!$C$34:$C$777,СВЦЭМ!$A$34:$A$777,$A149,СВЦЭМ!$B$34:$B$777,G$119)+'СЕТ СН'!$I$9+СВЦЭМ!$D$10+'СЕТ СН'!$I$6</f>
        <v>2134.0676971299999</v>
      </c>
      <c r="H149" s="37">
        <f>SUMIFS(СВЦЭМ!$C$34:$C$777,СВЦЭМ!$A$34:$A$777,$A149,СВЦЭМ!$B$34:$B$777,H$119)+'СЕТ СН'!$I$9+СВЦЭМ!$D$10+'СЕТ СН'!$I$6</f>
        <v>2121.8080200599998</v>
      </c>
      <c r="I149" s="37">
        <f>SUMIFS(СВЦЭМ!$C$34:$C$777,СВЦЭМ!$A$34:$A$777,$A149,СВЦЭМ!$B$34:$B$777,I$119)+'СЕТ СН'!$I$9+СВЦЭМ!$D$10+'СЕТ СН'!$I$6</f>
        <v>2044.9325909099998</v>
      </c>
      <c r="J149" s="37">
        <f>SUMIFS(СВЦЭМ!$C$34:$C$777,СВЦЭМ!$A$34:$A$777,$A149,СВЦЭМ!$B$34:$B$777,J$119)+'СЕТ СН'!$I$9+СВЦЭМ!$D$10+'СЕТ СН'!$I$6</f>
        <v>2101.7555290199998</v>
      </c>
      <c r="K149" s="37">
        <f>SUMIFS(СВЦЭМ!$C$34:$C$777,СВЦЭМ!$A$34:$A$777,$A149,СВЦЭМ!$B$34:$B$777,K$119)+'СЕТ СН'!$I$9+СВЦЭМ!$D$10+'СЕТ СН'!$I$6</f>
        <v>2058.7152650899998</v>
      </c>
      <c r="L149" s="37">
        <f>SUMIFS(СВЦЭМ!$C$34:$C$777,СВЦЭМ!$A$34:$A$777,$A149,СВЦЭМ!$B$34:$B$777,L$119)+'СЕТ СН'!$I$9+СВЦЭМ!$D$10+'СЕТ СН'!$I$6</f>
        <v>2148.0749034600003</v>
      </c>
      <c r="M149" s="37">
        <f>SUMIFS(СВЦЭМ!$C$34:$C$777,СВЦЭМ!$A$34:$A$777,$A149,СВЦЭМ!$B$34:$B$777,M$119)+'СЕТ СН'!$I$9+СВЦЭМ!$D$10+'СЕТ СН'!$I$6</f>
        <v>2133.93411255</v>
      </c>
      <c r="N149" s="37">
        <f>SUMIFS(СВЦЭМ!$C$34:$C$777,СВЦЭМ!$A$34:$A$777,$A149,СВЦЭМ!$B$34:$B$777,N$119)+'СЕТ СН'!$I$9+СВЦЭМ!$D$10+'СЕТ СН'!$I$6</f>
        <v>2038.8634618000001</v>
      </c>
      <c r="O149" s="37">
        <f>SUMIFS(СВЦЭМ!$C$34:$C$777,СВЦЭМ!$A$34:$A$777,$A149,СВЦЭМ!$B$34:$B$777,O$119)+'СЕТ СН'!$I$9+СВЦЭМ!$D$10+'СЕТ СН'!$I$6</f>
        <v>2058.5950967700001</v>
      </c>
      <c r="P149" s="37">
        <f>SUMIFS(СВЦЭМ!$C$34:$C$777,СВЦЭМ!$A$34:$A$777,$A149,СВЦЭМ!$B$34:$B$777,P$119)+'СЕТ СН'!$I$9+СВЦЭМ!$D$10+'СЕТ СН'!$I$6</f>
        <v>2069.26659139</v>
      </c>
      <c r="Q149" s="37">
        <f>SUMIFS(СВЦЭМ!$C$34:$C$777,СВЦЭМ!$A$34:$A$777,$A149,СВЦЭМ!$B$34:$B$777,Q$119)+'СЕТ СН'!$I$9+СВЦЭМ!$D$10+'СЕТ СН'!$I$6</f>
        <v>2134.38101001</v>
      </c>
      <c r="R149" s="37">
        <f>SUMIFS(СВЦЭМ!$C$34:$C$777,СВЦЭМ!$A$34:$A$777,$A149,СВЦЭМ!$B$34:$B$777,R$119)+'СЕТ СН'!$I$9+СВЦЭМ!$D$10+'СЕТ СН'!$I$6</f>
        <v>2166.6351556199998</v>
      </c>
      <c r="S149" s="37">
        <f>SUMIFS(СВЦЭМ!$C$34:$C$777,СВЦЭМ!$A$34:$A$777,$A149,СВЦЭМ!$B$34:$B$777,S$119)+'СЕТ СН'!$I$9+СВЦЭМ!$D$10+'СЕТ СН'!$I$6</f>
        <v>2229.51699697</v>
      </c>
      <c r="T149" s="37">
        <f>SUMIFS(СВЦЭМ!$C$34:$C$777,СВЦЭМ!$A$34:$A$777,$A149,СВЦЭМ!$B$34:$B$777,T$119)+'СЕТ СН'!$I$9+СВЦЭМ!$D$10+'СЕТ СН'!$I$6</f>
        <v>2195.4984085899996</v>
      </c>
      <c r="U149" s="37">
        <f>SUMIFS(СВЦЭМ!$C$34:$C$777,СВЦЭМ!$A$34:$A$777,$A149,СВЦЭМ!$B$34:$B$777,U$119)+'СЕТ СН'!$I$9+СВЦЭМ!$D$10+'СЕТ СН'!$I$6</f>
        <v>2178.3517882899996</v>
      </c>
      <c r="V149" s="37">
        <f>SUMIFS(СВЦЭМ!$C$34:$C$777,СВЦЭМ!$A$34:$A$777,$A149,СВЦЭМ!$B$34:$B$777,V$119)+'СЕТ СН'!$I$9+СВЦЭМ!$D$10+'СЕТ СН'!$I$6</f>
        <v>2133.8751767100002</v>
      </c>
      <c r="W149" s="37">
        <f>SUMIFS(СВЦЭМ!$C$34:$C$777,СВЦЭМ!$A$34:$A$777,$A149,СВЦЭМ!$B$34:$B$777,W$119)+'СЕТ СН'!$I$9+СВЦЭМ!$D$10+'СЕТ СН'!$I$6</f>
        <v>2121.6493499400003</v>
      </c>
      <c r="X149" s="37">
        <f>SUMIFS(СВЦЭМ!$C$34:$C$777,СВЦЭМ!$A$34:$A$777,$A149,СВЦЭМ!$B$34:$B$777,X$119)+'СЕТ СН'!$I$9+СВЦЭМ!$D$10+'СЕТ СН'!$I$6</f>
        <v>2033.2936411599999</v>
      </c>
      <c r="Y149" s="37">
        <f>SUMIFS(СВЦЭМ!$C$34:$C$777,СВЦЭМ!$A$34:$A$777,$A149,СВЦЭМ!$B$34:$B$777,Y$119)+'СЕТ СН'!$I$9+СВЦЭМ!$D$10+'СЕТ СН'!$I$6</f>
        <v>2002.21230825</v>
      </c>
    </row>
    <row r="150" spans="1:26" ht="15.75" x14ac:dyDescent="0.2">
      <c r="A150" s="36">
        <f t="shared" si="3"/>
        <v>42613</v>
      </c>
      <c r="B150" s="37">
        <f>SUMIFS(СВЦЭМ!$C$34:$C$777,СВЦЭМ!$A$34:$A$777,$A150,СВЦЭМ!$B$34:$B$777,B$119)+'СЕТ СН'!$I$9+СВЦЭМ!$D$10+'СЕТ СН'!$I$6</f>
        <v>2022.2863408600001</v>
      </c>
      <c r="C150" s="37">
        <f>SUMIFS(СВЦЭМ!$C$34:$C$777,СВЦЭМ!$A$34:$A$777,$A150,СВЦЭМ!$B$34:$B$777,C$119)+'СЕТ СН'!$I$9+СВЦЭМ!$D$10+'СЕТ СН'!$I$6</f>
        <v>2100.0822740799999</v>
      </c>
      <c r="D150" s="37">
        <f>SUMIFS(СВЦЭМ!$C$34:$C$777,СВЦЭМ!$A$34:$A$777,$A150,СВЦЭМ!$B$34:$B$777,D$119)+'СЕТ СН'!$I$9+СВЦЭМ!$D$10+'СЕТ СН'!$I$6</f>
        <v>2122.5332580499999</v>
      </c>
      <c r="E150" s="37">
        <f>SUMIFS(СВЦЭМ!$C$34:$C$777,СВЦЭМ!$A$34:$A$777,$A150,СВЦЭМ!$B$34:$B$777,E$119)+'СЕТ СН'!$I$9+СВЦЭМ!$D$10+'СЕТ СН'!$I$6</f>
        <v>2163.7100020999997</v>
      </c>
      <c r="F150" s="37">
        <f>SUMIFS(СВЦЭМ!$C$34:$C$777,СВЦЭМ!$A$34:$A$777,$A150,СВЦЭМ!$B$34:$B$777,F$119)+'СЕТ СН'!$I$9+СВЦЭМ!$D$10+'СЕТ СН'!$I$6</f>
        <v>2201.08205279</v>
      </c>
      <c r="G150" s="37">
        <f>SUMIFS(СВЦЭМ!$C$34:$C$777,СВЦЭМ!$A$34:$A$777,$A150,СВЦЭМ!$B$34:$B$777,G$119)+'СЕТ СН'!$I$9+СВЦЭМ!$D$10+'СЕТ СН'!$I$6</f>
        <v>2182.6765155399999</v>
      </c>
      <c r="H150" s="37">
        <f>SUMIFS(СВЦЭМ!$C$34:$C$777,СВЦЭМ!$A$34:$A$777,$A150,СВЦЭМ!$B$34:$B$777,H$119)+'СЕТ СН'!$I$9+СВЦЭМ!$D$10+'СЕТ СН'!$I$6</f>
        <v>2111.0033666600002</v>
      </c>
      <c r="I150" s="37">
        <f>SUMIFS(СВЦЭМ!$C$34:$C$777,СВЦЭМ!$A$34:$A$777,$A150,СВЦЭМ!$B$34:$B$777,I$119)+'СЕТ СН'!$I$9+СВЦЭМ!$D$10+'СЕТ СН'!$I$6</f>
        <v>2096.2466504100003</v>
      </c>
      <c r="J150" s="37">
        <f>SUMIFS(СВЦЭМ!$C$34:$C$777,СВЦЭМ!$A$34:$A$777,$A150,СВЦЭМ!$B$34:$B$777,J$119)+'СЕТ СН'!$I$9+СВЦЭМ!$D$10+'СЕТ СН'!$I$6</f>
        <v>2082.2701152499999</v>
      </c>
      <c r="K150" s="37">
        <f>SUMIFS(СВЦЭМ!$C$34:$C$777,СВЦЭМ!$A$34:$A$777,$A150,СВЦЭМ!$B$34:$B$777,K$119)+'СЕТ СН'!$I$9+СВЦЭМ!$D$10+'СЕТ СН'!$I$6</f>
        <v>2022.8006232</v>
      </c>
      <c r="L150" s="37">
        <f>SUMIFS(СВЦЭМ!$C$34:$C$777,СВЦЭМ!$A$34:$A$777,$A150,СВЦЭМ!$B$34:$B$777,L$119)+'СЕТ СН'!$I$9+СВЦЭМ!$D$10+'СЕТ СН'!$I$6</f>
        <v>2001.68648762</v>
      </c>
      <c r="M150" s="37">
        <f>SUMIFS(СВЦЭМ!$C$34:$C$777,СВЦЭМ!$A$34:$A$777,$A150,СВЦЭМ!$B$34:$B$777,M$119)+'СЕТ СН'!$I$9+СВЦЭМ!$D$10+'СЕТ СН'!$I$6</f>
        <v>2020.36568027</v>
      </c>
      <c r="N150" s="37">
        <f>SUMIFS(СВЦЭМ!$C$34:$C$777,СВЦЭМ!$A$34:$A$777,$A150,СВЦЭМ!$B$34:$B$777,N$119)+'СЕТ СН'!$I$9+СВЦЭМ!$D$10+'СЕТ СН'!$I$6</f>
        <v>2035.82742923</v>
      </c>
      <c r="O150" s="37">
        <f>SUMIFS(СВЦЭМ!$C$34:$C$777,СВЦЭМ!$A$34:$A$777,$A150,СВЦЭМ!$B$34:$B$777,O$119)+'СЕТ СН'!$I$9+СВЦЭМ!$D$10+'СЕТ СН'!$I$6</f>
        <v>2028.8197293600001</v>
      </c>
      <c r="P150" s="37">
        <f>SUMIFS(СВЦЭМ!$C$34:$C$777,СВЦЭМ!$A$34:$A$777,$A150,СВЦЭМ!$B$34:$B$777,P$119)+'СЕТ СН'!$I$9+СВЦЭМ!$D$10+'СЕТ СН'!$I$6</f>
        <v>1996.5408286299999</v>
      </c>
      <c r="Q150" s="37">
        <f>SUMIFS(СВЦЭМ!$C$34:$C$777,СВЦЭМ!$A$34:$A$777,$A150,СВЦЭМ!$B$34:$B$777,Q$119)+'СЕТ СН'!$I$9+СВЦЭМ!$D$10+'СЕТ СН'!$I$6</f>
        <v>2035.6673220600001</v>
      </c>
      <c r="R150" s="37">
        <f>SUMIFS(СВЦЭМ!$C$34:$C$777,СВЦЭМ!$A$34:$A$777,$A150,СВЦЭМ!$B$34:$B$777,R$119)+'СЕТ СН'!$I$9+СВЦЭМ!$D$10+'СЕТ СН'!$I$6</f>
        <v>2001.19206409</v>
      </c>
      <c r="S150" s="37">
        <f>SUMIFS(СВЦЭМ!$C$34:$C$777,СВЦЭМ!$A$34:$A$777,$A150,СВЦЭМ!$B$34:$B$777,S$119)+'СЕТ СН'!$I$9+СВЦЭМ!$D$10+'СЕТ СН'!$I$6</f>
        <v>2041.70831671</v>
      </c>
      <c r="T150" s="37">
        <f>SUMIFS(СВЦЭМ!$C$34:$C$777,СВЦЭМ!$A$34:$A$777,$A150,СВЦЭМ!$B$34:$B$777,T$119)+'СЕТ СН'!$I$9+СВЦЭМ!$D$10+'СЕТ СН'!$I$6</f>
        <v>2018.7479412</v>
      </c>
      <c r="U150" s="37">
        <f>SUMIFS(СВЦЭМ!$C$34:$C$777,СВЦЭМ!$A$34:$A$777,$A150,СВЦЭМ!$B$34:$B$777,U$119)+'СЕТ СН'!$I$9+СВЦЭМ!$D$10+'СЕТ СН'!$I$6</f>
        <v>2031.7994947</v>
      </c>
      <c r="V150" s="37">
        <f>SUMIFS(СВЦЭМ!$C$34:$C$777,СВЦЭМ!$A$34:$A$777,$A150,СВЦЭМ!$B$34:$B$777,V$119)+'СЕТ СН'!$I$9+СВЦЭМ!$D$10+'СЕТ СН'!$I$6</f>
        <v>2036.28984556</v>
      </c>
      <c r="W150" s="37">
        <f>SUMIFS(СВЦЭМ!$C$34:$C$777,СВЦЭМ!$A$34:$A$777,$A150,СВЦЭМ!$B$34:$B$777,W$119)+'СЕТ СН'!$I$9+СВЦЭМ!$D$10+'СЕТ СН'!$I$6</f>
        <v>2039.2526331199999</v>
      </c>
      <c r="X150" s="37">
        <f>SUMIFS(СВЦЭМ!$C$34:$C$777,СВЦЭМ!$A$34:$A$777,$A150,СВЦЭМ!$B$34:$B$777,X$119)+'СЕТ СН'!$I$9+СВЦЭМ!$D$10+'СЕТ СН'!$I$6</f>
        <v>2000.6635677099998</v>
      </c>
      <c r="Y150" s="37">
        <f>SUMIFS(СВЦЭМ!$C$34:$C$777,СВЦЭМ!$A$34:$A$777,$A150,СВЦЭМ!$B$34:$B$777,Y$119)+'СЕТ СН'!$I$9+СВЦЭМ!$D$10+'СЕТ СН'!$I$6</f>
        <v>1978.64081543</v>
      </c>
    </row>
    <row r="151" spans="1:26" ht="15.75" x14ac:dyDescent="0.2">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5.75"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row>
    <row r="153" spans="1:26" ht="30.75" customHeight="1" x14ac:dyDescent="0.2">
      <c r="A153" s="90" t="s">
        <v>77</v>
      </c>
      <c r="B153" s="91"/>
      <c r="C153" s="91"/>
      <c r="D153" s="91"/>
      <c r="E153" s="91"/>
      <c r="F153" s="91"/>
      <c r="G153" s="91"/>
      <c r="H153" s="91"/>
      <c r="I153" s="91"/>
      <c r="J153" s="91"/>
      <c r="K153" s="91"/>
      <c r="L153" s="91"/>
      <c r="M153" s="92"/>
      <c r="N153" s="79">
        <f>СВЦЭМ!$D$12+'СЕТ СН'!$F$10</f>
        <v>235957.79868490578</v>
      </c>
      <c r="O153" s="80"/>
      <c r="P153" s="41"/>
      <c r="Q153" s="41"/>
      <c r="R153" s="41"/>
      <c r="S153" s="41"/>
      <c r="T153" s="41"/>
      <c r="U153" s="41"/>
      <c r="V153" s="41"/>
      <c r="W153" s="41"/>
      <c r="X153" s="41"/>
      <c r="Y153" s="41"/>
    </row>
    <row r="154" spans="1:26" x14ac:dyDescent="0.25">
      <c r="A154" s="96"/>
      <c r="B154" s="96"/>
      <c r="C154" s="96"/>
      <c r="D154" s="96"/>
      <c r="E154" s="96"/>
      <c r="F154" s="94"/>
      <c r="G154" s="94"/>
      <c r="H154" s="94"/>
      <c r="I154" s="94"/>
      <c r="J154" s="94"/>
      <c r="K154" s="94"/>
      <c r="L154" s="94"/>
      <c r="M154" s="94"/>
    </row>
    <row r="155" spans="1:26" ht="15.75" x14ac:dyDescent="0.25">
      <c r="A155" s="100" t="s">
        <v>78</v>
      </c>
      <c r="B155" s="101"/>
      <c r="C155" s="101"/>
      <c r="D155" s="101"/>
      <c r="E155" s="101"/>
      <c r="F155" s="101"/>
      <c r="G155" s="101"/>
      <c r="H155" s="101"/>
      <c r="I155" s="101"/>
      <c r="J155" s="101"/>
      <c r="K155" s="101"/>
      <c r="L155" s="101"/>
      <c r="M155" s="102"/>
      <c r="N155" s="109" t="s">
        <v>29</v>
      </c>
      <c r="O155" s="109"/>
      <c r="P155" s="109"/>
      <c r="Q155" s="109"/>
      <c r="R155" s="109"/>
      <c r="S155" s="109"/>
      <c r="T155" s="109"/>
      <c r="U155" s="109"/>
    </row>
    <row r="156" spans="1:26" ht="15.75" x14ac:dyDescent="0.25">
      <c r="A156" s="103"/>
      <c r="B156" s="104"/>
      <c r="C156" s="104"/>
      <c r="D156" s="104"/>
      <c r="E156" s="104"/>
      <c r="F156" s="104"/>
      <c r="G156" s="104"/>
      <c r="H156" s="104"/>
      <c r="I156" s="104"/>
      <c r="J156" s="104"/>
      <c r="K156" s="104"/>
      <c r="L156" s="104"/>
      <c r="M156" s="105"/>
      <c r="N156" s="110" t="s">
        <v>0</v>
      </c>
      <c r="O156" s="110"/>
      <c r="P156" s="110" t="s">
        <v>1</v>
      </c>
      <c r="Q156" s="110"/>
      <c r="R156" s="110" t="s">
        <v>2</v>
      </c>
      <c r="S156" s="110"/>
      <c r="T156" s="110" t="s">
        <v>3</v>
      </c>
      <c r="U156" s="110"/>
    </row>
    <row r="157" spans="1:26" ht="15.75" x14ac:dyDescent="0.25">
      <c r="A157" s="106"/>
      <c r="B157" s="107"/>
      <c r="C157" s="107"/>
      <c r="D157" s="107"/>
      <c r="E157" s="107"/>
      <c r="F157" s="107"/>
      <c r="G157" s="107"/>
      <c r="H157" s="107"/>
      <c r="I157" s="107"/>
      <c r="J157" s="107"/>
      <c r="K157" s="107"/>
      <c r="L157" s="107"/>
      <c r="M157" s="108"/>
      <c r="N157" s="99">
        <f>'СЕТ СН'!$F$7</f>
        <v>1543764.35</v>
      </c>
      <c r="O157" s="99"/>
      <c r="P157" s="99">
        <f>'СЕТ СН'!$G$7</f>
        <v>1250321.42</v>
      </c>
      <c r="Q157" s="99"/>
      <c r="R157" s="99">
        <f>'СЕТ СН'!$H$7</f>
        <v>1465381.6</v>
      </c>
      <c r="S157" s="99"/>
      <c r="T157" s="99">
        <f>'СЕТ СН'!$I$7</f>
        <v>12313775.779999999</v>
      </c>
      <c r="U157" s="99"/>
    </row>
  </sheetData>
  <sheetProtection algorithmName="SHA-512" hashValue="I8+o8mZiMCd8L51uZCaIaPfzRud5cJEGo5L0F451LUyp2+V9TL9rXUQtCbdaXRNuLNMshNqeVZm8oR0DeplJxQ==" saltValue="b/Gn995IZlkaZRGip8CRRA==" spinCount="100000" sheet="1" formatCells="0" formatColumns="0" formatRows="0" insertColumns="0" insertRows="0" insertHyperlinks="0" deleteColumns="0" deleteRows="0" sort="0" autoFilter="0" pivotTables="0"/>
  <mergeCells count="28">
    <mergeCell ref="A1:Y1"/>
    <mergeCell ref="A3:Y3"/>
    <mergeCell ref="A4:Y4"/>
    <mergeCell ref="A9:A11"/>
    <mergeCell ref="B9:Y10"/>
    <mergeCell ref="A117:A119"/>
    <mergeCell ref="B117:Y118"/>
    <mergeCell ref="A81:A83"/>
    <mergeCell ref="B81:Y82"/>
    <mergeCell ref="A45:A47"/>
    <mergeCell ref="B45:Y46"/>
    <mergeCell ref="A153:M153"/>
    <mergeCell ref="N153:O153"/>
    <mergeCell ref="A154:E154"/>
    <mergeCell ref="F154:G154"/>
    <mergeCell ref="H154:I154"/>
    <mergeCell ref="J154:K154"/>
    <mergeCell ref="L154:M154"/>
    <mergeCell ref="N157:O157"/>
    <mergeCell ref="P157:Q157"/>
    <mergeCell ref="R157:S157"/>
    <mergeCell ref="T157:U157"/>
    <mergeCell ref="A155:M157"/>
    <mergeCell ref="N155:U155"/>
    <mergeCell ref="N156:O156"/>
    <mergeCell ref="P156:Q156"/>
    <mergeCell ref="R156:S156"/>
    <mergeCell ref="T156:U156"/>
  </mergeCells>
  <pageMargins left="0.17" right="0.17" top="0.54" bottom="0.31" header="0.33" footer="0.17"/>
  <pageSetup paperSize="9" scale="52" fitToHeight="1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6"/>
  <sheetViews>
    <sheetView zoomScale="80" zoomScaleNormal="80" zoomScaleSheetLayoutView="80" workbookViewId="0">
      <selection activeCell="L6" sqref="L6"/>
    </sheetView>
  </sheetViews>
  <sheetFormatPr defaultRowHeight="15" x14ac:dyDescent="0.25"/>
  <cols>
    <col min="1" max="1" width="9.75" style="50" customWidth="1"/>
    <col min="2" max="25" width="10" style="50" customWidth="1"/>
    <col min="26" max="26" width="9" style="43"/>
    <col min="27" max="27" width="11.25" style="43" customWidth="1"/>
    <col min="28" max="16384" width="9" style="43"/>
  </cols>
  <sheetData>
    <row r="1" spans="1:27" ht="18.75" customHeight="1" x14ac:dyDescent="0.2">
      <c r="A1" s="97" t="str">
        <f>'I ЦК'!A1:F1</f>
        <v>Предельные уровни регулируемых цен на электрическую энергию (мощность), поставляемую потребителям (покупателям) ООО "МЕЧЕЛ-ЭНЕРГО" в августе 2016 г.</v>
      </c>
      <c r="B1" s="97"/>
      <c r="C1" s="97"/>
      <c r="D1" s="97"/>
      <c r="E1" s="97"/>
      <c r="F1" s="97"/>
      <c r="G1" s="97"/>
      <c r="H1" s="97"/>
      <c r="I1" s="97"/>
      <c r="J1" s="97"/>
      <c r="K1" s="97"/>
      <c r="L1" s="97"/>
      <c r="M1" s="97"/>
      <c r="N1" s="97"/>
      <c r="O1" s="97"/>
      <c r="P1" s="97"/>
      <c r="Q1" s="97"/>
      <c r="R1" s="97"/>
      <c r="S1" s="97"/>
      <c r="T1" s="97"/>
      <c r="U1" s="97"/>
      <c r="V1" s="97"/>
      <c r="W1" s="97"/>
      <c r="X1" s="97"/>
      <c r="Y1" s="97"/>
    </row>
    <row r="2" spans="1:27" ht="18.75" customHeight="1" x14ac:dyDescent="0.2">
      <c r="A2" s="44"/>
      <c r="B2" s="44"/>
      <c r="C2" s="44"/>
      <c r="D2" s="44"/>
      <c r="E2" s="44"/>
      <c r="F2" s="44"/>
      <c r="G2" s="44"/>
      <c r="H2" s="44"/>
      <c r="I2" s="44"/>
      <c r="J2" s="44"/>
      <c r="K2" s="44"/>
      <c r="L2" s="44"/>
      <c r="M2" s="44"/>
      <c r="N2" s="44"/>
      <c r="O2" s="44"/>
      <c r="P2" s="44"/>
      <c r="Q2" s="44"/>
      <c r="R2" s="44"/>
      <c r="S2" s="44"/>
      <c r="T2" s="44"/>
      <c r="U2" s="44"/>
      <c r="V2" s="44"/>
      <c r="W2" s="44"/>
      <c r="X2" s="44"/>
      <c r="Y2" s="44"/>
    </row>
    <row r="3" spans="1:27" ht="15.75" x14ac:dyDescent="0.2">
      <c r="A3" s="98" t="s">
        <v>40</v>
      </c>
      <c r="B3" s="98"/>
      <c r="C3" s="98"/>
      <c r="D3" s="98"/>
      <c r="E3" s="98"/>
      <c r="F3" s="98"/>
      <c r="G3" s="98"/>
      <c r="H3" s="98"/>
      <c r="I3" s="98"/>
      <c r="J3" s="98"/>
      <c r="K3" s="98"/>
      <c r="L3" s="98"/>
      <c r="M3" s="98"/>
      <c r="N3" s="98"/>
      <c r="O3" s="98"/>
      <c r="P3" s="98"/>
      <c r="Q3" s="98"/>
      <c r="R3" s="98"/>
      <c r="S3" s="98"/>
      <c r="T3" s="98"/>
      <c r="U3" s="98"/>
      <c r="V3" s="98"/>
      <c r="W3" s="98"/>
      <c r="X3" s="98"/>
      <c r="Y3" s="98"/>
    </row>
    <row r="4" spans="1:27" ht="32.25" customHeight="1" x14ac:dyDescent="0.2">
      <c r="A4" s="98" t="s">
        <v>10</v>
      </c>
      <c r="B4" s="98"/>
      <c r="C4" s="98"/>
      <c r="D4" s="98"/>
      <c r="E4" s="98"/>
      <c r="F4" s="98"/>
      <c r="G4" s="98"/>
      <c r="H4" s="98"/>
      <c r="I4" s="98"/>
      <c r="J4" s="98"/>
      <c r="K4" s="98"/>
      <c r="L4" s="98"/>
      <c r="M4" s="98"/>
      <c r="N4" s="98"/>
      <c r="O4" s="98"/>
      <c r="P4" s="98"/>
      <c r="Q4" s="98"/>
      <c r="R4" s="98"/>
      <c r="S4" s="98"/>
      <c r="T4" s="98"/>
      <c r="U4" s="98"/>
      <c r="V4" s="98"/>
      <c r="W4" s="98"/>
      <c r="X4" s="98"/>
      <c r="Y4" s="98"/>
    </row>
    <row r="5" spans="1:27" ht="15.75" x14ac:dyDescent="0.25">
      <c r="A5" s="33"/>
      <c r="B5" s="33"/>
      <c r="C5" s="33"/>
      <c r="D5" s="33"/>
      <c r="E5" s="33"/>
      <c r="F5" s="33"/>
      <c r="G5" s="33"/>
      <c r="H5" s="33"/>
      <c r="I5" s="33"/>
      <c r="J5" s="33"/>
      <c r="K5" s="33"/>
      <c r="L5" s="33"/>
      <c r="M5" s="33"/>
      <c r="N5" s="33"/>
      <c r="O5" s="33"/>
      <c r="P5" s="33"/>
      <c r="Q5" s="33"/>
      <c r="R5" s="33"/>
      <c r="S5" s="33"/>
      <c r="T5" s="33"/>
      <c r="U5" s="33"/>
      <c r="V5" s="33"/>
      <c r="W5" s="33"/>
      <c r="X5" s="33"/>
      <c r="Y5" s="33"/>
    </row>
    <row r="6" spans="1:27" ht="15.75" x14ac:dyDescent="0.25">
      <c r="A6" s="33"/>
      <c r="B6" s="33"/>
      <c r="C6" s="33"/>
      <c r="D6" s="33"/>
      <c r="E6" s="33"/>
      <c r="F6" s="33"/>
      <c r="G6" s="33"/>
      <c r="H6" s="33"/>
      <c r="I6" s="33"/>
      <c r="J6" s="33"/>
      <c r="K6" s="33"/>
      <c r="L6" s="33"/>
      <c r="M6" s="33"/>
      <c r="N6" s="33"/>
      <c r="O6" s="33"/>
      <c r="P6" s="33"/>
      <c r="Q6" s="33"/>
      <c r="R6" s="33"/>
      <c r="S6" s="33"/>
      <c r="T6" s="33"/>
      <c r="U6" s="33"/>
      <c r="V6" s="33"/>
      <c r="W6" s="33"/>
      <c r="X6" s="33"/>
      <c r="Y6" s="33"/>
    </row>
    <row r="7" spans="1:27" ht="15.75" x14ac:dyDescent="0.25">
      <c r="A7" s="33" t="s">
        <v>73</v>
      </c>
      <c r="B7" s="33"/>
      <c r="C7" s="33"/>
      <c r="D7" s="33"/>
      <c r="E7" s="33"/>
      <c r="F7" s="33"/>
      <c r="G7" s="33"/>
      <c r="H7" s="33"/>
      <c r="I7" s="33"/>
      <c r="J7" s="33"/>
      <c r="K7" s="33"/>
      <c r="L7" s="33"/>
      <c r="M7" s="33"/>
      <c r="N7" s="33"/>
      <c r="O7" s="33"/>
      <c r="P7" s="33"/>
      <c r="Q7" s="33"/>
      <c r="R7" s="33"/>
      <c r="S7" s="33"/>
      <c r="T7" s="33"/>
      <c r="U7" s="33"/>
      <c r="V7" s="33"/>
      <c r="W7" s="33"/>
      <c r="X7" s="33"/>
      <c r="Y7" s="33"/>
    </row>
    <row r="8" spans="1:27" ht="15.75" x14ac:dyDescent="0.25">
      <c r="A8" s="33"/>
      <c r="B8" s="45"/>
      <c r="C8" s="33"/>
      <c r="D8" s="33"/>
      <c r="E8" s="33"/>
      <c r="F8" s="33"/>
      <c r="G8" s="33"/>
      <c r="H8" s="33"/>
      <c r="I8" s="33"/>
      <c r="J8" s="33"/>
      <c r="K8" s="33"/>
      <c r="L8" s="33"/>
      <c r="M8" s="33"/>
      <c r="N8" s="33"/>
      <c r="O8" s="33"/>
      <c r="P8" s="33"/>
      <c r="Q8" s="33"/>
      <c r="R8" s="33"/>
      <c r="S8" s="33"/>
      <c r="T8" s="33"/>
      <c r="U8" s="33"/>
      <c r="V8" s="33"/>
      <c r="W8" s="33"/>
      <c r="X8" s="33"/>
      <c r="Y8" s="33"/>
    </row>
    <row r="9" spans="1:27" ht="12.75" customHeight="1" x14ac:dyDescent="0.2">
      <c r="A9" s="87" t="s">
        <v>7</v>
      </c>
      <c r="B9" s="81" t="s">
        <v>72</v>
      </c>
      <c r="C9" s="82"/>
      <c r="D9" s="82"/>
      <c r="E9" s="82"/>
      <c r="F9" s="82"/>
      <c r="G9" s="82"/>
      <c r="H9" s="82"/>
      <c r="I9" s="82"/>
      <c r="J9" s="82"/>
      <c r="K9" s="82"/>
      <c r="L9" s="82"/>
      <c r="M9" s="82"/>
      <c r="N9" s="82"/>
      <c r="O9" s="82"/>
      <c r="P9" s="82"/>
      <c r="Q9" s="82"/>
      <c r="R9" s="82"/>
      <c r="S9" s="82"/>
      <c r="T9" s="82"/>
      <c r="U9" s="82"/>
      <c r="V9" s="82"/>
      <c r="W9" s="82"/>
      <c r="X9" s="82"/>
      <c r="Y9" s="83"/>
    </row>
    <row r="10" spans="1:27" ht="12.75" customHeight="1" x14ac:dyDescent="0.2">
      <c r="A10" s="88"/>
      <c r="B10" s="84"/>
      <c r="C10" s="85"/>
      <c r="D10" s="85"/>
      <c r="E10" s="85"/>
      <c r="F10" s="85"/>
      <c r="G10" s="85"/>
      <c r="H10" s="85"/>
      <c r="I10" s="85"/>
      <c r="J10" s="85"/>
      <c r="K10" s="85"/>
      <c r="L10" s="85"/>
      <c r="M10" s="85"/>
      <c r="N10" s="85"/>
      <c r="O10" s="85"/>
      <c r="P10" s="85"/>
      <c r="Q10" s="85"/>
      <c r="R10" s="85"/>
      <c r="S10" s="85"/>
      <c r="T10" s="85"/>
      <c r="U10" s="85"/>
      <c r="V10" s="85"/>
      <c r="W10" s="85"/>
      <c r="X10" s="85"/>
      <c r="Y10" s="86"/>
    </row>
    <row r="11" spans="1:27" ht="12.75" customHeight="1" x14ac:dyDescent="0.2">
      <c r="A11" s="89"/>
      <c r="B11" s="35">
        <v>1</v>
      </c>
      <c r="C11" s="35">
        <v>2</v>
      </c>
      <c r="D11" s="35">
        <v>3</v>
      </c>
      <c r="E11" s="35">
        <v>4</v>
      </c>
      <c r="F11" s="35">
        <v>5</v>
      </c>
      <c r="G11" s="35">
        <v>6</v>
      </c>
      <c r="H11" s="35">
        <v>7</v>
      </c>
      <c r="I11" s="35">
        <v>8</v>
      </c>
      <c r="J11" s="35">
        <v>9</v>
      </c>
      <c r="K11" s="35">
        <v>10</v>
      </c>
      <c r="L11" s="35">
        <v>11</v>
      </c>
      <c r="M11" s="35">
        <v>12</v>
      </c>
      <c r="N11" s="35">
        <v>13</v>
      </c>
      <c r="O11" s="35">
        <v>14</v>
      </c>
      <c r="P11" s="35">
        <v>15</v>
      </c>
      <c r="Q11" s="35">
        <v>16</v>
      </c>
      <c r="R11" s="35">
        <v>17</v>
      </c>
      <c r="S11" s="35">
        <v>18</v>
      </c>
      <c r="T11" s="35">
        <v>19</v>
      </c>
      <c r="U11" s="35">
        <v>20</v>
      </c>
      <c r="V11" s="35">
        <v>21</v>
      </c>
      <c r="W11" s="35">
        <v>22</v>
      </c>
      <c r="X11" s="35">
        <v>23</v>
      </c>
      <c r="Y11" s="35">
        <v>24</v>
      </c>
    </row>
    <row r="12" spans="1:27" ht="18.75" customHeight="1" x14ac:dyDescent="0.2">
      <c r="A12" s="36" t="str">
        <f>СВЦЭМ!$A$34</f>
        <v>01.08.2016</v>
      </c>
      <c r="B12" s="37">
        <f>SUMIFS(СВЦЭМ!$D$34:$D$777,СВЦЭМ!$A$34:$A$777,$A12,СВЦЭМ!$B$34:$B$777,B$11)+'СЕТ СН'!$F$11+СВЦЭМ!$D$10+'СЕТ СН'!$F$5</f>
        <v>4288.14319084</v>
      </c>
      <c r="C12" s="37">
        <f>SUMIFS(СВЦЭМ!$D$34:$D$777,СВЦЭМ!$A$34:$A$777,$A12,СВЦЭМ!$B$34:$B$777,C$11)+'СЕТ СН'!$F$11+СВЦЭМ!$D$10+'СЕТ СН'!$F$5</f>
        <v>4359.4356070499998</v>
      </c>
      <c r="D12" s="37">
        <f>SUMIFS(СВЦЭМ!$D$34:$D$777,СВЦЭМ!$A$34:$A$777,$A12,СВЦЭМ!$B$34:$B$777,D$11)+'СЕТ СН'!$F$11+СВЦЭМ!$D$10+'СЕТ СН'!$F$5</f>
        <v>4406.67692885</v>
      </c>
      <c r="E12" s="37">
        <f>SUMIFS(СВЦЭМ!$D$34:$D$777,СВЦЭМ!$A$34:$A$777,$A12,СВЦЭМ!$B$34:$B$777,E$11)+'СЕТ СН'!$F$11+СВЦЭМ!$D$10+'СЕТ СН'!$F$5</f>
        <v>4425.5821825399998</v>
      </c>
      <c r="F12" s="37">
        <f>SUMIFS(СВЦЭМ!$D$34:$D$777,СВЦЭМ!$A$34:$A$777,$A12,СВЦЭМ!$B$34:$B$777,F$11)+'СЕТ СН'!$F$11+СВЦЭМ!$D$10+'СЕТ СН'!$F$5</f>
        <v>4427.4371366400001</v>
      </c>
      <c r="G12" s="37">
        <f>SUMIFS(СВЦЭМ!$D$34:$D$777,СВЦЭМ!$A$34:$A$777,$A12,СВЦЭМ!$B$34:$B$777,G$11)+'СЕТ СН'!$F$11+СВЦЭМ!$D$10+'СЕТ СН'!$F$5</f>
        <v>4411.1799295999999</v>
      </c>
      <c r="H12" s="37">
        <f>SUMIFS(СВЦЭМ!$D$34:$D$777,СВЦЭМ!$A$34:$A$777,$A12,СВЦЭМ!$B$34:$B$777,H$11)+'СЕТ СН'!$F$11+СВЦЭМ!$D$10+'СЕТ СН'!$F$5</f>
        <v>4372.0642504500001</v>
      </c>
      <c r="I12" s="37">
        <f>SUMIFS(СВЦЭМ!$D$34:$D$777,СВЦЭМ!$A$34:$A$777,$A12,СВЦЭМ!$B$34:$B$777,I$11)+'СЕТ СН'!$F$11+СВЦЭМ!$D$10+'СЕТ СН'!$F$5</f>
        <v>4334.5749435100006</v>
      </c>
      <c r="J12" s="37">
        <f>SUMIFS(СВЦЭМ!$D$34:$D$777,СВЦЭМ!$A$34:$A$777,$A12,СВЦЭМ!$B$34:$B$777,J$11)+'СЕТ СН'!$F$11+СВЦЭМ!$D$10+'СЕТ СН'!$F$5</f>
        <v>4376.5979479200005</v>
      </c>
      <c r="K12" s="37">
        <f>SUMIFS(СВЦЭМ!$D$34:$D$777,СВЦЭМ!$A$34:$A$777,$A12,СВЦЭМ!$B$34:$B$777,K$11)+'СЕТ СН'!$F$11+СВЦЭМ!$D$10+'СЕТ СН'!$F$5</f>
        <v>4309.9141047100002</v>
      </c>
      <c r="L12" s="37">
        <f>SUMIFS(СВЦЭМ!$D$34:$D$777,СВЦЭМ!$A$34:$A$777,$A12,СВЦЭМ!$B$34:$B$777,L$11)+'СЕТ СН'!$F$11+СВЦЭМ!$D$10+'СЕТ СН'!$F$5</f>
        <v>4287.0670107200003</v>
      </c>
      <c r="M12" s="37">
        <f>SUMIFS(СВЦЭМ!$D$34:$D$777,СВЦЭМ!$A$34:$A$777,$A12,СВЦЭМ!$B$34:$B$777,M$11)+'СЕТ СН'!$F$11+СВЦЭМ!$D$10+'СЕТ СН'!$F$5</f>
        <v>4328.0814063400003</v>
      </c>
      <c r="N12" s="37">
        <f>SUMIFS(СВЦЭМ!$D$34:$D$777,СВЦЭМ!$A$34:$A$777,$A12,СВЦЭМ!$B$34:$B$777,N$11)+'СЕТ СН'!$F$11+СВЦЭМ!$D$10+'СЕТ СН'!$F$5</f>
        <v>4340.7114707999999</v>
      </c>
      <c r="O12" s="37">
        <f>SUMIFS(СВЦЭМ!$D$34:$D$777,СВЦЭМ!$A$34:$A$777,$A12,СВЦЭМ!$B$34:$B$777,O$11)+'СЕТ СН'!$F$11+СВЦЭМ!$D$10+'СЕТ СН'!$F$5</f>
        <v>4363.7318680200005</v>
      </c>
      <c r="P12" s="37">
        <f>SUMIFS(СВЦЭМ!$D$34:$D$777,СВЦЭМ!$A$34:$A$777,$A12,СВЦЭМ!$B$34:$B$777,P$11)+'СЕТ СН'!$F$11+СВЦЭМ!$D$10+'СЕТ СН'!$F$5</f>
        <v>4310.2306890500004</v>
      </c>
      <c r="Q12" s="37">
        <f>SUMIFS(СВЦЭМ!$D$34:$D$777,СВЦЭМ!$A$34:$A$777,$A12,СВЦЭМ!$B$34:$B$777,Q$11)+'СЕТ СН'!$F$11+СВЦЭМ!$D$10+'СЕТ СН'!$F$5</f>
        <v>4306.4534050800003</v>
      </c>
      <c r="R12" s="37">
        <f>SUMIFS(СВЦЭМ!$D$34:$D$777,СВЦЭМ!$A$34:$A$777,$A12,СВЦЭМ!$B$34:$B$777,R$11)+'СЕТ СН'!$F$11+СВЦЭМ!$D$10+'СЕТ СН'!$F$5</f>
        <v>4299.5340984900004</v>
      </c>
      <c r="S12" s="37">
        <f>SUMIFS(СВЦЭМ!$D$34:$D$777,СВЦЭМ!$A$34:$A$777,$A12,СВЦЭМ!$B$34:$B$777,S$11)+'СЕТ СН'!$F$11+СВЦЭМ!$D$10+'СЕТ СН'!$F$5</f>
        <v>4364.7220647100003</v>
      </c>
      <c r="T12" s="37">
        <f>SUMIFS(СВЦЭМ!$D$34:$D$777,СВЦЭМ!$A$34:$A$777,$A12,СВЦЭМ!$B$34:$B$777,T$11)+'СЕТ СН'!$F$11+СВЦЭМ!$D$10+'СЕТ СН'!$F$5</f>
        <v>4331.6808431600002</v>
      </c>
      <c r="U12" s="37">
        <f>SUMIFS(СВЦЭМ!$D$34:$D$777,СВЦЭМ!$A$34:$A$777,$A12,СВЦЭМ!$B$34:$B$777,U$11)+'СЕТ СН'!$F$11+СВЦЭМ!$D$10+'СЕТ СН'!$F$5</f>
        <v>4230.7315320200005</v>
      </c>
      <c r="V12" s="37">
        <f>SUMIFS(СВЦЭМ!$D$34:$D$777,СВЦЭМ!$A$34:$A$777,$A12,СВЦЭМ!$B$34:$B$777,V$11)+'СЕТ СН'!$F$11+СВЦЭМ!$D$10+'СЕТ СН'!$F$5</f>
        <v>4196.0781898400001</v>
      </c>
      <c r="W12" s="37">
        <f>SUMIFS(СВЦЭМ!$D$34:$D$777,СВЦЭМ!$A$34:$A$777,$A12,СВЦЭМ!$B$34:$B$777,W$11)+'СЕТ СН'!$F$11+СВЦЭМ!$D$10+'СЕТ СН'!$F$5</f>
        <v>4207.6757308300002</v>
      </c>
      <c r="X12" s="37">
        <f>SUMIFS(СВЦЭМ!$D$34:$D$777,СВЦЭМ!$A$34:$A$777,$A12,СВЦЭМ!$B$34:$B$777,X$11)+'СЕТ СН'!$F$11+СВЦЭМ!$D$10+'СЕТ СН'!$F$5</f>
        <v>4174.0165919000001</v>
      </c>
      <c r="Y12" s="37">
        <f>SUMIFS(СВЦЭМ!$D$34:$D$777,СВЦЭМ!$A$34:$A$777,$A12,СВЦЭМ!$B$34:$B$777,Y$11)+'СЕТ СН'!$F$11+СВЦЭМ!$D$10+'СЕТ СН'!$F$5</f>
        <v>4213.7497386599998</v>
      </c>
      <c r="AA12" s="46"/>
    </row>
    <row r="13" spans="1:27" ht="15.75" x14ac:dyDescent="0.2">
      <c r="A13" s="36">
        <f>A12+1</f>
        <v>42584</v>
      </c>
      <c r="B13" s="37">
        <f>SUMIFS(СВЦЭМ!$D$34:$D$777,СВЦЭМ!$A$34:$A$777,$A13,СВЦЭМ!$B$34:$B$777,B$11)+'СЕТ СН'!$F$11+СВЦЭМ!$D$10+'СЕТ СН'!$F$5</f>
        <v>4240.5929511100003</v>
      </c>
      <c r="C13" s="37">
        <f>SUMIFS(СВЦЭМ!$D$34:$D$777,СВЦЭМ!$A$34:$A$777,$A13,СВЦЭМ!$B$34:$B$777,C$11)+'СЕТ СН'!$F$11+СВЦЭМ!$D$10+'СЕТ СН'!$F$5</f>
        <v>4346.1679172599997</v>
      </c>
      <c r="D13" s="37">
        <f>SUMIFS(СВЦЭМ!$D$34:$D$777,СВЦЭМ!$A$34:$A$777,$A13,СВЦЭМ!$B$34:$B$777,D$11)+'СЕТ СН'!$F$11+СВЦЭМ!$D$10+'СЕТ СН'!$F$5</f>
        <v>4363.1568296100004</v>
      </c>
      <c r="E13" s="37">
        <f>SUMIFS(СВЦЭМ!$D$34:$D$777,СВЦЭМ!$A$34:$A$777,$A13,СВЦЭМ!$B$34:$B$777,E$11)+'СЕТ СН'!$F$11+СВЦЭМ!$D$10+'СЕТ СН'!$F$5</f>
        <v>4370.4601051899999</v>
      </c>
      <c r="F13" s="37">
        <f>SUMIFS(СВЦЭМ!$D$34:$D$777,СВЦЭМ!$A$34:$A$777,$A13,СВЦЭМ!$B$34:$B$777,F$11)+'СЕТ СН'!$F$11+СВЦЭМ!$D$10+'СЕТ СН'!$F$5</f>
        <v>4387.2404895099999</v>
      </c>
      <c r="G13" s="37">
        <f>SUMIFS(СВЦЭМ!$D$34:$D$777,СВЦЭМ!$A$34:$A$777,$A13,СВЦЭМ!$B$34:$B$777,G$11)+'СЕТ СН'!$F$11+СВЦЭМ!$D$10+'СЕТ СН'!$F$5</f>
        <v>4386.3092387899997</v>
      </c>
      <c r="H13" s="37">
        <f>SUMIFS(СВЦЭМ!$D$34:$D$777,СВЦЭМ!$A$34:$A$777,$A13,СВЦЭМ!$B$34:$B$777,H$11)+'СЕТ СН'!$F$11+СВЦЭМ!$D$10+'СЕТ СН'!$F$5</f>
        <v>4338.7285161600003</v>
      </c>
      <c r="I13" s="37">
        <f>SUMIFS(СВЦЭМ!$D$34:$D$777,СВЦЭМ!$A$34:$A$777,$A13,СВЦЭМ!$B$34:$B$777,I$11)+'СЕТ СН'!$F$11+СВЦЭМ!$D$10+'СЕТ СН'!$F$5</f>
        <v>4321.3684698799998</v>
      </c>
      <c r="J13" s="37">
        <f>SUMIFS(СВЦЭМ!$D$34:$D$777,СВЦЭМ!$A$34:$A$777,$A13,СВЦЭМ!$B$34:$B$777,J$11)+'СЕТ СН'!$F$11+СВЦЭМ!$D$10+'СЕТ СН'!$F$5</f>
        <v>4370.7481692000001</v>
      </c>
      <c r="K13" s="37">
        <f>SUMIFS(СВЦЭМ!$D$34:$D$777,СВЦЭМ!$A$34:$A$777,$A13,СВЦЭМ!$B$34:$B$777,K$11)+'СЕТ СН'!$F$11+СВЦЭМ!$D$10+'СЕТ СН'!$F$5</f>
        <v>4537.1851996599999</v>
      </c>
      <c r="L13" s="37">
        <f>SUMIFS(СВЦЭМ!$D$34:$D$777,СВЦЭМ!$A$34:$A$777,$A13,СВЦЭМ!$B$34:$B$777,L$11)+'СЕТ СН'!$F$11+СВЦЭМ!$D$10+'СЕТ СН'!$F$5</f>
        <v>4913.4040959800004</v>
      </c>
      <c r="M13" s="37">
        <f>SUMIFS(СВЦЭМ!$D$34:$D$777,СВЦЭМ!$A$34:$A$777,$A13,СВЦЭМ!$B$34:$B$777,M$11)+'СЕТ СН'!$F$11+СВЦЭМ!$D$10+'СЕТ СН'!$F$5</f>
        <v>4991.8693845800008</v>
      </c>
      <c r="N13" s="37">
        <f>SUMIFS(СВЦЭМ!$D$34:$D$777,СВЦЭМ!$A$34:$A$777,$A13,СВЦЭМ!$B$34:$B$777,N$11)+'СЕТ СН'!$F$11+СВЦЭМ!$D$10+'СЕТ СН'!$F$5</f>
        <v>4762.9118111200005</v>
      </c>
      <c r="O13" s="37">
        <f>SUMIFS(СВЦЭМ!$D$34:$D$777,СВЦЭМ!$A$34:$A$777,$A13,СВЦЭМ!$B$34:$B$777,O$11)+'СЕТ СН'!$F$11+СВЦЭМ!$D$10+'СЕТ СН'!$F$5</f>
        <v>4482.0171544700006</v>
      </c>
      <c r="P13" s="37">
        <f>SUMIFS(СВЦЭМ!$D$34:$D$777,СВЦЭМ!$A$34:$A$777,$A13,СВЦЭМ!$B$34:$B$777,P$11)+'СЕТ СН'!$F$11+СВЦЭМ!$D$10+'СЕТ СН'!$F$5</f>
        <v>4367.7672340999998</v>
      </c>
      <c r="Q13" s="37">
        <f>SUMIFS(СВЦЭМ!$D$34:$D$777,СВЦЭМ!$A$34:$A$777,$A13,СВЦЭМ!$B$34:$B$777,Q$11)+'СЕТ СН'!$F$11+СВЦЭМ!$D$10+'СЕТ СН'!$F$5</f>
        <v>4338.2763374900005</v>
      </c>
      <c r="R13" s="37">
        <f>SUMIFS(СВЦЭМ!$D$34:$D$777,СВЦЭМ!$A$34:$A$777,$A13,СВЦЭМ!$B$34:$B$777,R$11)+'СЕТ СН'!$F$11+СВЦЭМ!$D$10+'СЕТ СН'!$F$5</f>
        <v>4376.0538745900003</v>
      </c>
      <c r="S13" s="37">
        <f>SUMIFS(СВЦЭМ!$D$34:$D$777,СВЦЭМ!$A$34:$A$777,$A13,СВЦЭМ!$B$34:$B$777,S$11)+'СЕТ СН'!$F$11+СВЦЭМ!$D$10+'СЕТ СН'!$F$5</f>
        <v>4424.3964747800001</v>
      </c>
      <c r="T13" s="37">
        <f>SUMIFS(СВЦЭМ!$D$34:$D$777,СВЦЭМ!$A$34:$A$777,$A13,СВЦЭМ!$B$34:$B$777,T$11)+'СЕТ СН'!$F$11+СВЦЭМ!$D$10+'СЕТ СН'!$F$5</f>
        <v>4350.7721219800005</v>
      </c>
      <c r="U13" s="37">
        <f>SUMIFS(СВЦЭМ!$D$34:$D$777,СВЦЭМ!$A$34:$A$777,$A13,СВЦЭМ!$B$34:$B$777,U$11)+'СЕТ СН'!$F$11+СВЦЭМ!$D$10+'СЕТ СН'!$F$5</f>
        <v>4291.6473218000001</v>
      </c>
      <c r="V13" s="37">
        <f>SUMIFS(СВЦЭМ!$D$34:$D$777,СВЦЭМ!$A$34:$A$777,$A13,СВЦЭМ!$B$34:$B$777,V$11)+'СЕТ СН'!$F$11+СВЦЭМ!$D$10+'СЕТ СН'!$F$5</f>
        <v>4286.13937764</v>
      </c>
      <c r="W13" s="37">
        <f>SUMIFS(СВЦЭМ!$D$34:$D$777,СВЦЭМ!$A$34:$A$777,$A13,СВЦЭМ!$B$34:$B$777,W$11)+'СЕТ СН'!$F$11+СВЦЭМ!$D$10+'СЕТ СН'!$F$5</f>
        <v>4308.0823016499999</v>
      </c>
      <c r="X13" s="37">
        <f>SUMIFS(СВЦЭМ!$D$34:$D$777,СВЦЭМ!$A$34:$A$777,$A13,СВЦЭМ!$B$34:$B$777,X$11)+'СЕТ СН'!$F$11+СВЦЭМ!$D$10+'СЕТ СН'!$F$5</f>
        <v>4264.9244157200001</v>
      </c>
      <c r="Y13" s="37">
        <f>SUMIFS(СВЦЭМ!$D$34:$D$777,СВЦЭМ!$A$34:$A$777,$A13,СВЦЭМ!$B$34:$B$777,Y$11)+'СЕТ СН'!$F$11+СВЦЭМ!$D$10+'СЕТ СН'!$F$5</f>
        <v>4244.0119725300001</v>
      </c>
    </row>
    <row r="14" spans="1:27" ht="15.75" x14ac:dyDescent="0.2">
      <c r="A14" s="36">
        <f t="shared" ref="A14:A42" si="0">A13+1</f>
        <v>42585</v>
      </c>
      <c r="B14" s="37">
        <f>SUMIFS(СВЦЭМ!$D$34:$D$777,СВЦЭМ!$A$34:$A$777,$A14,СВЦЭМ!$B$34:$B$777,B$11)+'СЕТ СН'!$F$11+СВЦЭМ!$D$10+'СЕТ СН'!$F$5</f>
        <v>4281.1332862700001</v>
      </c>
      <c r="C14" s="37">
        <f>SUMIFS(СВЦЭМ!$D$34:$D$777,СВЦЭМ!$A$34:$A$777,$A14,СВЦЭМ!$B$34:$B$777,C$11)+'СЕТ СН'!$F$11+СВЦЭМ!$D$10+'СЕТ СН'!$F$5</f>
        <v>4340.4695751199997</v>
      </c>
      <c r="D14" s="37">
        <f>SUMIFS(СВЦЭМ!$D$34:$D$777,СВЦЭМ!$A$34:$A$777,$A14,СВЦЭМ!$B$34:$B$777,D$11)+'СЕТ СН'!$F$11+СВЦЭМ!$D$10+'СЕТ СН'!$F$5</f>
        <v>4357.32017731</v>
      </c>
      <c r="E14" s="37">
        <f>SUMIFS(СВЦЭМ!$D$34:$D$777,СВЦЭМ!$A$34:$A$777,$A14,СВЦЭМ!$B$34:$B$777,E$11)+'СЕТ СН'!$F$11+СВЦЭМ!$D$10+'СЕТ СН'!$F$5</f>
        <v>4391.3197943300001</v>
      </c>
      <c r="F14" s="37">
        <f>SUMIFS(СВЦЭМ!$D$34:$D$777,СВЦЭМ!$A$34:$A$777,$A14,СВЦЭМ!$B$34:$B$777,F$11)+'СЕТ СН'!$F$11+СВЦЭМ!$D$10+'СЕТ СН'!$F$5</f>
        <v>4395.1927852299996</v>
      </c>
      <c r="G14" s="37">
        <f>SUMIFS(СВЦЭМ!$D$34:$D$777,СВЦЭМ!$A$34:$A$777,$A14,СВЦЭМ!$B$34:$B$777,G$11)+'СЕТ СН'!$F$11+СВЦЭМ!$D$10+'СЕТ СН'!$F$5</f>
        <v>4383.1679560900002</v>
      </c>
      <c r="H14" s="37">
        <f>SUMIFS(СВЦЭМ!$D$34:$D$777,СВЦЭМ!$A$34:$A$777,$A14,СВЦЭМ!$B$34:$B$777,H$11)+'СЕТ СН'!$F$11+СВЦЭМ!$D$10+'СЕТ СН'!$F$5</f>
        <v>4342.6699653699998</v>
      </c>
      <c r="I14" s="37">
        <f>SUMIFS(СВЦЭМ!$D$34:$D$777,СВЦЭМ!$A$34:$A$777,$A14,СВЦЭМ!$B$34:$B$777,I$11)+'СЕТ СН'!$F$11+СВЦЭМ!$D$10+'СЕТ СН'!$F$5</f>
        <v>4283.6533291400001</v>
      </c>
      <c r="J14" s="37">
        <f>SUMIFS(СВЦЭМ!$D$34:$D$777,СВЦЭМ!$A$34:$A$777,$A14,СВЦЭМ!$B$34:$B$777,J$11)+'СЕТ СН'!$F$11+СВЦЭМ!$D$10+'СЕТ СН'!$F$5</f>
        <v>4301.5587147599999</v>
      </c>
      <c r="K14" s="37">
        <f>SUMIFS(СВЦЭМ!$D$34:$D$777,СВЦЭМ!$A$34:$A$777,$A14,СВЦЭМ!$B$34:$B$777,K$11)+'СЕТ СН'!$F$11+СВЦЭМ!$D$10+'СЕТ СН'!$F$5</f>
        <v>4284.8065906900001</v>
      </c>
      <c r="L14" s="37">
        <f>SUMIFS(СВЦЭМ!$D$34:$D$777,СВЦЭМ!$A$34:$A$777,$A14,СВЦЭМ!$B$34:$B$777,L$11)+'СЕТ СН'!$F$11+СВЦЭМ!$D$10+'СЕТ СН'!$F$5</f>
        <v>4264.5312801800001</v>
      </c>
      <c r="M14" s="37">
        <f>SUMIFS(СВЦЭМ!$D$34:$D$777,СВЦЭМ!$A$34:$A$777,$A14,СВЦЭМ!$B$34:$B$777,M$11)+'СЕТ СН'!$F$11+СВЦЭМ!$D$10+'СЕТ СН'!$F$5</f>
        <v>4295.9100984800007</v>
      </c>
      <c r="N14" s="37">
        <f>SUMIFS(СВЦЭМ!$D$34:$D$777,СВЦЭМ!$A$34:$A$777,$A14,СВЦЭМ!$B$34:$B$777,N$11)+'СЕТ СН'!$F$11+СВЦЭМ!$D$10+'СЕТ СН'!$F$5</f>
        <v>4300.9518675899999</v>
      </c>
      <c r="O14" s="37">
        <f>SUMIFS(СВЦЭМ!$D$34:$D$777,СВЦЭМ!$A$34:$A$777,$A14,СВЦЭМ!$B$34:$B$777,O$11)+'СЕТ СН'!$F$11+СВЦЭМ!$D$10+'СЕТ СН'!$F$5</f>
        <v>4296.8971507300002</v>
      </c>
      <c r="P14" s="37">
        <f>SUMIFS(СВЦЭМ!$D$34:$D$777,СВЦЭМ!$A$34:$A$777,$A14,СВЦЭМ!$B$34:$B$777,P$11)+'СЕТ СН'!$F$11+СВЦЭМ!$D$10+'СЕТ СН'!$F$5</f>
        <v>4252.855552</v>
      </c>
      <c r="Q14" s="37">
        <f>SUMIFS(СВЦЭМ!$D$34:$D$777,СВЦЭМ!$A$34:$A$777,$A14,СВЦЭМ!$B$34:$B$777,Q$11)+'СЕТ СН'!$F$11+СВЦЭМ!$D$10+'СЕТ СН'!$F$5</f>
        <v>4249.5642371600006</v>
      </c>
      <c r="R14" s="37">
        <f>SUMIFS(СВЦЭМ!$D$34:$D$777,СВЦЭМ!$A$34:$A$777,$A14,СВЦЭМ!$B$34:$B$777,R$11)+'СЕТ СН'!$F$11+СВЦЭМ!$D$10+'СЕТ СН'!$F$5</f>
        <v>4240.7897226599998</v>
      </c>
      <c r="S14" s="37">
        <f>SUMIFS(СВЦЭМ!$D$34:$D$777,СВЦЭМ!$A$34:$A$777,$A14,СВЦЭМ!$B$34:$B$777,S$11)+'СЕТ СН'!$F$11+СВЦЭМ!$D$10+'СЕТ СН'!$F$5</f>
        <v>4334.4766051400002</v>
      </c>
      <c r="T14" s="37">
        <f>SUMIFS(СВЦЭМ!$D$34:$D$777,СВЦЭМ!$A$34:$A$777,$A14,СВЦЭМ!$B$34:$B$777,T$11)+'СЕТ СН'!$F$11+СВЦЭМ!$D$10+'СЕТ СН'!$F$5</f>
        <v>4337.7492948300005</v>
      </c>
      <c r="U14" s="37">
        <f>SUMIFS(СВЦЭМ!$D$34:$D$777,СВЦЭМ!$A$34:$A$777,$A14,СВЦЭМ!$B$34:$B$777,U$11)+'СЕТ СН'!$F$11+СВЦЭМ!$D$10+'СЕТ СН'!$F$5</f>
        <v>4294.8551323700003</v>
      </c>
      <c r="V14" s="37">
        <f>SUMIFS(СВЦЭМ!$D$34:$D$777,СВЦЭМ!$A$34:$A$777,$A14,СВЦЭМ!$B$34:$B$777,V$11)+'СЕТ СН'!$F$11+СВЦЭМ!$D$10+'СЕТ СН'!$F$5</f>
        <v>4312.1107505800001</v>
      </c>
      <c r="W14" s="37">
        <f>SUMIFS(СВЦЭМ!$D$34:$D$777,СВЦЭМ!$A$34:$A$777,$A14,СВЦЭМ!$B$34:$B$777,W$11)+'СЕТ СН'!$F$11+СВЦЭМ!$D$10+'СЕТ СН'!$F$5</f>
        <v>4321.8406603700005</v>
      </c>
      <c r="X14" s="37">
        <f>SUMIFS(СВЦЭМ!$D$34:$D$777,СВЦЭМ!$A$34:$A$777,$A14,СВЦЭМ!$B$34:$B$777,X$11)+'СЕТ СН'!$F$11+СВЦЭМ!$D$10+'СЕТ СН'!$F$5</f>
        <v>4252.75490661</v>
      </c>
      <c r="Y14" s="37">
        <f>SUMIFS(СВЦЭМ!$D$34:$D$777,СВЦЭМ!$A$34:$A$777,$A14,СВЦЭМ!$B$34:$B$777,Y$11)+'СЕТ СН'!$F$11+СВЦЭМ!$D$10+'СЕТ СН'!$F$5</f>
        <v>4218.21688997</v>
      </c>
    </row>
    <row r="15" spans="1:27" ht="15.75" x14ac:dyDescent="0.2">
      <c r="A15" s="36">
        <f t="shared" si="0"/>
        <v>42586</v>
      </c>
      <c r="B15" s="37">
        <f>SUMIFS(СВЦЭМ!$D$34:$D$777,СВЦЭМ!$A$34:$A$777,$A15,СВЦЭМ!$B$34:$B$777,B$11)+'СЕТ СН'!$F$11+СВЦЭМ!$D$10+'СЕТ СН'!$F$5</f>
        <v>4299.3591328500006</v>
      </c>
      <c r="C15" s="37">
        <f>SUMIFS(СВЦЭМ!$D$34:$D$777,СВЦЭМ!$A$34:$A$777,$A15,СВЦЭМ!$B$34:$B$777,C$11)+'СЕТ СН'!$F$11+СВЦЭМ!$D$10+'СЕТ СН'!$F$5</f>
        <v>4367.52401775</v>
      </c>
      <c r="D15" s="37">
        <f>SUMIFS(СВЦЭМ!$D$34:$D$777,СВЦЭМ!$A$34:$A$777,$A15,СВЦЭМ!$B$34:$B$777,D$11)+'СЕТ СН'!$F$11+СВЦЭМ!$D$10+'СЕТ СН'!$F$5</f>
        <v>4415.54706222</v>
      </c>
      <c r="E15" s="37">
        <f>SUMIFS(СВЦЭМ!$D$34:$D$777,СВЦЭМ!$A$34:$A$777,$A15,СВЦЭМ!$B$34:$B$777,E$11)+'СЕТ СН'!$F$11+СВЦЭМ!$D$10+'СЕТ СН'!$F$5</f>
        <v>4434.2539062699998</v>
      </c>
      <c r="F15" s="37">
        <f>SUMIFS(СВЦЭМ!$D$34:$D$777,СВЦЭМ!$A$34:$A$777,$A15,СВЦЭМ!$B$34:$B$777,F$11)+'СЕТ СН'!$F$11+СВЦЭМ!$D$10+'СЕТ СН'!$F$5</f>
        <v>4431.9924457100005</v>
      </c>
      <c r="G15" s="37">
        <f>SUMIFS(СВЦЭМ!$D$34:$D$777,СВЦЭМ!$A$34:$A$777,$A15,СВЦЭМ!$B$34:$B$777,G$11)+'СЕТ СН'!$F$11+СВЦЭМ!$D$10+'СЕТ СН'!$F$5</f>
        <v>4418.6462747200003</v>
      </c>
      <c r="H15" s="37">
        <f>SUMIFS(СВЦЭМ!$D$34:$D$777,СВЦЭМ!$A$34:$A$777,$A15,СВЦЭМ!$B$34:$B$777,H$11)+'СЕТ СН'!$F$11+СВЦЭМ!$D$10+'СЕТ СН'!$F$5</f>
        <v>4370.8196702200003</v>
      </c>
      <c r="I15" s="37">
        <f>SUMIFS(СВЦЭМ!$D$34:$D$777,СВЦЭМ!$A$34:$A$777,$A15,СВЦЭМ!$B$34:$B$777,I$11)+'СЕТ СН'!$F$11+СВЦЭМ!$D$10+'СЕТ СН'!$F$5</f>
        <v>4341.0287610699997</v>
      </c>
      <c r="J15" s="37">
        <f>SUMIFS(СВЦЭМ!$D$34:$D$777,СВЦЭМ!$A$34:$A$777,$A15,СВЦЭМ!$B$34:$B$777,J$11)+'СЕТ СН'!$F$11+СВЦЭМ!$D$10+'СЕТ СН'!$F$5</f>
        <v>4351.7333720400002</v>
      </c>
      <c r="K15" s="37">
        <f>SUMIFS(СВЦЭМ!$D$34:$D$777,СВЦЭМ!$A$34:$A$777,$A15,СВЦЭМ!$B$34:$B$777,K$11)+'СЕТ СН'!$F$11+СВЦЭМ!$D$10+'СЕТ СН'!$F$5</f>
        <v>4312.3752614499999</v>
      </c>
      <c r="L15" s="37">
        <f>SUMIFS(СВЦЭМ!$D$34:$D$777,СВЦЭМ!$A$34:$A$777,$A15,СВЦЭМ!$B$34:$B$777,L$11)+'СЕТ СН'!$F$11+СВЦЭМ!$D$10+'СЕТ СН'!$F$5</f>
        <v>4324.4215590399999</v>
      </c>
      <c r="M15" s="37">
        <f>SUMIFS(СВЦЭМ!$D$34:$D$777,СВЦЭМ!$A$34:$A$777,$A15,СВЦЭМ!$B$34:$B$777,M$11)+'СЕТ СН'!$F$11+СВЦЭМ!$D$10+'СЕТ СН'!$F$5</f>
        <v>4340.2852201000005</v>
      </c>
      <c r="N15" s="37">
        <f>SUMIFS(СВЦЭМ!$D$34:$D$777,СВЦЭМ!$A$34:$A$777,$A15,СВЦЭМ!$B$34:$B$777,N$11)+'СЕТ СН'!$F$11+СВЦЭМ!$D$10+'СЕТ СН'!$F$5</f>
        <v>4349.6101867500001</v>
      </c>
      <c r="O15" s="37">
        <f>SUMIFS(СВЦЭМ!$D$34:$D$777,СВЦЭМ!$A$34:$A$777,$A15,СВЦЭМ!$B$34:$B$777,O$11)+'СЕТ СН'!$F$11+СВЦЭМ!$D$10+'СЕТ СН'!$F$5</f>
        <v>4400.27036838</v>
      </c>
      <c r="P15" s="37">
        <f>SUMIFS(СВЦЭМ!$D$34:$D$777,СВЦЭМ!$A$34:$A$777,$A15,СВЦЭМ!$B$34:$B$777,P$11)+'СЕТ СН'!$F$11+СВЦЭМ!$D$10+'СЕТ СН'!$F$5</f>
        <v>4376.2089001599998</v>
      </c>
      <c r="Q15" s="37">
        <f>SUMIFS(СВЦЭМ!$D$34:$D$777,СВЦЭМ!$A$34:$A$777,$A15,СВЦЭМ!$B$34:$B$777,Q$11)+'СЕТ СН'!$F$11+СВЦЭМ!$D$10+'СЕТ СН'!$F$5</f>
        <v>4278.6467579300006</v>
      </c>
      <c r="R15" s="37">
        <f>SUMIFS(СВЦЭМ!$D$34:$D$777,СВЦЭМ!$A$34:$A$777,$A15,СВЦЭМ!$B$34:$B$777,R$11)+'СЕТ СН'!$F$11+СВЦЭМ!$D$10+'СЕТ СН'!$F$5</f>
        <v>4259.3615301200007</v>
      </c>
      <c r="S15" s="37">
        <f>SUMIFS(СВЦЭМ!$D$34:$D$777,СВЦЭМ!$A$34:$A$777,$A15,СВЦЭМ!$B$34:$B$777,S$11)+'СЕТ СН'!$F$11+СВЦЭМ!$D$10+'СЕТ СН'!$F$5</f>
        <v>4321.9088128600006</v>
      </c>
      <c r="T15" s="37">
        <f>SUMIFS(СВЦЭМ!$D$34:$D$777,СВЦЭМ!$A$34:$A$777,$A15,СВЦЭМ!$B$34:$B$777,T$11)+'СЕТ СН'!$F$11+СВЦЭМ!$D$10+'СЕТ СН'!$F$5</f>
        <v>4291.3934794900006</v>
      </c>
      <c r="U15" s="37">
        <f>SUMIFS(СВЦЭМ!$D$34:$D$777,СВЦЭМ!$A$34:$A$777,$A15,СВЦЭМ!$B$34:$B$777,U$11)+'СЕТ СН'!$F$11+СВЦЭМ!$D$10+'СЕТ СН'!$F$5</f>
        <v>4279.2799211600004</v>
      </c>
      <c r="V15" s="37">
        <f>SUMIFS(СВЦЭМ!$D$34:$D$777,СВЦЭМ!$A$34:$A$777,$A15,СВЦЭМ!$B$34:$B$777,V$11)+'СЕТ СН'!$F$11+СВЦЭМ!$D$10+'СЕТ СН'!$F$5</f>
        <v>4299.5316933200002</v>
      </c>
      <c r="W15" s="37">
        <f>SUMIFS(СВЦЭМ!$D$34:$D$777,СВЦЭМ!$A$34:$A$777,$A15,СВЦЭМ!$B$34:$B$777,W$11)+'СЕТ СН'!$F$11+СВЦЭМ!$D$10+'СЕТ СН'!$F$5</f>
        <v>4321.1733807300006</v>
      </c>
      <c r="X15" s="37">
        <f>SUMIFS(СВЦЭМ!$D$34:$D$777,СВЦЭМ!$A$34:$A$777,$A15,СВЦЭМ!$B$34:$B$777,X$11)+'СЕТ СН'!$F$11+СВЦЭМ!$D$10+'СЕТ СН'!$F$5</f>
        <v>4295.3655865300007</v>
      </c>
      <c r="Y15" s="37">
        <f>SUMIFS(СВЦЭМ!$D$34:$D$777,СВЦЭМ!$A$34:$A$777,$A15,СВЦЭМ!$B$34:$B$777,Y$11)+'СЕТ СН'!$F$11+СВЦЭМ!$D$10+'СЕТ СН'!$F$5</f>
        <v>4273.0260797500005</v>
      </c>
    </row>
    <row r="16" spans="1:27" ht="15.75" x14ac:dyDescent="0.2">
      <c r="A16" s="36">
        <f t="shared" si="0"/>
        <v>42587</v>
      </c>
      <c r="B16" s="37">
        <f>SUMIFS(СВЦЭМ!$D$34:$D$777,СВЦЭМ!$A$34:$A$777,$A16,СВЦЭМ!$B$34:$B$777,B$11)+'СЕТ СН'!$F$11+СВЦЭМ!$D$10+'СЕТ СН'!$F$5</f>
        <v>4208.4799128300001</v>
      </c>
      <c r="C16" s="37">
        <f>SUMIFS(СВЦЭМ!$D$34:$D$777,СВЦЭМ!$A$34:$A$777,$A16,СВЦЭМ!$B$34:$B$777,C$11)+'СЕТ СН'!$F$11+СВЦЭМ!$D$10+'СЕТ СН'!$F$5</f>
        <v>4299.77980484</v>
      </c>
      <c r="D16" s="37">
        <f>SUMIFS(СВЦЭМ!$D$34:$D$777,СВЦЭМ!$A$34:$A$777,$A16,СВЦЭМ!$B$34:$B$777,D$11)+'СЕТ СН'!$F$11+СВЦЭМ!$D$10+'СЕТ СН'!$F$5</f>
        <v>4315.6043145700005</v>
      </c>
      <c r="E16" s="37">
        <f>SUMIFS(СВЦЭМ!$D$34:$D$777,СВЦЭМ!$A$34:$A$777,$A16,СВЦЭМ!$B$34:$B$777,E$11)+'СЕТ СН'!$F$11+СВЦЭМ!$D$10+'СЕТ СН'!$F$5</f>
        <v>4320.2860652199997</v>
      </c>
      <c r="F16" s="37">
        <f>SUMIFS(СВЦЭМ!$D$34:$D$777,СВЦЭМ!$A$34:$A$777,$A16,СВЦЭМ!$B$34:$B$777,F$11)+'СЕТ СН'!$F$11+СВЦЭМ!$D$10+'СЕТ СН'!$F$5</f>
        <v>4318.3782317000005</v>
      </c>
      <c r="G16" s="37">
        <f>SUMIFS(СВЦЭМ!$D$34:$D$777,СВЦЭМ!$A$34:$A$777,$A16,СВЦЭМ!$B$34:$B$777,G$11)+'СЕТ СН'!$F$11+СВЦЭМ!$D$10+'СЕТ СН'!$F$5</f>
        <v>4328.0473853100002</v>
      </c>
      <c r="H16" s="37">
        <f>SUMIFS(СВЦЭМ!$D$34:$D$777,СВЦЭМ!$A$34:$A$777,$A16,СВЦЭМ!$B$34:$B$777,H$11)+'СЕТ СН'!$F$11+СВЦЭМ!$D$10+'СЕТ СН'!$F$5</f>
        <v>4308.5522126200003</v>
      </c>
      <c r="I16" s="37">
        <f>SUMIFS(СВЦЭМ!$D$34:$D$777,СВЦЭМ!$A$34:$A$777,$A16,СВЦЭМ!$B$34:$B$777,I$11)+'СЕТ СН'!$F$11+СВЦЭМ!$D$10+'СЕТ СН'!$F$5</f>
        <v>4311.3727712700002</v>
      </c>
      <c r="J16" s="37">
        <f>SUMIFS(СВЦЭМ!$D$34:$D$777,СВЦЭМ!$A$34:$A$777,$A16,СВЦЭМ!$B$34:$B$777,J$11)+'СЕТ СН'!$F$11+СВЦЭМ!$D$10+'СЕТ СН'!$F$5</f>
        <v>4308.8180719600005</v>
      </c>
      <c r="K16" s="37">
        <f>SUMIFS(СВЦЭМ!$D$34:$D$777,СВЦЭМ!$A$34:$A$777,$A16,СВЦЭМ!$B$34:$B$777,K$11)+'СЕТ СН'!$F$11+СВЦЭМ!$D$10+'СЕТ СН'!$F$5</f>
        <v>4271.9708150200004</v>
      </c>
      <c r="L16" s="37">
        <f>SUMIFS(СВЦЭМ!$D$34:$D$777,СВЦЭМ!$A$34:$A$777,$A16,СВЦЭМ!$B$34:$B$777,L$11)+'СЕТ СН'!$F$11+СВЦЭМ!$D$10+'СЕТ СН'!$F$5</f>
        <v>4268.7423681600003</v>
      </c>
      <c r="M16" s="37">
        <f>SUMIFS(СВЦЭМ!$D$34:$D$777,СВЦЭМ!$A$34:$A$777,$A16,СВЦЭМ!$B$34:$B$777,M$11)+'СЕТ СН'!$F$11+СВЦЭМ!$D$10+'СЕТ СН'!$F$5</f>
        <v>4328.0439056599998</v>
      </c>
      <c r="N16" s="37">
        <f>SUMIFS(СВЦЭМ!$D$34:$D$777,СВЦЭМ!$A$34:$A$777,$A16,СВЦЭМ!$B$34:$B$777,N$11)+'СЕТ СН'!$F$11+СВЦЭМ!$D$10+'СЕТ СН'!$F$5</f>
        <v>4356.64451706</v>
      </c>
      <c r="O16" s="37">
        <f>SUMIFS(СВЦЭМ!$D$34:$D$777,СВЦЭМ!$A$34:$A$777,$A16,СВЦЭМ!$B$34:$B$777,O$11)+'СЕТ СН'!$F$11+СВЦЭМ!$D$10+'СЕТ СН'!$F$5</f>
        <v>4794.3651377300002</v>
      </c>
      <c r="P16" s="37">
        <f>SUMIFS(СВЦЭМ!$D$34:$D$777,СВЦЭМ!$A$34:$A$777,$A16,СВЦЭМ!$B$34:$B$777,P$11)+'СЕТ СН'!$F$11+СВЦЭМ!$D$10+'СЕТ СН'!$F$5</f>
        <v>4967.0986436500007</v>
      </c>
      <c r="Q16" s="37">
        <f>SUMIFS(СВЦЭМ!$D$34:$D$777,СВЦЭМ!$A$34:$A$777,$A16,СВЦЭМ!$B$34:$B$777,Q$11)+'СЕТ СН'!$F$11+СВЦЭМ!$D$10+'СЕТ СН'!$F$5</f>
        <v>4684.91139836</v>
      </c>
      <c r="R16" s="37">
        <f>SUMIFS(СВЦЭМ!$D$34:$D$777,СВЦЭМ!$A$34:$A$777,$A16,СВЦЭМ!$B$34:$B$777,R$11)+'СЕТ СН'!$F$11+СВЦЭМ!$D$10+'СЕТ СН'!$F$5</f>
        <v>4302.0482145400001</v>
      </c>
      <c r="S16" s="37">
        <f>SUMIFS(СВЦЭМ!$D$34:$D$777,СВЦЭМ!$A$34:$A$777,$A16,СВЦЭМ!$B$34:$B$777,S$11)+'СЕТ СН'!$F$11+СВЦЭМ!$D$10+'СЕТ СН'!$F$5</f>
        <v>4308.42535916</v>
      </c>
      <c r="T16" s="37">
        <f>SUMIFS(СВЦЭМ!$D$34:$D$777,СВЦЭМ!$A$34:$A$777,$A16,СВЦЭМ!$B$34:$B$777,T$11)+'СЕТ СН'!$F$11+СВЦЭМ!$D$10+'СЕТ СН'!$F$5</f>
        <v>4255.61889376</v>
      </c>
      <c r="U16" s="37">
        <f>SUMIFS(СВЦЭМ!$D$34:$D$777,СВЦЭМ!$A$34:$A$777,$A16,СВЦЭМ!$B$34:$B$777,U$11)+'СЕТ СН'!$F$11+СВЦЭМ!$D$10+'СЕТ СН'!$F$5</f>
        <v>4289.8671003300005</v>
      </c>
      <c r="V16" s="37">
        <f>SUMIFS(СВЦЭМ!$D$34:$D$777,СВЦЭМ!$A$34:$A$777,$A16,СВЦЭМ!$B$34:$B$777,V$11)+'СЕТ СН'!$F$11+СВЦЭМ!$D$10+'СЕТ СН'!$F$5</f>
        <v>4267.4821287800005</v>
      </c>
      <c r="W16" s="37">
        <f>SUMIFS(СВЦЭМ!$D$34:$D$777,СВЦЭМ!$A$34:$A$777,$A16,СВЦЭМ!$B$34:$B$777,W$11)+'СЕТ СН'!$F$11+СВЦЭМ!$D$10+'СЕТ СН'!$F$5</f>
        <v>4301.3688053699998</v>
      </c>
      <c r="X16" s="37">
        <f>SUMIFS(СВЦЭМ!$D$34:$D$777,СВЦЭМ!$A$34:$A$777,$A16,СВЦЭМ!$B$34:$B$777,X$11)+'СЕТ СН'!$F$11+СВЦЭМ!$D$10+'СЕТ СН'!$F$5</f>
        <v>4238.70711794</v>
      </c>
      <c r="Y16" s="37">
        <f>SUMIFS(СВЦЭМ!$D$34:$D$777,СВЦЭМ!$A$34:$A$777,$A16,СВЦЭМ!$B$34:$B$777,Y$11)+'СЕТ СН'!$F$11+СВЦЭМ!$D$10+'СЕТ СН'!$F$5</f>
        <v>4255.6041066500002</v>
      </c>
    </row>
    <row r="17" spans="1:25" ht="15.75" x14ac:dyDescent="0.2">
      <c r="A17" s="36">
        <f t="shared" si="0"/>
        <v>42588</v>
      </c>
      <c r="B17" s="37">
        <f>SUMIFS(СВЦЭМ!$D$34:$D$777,СВЦЭМ!$A$34:$A$777,$A17,СВЦЭМ!$B$34:$B$777,B$11)+'СЕТ СН'!$F$11+СВЦЭМ!$D$10+'СЕТ СН'!$F$5</f>
        <v>4368.9616728800002</v>
      </c>
      <c r="C17" s="37">
        <f>SUMIFS(СВЦЭМ!$D$34:$D$777,СВЦЭМ!$A$34:$A$777,$A17,СВЦЭМ!$B$34:$B$777,C$11)+'СЕТ СН'!$F$11+СВЦЭМ!$D$10+'СЕТ СН'!$F$5</f>
        <v>4457.3716971399999</v>
      </c>
      <c r="D17" s="37">
        <f>SUMIFS(СВЦЭМ!$D$34:$D$777,СВЦЭМ!$A$34:$A$777,$A17,СВЦЭМ!$B$34:$B$777,D$11)+'СЕТ СН'!$F$11+СВЦЭМ!$D$10+'СЕТ СН'!$F$5</f>
        <v>4502.2381620699998</v>
      </c>
      <c r="E17" s="37">
        <f>SUMIFS(СВЦЭМ!$D$34:$D$777,СВЦЭМ!$A$34:$A$777,$A17,СВЦЭМ!$B$34:$B$777,E$11)+'СЕТ СН'!$F$11+СВЦЭМ!$D$10+'СЕТ СН'!$F$5</f>
        <v>4536.9099107100001</v>
      </c>
      <c r="F17" s="37">
        <f>SUMIFS(СВЦЭМ!$D$34:$D$777,СВЦЭМ!$A$34:$A$777,$A17,СВЦЭМ!$B$34:$B$777,F$11)+'СЕТ СН'!$F$11+СВЦЭМ!$D$10+'СЕТ СН'!$F$5</f>
        <v>4574.2892392600006</v>
      </c>
      <c r="G17" s="37">
        <f>SUMIFS(СВЦЭМ!$D$34:$D$777,СВЦЭМ!$A$34:$A$777,$A17,СВЦЭМ!$B$34:$B$777,G$11)+'СЕТ СН'!$F$11+СВЦЭМ!$D$10+'СЕТ СН'!$F$5</f>
        <v>4575.6901709399999</v>
      </c>
      <c r="H17" s="37">
        <f>SUMIFS(СВЦЭМ!$D$34:$D$777,СВЦЭМ!$A$34:$A$777,$A17,СВЦЭМ!$B$34:$B$777,H$11)+'СЕТ СН'!$F$11+СВЦЭМ!$D$10+'СЕТ СН'!$F$5</f>
        <v>4538.3478926799999</v>
      </c>
      <c r="I17" s="37">
        <f>SUMIFS(СВЦЭМ!$D$34:$D$777,СВЦЭМ!$A$34:$A$777,$A17,СВЦЭМ!$B$34:$B$777,I$11)+'СЕТ СН'!$F$11+СВЦЭМ!$D$10+'СЕТ СН'!$F$5</f>
        <v>4443.4059994400004</v>
      </c>
      <c r="J17" s="37">
        <f>SUMIFS(СВЦЭМ!$D$34:$D$777,СВЦЭМ!$A$34:$A$777,$A17,СВЦЭМ!$B$34:$B$777,J$11)+'СЕТ СН'!$F$11+СВЦЭМ!$D$10+'СЕТ СН'!$F$5</f>
        <v>4334.3408996500002</v>
      </c>
      <c r="K17" s="37">
        <f>SUMIFS(СВЦЭМ!$D$34:$D$777,СВЦЭМ!$A$34:$A$777,$A17,СВЦЭМ!$B$34:$B$777,K$11)+'СЕТ СН'!$F$11+СВЦЭМ!$D$10+'СЕТ СН'!$F$5</f>
        <v>4323.0783933900002</v>
      </c>
      <c r="L17" s="37">
        <f>SUMIFS(СВЦЭМ!$D$34:$D$777,СВЦЭМ!$A$34:$A$777,$A17,СВЦЭМ!$B$34:$B$777,L$11)+'СЕТ СН'!$F$11+СВЦЭМ!$D$10+'СЕТ СН'!$F$5</f>
        <v>4360.8164682100005</v>
      </c>
      <c r="M17" s="37">
        <f>SUMIFS(СВЦЭМ!$D$34:$D$777,СВЦЭМ!$A$34:$A$777,$A17,СВЦЭМ!$B$34:$B$777,M$11)+'СЕТ СН'!$F$11+СВЦЭМ!$D$10+'СЕТ СН'!$F$5</f>
        <v>4305.1768202200001</v>
      </c>
      <c r="N17" s="37">
        <f>SUMIFS(СВЦЭМ!$D$34:$D$777,СВЦЭМ!$A$34:$A$777,$A17,СВЦЭМ!$B$34:$B$777,N$11)+'СЕТ СН'!$F$11+СВЦЭМ!$D$10+'СЕТ СН'!$F$5</f>
        <v>4283.6997376700001</v>
      </c>
      <c r="O17" s="37">
        <f>SUMIFS(СВЦЭМ!$D$34:$D$777,СВЦЭМ!$A$34:$A$777,$A17,СВЦЭМ!$B$34:$B$777,O$11)+'СЕТ СН'!$F$11+СВЦЭМ!$D$10+'СЕТ СН'!$F$5</f>
        <v>4279.7805240500002</v>
      </c>
      <c r="P17" s="37">
        <f>SUMIFS(СВЦЭМ!$D$34:$D$777,СВЦЭМ!$A$34:$A$777,$A17,СВЦЭМ!$B$34:$B$777,P$11)+'СЕТ СН'!$F$11+СВЦЭМ!$D$10+'СЕТ СН'!$F$5</f>
        <v>4291.83089948</v>
      </c>
      <c r="Q17" s="37">
        <f>SUMIFS(СВЦЭМ!$D$34:$D$777,СВЦЭМ!$A$34:$A$777,$A17,СВЦЭМ!$B$34:$B$777,Q$11)+'СЕТ СН'!$F$11+СВЦЭМ!$D$10+'СЕТ СН'!$F$5</f>
        <v>4366.5706162799997</v>
      </c>
      <c r="R17" s="37">
        <f>SUMIFS(СВЦЭМ!$D$34:$D$777,СВЦЭМ!$A$34:$A$777,$A17,СВЦЭМ!$B$34:$B$777,R$11)+'СЕТ СН'!$F$11+СВЦЭМ!$D$10+'СЕТ СН'!$F$5</f>
        <v>4272.8395080500004</v>
      </c>
      <c r="S17" s="37">
        <f>SUMIFS(СВЦЭМ!$D$34:$D$777,СВЦЭМ!$A$34:$A$777,$A17,СВЦЭМ!$B$34:$B$777,S$11)+'СЕТ СН'!$F$11+СВЦЭМ!$D$10+'СЕТ СН'!$F$5</f>
        <v>4267.7056608600005</v>
      </c>
      <c r="T17" s="37">
        <f>SUMIFS(СВЦЭМ!$D$34:$D$777,СВЦЭМ!$A$34:$A$777,$A17,СВЦЭМ!$B$34:$B$777,T$11)+'СЕТ СН'!$F$11+СВЦЭМ!$D$10+'СЕТ СН'!$F$5</f>
        <v>4276.6653781499999</v>
      </c>
      <c r="U17" s="37">
        <f>SUMIFS(СВЦЭМ!$D$34:$D$777,СВЦЭМ!$A$34:$A$777,$A17,СВЦЭМ!$B$34:$B$777,U$11)+'СЕТ СН'!$F$11+СВЦЭМ!$D$10+'СЕТ СН'!$F$5</f>
        <v>4263.5198849500002</v>
      </c>
      <c r="V17" s="37">
        <f>SUMIFS(СВЦЭМ!$D$34:$D$777,СВЦЭМ!$A$34:$A$777,$A17,СВЦЭМ!$B$34:$B$777,V$11)+'СЕТ СН'!$F$11+СВЦЭМ!$D$10+'СЕТ СН'!$F$5</f>
        <v>4281.17609455</v>
      </c>
      <c r="W17" s="37">
        <f>SUMIFS(СВЦЭМ!$D$34:$D$777,СВЦЭМ!$A$34:$A$777,$A17,СВЦЭМ!$B$34:$B$777,W$11)+'СЕТ СН'!$F$11+СВЦЭМ!$D$10+'СЕТ СН'!$F$5</f>
        <v>4298.0170728200001</v>
      </c>
      <c r="X17" s="37">
        <f>SUMIFS(СВЦЭМ!$D$34:$D$777,СВЦЭМ!$A$34:$A$777,$A17,СВЦЭМ!$B$34:$B$777,X$11)+'СЕТ СН'!$F$11+СВЦЭМ!$D$10+'СЕТ СН'!$F$5</f>
        <v>4250.7373819700006</v>
      </c>
      <c r="Y17" s="37">
        <f>SUMIFS(СВЦЭМ!$D$34:$D$777,СВЦЭМ!$A$34:$A$777,$A17,СВЦЭМ!$B$34:$B$777,Y$11)+'СЕТ СН'!$F$11+СВЦЭМ!$D$10+'СЕТ СН'!$F$5</f>
        <v>4275.8020407599997</v>
      </c>
    </row>
    <row r="18" spans="1:25" ht="15.75" x14ac:dyDescent="0.2">
      <c r="A18" s="36">
        <f t="shared" si="0"/>
        <v>42589</v>
      </c>
      <c r="B18" s="37">
        <f>SUMIFS(СВЦЭМ!$D$34:$D$777,СВЦЭМ!$A$34:$A$777,$A18,СВЦЭМ!$B$34:$B$777,B$11)+'СЕТ СН'!$F$11+СВЦЭМ!$D$10+'СЕТ СН'!$F$5</f>
        <v>4336.1552189800004</v>
      </c>
      <c r="C18" s="37">
        <f>SUMIFS(СВЦЭМ!$D$34:$D$777,СВЦЭМ!$A$34:$A$777,$A18,СВЦЭМ!$B$34:$B$777,C$11)+'СЕТ СН'!$F$11+СВЦЭМ!$D$10+'СЕТ СН'!$F$5</f>
        <v>4430.4857586500002</v>
      </c>
      <c r="D18" s="37">
        <f>SUMIFS(СВЦЭМ!$D$34:$D$777,СВЦЭМ!$A$34:$A$777,$A18,СВЦЭМ!$B$34:$B$777,D$11)+'СЕТ СН'!$F$11+СВЦЭМ!$D$10+'СЕТ СН'!$F$5</f>
        <v>4496.4731704700007</v>
      </c>
      <c r="E18" s="37">
        <f>SUMIFS(СВЦЭМ!$D$34:$D$777,СВЦЭМ!$A$34:$A$777,$A18,СВЦЭМ!$B$34:$B$777,E$11)+'СЕТ СН'!$F$11+СВЦЭМ!$D$10+'СЕТ СН'!$F$5</f>
        <v>4531.0993049600002</v>
      </c>
      <c r="F18" s="37">
        <f>SUMIFS(СВЦЭМ!$D$34:$D$777,СВЦЭМ!$A$34:$A$777,$A18,СВЦЭМ!$B$34:$B$777,F$11)+'СЕТ СН'!$F$11+СВЦЭМ!$D$10+'СЕТ СН'!$F$5</f>
        <v>4541.2975813400008</v>
      </c>
      <c r="G18" s="37">
        <f>SUMIFS(СВЦЭМ!$D$34:$D$777,СВЦЭМ!$A$34:$A$777,$A18,СВЦЭМ!$B$34:$B$777,G$11)+'СЕТ СН'!$F$11+СВЦЭМ!$D$10+'СЕТ СН'!$F$5</f>
        <v>4549.1753482300001</v>
      </c>
      <c r="H18" s="37">
        <f>SUMIFS(СВЦЭМ!$D$34:$D$777,СВЦЭМ!$A$34:$A$777,$A18,СВЦЭМ!$B$34:$B$777,H$11)+'СЕТ СН'!$F$11+СВЦЭМ!$D$10+'СЕТ СН'!$F$5</f>
        <v>4505.5786838399999</v>
      </c>
      <c r="I18" s="37">
        <f>SUMIFS(СВЦЭМ!$D$34:$D$777,СВЦЭМ!$A$34:$A$777,$A18,СВЦЭМ!$B$34:$B$777,I$11)+'СЕТ СН'!$F$11+СВЦЭМ!$D$10+'СЕТ СН'!$F$5</f>
        <v>4466.0475415300007</v>
      </c>
      <c r="J18" s="37">
        <f>SUMIFS(СВЦЭМ!$D$34:$D$777,СВЦЭМ!$A$34:$A$777,$A18,СВЦЭМ!$B$34:$B$777,J$11)+'СЕТ СН'!$F$11+СВЦЭМ!$D$10+'СЕТ СН'!$F$5</f>
        <v>4370.5527736800004</v>
      </c>
      <c r="K18" s="37">
        <f>SUMIFS(СВЦЭМ!$D$34:$D$777,СВЦЭМ!$A$34:$A$777,$A18,СВЦЭМ!$B$34:$B$777,K$11)+'СЕТ СН'!$F$11+СВЦЭМ!$D$10+'СЕТ СН'!$F$5</f>
        <v>4309.1927151400005</v>
      </c>
      <c r="L18" s="37">
        <f>SUMIFS(СВЦЭМ!$D$34:$D$777,СВЦЭМ!$A$34:$A$777,$A18,СВЦЭМ!$B$34:$B$777,L$11)+'СЕТ СН'!$F$11+СВЦЭМ!$D$10+'СЕТ СН'!$F$5</f>
        <v>4344.6974027300002</v>
      </c>
      <c r="M18" s="37">
        <f>SUMIFS(СВЦЭМ!$D$34:$D$777,СВЦЭМ!$A$34:$A$777,$A18,СВЦЭМ!$B$34:$B$777,M$11)+'СЕТ СН'!$F$11+СВЦЭМ!$D$10+'СЕТ СН'!$F$5</f>
        <v>4316.5125713100006</v>
      </c>
      <c r="N18" s="37">
        <f>SUMIFS(СВЦЭМ!$D$34:$D$777,СВЦЭМ!$A$34:$A$777,$A18,СВЦЭМ!$B$34:$B$777,N$11)+'СЕТ СН'!$F$11+СВЦЭМ!$D$10+'СЕТ СН'!$F$5</f>
        <v>4278.5664566900005</v>
      </c>
      <c r="O18" s="37">
        <f>SUMIFS(СВЦЭМ!$D$34:$D$777,СВЦЭМ!$A$34:$A$777,$A18,СВЦЭМ!$B$34:$B$777,O$11)+'СЕТ СН'!$F$11+СВЦЭМ!$D$10+'СЕТ СН'!$F$5</f>
        <v>4284.2727033199999</v>
      </c>
      <c r="P18" s="37">
        <f>SUMIFS(СВЦЭМ!$D$34:$D$777,СВЦЭМ!$A$34:$A$777,$A18,СВЦЭМ!$B$34:$B$777,P$11)+'СЕТ СН'!$F$11+СВЦЭМ!$D$10+'СЕТ СН'!$F$5</f>
        <v>4388.9927111800007</v>
      </c>
      <c r="Q18" s="37">
        <f>SUMIFS(СВЦЭМ!$D$34:$D$777,СВЦЭМ!$A$34:$A$777,$A18,СВЦЭМ!$B$34:$B$777,Q$11)+'СЕТ СН'!$F$11+СВЦЭМ!$D$10+'СЕТ СН'!$F$5</f>
        <v>4308.4812633399997</v>
      </c>
      <c r="R18" s="37">
        <f>SUMIFS(СВЦЭМ!$D$34:$D$777,СВЦЭМ!$A$34:$A$777,$A18,СВЦЭМ!$B$34:$B$777,R$11)+'СЕТ СН'!$F$11+СВЦЭМ!$D$10+'СЕТ СН'!$F$5</f>
        <v>4305.1319767599998</v>
      </c>
      <c r="S18" s="37">
        <f>SUMIFS(СВЦЭМ!$D$34:$D$777,СВЦЭМ!$A$34:$A$777,$A18,СВЦЭМ!$B$34:$B$777,S$11)+'СЕТ СН'!$F$11+СВЦЭМ!$D$10+'СЕТ СН'!$F$5</f>
        <v>4334.7713573999999</v>
      </c>
      <c r="T18" s="37">
        <f>SUMIFS(СВЦЭМ!$D$34:$D$777,СВЦЭМ!$A$34:$A$777,$A18,СВЦЭМ!$B$34:$B$777,T$11)+'СЕТ СН'!$F$11+СВЦЭМ!$D$10+'СЕТ СН'!$F$5</f>
        <v>4384.1610977199998</v>
      </c>
      <c r="U18" s="37">
        <f>SUMIFS(СВЦЭМ!$D$34:$D$777,СВЦЭМ!$A$34:$A$777,$A18,СВЦЭМ!$B$34:$B$777,U$11)+'СЕТ СН'!$F$11+СВЦЭМ!$D$10+'СЕТ СН'!$F$5</f>
        <v>4308.7671514900003</v>
      </c>
      <c r="V18" s="37">
        <f>SUMIFS(СВЦЭМ!$D$34:$D$777,СВЦЭМ!$A$34:$A$777,$A18,СВЦЭМ!$B$34:$B$777,V$11)+'СЕТ СН'!$F$11+СВЦЭМ!$D$10+'СЕТ СН'!$F$5</f>
        <v>4319.2365809000003</v>
      </c>
      <c r="W18" s="37">
        <f>SUMIFS(СВЦЭМ!$D$34:$D$777,СВЦЭМ!$A$34:$A$777,$A18,СВЦЭМ!$B$34:$B$777,W$11)+'СЕТ СН'!$F$11+СВЦЭМ!$D$10+'СЕТ СН'!$F$5</f>
        <v>4333.0199662800005</v>
      </c>
      <c r="X18" s="37">
        <f>SUMIFS(СВЦЭМ!$D$34:$D$777,СВЦЭМ!$A$34:$A$777,$A18,СВЦЭМ!$B$34:$B$777,X$11)+'СЕТ СН'!$F$11+СВЦЭМ!$D$10+'СЕТ СН'!$F$5</f>
        <v>4306.4759737300001</v>
      </c>
      <c r="Y18" s="37">
        <f>SUMIFS(СВЦЭМ!$D$34:$D$777,СВЦЭМ!$A$34:$A$777,$A18,СВЦЭМ!$B$34:$B$777,Y$11)+'СЕТ СН'!$F$11+СВЦЭМ!$D$10+'СЕТ СН'!$F$5</f>
        <v>4269.820678</v>
      </c>
    </row>
    <row r="19" spans="1:25" ht="15.75" x14ac:dyDescent="0.2">
      <c r="A19" s="36">
        <f t="shared" si="0"/>
        <v>42590</v>
      </c>
      <c r="B19" s="37">
        <f>SUMIFS(СВЦЭМ!$D$34:$D$777,СВЦЭМ!$A$34:$A$777,$A19,СВЦЭМ!$B$34:$B$777,B$11)+'СЕТ СН'!$F$11+СВЦЭМ!$D$10+'СЕТ СН'!$F$5</f>
        <v>4309.1618353000003</v>
      </c>
      <c r="C19" s="37">
        <f>SUMIFS(СВЦЭМ!$D$34:$D$777,СВЦЭМ!$A$34:$A$777,$A19,СВЦЭМ!$B$34:$B$777,C$11)+'СЕТ СН'!$F$11+СВЦЭМ!$D$10+'СЕТ СН'!$F$5</f>
        <v>4392.4764806700005</v>
      </c>
      <c r="D19" s="37">
        <f>SUMIFS(СВЦЭМ!$D$34:$D$777,СВЦЭМ!$A$34:$A$777,$A19,СВЦЭМ!$B$34:$B$777,D$11)+'СЕТ СН'!$F$11+СВЦЭМ!$D$10+'СЕТ СН'!$F$5</f>
        <v>4451.5451103699997</v>
      </c>
      <c r="E19" s="37">
        <f>SUMIFS(СВЦЭМ!$D$34:$D$777,СВЦЭМ!$A$34:$A$777,$A19,СВЦЭМ!$B$34:$B$777,E$11)+'СЕТ СН'!$F$11+СВЦЭМ!$D$10+'СЕТ СН'!$F$5</f>
        <v>4497.4257907400006</v>
      </c>
      <c r="F19" s="37">
        <f>SUMIFS(СВЦЭМ!$D$34:$D$777,СВЦЭМ!$A$34:$A$777,$A19,СВЦЭМ!$B$34:$B$777,F$11)+'СЕТ СН'!$F$11+СВЦЭМ!$D$10+'СЕТ СН'!$F$5</f>
        <v>4512.9886696600006</v>
      </c>
      <c r="G19" s="37">
        <f>SUMIFS(СВЦЭМ!$D$34:$D$777,СВЦЭМ!$A$34:$A$777,$A19,СВЦЭМ!$B$34:$B$777,G$11)+'СЕТ СН'!$F$11+СВЦЭМ!$D$10+'СЕТ СН'!$F$5</f>
        <v>4484.6740661900003</v>
      </c>
      <c r="H19" s="37">
        <f>SUMIFS(СВЦЭМ!$D$34:$D$777,СВЦЭМ!$A$34:$A$777,$A19,СВЦЭМ!$B$34:$B$777,H$11)+'СЕТ СН'!$F$11+СВЦЭМ!$D$10+'СЕТ СН'!$F$5</f>
        <v>4424.2843908300001</v>
      </c>
      <c r="I19" s="37">
        <f>SUMIFS(СВЦЭМ!$D$34:$D$777,СВЦЭМ!$A$34:$A$777,$A19,СВЦЭМ!$B$34:$B$777,I$11)+'СЕТ СН'!$F$11+СВЦЭМ!$D$10+'СЕТ СН'!$F$5</f>
        <v>4361.7374852200001</v>
      </c>
      <c r="J19" s="37">
        <f>SUMIFS(СВЦЭМ!$D$34:$D$777,СВЦЭМ!$A$34:$A$777,$A19,СВЦЭМ!$B$34:$B$777,J$11)+'СЕТ СН'!$F$11+СВЦЭМ!$D$10+'СЕТ СН'!$F$5</f>
        <v>4400.42701485</v>
      </c>
      <c r="K19" s="37">
        <f>SUMIFS(СВЦЭМ!$D$34:$D$777,СВЦЭМ!$A$34:$A$777,$A19,СВЦЭМ!$B$34:$B$777,K$11)+'СЕТ СН'!$F$11+СВЦЭМ!$D$10+'СЕТ СН'!$F$5</f>
        <v>4532.5973826700001</v>
      </c>
      <c r="L19" s="37">
        <f>SUMIFS(СВЦЭМ!$D$34:$D$777,СВЦЭМ!$A$34:$A$777,$A19,СВЦЭМ!$B$34:$B$777,L$11)+'СЕТ СН'!$F$11+СВЦЭМ!$D$10+'СЕТ СН'!$F$5</f>
        <v>4876.7528538000006</v>
      </c>
      <c r="M19" s="37">
        <f>SUMIFS(СВЦЭМ!$D$34:$D$777,СВЦЭМ!$A$34:$A$777,$A19,СВЦЭМ!$B$34:$B$777,M$11)+'СЕТ СН'!$F$11+СВЦЭМ!$D$10+'СЕТ СН'!$F$5</f>
        <v>4839.2068308600001</v>
      </c>
      <c r="N19" s="37">
        <f>SUMIFS(СВЦЭМ!$D$34:$D$777,СВЦЭМ!$A$34:$A$777,$A19,СВЦЭМ!$B$34:$B$777,N$11)+'СЕТ СН'!$F$11+СВЦЭМ!$D$10+'СЕТ СН'!$F$5</f>
        <v>4434.9252559800007</v>
      </c>
      <c r="O19" s="37">
        <f>SUMIFS(СВЦЭМ!$D$34:$D$777,СВЦЭМ!$A$34:$A$777,$A19,СВЦЭМ!$B$34:$B$777,O$11)+'СЕТ СН'!$F$11+СВЦЭМ!$D$10+'СЕТ СН'!$F$5</f>
        <v>4466.8909539699998</v>
      </c>
      <c r="P19" s="37">
        <f>SUMIFS(СВЦЭМ!$D$34:$D$777,СВЦЭМ!$A$34:$A$777,$A19,СВЦЭМ!$B$34:$B$777,P$11)+'СЕТ СН'!$F$11+СВЦЭМ!$D$10+'СЕТ СН'!$F$5</f>
        <v>4332.6465933700001</v>
      </c>
      <c r="Q19" s="37">
        <f>SUMIFS(СВЦЭМ!$D$34:$D$777,СВЦЭМ!$A$34:$A$777,$A19,СВЦЭМ!$B$34:$B$777,Q$11)+'СЕТ СН'!$F$11+СВЦЭМ!$D$10+'СЕТ СН'!$F$5</f>
        <v>4325.8188342399999</v>
      </c>
      <c r="R19" s="37">
        <f>SUMIFS(СВЦЭМ!$D$34:$D$777,СВЦЭМ!$A$34:$A$777,$A19,СВЦЭМ!$B$34:$B$777,R$11)+'СЕТ СН'!$F$11+СВЦЭМ!$D$10+'СЕТ СН'!$F$5</f>
        <v>4325.5241061500001</v>
      </c>
      <c r="S19" s="37">
        <f>SUMIFS(СВЦЭМ!$D$34:$D$777,СВЦЭМ!$A$34:$A$777,$A19,СВЦЭМ!$B$34:$B$777,S$11)+'СЕТ СН'!$F$11+СВЦЭМ!$D$10+'СЕТ СН'!$F$5</f>
        <v>4421.8397694600008</v>
      </c>
      <c r="T19" s="37">
        <f>SUMIFS(СВЦЭМ!$D$34:$D$777,СВЦЭМ!$A$34:$A$777,$A19,СВЦЭМ!$B$34:$B$777,T$11)+'СЕТ СН'!$F$11+СВЦЭМ!$D$10+'СЕТ СН'!$F$5</f>
        <v>4392.0941495900006</v>
      </c>
      <c r="U19" s="37">
        <f>SUMIFS(СВЦЭМ!$D$34:$D$777,СВЦЭМ!$A$34:$A$777,$A19,СВЦЭМ!$B$34:$B$777,U$11)+'СЕТ СН'!$F$11+СВЦЭМ!$D$10+'СЕТ СН'!$F$5</f>
        <v>4388.8667961900001</v>
      </c>
      <c r="V19" s="37">
        <f>SUMIFS(СВЦЭМ!$D$34:$D$777,СВЦЭМ!$A$34:$A$777,$A19,СВЦЭМ!$B$34:$B$777,V$11)+'СЕТ СН'!$F$11+СВЦЭМ!$D$10+'СЕТ СН'!$F$5</f>
        <v>4424.0356115900004</v>
      </c>
      <c r="W19" s="37">
        <f>SUMIFS(СВЦЭМ!$D$34:$D$777,СВЦЭМ!$A$34:$A$777,$A19,СВЦЭМ!$B$34:$B$777,W$11)+'СЕТ СН'!$F$11+СВЦЭМ!$D$10+'СЕТ СН'!$F$5</f>
        <v>4443.8565590400003</v>
      </c>
      <c r="X19" s="37">
        <f>SUMIFS(СВЦЭМ!$D$34:$D$777,СВЦЭМ!$A$34:$A$777,$A19,СВЦЭМ!$B$34:$B$777,X$11)+'СЕТ СН'!$F$11+СВЦЭМ!$D$10+'СЕТ СН'!$F$5</f>
        <v>4328.4619841700005</v>
      </c>
      <c r="Y19" s="37">
        <f>SUMIFS(СВЦЭМ!$D$34:$D$777,СВЦЭМ!$A$34:$A$777,$A19,СВЦЭМ!$B$34:$B$777,Y$11)+'СЕТ СН'!$F$11+СВЦЭМ!$D$10+'СЕТ СН'!$F$5</f>
        <v>4348.1246842400005</v>
      </c>
    </row>
    <row r="20" spans="1:25" ht="15.75" x14ac:dyDescent="0.2">
      <c r="A20" s="36">
        <f t="shared" si="0"/>
        <v>42591</v>
      </c>
      <c r="B20" s="37">
        <f>SUMIFS(СВЦЭМ!$D$34:$D$777,СВЦЭМ!$A$34:$A$777,$A20,СВЦЭМ!$B$34:$B$777,B$11)+'СЕТ СН'!$F$11+СВЦЭМ!$D$10+'СЕТ СН'!$F$5</f>
        <v>4389.1775262000001</v>
      </c>
      <c r="C20" s="37">
        <f>SUMIFS(СВЦЭМ!$D$34:$D$777,СВЦЭМ!$A$34:$A$777,$A20,СВЦЭМ!$B$34:$B$777,C$11)+'СЕТ СН'!$F$11+СВЦЭМ!$D$10+'СЕТ СН'!$F$5</f>
        <v>4480.5338302199998</v>
      </c>
      <c r="D20" s="37">
        <f>SUMIFS(СВЦЭМ!$D$34:$D$777,СВЦЭМ!$A$34:$A$777,$A20,СВЦЭМ!$B$34:$B$777,D$11)+'СЕТ СН'!$F$11+СВЦЭМ!$D$10+'СЕТ СН'!$F$5</f>
        <v>4515.7718279199999</v>
      </c>
      <c r="E20" s="37">
        <f>SUMIFS(СВЦЭМ!$D$34:$D$777,СВЦЭМ!$A$34:$A$777,$A20,СВЦЭМ!$B$34:$B$777,E$11)+'СЕТ СН'!$F$11+СВЦЭМ!$D$10+'СЕТ СН'!$F$5</f>
        <v>4509.0535572799999</v>
      </c>
      <c r="F20" s="37">
        <f>SUMIFS(СВЦЭМ!$D$34:$D$777,СВЦЭМ!$A$34:$A$777,$A20,СВЦЭМ!$B$34:$B$777,F$11)+'СЕТ СН'!$F$11+СВЦЭМ!$D$10+'СЕТ СН'!$F$5</f>
        <v>4459.1263658000007</v>
      </c>
      <c r="G20" s="37">
        <f>SUMIFS(СВЦЭМ!$D$34:$D$777,СВЦЭМ!$A$34:$A$777,$A20,СВЦЭМ!$B$34:$B$777,G$11)+'СЕТ СН'!$F$11+СВЦЭМ!$D$10+'СЕТ СН'!$F$5</f>
        <v>4507.2493827199996</v>
      </c>
      <c r="H20" s="37">
        <f>SUMIFS(СВЦЭМ!$D$34:$D$777,СВЦЭМ!$A$34:$A$777,$A20,СВЦЭМ!$B$34:$B$777,H$11)+'СЕТ СН'!$F$11+СВЦЭМ!$D$10+'СЕТ СН'!$F$5</f>
        <v>4383.2685383200005</v>
      </c>
      <c r="I20" s="37">
        <f>SUMIFS(СВЦЭМ!$D$34:$D$777,СВЦЭМ!$A$34:$A$777,$A20,СВЦЭМ!$B$34:$B$777,I$11)+'СЕТ СН'!$F$11+СВЦЭМ!$D$10+'СЕТ СН'!$F$5</f>
        <v>4346.87154543</v>
      </c>
      <c r="J20" s="37">
        <f>SUMIFS(СВЦЭМ!$D$34:$D$777,СВЦЭМ!$A$34:$A$777,$A20,СВЦЭМ!$B$34:$B$777,J$11)+'СЕТ СН'!$F$11+СВЦЭМ!$D$10+'СЕТ СН'!$F$5</f>
        <v>4316.5536605799998</v>
      </c>
      <c r="K20" s="37">
        <f>SUMIFS(СВЦЭМ!$D$34:$D$777,СВЦЭМ!$A$34:$A$777,$A20,СВЦЭМ!$B$34:$B$777,K$11)+'СЕТ СН'!$F$11+СВЦЭМ!$D$10+'СЕТ СН'!$F$5</f>
        <v>4351.4950789900004</v>
      </c>
      <c r="L20" s="37">
        <f>SUMIFS(СВЦЭМ!$D$34:$D$777,СВЦЭМ!$A$34:$A$777,$A20,СВЦЭМ!$B$34:$B$777,L$11)+'СЕТ СН'!$F$11+СВЦЭМ!$D$10+'СЕТ СН'!$F$5</f>
        <v>4370.7523724600005</v>
      </c>
      <c r="M20" s="37">
        <f>SUMIFS(СВЦЭМ!$D$34:$D$777,СВЦЭМ!$A$34:$A$777,$A20,СВЦЭМ!$B$34:$B$777,M$11)+'СЕТ СН'!$F$11+СВЦЭМ!$D$10+'СЕТ СН'!$F$5</f>
        <v>4385.3250388000006</v>
      </c>
      <c r="N20" s="37">
        <f>SUMIFS(СВЦЭМ!$D$34:$D$777,СВЦЭМ!$A$34:$A$777,$A20,СВЦЭМ!$B$34:$B$777,N$11)+'СЕТ СН'!$F$11+СВЦЭМ!$D$10+'СЕТ СН'!$F$5</f>
        <v>4412.5077876400001</v>
      </c>
      <c r="O20" s="37">
        <f>SUMIFS(СВЦЭМ!$D$34:$D$777,СВЦЭМ!$A$34:$A$777,$A20,СВЦЭМ!$B$34:$B$777,O$11)+'СЕТ СН'!$F$11+СВЦЭМ!$D$10+'СЕТ СН'!$F$5</f>
        <v>4401.0168165000005</v>
      </c>
      <c r="P20" s="37">
        <f>SUMIFS(СВЦЭМ!$D$34:$D$777,СВЦЭМ!$A$34:$A$777,$A20,СВЦЭМ!$B$34:$B$777,P$11)+'СЕТ СН'!$F$11+СВЦЭМ!$D$10+'СЕТ СН'!$F$5</f>
        <v>4404.9050708499999</v>
      </c>
      <c r="Q20" s="37">
        <f>SUMIFS(СВЦЭМ!$D$34:$D$777,СВЦЭМ!$A$34:$A$777,$A20,СВЦЭМ!$B$34:$B$777,Q$11)+'СЕТ СН'!$F$11+СВЦЭМ!$D$10+'СЕТ СН'!$F$5</f>
        <v>4377.3560634200003</v>
      </c>
      <c r="R20" s="37">
        <f>SUMIFS(СВЦЭМ!$D$34:$D$777,СВЦЭМ!$A$34:$A$777,$A20,СВЦЭМ!$B$34:$B$777,R$11)+'СЕТ СН'!$F$11+СВЦЭМ!$D$10+'СЕТ СН'!$F$5</f>
        <v>4401.4177335900004</v>
      </c>
      <c r="S20" s="37">
        <f>SUMIFS(СВЦЭМ!$D$34:$D$777,СВЦЭМ!$A$34:$A$777,$A20,СВЦЭМ!$B$34:$B$777,S$11)+'СЕТ СН'!$F$11+СВЦЭМ!$D$10+'СЕТ СН'!$F$5</f>
        <v>4440.2196377800001</v>
      </c>
      <c r="T20" s="37">
        <f>SUMIFS(СВЦЭМ!$D$34:$D$777,СВЦЭМ!$A$34:$A$777,$A20,СВЦЭМ!$B$34:$B$777,T$11)+'СЕТ СН'!$F$11+СВЦЭМ!$D$10+'СЕТ СН'!$F$5</f>
        <v>4434.0193259400003</v>
      </c>
      <c r="U20" s="37">
        <f>SUMIFS(СВЦЭМ!$D$34:$D$777,СВЦЭМ!$A$34:$A$777,$A20,СВЦЭМ!$B$34:$B$777,U$11)+'СЕТ СН'!$F$11+СВЦЭМ!$D$10+'СЕТ СН'!$F$5</f>
        <v>4352.1296033500003</v>
      </c>
      <c r="V20" s="37">
        <f>SUMIFS(СВЦЭМ!$D$34:$D$777,СВЦЭМ!$A$34:$A$777,$A20,СВЦЭМ!$B$34:$B$777,V$11)+'СЕТ СН'!$F$11+СВЦЭМ!$D$10+'СЕТ СН'!$F$5</f>
        <v>4347.4389444999997</v>
      </c>
      <c r="W20" s="37">
        <f>SUMIFS(СВЦЭМ!$D$34:$D$777,СВЦЭМ!$A$34:$A$777,$A20,СВЦЭМ!$B$34:$B$777,W$11)+'СЕТ СН'!$F$11+СВЦЭМ!$D$10+'СЕТ СН'!$F$5</f>
        <v>4398.8351921900003</v>
      </c>
      <c r="X20" s="37">
        <f>SUMIFS(СВЦЭМ!$D$34:$D$777,СВЦЭМ!$A$34:$A$777,$A20,СВЦЭМ!$B$34:$B$777,X$11)+'СЕТ СН'!$F$11+СВЦЭМ!$D$10+'СЕТ СН'!$F$5</f>
        <v>4290.1244563800001</v>
      </c>
      <c r="Y20" s="37">
        <f>SUMIFS(СВЦЭМ!$D$34:$D$777,СВЦЭМ!$A$34:$A$777,$A20,СВЦЭМ!$B$34:$B$777,Y$11)+'СЕТ СН'!$F$11+СВЦЭМ!$D$10+'СЕТ СН'!$F$5</f>
        <v>4298.8283112700001</v>
      </c>
    </row>
    <row r="21" spans="1:25" ht="15.75" x14ac:dyDescent="0.2">
      <c r="A21" s="36">
        <f t="shared" si="0"/>
        <v>42592</v>
      </c>
      <c r="B21" s="37">
        <f>SUMIFS(СВЦЭМ!$D$34:$D$777,СВЦЭМ!$A$34:$A$777,$A21,СВЦЭМ!$B$34:$B$777,B$11)+'СЕТ СН'!$F$11+СВЦЭМ!$D$10+'СЕТ СН'!$F$5</f>
        <v>4387.51289774</v>
      </c>
      <c r="C21" s="37">
        <f>SUMIFS(СВЦЭМ!$D$34:$D$777,СВЦЭМ!$A$34:$A$777,$A21,СВЦЭМ!$B$34:$B$777,C$11)+'СЕТ СН'!$F$11+СВЦЭМ!$D$10+'СЕТ СН'!$F$5</f>
        <v>4430.7456401400004</v>
      </c>
      <c r="D21" s="37">
        <f>SUMIFS(СВЦЭМ!$D$34:$D$777,СВЦЭМ!$A$34:$A$777,$A21,СВЦЭМ!$B$34:$B$777,D$11)+'СЕТ СН'!$F$11+СВЦЭМ!$D$10+'СЕТ СН'!$F$5</f>
        <v>4456.5762438100001</v>
      </c>
      <c r="E21" s="37">
        <f>SUMIFS(СВЦЭМ!$D$34:$D$777,СВЦЭМ!$A$34:$A$777,$A21,СВЦЭМ!$B$34:$B$777,E$11)+'СЕТ СН'!$F$11+СВЦЭМ!$D$10+'СЕТ СН'!$F$5</f>
        <v>4450.0132745700002</v>
      </c>
      <c r="F21" s="37">
        <f>SUMIFS(СВЦЭМ!$D$34:$D$777,СВЦЭМ!$A$34:$A$777,$A21,СВЦЭМ!$B$34:$B$777,F$11)+'СЕТ СН'!$F$11+СВЦЭМ!$D$10+'СЕТ СН'!$F$5</f>
        <v>4482.9618175200003</v>
      </c>
      <c r="G21" s="37">
        <f>SUMIFS(СВЦЭМ!$D$34:$D$777,СВЦЭМ!$A$34:$A$777,$A21,СВЦЭМ!$B$34:$B$777,G$11)+'СЕТ СН'!$F$11+СВЦЭМ!$D$10+'СЕТ СН'!$F$5</f>
        <v>4460.4269801700002</v>
      </c>
      <c r="H21" s="37">
        <f>SUMIFS(СВЦЭМ!$D$34:$D$777,СВЦЭМ!$A$34:$A$777,$A21,СВЦЭМ!$B$34:$B$777,H$11)+'СЕТ СН'!$F$11+СВЦЭМ!$D$10+'СЕТ СН'!$F$5</f>
        <v>4413.0115686099998</v>
      </c>
      <c r="I21" s="37">
        <f>SUMIFS(СВЦЭМ!$D$34:$D$777,СВЦЭМ!$A$34:$A$777,$A21,СВЦЭМ!$B$34:$B$777,I$11)+'СЕТ СН'!$F$11+СВЦЭМ!$D$10+'СЕТ СН'!$F$5</f>
        <v>4378.0646364100003</v>
      </c>
      <c r="J21" s="37">
        <f>SUMIFS(СВЦЭМ!$D$34:$D$777,СВЦЭМ!$A$34:$A$777,$A21,СВЦЭМ!$B$34:$B$777,J$11)+'СЕТ СН'!$F$11+СВЦЭМ!$D$10+'СЕТ СН'!$F$5</f>
        <v>4294.8476745300004</v>
      </c>
      <c r="K21" s="37">
        <f>SUMIFS(СВЦЭМ!$D$34:$D$777,СВЦЭМ!$A$34:$A$777,$A21,СВЦЭМ!$B$34:$B$777,K$11)+'СЕТ СН'!$F$11+СВЦЭМ!$D$10+'СЕТ СН'!$F$5</f>
        <v>4056.8065312600002</v>
      </c>
      <c r="L21" s="37">
        <f>SUMIFS(СВЦЭМ!$D$34:$D$777,СВЦЭМ!$A$34:$A$777,$A21,СВЦЭМ!$B$34:$B$777,L$11)+'СЕТ СН'!$F$11+СВЦЭМ!$D$10+'СЕТ СН'!$F$5</f>
        <v>4317.72183202</v>
      </c>
      <c r="M21" s="37">
        <f>SUMIFS(СВЦЭМ!$D$34:$D$777,СВЦЭМ!$A$34:$A$777,$A21,СВЦЭМ!$B$34:$B$777,M$11)+'СЕТ СН'!$F$11+СВЦЭМ!$D$10+'СЕТ СН'!$F$5</f>
        <v>4397.8971185800001</v>
      </c>
      <c r="N21" s="37">
        <f>SUMIFS(СВЦЭМ!$D$34:$D$777,СВЦЭМ!$A$34:$A$777,$A21,СВЦЭМ!$B$34:$B$777,N$11)+'СЕТ СН'!$F$11+СВЦЭМ!$D$10+'СЕТ СН'!$F$5</f>
        <v>4513.5099059500008</v>
      </c>
      <c r="O21" s="37">
        <f>SUMIFS(СВЦЭМ!$D$34:$D$777,СВЦЭМ!$A$34:$A$777,$A21,СВЦЭМ!$B$34:$B$777,O$11)+'СЕТ СН'!$F$11+СВЦЭМ!$D$10+'СЕТ СН'!$F$5</f>
        <v>4510.9993490699999</v>
      </c>
      <c r="P21" s="37">
        <f>SUMIFS(СВЦЭМ!$D$34:$D$777,СВЦЭМ!$A$34:$A$777,$A21,СВЦЭМ!$B$34:$B$777,P$11)+'СЕТ СН'!$F$11+СВЦЭМ!$D$10+'СЕТ СН'!$F$5</f>
        <v>4563.0389224200007</v>
      </c>
      <c r="Q21" s="37">
        <f>SUMIFS(СВЦЭМ!$D$34:$D$777,СВЦЭМ!$A$34:$A$777,$A21,СВЦЭМ!$B$34:$B$777,Q$11)+'СЕТ СН'!$F$11+СВЦЭМ!$D$10+'СЕТ СН'!$F$5</f>
        <v>4468.6296745100008</v>
      </c>
      <c r="R21" s="37">
        <f>SUMIFS(СВЦЭМ!$D$34:$D$777,СВЦЭМ!$A$34:$A$777,$A21,СВЦЭМ!$B$34:$B$777,R$11)+'СЕТ СН'!$F$11+СВЦЭМ!$D$10+'СЕТ СН'!$F$5</f>
        <v>4382.7973825300005</v>
      </c>
      <c r="S21" s="37">
        <f>SUMIFS(СВЦЭМ!$D$34:$D$777,СВЦЭМ!$A$34:$A$777,$A21,СВЦЭМ!$B$34:$B$777,S$11)+'СЕТ СН'!$F$11+СВЦЭМ!$D$10+'СЕТ СН'!$F$5</f>
        <v>4494.0063567899997</v>
      </c>
      <c r="T21" s="37">
        <f>SUMIFS(СВЦЭМ!$D$34:$D$777,СВЦЭМ!$A$34:$A$777,$A21,СВЦЭМ!$B$34:$B$777,T$11)+'СЕТ СН'!$F$11+СВЦЭМ!$D$10+'СЕТ СН'!$F$5</f>
        <v>4544.12377827</v>
      </c>
      <c r="U21" s="37">
        <f>SUMIFS(СВЦЭМ!$D$34:$D$777,СВЦЭМ!$A$34:$A$777,$A21,СВЦЭМ!$B$34:$B$777,U$11)+'СЕТ СН'!$F$11+СВЦЭМ!$D$10+'СЕТ СН'!$F$5</f>
        <v>4547.5561798899998</v>
      </c>
      <c r="V21" s="37">
        <f>SUMIFS(СВЦЭМ!$D$34:$D$777,СВЦЭМ!$A$34:$A$777,$A21,СВЦЭМ!$B$34:$B$777,V$11)+'СЕТ СН'!$F$11+СВЦЭМ!$D$10+'СЕТ СН'!$F$5</f>
        <v>4664.3906024799999</v>
      </c>
      <c r="W21" s="37">
        <f>SUMIFS(СВЦЭМ!$D$34:$D$777,СВЦЭМ!$A$34:$A$777,$A21,СВЦЭМ!$B$34:$B$777,W$11)+'СЕТ СН'!$F$11+СВЦЭМ!$D$10+'СЕТ СН'!$F$5</f>
        <v>4633.9386997900001</v>
      </c>
      <c r="X21" s="37">
        <f>SUMIFS(СВЦЭМ!$D$34:$D$777,СВЦЭМ!$A$34:$A$777,$A21,СВЦЭМ!$B$34:$B$777,X$11)+'СЕТ СН'!$F$11+СВЦЭМ!$D$10+'СЕТ СН'!$F$5</f>
        <v>4471.5340693899998</v>
      </c>
      <c r="Y21" s="37">
        <f>SUMIFS(СВЦЭМ!$D$34:$D$777,СВЦЭМ!$A$34:$A$777,$A21,СВЦЭМ!$B$34:$B$777,Y$11)+'СЕТ СН'!$F$11+СВЦЭМ!$D$10+'СЕТ СН'!$F$5</f>
        <v>4463.1865879800007</v>
      </c>
    </row>
    <row r="22" spans="1:25" ht="15.75" x14ac:dyDescent="0.2">
      <c r="A22" s="36">
        <f t="shared" si="0"/>
        <v>42593</v>
      </c>
      <c r="B22" s="37">
        <f>SUMIFS(СВЦЭМ!$D$34:$D$777,СВЦЭМ!$A$34:$A$777,$A22,СВЦЭМ!$B$34:$B$777,B$11)+'СЕТ СН'!$F$11+СВЦЭМ!$D$10+'СЕТ СН'!$F$5</f>
        <v>4495.0616458900004</v>
      </c>
      <c r="C22" s="37">
        <f>SUMIFS(СВЦЭМ!$D$34:$D$777,СВЦЭМ!$A$34:$A$777,$A22,СВЦЭМ!$B$34:$B$777,C$11)+'СЕТ СН'!$F$11+СВЦЭМ!$D$10+'СЕТ СН'!$F$5</f>
        <v>4584.2128957599998</v>
      </c>
      <c r="D22" s="37">
        <f>SUMIFS(СВЦЭМ!$D$34:$D$777,СВЦЭМ!$A$34:$A$777,$A22,СВЦЭМ!$B$34:$B$777,D$11)+'СЕТ СН'!$F$11+СВЦЭМ!$D$10+'СЕТ СН'!$F$5</f>
        <v>4645.06781082</v>
      </c>
      <c r="E22" s="37">
        <f>SUMIFS(СВЦЭМ!$D$34:$D$777,СВЦЭМ!$A$34:$A$777,$A22,СВЦЭМ!$B$34:$B$777,E$11)+'СЕТ СН'!$F$11+СВЦЭМ!$D$10+'СЕТ СН'!$F$5</f>
        <v>4578.3730933099996</v>
      </c>
      <c r="F22" s="37">
        <f>SUMIFS(СВЦЭМ!$D$34:$D$777,СВЦЭМ!$A$34:$A$777,$A22,СВЦЭМ!$B$34:$B$777,F$11)+'СЕТ СН'!$F$11+СВЦЭМ!$D$10+'СЕТ СН'!$F$5</f>
        <v>4582.4993193500004</v>
      </c>
      <c r="G22" s="37">
        <f>SUMIFS(СВЦЭМ!$D$34:$D$777,СВЦЭМ!$A$34:$A$777,$A22,СВЦЭМ!$B$34:$B$777,G$11)+'СЕТ СН'!$F$11+СВЦЭМ!$D$10+'СЕТ СН'!$F$5</f>
        <v>4565.32553044</v>
      </c>
      <c r="H22" s="37">
        <f>SUMIFS(СВЦЭМ!$D$34:$D$777,СВЦЭМ!$A$34:$A$777,$A22,СВЦЭМ!$B$34:$B$777,H$11)+'СЕТ СН'!$F$11+СВЦЭМ!$D$10+'СЕТ СН'!$F$5</f>
        <v>4539.64345065</v>
      </c>
      <c r="I22" s="37">
        <f>SUMIFS(СВЦЭМ!$D$34:$D$777,СВЦЭМ!$A$34:$A$777,$A22,СВЦЭМ!$B$34:$B$777,I$11)+'СЕТ СН'!$F$11+СВЦЭМ!$D$10+'СЕТ СН'!$F$5</f>
        <v>4549.1099999500002</v>
      </c>
      <c r="J22" s="37">
        <f>SUMIFS(СВЦЭМ!$D$34:$D$777,СВЦЭМ!$A$34:$A$777,$A22,СВЦЭМ!$B$34:$B$777,J$11)+'СЕТ СН'!$F$11+СВЦЭМ!$D$10+'СЕТ СН'!$F$5</f>
        <v>4371.2182216900001</v>
      </c>
      <c r="K22" s="37">
        <f>SUMIFS(СВЦЭМ!$D$34:$D$777,СВЦЭМ!$A$34:$A$777,$A22,СВЦЭМ!$B$34:$B$777,K$11)+'СЕТ СН'!$F$11+СВЦЭМ!$D$10+'СЕТ СН'!$F$5</f>
        <v>4375.1225289499998</v>
      </c>
      <c r="L22" s="37">
        <f>SUMIFS(СВЦЭМ!$D$34:$D$777,СВЦЭМ!$A$34:$A$777,$A22,СВЦЭМ!$B$34:$B$777,L$11)+'СЕТ СН'!$F$11+СВЦЭМ!$D$10+'СЕТ СН'!$F$5</f>
        <v>4375.0134442899998</v>
      </c>
      <c r="M22" s="37">
        <f>SUMIFS(СВЦЭМ!$D$34:$D$777,СВЦЭМ!$A$34:$A$777,$A22,СВЦЭМ!$B$34:$B$777,M$11)+'СЕТ СН'!$F$11+СВЦЭМ!$D$10+'СЕТ СН'!$F$5</f>
        <v>4386.3484011399996</v>
      </c>
      <c r="N22" s="37">
        <f>SUMIFS(СВЦЭМ!$D$34:$D$777,СВЦЭМ!$A$34:$A$777,$A22,СВЦЭМ!$B$34:$B$777,N$11)+'СЕТ СН'!$F$11+СВЦЭМ!$D$10+'СЕТ СН'!$F$5</f>
        <v>4300.1689805400001</v>
      </c>
      <c r="O22" s="37">
        <f>SUMIFS(СВЦЭМ!$D$34:$D$777,СВЦЭМ!$A$34:$A$777,$A22,СВЦЭМ!$B$34:$B$777,O$11)+'СЕТ СН'!$F$11+СВЦЭМ!$D$10+'СЕТ СН'!$F$5</f>
        <v>4316.6028757399999</v>
      </c>
      <c r="P22" s="37">
        <f>SUMIFS(СВЦЭМ!$D$34:$D$777,СВЦЭМ!$A$34:$A$777,$A22,СВЦЭМ!$B$34:$B$777,P$11)+'СЕТ СН'!$F$11+СВЦЭМ!$D$10+'СЕТ СН'!$F$5</f>
        <v>4460.4298048399996</v>
      </c>
      <c r="Q22" s="37">
        <f>SUMIFS(СВЦЭМ!$D$34:$D$777,СВЦЭМ!$A$34:$A$777,$A22,СВЦЭМ!$B$34:$B$777,Q$11)+'СЕТ СН'!$F$11+СВЦЭМ!$D$10+'СЕТ СН'!$F$5</f>
        <v>4414.9939039300007</v>
      </c>
      <c r="R22" s="37">
        <f>SUMIFS(СВЦЭМ!$D$34:$D$777,СВЦЭМ!$A$34:$A$777,$A22,СВЦЭМ!$B$34:$B$777,R$11)+'СЕТ СН'!$F$11+СВЦЭМ!$D$10+'СЕТ СН'!$F$5</f>
        <v>5133.3123669300003</v>
      </c>
      <c r="S22" s="37">
        <f>SUMIFS(СВЦЭМ!$D$34:$D$777,СВЦЭМ!$A$34:$A$777,$A22,СВЦЭМ!$B$34:$B$777,S$11)+'СЕТ СН'!$F$11+СВЦЭМ!$D$10+'СЕТ СН'!$F$5</f>
        <v>4532.8605867599999</v>
      </c>
      <c r="T22" s="37">
        <f>SUMIFS(СВЦЭМ!$D$34:$D$777,СВЦЭМ!$A$34:$A$777,$A22,СВЦЭМ!$B$34:$B$777,T$11)+'СЕТ СН'!$F$11+СВЦЭМ!$D$10+'СЕТ СН'!$F$5</f>
        <v>4513.8453424500003</v>
      </c>
      <c r="U22" s="37">
        <f>SUMIFS(СВЦЭМ!$D$34:$D$777,СВЦЭМ!$A$34:$A$777,$A22,СВЦЭМ!$B$34:$B$777,U$11)+'СЕТ СН'!$F$11+СВЦЭМ!$D$10+'СЕТ СН'!$F$5</f>
        <v>4430.3188626700003</v>
      </c>
      <c r="V22" s="37">
        <f>SUMIFS(СВЦЭМ!$D$34:$D$777,СВЦЭМ!$A$34:$A$777,$A22,СВЦЭМ!$B$34:$B$777,V$11)+'СЕТ СН'!$F$11+СВЦЭМ!$D$10+'СЕТ СН'!$F$5</f>
        <v>4445.1427840300003</v>
      </c>
      <c r="W22" s="37">
        <f>SUMIFS(СВЦЭМ!$D$34:$D$777,СВЦЭМ!$A$34:$A$777,$A22,СВЦЭМ!$B$34:$B$777,W$11)+'СЕТ СН'!$F$11+СВЦЭМ!$D$10+'СЕТ СН'!$F$5</f>
        <v>4443.6316863900001</v>
      </c>
      <c r="X22" s="37">
        <f>SUMIFS(СВЦЭМ!$D$34:$D$777,СВЦЭМ!$A$34:$A$777,$A22,СВЦЭМ!$B$34:$B$777,X$11)+'СЕТ СН'!$F$11+СВЦЭМ!$D$10+'СЕТ СН'!$F$5</f>
        <v>4371.7052086700005</v>
      </c>
      <c r="Y22" s="37">
        <f>SUMIFS(СВЦЭМ!$D$34:$D$777,СВЦЭМ!$A$34:$A$777,$A22,СВЦЭМ!$B$34:$B$777,Y$11)+'СЕТ СН'!$F$11+СВЦЭМ!$D$10+'СЕТ СН'!$F$5</f>
        <v>4428.5088603200002</v>
      </c>
    </row>
    <row r="23" spans="1:25" ht="15.75" x14ac:dyDescent="0.2">
      <c r="A23" s="36">
        <f t="shared" si="0"/>
        <v>42594</v>
      </c>
      <c r="B23" s="37">
        <f>SUMIFS(СВЦЭМ!$D$34:$D$777,СВЦЭМ!$A$34:$A$777,$A23,СВЦЭМ!$B$34:$B$777,B$11)+'СЕТ СН'!$F$11+СВЦЭМ!$D$10+'СЕТ СН'!$F$5</f>
        <v>4549.5649812700003</v>
      </c>
      <c r="C23" s="37">
        <f>SUMIFS(СВЦЭМ!$D$34:$D$777,СВЦЭМ!$A$34:$A$777,$A23,СВЦЭМ!$B$34:$B$777,C$11)+'СЕТ СН'!$F$11+СВЦЭМ!$D$10+'СЕТ СН'!$F$5</f>
        <v>4642.6388595400003</v>
      </c>
      <c r="D23" s="37">
        <f>SUMIFS(СВЦЭМ!$D$34:$D$777,СВЦЭМ!$A$34:$A$777,$A23,СВЦЭМ!$B$34:$B$777,D$11)+'СЕТ СН'!$F$11+СВЦЭМ!$D$10+'СЕТ СН'!$F$5</f>
        <v>4618.05489648</v>
      </c>
      <c r="E23" s="37">
        <f>SUMIFS(СВЦЭМ!$D$34:$D$777,СВЦЭМ!$A$34:$A$777,$A23,СВЦЭМ!$B$34:$B$777,E$11)+'СЕТ СН'!$F$11+СВЦЭМ!$D$10+'СЕТ СН'!$F$5</f>
        <v>4639.0104840800004</v>
      </c>
      <c r="F23" s="37">
        <f>SUMIFS(СВЦЭМ!$D$34:$D$777,СВЦЭМ!$A$34:$A$777,$A23,СВЦЭМ!$B$34:$B$777,F$11)+'СЕТ СН'!$F$11+СВЦЭМ!$D$10+'СЕТ СН'!$F$5</f>
        <v>4623.3505406700006</v>
      </c>
      <c r="G23" s="37">
        <f>SUMIFS(СВЦЭМ!$D$34:$D$777,СВЦЭМ!$A$34:$A$777,$A23,СВЦЭМ!$B$34:$B$777,G$11)+'СЕТ СН'!$F$11+СВЦЭМ!$D$10+'СЕТ СН'!$F$5</f>
        <v>4608.7326946400008</v>
      </c>
      <c r="H23" s="37">
        <f>SUMIFS(СВЦЭМ!$D$34:$D$777,СВЦЭМ!$A$34:$A$777,$A23,СВЦЭМ!$B$34:$B$777,H$11)+'СЕТ СН'!$F$11+СВЦЭМ!$D$10+'СЕТ СН'!$F$5</f>
        <v>4579.8613882099999</v>
      </c>
      <c r="I23" s="37">
        <f>SUMIFS(СВЦЭМ!$D$34:$D$777,СВЦЭМ!$A$34:$A$777,$A23,СВЦЭМ!$B$34:$B$777,I$11)+'СЕТ СН'!$F$11+СВЦЭМ!$D$10+'СЕТ СН'!$F$5</f>
        <v>4563.5473073000003</v>
      </c>
      <c r="J23" s="37">
        <f>SUMIFS(СВЦЭМ!$D$34:$D$777,СВЦЭМ!$A$34:$A$777,$A23,СВЦЭМ!$B$34:$B$777,J$11)+'СЕТ СН'!$F$11+СВЦЭМ!$D$10+'СЕТ СН'!$F$5</f>
        <v>4491.4015726600001</v>
      </c>
      <c r="K23" s="37">
        <f>SUMIFS(СВЦЭМ!$D$34:$D$777,СВЦЭМ!$A$34:$A$777,$A23,СВЦЭМ!$B$34:$B$777,K$11)+'СЕТ СН'!$F$11+СВЦЭМ!$D$10+'СЕТ СН'!$F$5</f>
        <v>4390.4446415399998</v>
      </c>
      <c r="L23" s="37">
        <f>SUMIFS(СВЦЭМ!$D$34:$D$777,СВЦЭМ!$A$34:$A$777,$A23,СВЦЭМ!$B$34:$B$777,L$11)+'СЕТ СН'!$F$11+СВЦЭМ!$D$10+'СЕТ СН'!$F$5</f>
        <v>4333.9332688800005</v>
      </c>
      <c r="M23" s="37">
        <f>SUMIFS(СВЦЭМ!$D$34:$D$777,СВЦЭМ!$A$34:$A$777,$A23,СВЦЭМ!$B$34:$B$777,M$11)+'СЕТ СН'!$F$11+СВЦЭМ!$D$10+'СЕТ СН'!$F$5</f>
        <v>4400.4560491900002</v>
      </c>
      <c r="N23" s="37">
        <f>SUMIFS(СВЦЭМ!$D$34:$D$777,СВЦЭМ!$A$34:$A$777,$A23,СВЦЭМ!$B$34:$B$777,N$11)+'СЕТ СН'!$F$11+СВЦЭМ!$D$10+'СЕТ СН'!$F$5</f>
        <v>4321.2361887000006</v>
      </c>
      <c r="O23" s="37">
        <f>SUMIFS(СВЦЭМ!$D$34:$D$777,СВЦЭМ!$A$34:$A$777,$A23,СВЦЭМ!$B$34:$B$777,O$11)+'СЕТ СН'!$F$11+СВЦЭМ!$D$10+'СЕТ СН'!$F$5</f>
        <v>4383.3756316600002</v>
      </c>
      <c r="P23" s="37">
        <f>SUMIFS(СВЦЭМ!$D$34:$D$777,СВЦЭМ!$A$34:$A$777,$A23,СВЦЭМ!$B$34:$B$777,P$11)+'СЕТ СН'!$F$11+СВЦЭМ!$D$10+'СЕТ СН'!$F$5</f>
        <v>4348.5640469299997</v>
      </c>
      <c r="Q23" s="37">
        <f>SUMIFS(СВЦЭМ!$D$34:$D$777,СВЦЭМ!$A$34:$A$777,$A23,СВЦЭМ!$B$34:$B$777,Q$11)+'СЕТ СН'!$F$11+СВЦЭМ!$D$10+'СЕТ СН'!$F$5</f>
        <v>4341.2133137199999</v>
      </c>
      <c r="R23" s="37">
        <f>SUMIFS(СВЦЭМ!$D$34:$D$777,СВЦЭМ!$A$34:$A$777,$A23,СВЦЭМ!$B$34:$B$777,R$11)+'СЕТ СН'!$F$11+СВЦЭМ!$D$10+'СЕТ СН'!$F$5</f>
        <v>4329.76560668</v>
      </c>
      <c r="S23" s="37">
        <f>SUMIFS(СВЦЭМ!$D$34:$D$777,СВЦЭМ!$A$34:$A$777,$A23,СВЦЭМ!$B$34:$B$777,S$11)+'СЕТ СН'!$F$11+СВЦЭМ!$D$10+'СЕТ СН'!$F$5</f>
        <v>4344.95566727</v>
      </c>
      <c r="T23" s="37">
        <f>SUMIFS(СВЦЭМ!$D$34:$D$777,СВЦЭМ!$A$34:$A$777,$A23,СВЦЭМ!$B$34:$B$777,T$11)+'СЕТ СН'!$F$11+СВЦЭМ!$D$10+'СЕТ СН'!$F$5</f>
        <v>4319.0640108300004</v>
      </c>
      <c r="U23" s="37">
        <f>SUMIFS(СВЦЭМ!$D$34:$D$777,СВЦЭМ!$A$34:$A$777,$A23,СВЦЭМ!$B$34:$B$777,U$11)+'СЕТ СН'!$F$11+СВЦЭМ!$D$10+'СЕТ СН'!$F$5</f>
        <v>4248.1006678900003</v>
      </c>
      <c r="V23" s="37">
        <f>SUMIFS(СВЦЭМ!$D$34:$D$777,СВЦЭМ!$A$34:$A$777,$A23,СВЦЭМ!$B$34:$B$777,V$11)+'СЕТ СН'!$F$11+СВЦЭМ!$D$10+'СЕТ СН'!$F$5</f>
        <v>4269.7211624500005</v>
      </c>
      <c r="W23" s="37">
        <f>SUMIFS(СВЦЭМ!$D$34:$D$777,СВЦЭМ!$A$34:$A$777,$A23,СВЦЭМ!$B$34:$B$777,W$11)+'СЕТ СН'!$F$11+СВЦЭМ!$D$10+'СЕТ СН'!$F$5</f>
        <v>4316.5699288400001</v>
      </c>
      <c r="X23" s="37">
        <f>SUMIFS(СВЦЭМ!$D$34:$D$777,СВЦЭМ!$A$34:$A$777,$A23,СВЦЭМ!$B$34:$B$777,X$11)+'СЕТ СН'!$F$11+СВЦЭМ!$D$10+'СЕТ СН'!$F$5</f>
        <v>4288.8512699000003</v>
      </c>
      <c r="Y23" s="37">
        <f>SUMIFS(СВЦЭМ!$D$34:$D$777,СВЦЭМ!$A$34:$A$777,$A23,СВЦЭМ!$B$34:$B$777,Y$11)+'СЕТ СН'!$F$11+СВЦЭМ!$D$10+'СЕТ СН'!$F$5</f>
        <v>4321.4387357200003</v>
      </c>
    </row>
    <row r="24" spans="1:25" ht="15.75" x14ac:dyDescent="0.2">
      <c r="A24" s="36">
        <f t="shared" si="0"/>
        <v>42595</v>
      </c>
      <c r="B24" s="37">
        <f>SUMIFS(СВЦЭМ!$D$34:$D$777,СВЦЭМ!$A$34:$A$777,$A24,СВЦЭМ!$B$34:$B$777,B$11)+'СЕТ СН'!$F$11+СВЦЭМ!$D$10+'СЕТ СН'!$F$5</f>
        <v>4386.7374932000002</v>
      </c>
      <c r="C24" s="37">
        <f>SUMIFS(СВЦЭМ!$D$34:$D$777,СВЦЭМ!$A$34:$A$777,$A24,СВЦЭМ!$B$34:$B$777,C$11)+'СЕТ СН'!$F$11+СВЦЭМ!$D$10+'СЕТ СН'!$F$5</f>
        <v>4437.2136471900003</v>
      </c>
      <c r="D24" s="37">
        <f>SUMIFS(СВЦЭМ!$D$34:$D$777,СВЦЭМ!$A$34:$A$777,$A24,СВЦЭМ!$B$34:$B$777,D$11)+'СЕТ СН'!$F$11+СВЦЭМ!$D$10+'СЕТ СН'!$F$5</f>
        <v>4477.8800784200002</v>
      </c>
      <c r="E24" s="37">
        <f>SUMIFS(СВЦЭМ!$D$34:$D$777,СВЦЭМ!$A$34:$A$777,$A24,СВЦЭМ!$B$34:$B$777,E$11)+'СЕТ СН'!$F$11+СВЦЭМ!$D$10+'СЕТ СН'!$F$5</f>
        <v>4525.1720344900004</v>
      </c>
      <c r="F24" s="37">
        <f>SUMIFS(СВЦЭМ!$D$34:$D$777,СВЦЭМ!$A$34:$A$777,$A24,СВЦЭМ!$B$34:$B$777,F$11)+'СЕТ СН'!$F$11+СВЦЭМ!$D$10+'СЕТ СН'!$F$5</f>
        <v>4532.0845282200007</v>
      </c>
      <c r="G24" s="37">
        <f>SUMIFS(СВЦЭМ!$D$34:$D$777,СВЦЭМ!$A$34:$A$777,$A24,СВЦЭМ!$B$34:$B$777,G$11)+'СЕТ СН'!$F$11+СВЦЭМ!$D$10+'СЕТ СН'!$F$5</f>
        <v>4555.6388062400001</v>
      </c>
      <c r="H24" s="37">
        <f>SUMIFS(СВЦЭМ!$D$34:$D$777,СВЦЭМ!$A$34:$A$777,$A24,СВЦЭМ!$B$34:$B$777,H$11)+'СЕТ СН'!$F$11+СВЦЭМ!$D$10+'СЕТ СН'!$F$5</f>
        <v>4514.2196632800005</v>
      </c>
      <c r="I24" s="37">
        <f>SUMIFS(СВЦЭМ!$D$34:$D$777,СВЦЭМ!$A$34:$A$777,$A24,СВЦЭМ!$B$34:$B$777,I$11)+'СЕТ СН'!$F$11+СВЦЭМ!$D$10+'СЕТ СН'!$F$5</f>
        <v>4488.96916375</v>
      </c>
      <c r="J24" s="37">
        <f>SUMIFS(СВЦЭМ!$D$34:$D$777,СВЦЭМ!$A$34:$A$777,$A24,СВЦЭМ!$B$34:$B$777,J$11)+'СЕТ СН'!$F$11+СВЦЭМ!$D$10+'СЕТ СН'!$F$5</f>
        <v>4402.7786814400006</v>
      </c>
      <c r="K24" s="37">
        <f>SUMIFS(СВЦЭМ!$D$34:$D$777,СВЦЭМ!$A$34:$A$777,$A24,СВЦЭМ!$B$34:$B$777,K$11)+'СЕТ СН'!$F$11+СВЦЭМ!$D$10+'СЕТ СН'!$F$5</f>
        <v>4351.54180791</v>
      </c>
      <c r="L24" s="37">
        <f>SUMIFS(СВЦЭМ!$D$34:$D$777,СВЦЭМ!$A$34:$A$777,$A24,СВЦЭМ!$B$34:$B$777,L$11)+'СЕТ СН'!$F$11+СВЦЭМ!$D$10+'СЕТ СН'!$F$5</f>
        <v>4353.0553660599999</v>
      </c>
      <c r="M24" s="37">
        <f>SUMIFS(СВЦЭМ!$D$34:$D$777,СВЦЭМ!$A$34:$A$777,$A24,СВЦЭМ!$B$34:$B$777,M$11)+'СЕТ СН'!$F$11+СВЦЭМ!$D$10+'СЕТ СН'!$F$5</f>
        <v>4339.9536443300003</v>
      </c>
      <c r="N24" s="37">
        <f>SUMIFS(СВЦЭМ!$D$34:$D$777,СВЦЭМ!$A$34:$A$777,$A24,СВЦЭМ!$B$34:$B$777,N$11)+'СЕТ СН'!$F$11+СВЦЭМ!$D$10+'СЕТ СН'!$F$5</f>
        <v>4319.0453152400005</v>
      </c>
      <c r="O24" s="37">
        <f>SUMIFS(СВЦЭМ!$D$34:$D$777,СВЦЭМ!$A$34:$A$777,$A24,СВЦЭМ!$B$34:$B$777,O$11)+'СЕТ СН'!$F$11+СВЦЭМ!$D$10+'СЕТ СН'!$F$5</f>
        <v>4325.3140009899998</v>
      </c>
      <c r="P24" s="37">
        <f>SUMIFS(СВЦЭМ!$D$34:$D$777,СВЦЭМ!$A$34:$A$777,$A24,СВЦЭМ!$B$34:$B$777,P$11)+'СЕТ СН'!$F$11+СВЦЭМ!$D$10+'СЕТ СН'!$F$5</f>
        <v>4304.6960760600005</v>
      </c>
      <c r="Q24" s="37">
        <f>SUMIFS(СВЦЭМ!$D$34:$D$777,СВЦЭМ!$A$34:$A$777,$A24,СВЦЭМ!$B$34:$B$777,Q$11)+'СЕТ СН'!$F$11+СВЦЭМ!$D$10+'СЕТ СН'!$F$5</f>
        <v>4321.69452396</v>
      </c>
      <c r="R24" s="37">
        <f>SUMIFS(СВЦЭМ!$D$34:$D$777,СВЦЭМ!$A$34:$A$777,$A24,СВЦЭМ!$B$34:$B$777,R$11)+'СЕТ СН'!$F$11+СВЦЭМ!$D$10+'СЕТ СН'!$F$5</f>
        <v>4319.2498521799998</v>
      </c>
      <c r="S24" s="37">
        <f>SUMIFS(СВЦЭМ!$D$34:$D$777,СВЦЭМ!$A$34:$A$777,$A24,СВЦЭМ!$B$34:$B$777,S$11)+'СЕТ СН'!$F$11+СВЦЭМ!$D$10+'СЕТ СН'!$F$5</f>
        <v>4321.0719174000005</v>
      </c>
      <c r="T24" s="37">
        <f>SUMIFS(СВЦЭМ!$D$34:$D$777,СВЦЭМ!$A$34:$A$777,$A24,СВЦЭМ!$B$34:$B$777,T$11)+'СЕТ СН'!$F$11+СВЦЭМ!$D$10+'СЕТ СН'!$F$5</f>
        <v>4302.5460259000001</v>
      </c>
      <c r="U24" s="37">
        <f>SUMIFS(СВЦЭМ!$D$34:$D$777,СВЦЭМ!$A$34:$A$777,$A24,СВЦЭМ!$B$34:$B$777,U$11)+'СЕТ СН'!$F$11+СВЦЭМ!$D$10+'СЕТ СН'!$F$5</f>
        <v>4320.1204923599998</v>
      </c>
      <c r="V24" s="37">
        <f>SUMIFS(СВЦЭМ!$D$34:$D$777,СВЦЭМ!$A$34:$A$777,$A24,СВЦЭМ!$B$34:$B$777,V$11)+'СЕТ СН'!$F$11+СВЦЭМ!$D$10+'СЕТ СН'!$F$5</f>
        <v>4346.6123621400002</v>
      </c>
      <c r="W24" s="37">
        <f>SUMIFS(СВЦЭМ!$D$34:$D$777,СВЦЭМ!$A$34:$A$777,$A24,СВЦЭМ!$B$34:$B$777,W$11)+'СЕТ СН'!$F$11+СВЦЭМ!$D$10+'СЕТ СН'!$F$5</f>
        <v>4352.2321093199998</v>
      </c>
      <c r="X24" s="37">
        <f>SUMIFS(СВЦЭМ!$D$34:$D$777,СВЦЭМ!$A$34:$A$777,$A24,СВЦЭМ!$B$34:$B$777,X$11)+'СЕТ СН'!$F$11+СВЦЭМ!$D$10+'СЕТ СН'!$F$5</f>
        <v>4285.4289147099998</v>
      </c>
      <c r="Y24" s="37">
        <f>SUMIFS(СВЦЭМ!$D$34:$D$777,СВЦЭМ!$A$34:$A$777,$A24,СВЦЭМ!$B$34:$B$777,Y$11)+'СЕТ СН'!$F$11+СВЦЭМ!$D$10+'СЕТ СН'!$F$5</f>
        <v>4334.0556682400002</v>
      </c>
    </row>
    <row r="25" spans="1:25" ht="15.75" x14ac:dyDescent="0.2">
      <c r="A25" s="36">
        <f t="shared" si="0"/>
        <v>42596</v>
      </c>
      <c r="B25" s="37">
        <f>SUMIFS(СВЦЭМ!$D$34:$D$777,СВЦЭМ!$A$34:$A$777,$A25,СВЦЭМ!$B$34:$B$777,B$11)+'СЕТ СН'!$F$11+СВЦЭМ!$D$10+'СЕТ СН'!$F$5</f>
        <v>4423.0097287300005</v>
      </c>
      <c r="C25" s="37">
        <f>SUMIFS(СВЦЭМ!$D$34:$D$777,СВЦЭМ!$A$34:$A$777,$A25,СВЦЭМ!$B$34:$B$777,C$11)+'СЕТ СН'!$F$11+СВЦЭМ!$D$10+'СЕТ СН'!$F$5</f>
        <v>4482.0992383400007</v>
      </c>
      <c r="D25" s="37">
        <f>SUMIFS(СВЦЭМ!$D$34:$D$777,СВЦЭМ!$A$34:$A$777,$A25,СВЦЭМ!$B$34:$B$777,D$11)+'СЕТ СН'!$F$11+СВЦЭМ!$D$10+'СЕТ СН'!$F$5</f>
        <v>4506.8259417500003</v>
      </c>
      <c r="E25" s="37">
        <f>SUMIFS(СВЦЭМ!$D$34:$D$777,СВЦЭМ!$A$34:$A$777,$A25,СВЦЭМ!$B$34:$B$777,E$11)+'СЕТ СН'!$F$11+СВЦЭМ!$D$10+'СЕТ СН'!$F$5</f>
        <v>4523.9436457100001</v>
      </c>
      <c r="F25" s="37">
        <f>SUMIFS(СВЦЭМ!$D$34:$D$777,СВЦЭМ!$A$34:$A$777,$A25,СВЦЭМ!$B$34:$B$777,F$11)+'СЕТ СН'!$F$11+СВЦЭМ!$D$10+'СЕТ СН'!$F$5</f>
        <v>4531.5778274800005</v>
      </c>
      <c r="G25" s="37">
        <f>SUMIFS(СВЦЭМ!$D$34:$D$777,СВЦЭМ!$A$34:$A$777,$A25,СВЦЭМ!$B$34:$B$777,G$11)+'СЕТ СН'!$F$11+СВЦЭМ!$D$10+'СЕТ СН'!$F$5</f>
        <v>4530.2274874000004</v>
      </c>
      <c r="H25" s="37">
        <f>SUMIFS(СВЦЭМ!$D$34:$D$777,СВЦЭМ!$A$34:$A$777,$A25,СВЦЭМ!$B$34:$B$777,H$11)+'СЕТ СН'!$F$11+СВЦЭМ!$D$10+'СЕТ СН'!$F$5</f>
        <v>4502.9205282200001</v>
      </c>
      <c r="I25" s="37">
        <f>SUMIFS(СВЦЭМ!$D$34:$D$777,СВЦЭМ!$A$34:$A$777,$A25,СВЦЭМ!$B$34:$B$777,I$11)+'СЕТ СН'!$F$11+СВЦЭМ!$D$10+'СЕТ СН'!$F$5</f>
        <v>4496.3692494799998</v>
      </c>
      <c r="J25" s="37">
        <f>SUMIFS(СВЦЭМ!$D$34:$D$777,СВЦЭМ!$A$34:$A$777,$A25,СВЦЭМ!$B$34:$B$777,J$11)+'СЕТ СН'!$F$11+СВЦЭМ!$D$10+'СЕТ СН'!$F$5</f>
        <v>4425.6484848600003</v>
      </c>
      <c r="K25" s="37">
        <f>SUMIFS(СВЦЭМ!$D$34:$D$777,СВЦЭМ!$A$34:$A$777,$A25,СВЦЭМ!$B$34:$B$777,K$11)+'СЕТ СН'!$F$11+СВЦЭМ!$D$10+'СЕТ СН'!$F$5</f>
        <v>4328.3804488599999</v>
      </c>
      <c r="L25" s="37">
        <f>SUMIFS(СВЦЭМ!$D$34:$D$777,СВЦЭМ!$A$34:$A$777,$A25,СВЦЭМ!$B$34:$B$777,L$11)+'СЕТ СН'!$F$11+СВЦЭМ!$D$10+'СЕТ СН'!$F$5</f>
        <v>4362.82759971</v>
      </c>
      <c r="M25" s="37">
        <f>SUMIFS(СВЦЭМ!$D$34:$D$777,СВЦЭМ!$A$34:$A$777,$A25,СВЦЭМ!$B$34:$B$777,M$11)+'СЕТ СН'!$F$11+СВЦЭМ!$D$10+'СЕТ СН'!$F$5</f>
        <v>4434.5168833099997</v>
      </c>
      <c r="N25" s="37">
        <f>SUMIFS(СВЦЭМ!$D$34:$D$777,СВЦЭМ!$A$34:$A$777,$A25,СВЦЭМ!$B$34:$B$777,N$11)+'СЕТ СН'!$F$11+СВЦЭМ!$D$10+'СЕТ СН'!$F$5</f>
        <v>4465.3431666500001</v>
      </c>
      <c r="O25" s="37">
        <f>SUMIFS(СВЦЭМ!$D$34:$D$777,СВЦЭМ!$A$34:$A$777,$A25,СВЦЭМ!$B$34:$B$777,O$11)+'СЕТ СН'!$F$11+СВЦЭМ!$D$10+'СЕТ СН'!$F$5</f>
        <v>4617.4542507100005</v>
      </c>
      <c r="P25" s="37">
        <f>SUMIFS(СВЦЭМ!$D$34:$D$777,СВЦЭМ!$A$34:$A$777,$A25,СВЦЭМ!$B$34:$B$777,P$11)+'СЕТ СН'!$F$11+СВЦЭМ!$D$10+'СЕТ СН'!$F$5</f>
        <v>4454.32472435</v>
      </c>
      <c r="Q25" s="37">
        <f>SUMIFS(СВЦЭМ!$D$34:$D$777,СВЦЭМ!$A$34:$A$777,$A25,СВЦЭМ!$B$34:$B$777,Q$11)+'СЕТ СН'!$F$11+СВЦЭМ!$D$10+'СЕТ СН'!$F$5</f>
        <v>4427.0920050500008</v>
      </c>
      <c r="R25" s="37">
        <f>SUMIFS(СВЦЭМ!$D$34:$D$777,СВЦЭМ!$A$34:$A$777,$A25,СВЦЭМ!$B$34:$B$777,R$11)+'СЕТ СН'!$F$11+СВЦЭМ!$D$10+'СЕТ СН'!$F$5</f>
        <v>4408.0514208700006</v>
      </c>
      <c r="S25" s="37">
        <f>SUMIFS(СВЦЭМ!$D$34:$D$777,СВЦЭМ!$A$34:$A$777,$A25,СВЦЭМ!$B$34:$B$777,S$11)+'СЕТ СН'!$F$11+СВЦЭМ!$D$10+'СЕТ СН'!$F$5</f>
        <v>4439.28632853</v>
      </c>
      <c r="T25" s="37">
        <f>SUMIFS(СВЦЭМ!$D$34:$D$777,СВЦЭМ!$A$34:$A$777,$A25,СВЦЭМ!$B$34:$B$777,T$11)+'СЕТ СН'!$F$11+СВЦЭМ!$D$10+'СЕТ СН'!$F$5</f>
        <v>4427.6737164599999</v>
      </c>
      <c r="U25" s="37">
        <f>SUMIFS(СВЦЭМ!$D$34:$D$777,СВЦЭМ!$A$34:$A$777,$A25,СВЦЭМ!$B$34:$B$777,U$11)+'СЕТ СН'!$F$11+СВЦЭМ!$D$10+'СЕТ СН'!$F$5</f>
        <v>4429.0100006400007</v>
      </c>
      <c r="V25" s="37">
        <f>SUMIFS(СВЦЭМ!$D$34:$D$777,СВЦЭМ!$A$34:$A$777,$A25,СВЦЭМ!$B$34:$B$777,V$11)+'СЕТ СН'!$F$11+СВЦЭМ!$D$10+'СЕТ СН'!$F$5</f>
        <v>4396.7072001300003</v>
      </c>
      <c r="W25" s="37">
        <f>SUMIFS(СВЦЭМ!$D$34:$D$777,СВЦЭМ!$A$34:$A$777,$A25,СВЦЭМ!$B$34:$B$777,W$11)+'СЕТ СН'!$F$11+СВЦЭМ!$D$10+'СЕТ СН'!$F$5</f>
        <v>4352.7852142700003</v>
      </c>
      <c r="X25" s="37">
        <f>SUMIFS(СВЦЭМ!$D$34:$D$777,СВЦЭМ!$A$34:$A$777,$A25,СВЦЭМ!$B$34:$B$777,X$11)+'СЕТ СН'!$F$11+СВЦЭМ!$D$10+'СЕТ СН'!$F$5</f>
        <v>4336.86576195</v>
      </c>
      <c r="Y25" s="37">
        <f>SUMIFS(СВЦЭМ!$D$34:$D$777,СВЦЭМ!$A$34:$A$777,$A25,СВЦЭМ!$B$34:$B$777,Y$11)+'СЕТ СН'!$F$11+СВЦЭМ!$D$10+'СЕТ СН'!$F$5</f>
        <v>4437.7736423300003</v>
      </c>
    </row>
    <row r="26" spans="1:25" ht="15.75" x14ac:dyDescent="0.2">
      <c r="A26" s="36">
        <f t="shared" si="0"/>
        <v>42597</v>
      </c>
      <c r="B26" s="37">
        <f>SUMIFS(СВЦЭМ!$D$34:$D$777,СВЦЭМ!$A$34:$A$777,$A26,СВЦЭМ!$B$34:$B$777,B$11)+'СЕТ СН'!$F$11+СВЦЭМ!$D$10+'СЕТ СН'!$F$5</f>
        <v>4485.1652046199997</v>
      </c>
      <c r="C26" s="37">
        <f>SUMIFS(СВЦЭМ!$D$34:$D$777,СВЦЭМ!$A$34:$A$777,$A26,СВЦЭМ!$B$34:$B$777,C$11)+'СЕТ СН'!$F$11+СВЦЭМ!$D$10+'СЕТ СН'!$F$5</f>
        <v>4546.5447172800004</v>
      </c>
      <c r="D26" s="37">
        <f>SUMIFS(СВЦЭМ!$D$34:$D$777,СВЦЭМ!$A$34:$A$777,$A26,СВЦЭМ!$B$34:$B$777,D$11)+'СЕТ СН'!$F$11+СВЦЭМ!$D$10+'СЕТ СН'!$F$5</f>
        <v>4653.4463675700008</v>
      </c>
      <c r="E26" s="37">
        <f>SUMIFS(СВЦЭМ!$D$34:$D$777,СВЦЭМ!$A$34:$A$777,$A26,СВЦЭМ!$B$34:$B$777,E$11)+'СЕТ СН'!$F$11+СВЦЭМ!$D$10+'СЕТ СН'!$F$5</f>
        <v>4643.66065901</v>
      </c>
      <c r="F26" s="37">
        <f>SUMIFS(СВЦЭМ!$D$34:$D$777,СВЦЭМ!$A$34:$A$777,$A26,СВЦЭМ!$B$34:$B$777,F$11)+'СЕТ СН'!$F$11+СВЦЭМ!$D$10+'СЕТ СН'!$F$5</f>
        <v>4567.2619267200007</v>
      </c>
      <c r="G26" s="37">
        <f>SUMIFS(СВЦЭМ!$D$34:$D$777,СВЦЭМ!$A$34:$A$777,$A26,СВЦЭМ!$B$34:$B$777,G$11)+'СЕТ СН'!$F$11+СВЦЭМ!$D$10+'СЕТ СН'!$F$5</f>
        <v>4552.7660705799999</v>
      </c>
      <c r="H26" s="37">
        <f>SUMIFS(СВЦЭМ!$D$34:$D$777,СВЦЭМ!$A$34:$A$777,$A26,СВЦЭМ!$B$34:$B$777,H$11)+'СЕТ СН'!$F$11+СВЦЭМ!$D$10+'СЕТ СН'!$F$5</f>
        <v>4546.0205793499999</v>
      </c>
      <c r="I26" s="37">
        <f>SUMIFS(СВЦЭМ!$D$34:$D$777,СВЦЭМ!$A$34:$A$777,$A26,СВЦЭМ!$B$34:$B$777,I$11)+'СЕТ СН'!$F$11+СВЦЭМ!$D$10+'СЕТ СН'!$F$5</f>
        <v>4545.0044835000008</v>
      </c>
      <c r="J26" s="37">
        <f>SUMIFS(СВЦЭМ!$D$34:$D$777,СВЦЭМ!$A$34:$A$777,$A26,СВЦЭМ!$B$34:$B$777,J$11)+'СЕТ СН'!$F$11+СВЦЭМ!$D$10+'СЕТ СН'!$F$5</f>
        <v>4438.7016448000004</v>
      </c>
      <c r="K26" s="37">
        <f>SUMIFS(СВЦЭМ!$D$34:$D$777,СВЦЭМ!$A$34:$A$777,$A26,СВЦЭМ!$B$34:$B$777,K$11)+'СЕТ СН'!$F$11+СВЦЭМ!$D$10+'СЕТ СН'!$F$5</f>
        <v>4277.10009051</v>
      </c>
      <c r="L26" s="37">
        <f>SUMIFS(СВЦЭМ!$D$34:$D$777,СВЦЭМ!$A$34:$A$777,$A26,СВЦЭМ!$B$34:$B$777,L$11)+'СЕТ СН'!$F$11+СВЦЭМ!$D$10+'СЕТ СН'!$F$5</f>
        <v>4277.6387885200002</v>
      </c>
      <c r="M26" s="37">
        <f>SUMIFS(СВЦЭМ!$D$34:$D$777,СВЦЭМ!$A$34:$A$777,$A26,СВЦЭМ!$B$34:$B$777,M$11)+'СЕТ СН'!$F$11+СВЦЭМ!$D$10+'СЕТ СН'!$F$5</f>
        <v>4223.8340859600003</v>
      </c>
      <c r="N26" s="37">
        <f>SUMIFS(СВЦЭМ!$D$34:$D$777,СВЦЭМ!$A$34:$A$777,$A26,СВЦЭМ!$B$34:$B$777,N$11)+'СЕТ СН'!$F$11+СВЦЭМ!$D$10+'СЕТ СН'!$F$5</f>
        <v>4252.0051636600001</v>
      </c>
      <c r="O26" s="37">
        <f>SUMIFS(СВЦЭМ!$D$34:$D$777,СВЦЭМ!$A$34:$A$777,$A26,СВЦЭМ!$B$34:$B$777,O$11)+'СЕТ СН'!$F$11+СВЦЭМ!$D$10+'СЕТ СН'!$F$5</f>
        <v>4267.05568933</v>
      </c>
      <c r="P26" s="37">
        <f>SUMIFS(СВЦЭМ!$D$34:$D$777,СВЦЭМ!$A$34:$A$777,$A26,СВЦЭМ!$B$34:$B$777,P$11)+'СЕТ СН'!$F$11+СВЦЭМ!$D$10+'СЕТ СН'!$F$5</f>
        <v>4292.6133231700005</v>
      </c>
      <c r="Q26" s="37">
        <f>SUMIFS(СВЦЭМ!$D$34:$D$777,СВЦЭМ!$A$34:$A$777,$A26,СВЦЭМ!$B$34:$B$777,Q$11)+'СЕТ СН'!$F$11+СВЦЭМ!$D$10+'СЕТ СН'!$F$5</f>
        <v>4257.5880583200005</v>
      </c>
      <c r="R26" s="37">
        <f>SUMIFS(СВЦЭМ!$D$34:$D$777,СВЦЭМ!$A$34:$A$777,$A26,СВЦЭМ!$B$34:$B$777,R$11)+'СЕТ СН'!$F$11+СВЦЭМ!$D$10+'СЕТ СН'!$F$5</f>
        <v>4275.7961159200004</v>
      </c>
      <c r="S26" s="37">
        <f>SUMIFS(СВЦЭМ!$D$34:$D$777,СВЦЭМ!$A$34:$A$777,$A26,СВЦЭМ!$B$34:$B$777,S$11)+'СЕТ СН'!$F$11+СВЦЭМ!$D$10+'СЕТ СН'!$F$5</f>
        <v>4336.0494247000006</v>
      </c>
      <c r="T26" s="37">
        <f>SUMIFS(СВЦЭМ!$D$34:$D$777,СВЦЭМ!$A$34:$A$777,$A26,СВЦЭМ!$B$34:$B$777,T$11)+'СЕТ СН'!$F$11+СВЦЭМ!$D$10+'СЕТ СН'!$F$5</f>
        <v>4338.8900440899997</v>
      </c>
      <c r="U26" s="37">
        <f>SUMIFS(СВЦЭМ!$D$34:$D$777,СВЦЭМ!$A$34:$A$777,$A26,СВЦЭМ!$B$34:$B$777,U$11)+'СЕТ СН'!$F$11+СВЦЭМ!$D$10+'СЕТ СН'!$F$5</f>
        <v>4347.21040232</v>
      </c>
      <c r="V26" s="37">
        <f>SUMIFS(СВЦЭМ!$D$34:$D$777,СВЦЭМ!$A$34:$A$777,$A26,СВЦЭМ!$B$34:$B$777,V$11)+'СЕТ СН'!$F$11+СВЦЭМ!$D$10+'СЕТ СН'!$F$5</f>
        <v>4332.7159461199999</v>
      </c>
      <c r="W26" s="37">
        <f>SUMIFS(СВЦЭМ!$D$34:$D$777,СВЦЭМ!$A$34:$A$777,$A26,СВЦЭМ!$B$34:$B$777,W$11)+'СЕТ СН'!$F$11+СВЦЭМ!$D$10+'СЕТ СН'!$F$5</f>
        <v>4314.6053857200004</v>
      </c>
      <c r="X26" s="37">
        <f>SUMIFS(СВЦЭМ!$D$34:$D$777,СВЦЭМ!$A$34:$A$777,$A26,СВЦЭМ!$B$34:$B$777,X$11)+'СЕТ СН'!$F$11+СВЦЭМ!$D$10+'СЕТ СН'!$F$5</f>
        <v>4352.2301198900004</v>
      </c>
      <c r="Y26" s="37">
        <f>SUMIFS(СВЦЭМ!$D$34:$D$777,СВЦЭМ!$A$34:$A$777,$A26,СВЦЭМ!$B$34:$B$777,Y$11)+'СЕТ СН'!$F$11+СВЦЭМ!$D$10+'СЕТ СН'!$F$5</f>
        <v>4438.0815252299999</v>
      </c>
    </row>
    <row r="27" spans="1:25" ht="15.75" x14ac:dyDescent="0.2">
      <c r="A27" s="36">
        <f t="shared" si="0"/>
        <v>42598</v>
      </c>
      <c r="B27" s="37">
        <f>SUMIFS(СВЦЭМ!$D$34:$D$777,СВЦЭМ!$A$34:$A$777,$A27,СВЦЭМ!$B$34:$B$777,B$11)+'СЕТ СН'!$F$11+СВЦЭМ!$D$10+'СЕТ СН'!$F$5</f>
        <v>4493.2240286200004</v>
      </c>
      <c r="C27" s="37">
        <f>SUMIFS(СВЦЭМ!$D$34:$D$777,СВЦЭМ!$A$34:$A$777,$A27,СВЦЭМ!$B$34:$B$777,C$11)+'СЕТ СН'!$F$11+СВЦЭМ!$D$10+'СЕТ СН'!$F$5</f>
        <v>4525.5040575599996</v>
      </c>
      <c r="D27" s="37">
        <f>SUMIFS(СВЦЭМ!$D$34:$D$777,СВЦЭМ!$A$34:$A$777,$A27,СВЦЭМ!$B$34:$B$777,D$11)+'СЕТ СН'!$F$11+СВЦЭМ!$D$10+'СЕТ СН'!$F$5</f>
        <v>4537.7660044599997</v>
      </c>
      <c r="E27" s="37">
        <f>SUMIFS(СВЦЭМ!$D$34:$D$777,СВЦЭМ!$A$34:$A$777,$A27,СВЦЭМ!$B$34:$B$777,E$11)+'СЕТ СН'!$F$11+СВЦЭМ!$D$10+'СЕТ СН'!$F$5</f>
        <v>4565.5467466800001</v>
      </c>
      <c r="F27" s="37">
        <f>SUMIFS(СВЦЭМ!$D$34:$D$777,СВЦЭМ!$A$34:$A$777,$A27,СВЦЭМ!$B$34:$B$777,F$11)+'СЕТ СН'!$F$11+СВЦЭМ!$D$10+'СЕТ СН'!$F$5</f>
        <v>4595.7098055200004</v>
      </c>
      <c r="G27" s="37">
        <f>SUMIFS(СВЦЭМ!$D$34:$D$777,СВЦЭМ!$A$34:$A$777,$A27,СВЦЭМ!$B$34:$B$777,G$11)+'СЕТ СН'!$F$11+СВЦЭМ!$D$10+'СЕТ СН'!$F$5</f>
        <v>4604.6684284399998</v>
      </c>
      <c r="H27" s="37">
        <f>SUMIFS(СВЦЭМ!$D$34:$D$777,СВЦЭМ!$A$34:$A$777,$A27,СВЦЭМ!$B$34:$B$777,H$11)+'СЕТ СН'!$F$11+СВЦЭМ!$D$10+'СЕТ СН'!$F$5</f>
        <v>4557.4408124800002</v>
      </c>
      <c r="I27" s="37">
        <f>SUMIFS(СВЦЭМ!$D$34:$D$777,СВЦЭМ!$A$34:$A$777,$A27,СВЦЭМ!$B$34:$B$777,I$11)+'СЕТ СН'!$F$11+СВЦЭМ!$D$10+'СЕТ СН'!$F$5</f>
        <v>4536.7390476600003</v>
      </c>
      <c r="J27" s="37">
        <f>SUMIFS(СВЦЭМ!$D$34:$D$777,СВЦЭМ!$A$34:$A$777,$A27,СВЦЭМ!$B$34:$B$777,J$11)+'СЕТ СН'!$F$11+СВЦЭМ!$D$10+'СЕТ СН'!$F$5</f>
        <v>4424.9409362700007</v>
      </c>
      <c r="K27" s="37">
        <f>SUMIFS(СВЦЭМ!$D$34:$D$777,СВЦЭМ!$A$34:$A$777,$A27,СВЦЭМ!$B$34:$B$777,K$11)+'СЕТ СН'!$F$11+СВЦЭМ!$D$10+'СЕТ СН'!$F$5</f>
        <v>4329.0500273899997</v>
      </c>
      <c r="L27" s="37">
        <f>SUMIFS(СВЦЭМ!$D$34:$D$777,СВЦЭМ!$A$34:$A$777,$A27,СВЦЭМ!$B$34:$B$777,L$11)+'СЕТ СН'!$F$11+СВЦЭМ!$D$10+'СЕТ СН'!$F$5</f>
        <v>4259.4260032700004</v>
      </c>
      <c r="M27" s="37">
        <f>SUMIFS(СВЦЭМ!$D$34:$D$777,СВЦЭМ!$A$34:$A$777,$A27,СВЦЭМ!$B$34:$B$777,M$11)+'СЕТ СН'!$F$11+СВЦЭМ!$D$10+'СЕТ СН'!$F$5</f>
        <v>4263.8214940200005</v>
      </c>
      <c r="N27" s="37">
        <f>SUMIFS(СВЦЭМ!$D$34:$D$777,СВЦЭМ!$A$34:$A$777,$A27,СВЦЭМ!$B$34:$B$777,N$11)+'СЕТ СН'!$F$11+СВЦЭМ!$D$10+'СЕТ СН'!$F$5</f>
        <v>4269.3559981400003</v>
      </c>
      <c r="O27" s="37">
        <f>SUMIFS(СВЦЭМ!$D$34:$D$777,СВЦЭМ!$A$34:$A$777,$A27,СВЦЭМ!$B$34:$B$777,O$11)+'СЕТ СН'!$F$11+СВЦЭМ!$D$10+'СЕТ СН'!$F$5</f>
        <v>4304.72943029</v>
      </c>
      <c r="P27" s="37">
        <f>SUMIFS(СВЦЭМ!$D$34:$D$777,СВЦЭМ!$A$34:$A$777,$A27,СВЦЭМ!$B$34:$B$777,P$11)+'СЕТ СН'!$F$11+СВЦЭМ!$D$10+'СЕТ СН'!$F$5</f>
        <v>4259.7608239900001</v>
      </c>
      <c r="Q27" s="37">
        <f>SUMIFS(СВЦЭМ!$D$34:$D$777,СВЦЭМ!$A$34:$A$777,$A27,СВЦЭМ!$B$34:$B$777,Q$11)+'СЕТ СН'!$F$11+СВЦЭМ!$D$10+'СЕТ СН'!$F$5</f>
        <v>4236.1210275900003</v>
      </c>
      <c r="R27" s="37">
        <f>SUMIFS(СВЦЭМ!$D$34:$D$777,СВЦЭМ!$A$34:$A$777,$A27,СВЦЭМ!$B$34:$B$777,R$11)+'СЕТ СН'!$F$11+СВЦЭМ!$D$10+'СЕТ СН'!$F$5</f>
        <v>4271.9856064400001</v>
      </c>
      <c r="S27" s="37">
        <f>SUMIFS(СВЦЭМ!$D$34:$D$777,СВЦЭМ!$A$34:$A$777,$A27,СВЦЭМ!$B$34:$B$777,S$11)+'СЕТ СН'!$F$11+СВЦЭМ!$D$10+'СЕТ СН'!$F$5</f>
        <v>4336.6668746400001</v>
      </c>
      <c r="T27" s="37">
        <f>SUMIFS(СВЦЭМ!$D$34:$D$777,СВЦЭМ!$A$34:$A$777,$A27,СВЦЭМ!$B$34:$B$777,T$11)+'СЕТ СН'!$F$11+СВЦЭМ!$D$10+'СЕТ СН'!$F$5</f>
        <v>4334.9233147900004</v>
      </c>
      <c r="U27" s="37">
        <f>SUMIFS(СВЦЭМ!$D$34:$D$777,СВЦЭМ!$A$34:$A$777,$A27,СВЦЭМ!$B$34:$B$777,U$11)+'СЕТ СН'!$F$11+СВЦЭМ!$D$10+'СЕТ СН'!$F$5</f>
        <v>4324.3598664500005</v>
      </c>
      <c r="V27" s="37">
        <f>SUMIFS(СВЦЭМ!$D$34:$D$777,СВЦЭМ!$A$34:$A$777,$A27,СВЦЭМ!$B$34:$B$777,V$11)+'СЕТ СН'!$F$11+СВЦЭМ!$D$10+'СЕТ СН'!$F$5</f>
        <v>4339.6859979199999</v>
      </c>
      <c r="W27" s="37">
        <f>SUMIFS(СВЦЭМ!$D$34:$D$777,СВЦЭМ!$A$34:$A$777,$A27,СВЦЭМ!$B$34:$B$777,W$11)+'СЕТ СН'!$F$11+СВЦЭМ!$D$10+'СЕТ СН'!$F$5</f>
        <v>4361.5733340900006</v>
      </c>
      <c r="X27" s="37">
        <f>SUMIFS(СВЦЭМ!$D$34:$D$777,СВЦЭМ!$A$34:$A$777,$A27,СВЦЭМ!$B$34:$B$777,X$11)+'СЕТ СН'!$F$11+СВЦЭМ!$D$10+'СЕТ СН'!$F$5</f>
        <v>4306.5814393199998</v>
      </c>
      <c r="Y27" s="37">
        <f>SUMIFS(СВЦЭМ!$D$34:$D$777,СВЦЭМ!$A$34:$A$777,$A27,СВЦЭМ!$B$34:$B$777,Y$11)+'СЕТ СН'!$F$11+СВЦЭМ!$D$10+'СЕТ СН'!$F$5</f>
        <v>4390.4699145200002</v>
      </c>
    </row>
    <row r="28" spans="1:25" ht="15.75" x14ac:dyDescent="0.2">
      <c r="A28" s="36">
        <f t="shared" si="0"/>
        <v>42599</v>
      </c>
      <c r="B28" s="37">
        <f>SUMIFS(СВЦЭМ!$D$34:$D$777,СВЦЭМ!$A$34:$A$777,$A28,СВЦЭМ!$B$34:$B$777,B$11)+'СЕТ СН'!$F$11+СВЦЭМ!$D$10+'СЕТ СН'!$F$5</f>
        <v>4445.9641356900001</v>
      </c>
      <c r="C28" s="37">
        <f>SUMIFS(СВЦЭМ!$D$34:$D$777,СВЦЭМ!$A$34:$A$777,$A28,СВЦЭМ!$B$34:$B$777,C$11)+'СЕТ СН'!$F$11+СВЦЭМ!$D$10+'СЕТ СН'!$F$5</f>
        <v>4564.2929970599998</v>
      </c>
      <c r="D28" s="37">
        <f>SUMIFS(СВЦЭМ!$D$34:$D$777,СВЦЭМ!$A$34:$A$777,$A28,СВЦЭМ!$B$34:$B$777,D$11)+'СЕТ СН'!$F$11+СВЦЭМ!$D$10+'СЕТ СН'!$F$5</f>
        <v>4619.3248626200002</v>
      </c>
      <c r="E28" s="37">
        <f>SUMIFS(СВЦЭМ!$D$34:$D$777,СВЦЭМ!$A$34:$A$777,$A28,СВЦЭМ!$B$34:$B$777,E$11)+'СЕТ СН'!$F$11+СВЦЭМ!$D$10+'СЕТ СН'!$F$5</f>
        <v>4662.2164043400007</v>
      </c>
      <c r="F28" s="37">
        <f>SUMIFS(СВЦЭМ!$D$34:$D$777,СВЦЭМ!$A$34:$A$777,$A28,СВЦЭМ!$B$34:$B$777,F$11)+'СЕТ СН'!$F$11+СВЦЭМ!$D$10+'СЕТ СН'!$F$5</f>
        <v>4645.9704945900003</v>
      </c>
      <c r="G28" s="37">
        <f>SUMIFS(СВЦЭМ!$D$34:$D$777,СВЦЭМ!$A$34:$A$777,$A28,СВЦЭМ!$B$34:$B$777,G$11)+'СЕТ СН'!$F$11+СВЦЭМ!$D$10+'СЕТ СН'!$F$5</f>
        <v>4667.32898742</v>
      </c>
      <c r="H28" s="37">
        <f>SUMIFS(СВЦЭМ!$D$34:$D$777,СВЦЭМ!$A$34:$A$777,$A28,СВЦЭМ!$B$34:$B$777,H$11)+'СЕТ СН'!$F$11+СВЦЭМ!$D$10+'СЕТ СН'!$F$5</f>
        <v>4532.5622374200002</v>
      </c>
      <c r="I28" s="37">
        <f>SUMIFS(СВЦЭМ!$D$34:$D$777,СВЦЭМ!$A$34:$A$777,$A28,СВЦЭМ!$B$34:$B$777,I$11)+'СЕТ СН'!$F$11+СВЦЭМ!$D$10+'СЕТ СН'!$F$5</f>
        <v>4474.3566844100005</v>
      </c>
      <c r="J28" s="37">
        <f>SUMIFS(СВЦЭМ!$D$34:$D$777,СВЦЭМ!$A$34:$A$777,$A28,СВЦЭМ!$B$34:$B$777,J$11)+'СЕТ СН'!$F$11+СВЦЭМ!$D$10+'СЕТ СН'!$F$5</f>
        <v>4381.5764804099999</v>
      </c>
      <c r="K28" s="37">
        <f>SUMIFS(СВЦЭМ!$D$34:$D$777,СВЦЭМ!$A$34:$A$777,$A28,СВЦЭМ!$B$34:$B$777,K$11)+'СЕТ СН'!$F$11+СВЦЭМ!$D$10+'СЕТ СН'!$F$5</f>
        <v>4308.6976404200004</v>
      </c>
      <c r="L28" s="37">
        <f>SUMIFS(СВЦЭМ!$D$34:$D$777,СВЦЭМ!$A$34:$A$777,$A28,СВЦЭМ!$B$34:$B$777,L$11)+'СЕТ СН'!$F$11+СВЦЭМ!$D$10+'СЕТ СН'!$F$5</f>
        <v>4259.9262474100005</v>
      </c>
      <c r="M28" s="37">
        <f>SUMIFS(СВЦЭМ!$D$34:$D$777,СВЦЭМ!$A$34:$A$777,$A28,СВЦЭМ!$B$34:$B$777,M$11)+'СЕТ СН'!$F$11+СВЦЭМ!$D$10+'СЕТ СН'!$F$5</f>
        <v>4281.4840660700002</v>
      </c>
      <c r="N28" s="37">
        <f>SUMIFS(СВЦЭМ!$D$34:$D$777,СВЦЭМ!$A$34:$A$777,$A28,СВЦЭМ!$B$34:$B$777,N$11)+'СЕТ СН'!$F$11+СВЦЭМ!$D$10+'СЕТ СН'!$F$5</f>
        <v>4314.3854200000005</v>
      </c>
      <c r="O28" s="37">
        <f>SUMIFS(СВЦЭМ!$D$34:$D$777,СВЦЭМ!$A$34:$A$777,$A28,СВЦЭМ!$B$34:$B$777,O$11)+'СЕТ СН'!$F$11+СВЦЭМ!$D$10+'СЕТ СН'!$F$5</f>
        <v>4295.2317768299999</v>
      </c>
      <c r="P28" s="37">
        <f>SUMIFS(СВЦЭМ!$D$34:$D$777,СВЦЭМ!$A$34:$A$777,$A28,СВЦЭМ!$B$34:$B$777,P$11)+'СЕТ СН'!$F$11+СВЦЭМ!$D$10+'СЕТ СН'!$F$5</f>
        <v>4297.7290447599999</v>
      </c>
      <c r="Q28" s="37">
        <f>SUMIFS(СВЦЭМ!$D$34:$D$777,СВЦЭМ!$A$34:$A$777,$A28,СВЦЭМ!$B$34:$B$777,Q$11)+'СЕТ СН'!$F$11+СВЦЭМ!$D$10+'СЕТ СН'!$F$5</f>
        <v>4294.6555370599999</v>
      </c>
      <c r="R28" s="37">
        <f>SUMIFS(СВЦЭМ!$D$34:$D$777,СВЦЭМ!$A$34:$A$777,$A28,СВЦЭМ!$B$34:$B$777,R$11)+'СЕТ СН'!$F$11+СВЦЭМ!$D$10+'СЕТ СН'!$F$5</f>
        <v>4296.2549092200006</v>
      </c>
      <c r="S28" s="37">
        <f>SUMIFS(СВЦЭМ!$D$34:$D$777,СВЦЭМ!$A$34:$A$777,$A28,СВЦЭМ!$B$34:$B$777,S$11)+'СЕТ СН'!$F$11+СВЦЭМ!$D$10+'СЕТ СН'!$F$5</f>
        <v>4360.9806245999998</v>
      </c>
      <c r="T28" s="37">
        <f>SUMIFS(СВЦЭМ!$D$34:$D$777,СВЦЭМ!$A$34:$A$777,$A28,СВЦЭМ!$B$34:$B$777,T$11)+'СЕТ СН'!$F$11+СВЦЭМ!$D$10+'СЕТ СН'!$F$5</f>
        <v>4421.8685219700001</v>
      </c>
      <c r="U28" s="37">
        <f>SUMIFS(СВЦЭМ!$D$34:$D$777,СВЦЭМ!$A$34:$A$777,$A28,СВЦЭМ!$B$34:$B$777,U$11)+'СЕТ СН'!$F$11+СВЦЭМ!$D$10+'СЕТ СН'!$F$5</f>
        <v>4381.0550786800004</v>
      </c>
      <c r="V28" s="37">
        <f>SUMIFS(СВЦЭМ!$D$34:$D$777,СВЦЭМ!$A$34:$A$777,$A28,СВЦЭМ!$B$34:$B$777,V$11)+'СЕТ СН'!$F$11+СВЦЭМ!$D$10+'СЕТ СН'!$F$5</f>
        <v>4385.4500392899999</v>
      </c>
      <c r="W28" s="37">
        <f>SUMIFS(СВЦЭМ!$D$34:$D$777,СВЦЭМ!$A$34:$A$777,$A28,СВЦЭМ!$B$34:$B$777,W$11)+'СЕТ СН'!$F$11+СВЦЭМ!$D$10+'СЕТ СН'!$F$5</f>
        <v>4365.9532321200004</v>
      </c>
      <c r="X28" s="37">
        <f>SUMIFS(СВЦЭМ!$D$34:$D$777,СВЦЭМ!$A$34:$A$777,$A28,СВЦЭМ!$B$34:$B$777,X$11)+'СЕТ СН'!$F$11+СВЦЭМ!$D$10+'СЕТ СН'!$F$5</f>
        <v>4308.0662319700004</v>
      </c>
      <c r="Y28" s="37">
        <f>SUMIFS(СВЦЭМ!$D$34:$D$777,СВЦЭМ!$A$34:$A$777,$A28,СВЦЭМ!$B$34:$B$777,Y$11)+'СЕТ СН'!$F$11+СВЦЭМ!$D$10+'СЕТ СН'!$F$5</f>
        <v>4362.9789559000001</v>
      </c>
    </row>
    <row r="29" spans="1:25" ht="15.75" x14ac:dyDescent="0.2">
      <c r="A29" s="36">
        <f t="shared" si="0"/>
        <v>42600</v>
      </c>
      <c r="B29" s="37">
        <f>SUMIFS(СВЦЭМ!$D$34:$D$777,СВЦЭМ!$A$34:$A$777,$A29,СВЦЭМ!$B$34:$B$777,B$11)+'СЕТ СН'!$F$11+СВЦЭМ!$D$10+'СЕТ СН'!$F$5</f>
        <v>4322.7033896000003</v>
      </c>
      <c r="C29" s="37">
        <f>SUMIFS(СВЦЭМ!$D$34:$D$777,СВЦЭМ!$A$34:$A$777,$A29,СВЦЭМ!$B$34:$B$777,C$11)+'СЕТ СН'!$F$11+СВЦЭМ!$D$10+'СЕТ СН'!$F$5</f>
        <v>4403.9061116600005</v>
      </c>
      <c r="D29" s="37">
        <f>SUMIFS(СВЦЭМ!$D$34:$D$777,СВЦЭМ!$A$34:$A$777,$A29,СВЦЭМ!$B$34:$B$777,D$11)+'СЕТ СН'!$F$11+СВЦЭМ!$D$10+'СЕТ СН'!$F$5</f>
        <v>4475.6091038699997</v>
      </c>
      <c r="E29" s="37">
        <f>SUMIFS(СВЦЭМ!$D$34:$D$777,СВЦЭМ!$A$34:$A$777,$A29,СВЦЭМ!$B$34:$B$777,E$11)+'СЕТ СН'!$F$11+СВЦЭМ!$D$10+'СЕТ СН'!$F$5</f>
        <v>4494.8551137100003</v>
      </c>
      <c r="F29" s="37">
        <f>SUMIFS(СВЦЭМ!$D$34:$D$777,СВЦЭМ!$A$34:$A$777,$A29,СВЦЭМ!$B$34:$B$777,F$11)+'СЕТ СН'!$F$11+СВЦЭМ!$D$10+'СЕТ СН'!$F$5</f>
        <v>4563.6961408400002</v>
      </c>
      <c r="G29" s="37">
        <f>SUMIFS(СВЦЭМ!$D$34:$D$777,СВЦЭМ!$A$34:$A$777,$A29,СВЦЭМ!$B$34:$B$777,G$11)+'СЕТ СН'!$F$11+СВЦЭМ!$D$10+'СЕТ СН'!$F$5</f>
        <v>4524.85918382</v>
      </c>
      <c r="H29" s="37">
        <f>SUMIFS(СВЦЭМ!$D$34:$D$777,СВЦЭМ!$A$34:$A$777,$A29,СВЦЭМ!$B$34:$B$777,H$11)+'СЕТ СН'!$F$11+СВЦЭМ!$D$10+'СЕТ СН'!$F$5</f>
        <v>4577.9286195799996</v>
      </c>
      <c r="I29" s="37">
        <f>SUMIFS(СВЦЭМ!$D$34:$D$777,СВЦЭМ!$A$34:$A$777,$A29,СВЦЭМ!$B$34:$B$777,I$11)+'СЕТ СН'!$F$11+СВЦЭМ!$D$10+'СЕТ СН'!$F$5</f>
        <v>4434.7808668899997</v>
      </c>
      <c r="J29" s="37">
        <f>SUMIFS(СВЦЭМ!$D$34:$D$777,СВЦЭМ!$A$34:$A$777,$A29,СВЦЭМ!$B$34:$B$777,J$11)+'СЕТ СН'!$F$11+СВЦЭМ!$D$10+'СЕТ СН'!$F$5</f>
        <v>4334.1514540200005</v>
      </c>
      <c r="K29" s="37">
        <f>SUMIFS(СВЦЭМ!$D$34:$D$777,СВЦЭМ!$A$34:$A$777,$A29,СВЦЭМ!$B$34:$B$777,K$11)+'СЕТ СН'!$F$11+СВЦЭМ!$D$10+'СЕТ СН'!$F$5</f>
        <v>4227.9690892400004</v>
      </c>
      <c r="L29" s="37">
        <f>SUMIFS(СВЦЭМ!$D$34:$D$777,СВЦЭМ!$A$34:$A$777,$A29,СВЦЭМ!$B$34:$B$777,L$11)+'СЕТ СН'!$F$11+СВЦЭМ!$D$10+'СЕТ СН'!$F$5</f>
        <v>4180.9815299800002</v>
      </c>
      <c r="M29" s="37">
        <f>SUMIFS(СВЦЭМ!$D$34:$D$777,СВЦЭМ!$A$34:$A$777,$A29,СВЦЭМ!$B$34:$B$777,M$11)+'СЕТ СН'!$F$11+СВЦЭМ!$D$10+'СЕТ СН'!$F$5</f>
        <v>4207.0717054400002</v>
      </c>
      <c r="N29" s="37">
        <f>SUMIFS(СВЦЭМ!$D$34:$D$777,СВЦЭМ!$A$34:$A$777,$A29,СВЦЭМ!$B$34:$B$777,N$11)+'СЕТ СН'!$F$11+СВЦЭМ!$D$10+'СЕТ СН'!$F$5</f>
        <v>4183.6348608200005</v>
      </c>
      <c r="O29" s="37">
        <f>SUMIFS(СВЦЭМ!$D$34:$D$777,СВЦЭМ!$A$34:$A$777,$A29,СВЦЭМ!$B$34:$B$777,O$11)+'СЕТ СН'!$F$11+СВЦЭМ!$D$10+'СЕТ СН'!$F$5</f>
        <v>4184.3844951800002</v>
      </c>
      <c r="P29" s="37">
        <f>SUMIFS(СВЦЭМ!$D$34:$D$777,СВЦЭМ!$A$34:$A$777,$A29,СВЦЭМ!$B$34:$B$777,P$11)+'СЕТ СН'!$F$11+СВЦЭМ!$D$10+'СЕТ СН'!$F$5</f>
        <v>4180.3835117300005</v>
      </c>
      <c r="Q29" s="37">
        <f>SUMIFS(СВЦЭМ!$D$34:$D$777,СВЦЭМ!$A$34:$A$777,$A29,СВЦЭМ!$B$34:$B$777,Q$11)+'СЕТ СН'!$F$11+СВЦЭМ!$D$10+'СЕТ СН'!$F$5</f>
        <v>4147.8589993300002</v>
      </c>
      <c r="R29" s="37">
        <f>SUMIFS(СВЦЭМ!$D$34:$D$777,СВЦЭМ!$A$34:$A$777,$A29,СВЦЭМ!$B$34:$B$777,R$11)+'СЕТ СН'!$F$11+СВЦЭМ!$D$10+'СЕТ СН'!$F$5</f>
        <v>4174.5687995200005</v>
      </c>
      <c r="S29" s="37">
        <f>SUMIFS(СВЦЭМ!$D$34:$D$777,СВЦЭМ!$A$34:$A$777,$A29,СВЦЭМ!$B$34:$B$777,S$11)+'СЕТ СН'!$F$11+СВЦЭМ!$D$10+'СЕТ СН'!$F$5</f>
        <v>4172.0006615500006</v>
      </c>
      <c r="T29" s="37">
        <f>SUMIFS(СВЦЭМ!$D$34:$D$777,СВЦЭМ!$A$34:$A$777,$A29,СВЦЭМ!$B$34:$B$777,T$11)+'СЕТ СН'!$F$11+СВЦЭМ!$D$10+'СЕТ СН'!$F$5</f>
        <v>4154.06967016</v>
      </c>
      <c r="U29" s="37">
        <f>SUMIFS(СВЦЭМ!$D$34:$D$777,СВЦЭМ!$A$34:$A$777,$A29,СВЦЭМ!$B$34:$B$777,U$11)+'СЕТ СН'!$F$11+СВЦЭМ!$D$10+'СЕТ СН'!$F$5</f>
        <v>4155.9246207800006</v>
      </c>
      <c r="V29" s="37">
        <f>SUMIFS(СВЦЭМ!$D$34:$D$777,СВЦЭМ!$A$34:$A$777,$A29,СВЦЭМ!$B$34:$B$777,V$11)+'СЕТ СН'!$F$11+СВЦЭМ!$D$10+'СЕТ СН'!$F$5</f>
        <v>4180.7815218699998</v>
      </c>
      <c r="W29" s="37">
        <f>SUMIFS(СВЦЭМ!$D$34:$D$777,СВЦЭМ!$A$34:$A$777,$A29,СВЦЭМ!$B$34:$B$777,W$11)+'СЕТ СН'!$F$11+СВЦЭМ!$D$10+'СЕТ СН'!$F$5</f>
        <v>4199.97678438</v>
      </c>
      <c r="X29" s="37">
        <f>SUMIFS(СВЦЭМ!$D$34:$D$777,СВЦЭМ!$A$34:$A$777,$A29,СВЦЭМ!$B$34:$B$777,X$11)+'СЕТ СН'!$F$11+СВЦЭМ!$D$10+'СЕТ СН'!$F$5</f>
        <v>4158.1394500500001</v>
      </c>
      <c r="Y29" s="37">
        <f>SUMIFS(СВЦЭМ!$D$34:$D$777,СВЦЭМ!$A$34:$A$777,$A29,СВЦЭМ!$B$34:$B$777,Y$11)+'СЕТ СН'!$F$11+СВЦЭМ!$D$10+'СЕТ СН'!$F$5</f>
        <v>4215.7362278999999</v>
      </c>
    </row>
    <row r="30" spans="1:25" ht="15.75" x14ac:dyDescent="0.2">
      <c r="A30" s="36">
        <f t="shared" si="0"/>
        <v>42601</v>
      </c>
      <c r="B30" s="37">
        <f>SUMIFS(СВЦЭМ!$D$34:$D$777,СВЦЭМ!$A$34:$A$777,$A30,СВЦЭМ!$B$34:$B$777,B$11)+'СЕТ СН'!$F$11+СВЦЭМ!$D$10+'СЕТ СН'!$F$5</f>
        <v>4312.9869166200006</v>
      </c>
      <c r="C30" s="37">
        <f>SUMIFS(СВЦЭМ!$D$34:$D$777,СВЦЭМ!$A$34:$A$777,$A30,СВЦЭМ!$B$34:$B$777,C$11)+'СЕТ СН'!$F$11+СВЦЭМ!$D$10+'СЕТ СН'!$F$5</f>
        <v>4375.1546001500001</v>
      </c>
      <c r="D30" s="37">
        <f>SUMIFS(СВЦЭМ!$D$34:$D$777,СВЦЭМ!$A$34:$A$777,$A30,СВЦЭМ!$B$34:$B$777,D$11)+'СЕТ СН'!$F$11+СВЦЭМ!$D$10+'СЕТ СН'!$F$5</f>
        <v>4421.7627468000001</v>
      </c>
      <c r="E30" s="37">
        <f>SUMIFS(СВЦЭМ!$D$34:$D$777,СВЦЭМ!$A$34:$A$777,$A30,СВЦЭМ!$B$34:$B$777,E$11)+'СЕТ СН'!$F$11+СВЦЭМ!$D$10+'СЕТ СН'!$F$5</f>
        <v>4419.7178709100008</v>
      </c>
      <c r="F30" s="37">
        <f>SUMIFS(СВЦЭМ!$D$34:$D$777,СВЦЭМ!$A$34:$A$777,$A30,СВЦЭМ!$B$34:$B$777,F$11)+'СЕТ СН'!$F$11+СВЦЭМ!$D$10+'СЕТ СН'!$F$5</f>
        <v>4437.0885536000005</v>
      </c>
      <c r="G30" s="37">
        <f>SUMIFS(СВЦЭМ!$D$34:$D$777,СВЦЭМ!$A$34:$A$777,$A30,СВЦЭМ!$B$34:$B$777,G$11)+'СЕТ СН'!$F$11+СВЦЭМ!$D$10+'СЕТ СН'!$F$5</f>
        <v>4424.1276785</v>
      </c>
      <c r="H30" s="37">
        <f>SUMIFS(СВЦЭМ!$D$34:$D$777,СВЦЭМ!$A$34:$A$777,$A30,СВЦЭМ!$B$34:$B$777,H$11)+'СЕТ СН'!$F$11+СВЦЭМ!$D$10+'СЕТ СН'!$F$5</f>
        <v>4397.1987706</v>
      </c>
      <c r="I30" s="37">
        <f>SUMIFS(СВЦЭМ!$D$34:$D$777,СВЦЭМ!$A$34:$A$777,$A30,СВЦЭМ!$B$34:$B$777,I$11)+'СЕТ СН'!$F$11+СВЦЭМ!$D$10+'СЕТ СН'!$F$5</f>
        <v>4319.2271132000005</v>
      </c>
      <c r="J30" s="37">
        <f>SUMIFS(СВЦЭМ!$D$34:$D$777,СВЦЭМ!$A$34:$A$777,$A30,СВЦЭМ!$B$34:$B$777,J$11)+'СЕТ СН'!$F$11+СВЦЭМ!$D$10+'СЕТ СН'!$F$5</f>
        <v>4250.1091714000004</v>
      </c>
      <c r="K30" s="37">
        <f>SUMIFS(СВЦЭМ!$D$34:$D$777,СВЦЭМ!$A$34:$A$777,$A30,СВЦЭМ!$B$34:$B$777,K$11)+'СЕТ СН'!$F$11+СВЦЭМ!$D$10+'СЕТ СН'!$F$5</f>
        <v>4168.4380397100003</v>
      </c>
      <c r="L30" s="37">
        <f>SUMIFS(СВЦЭМ!$D$34:$D$777,СВЦЭМ!$A$34:$A$777,$A30,СВЦЭМ!$B$34:$B$777,L$11)+'СЕТ СН'!$F$11+СВЦЭМ!$D$10+'СЕТ СН'!$F$5</f>
        <v>4144.2014009600007</v>
      </c>
      <c r="M30" s="37">
        <f>SUMIFS(СВЦЭМ!$D$34:$D$777,СВЦЭМ!$A$34:$A$777,$A30,СВЦЭМ!$B$34:$B$777,M$11)+'СЕТ СН'!$F$11+СВЦЭМ!$D$10+'СЕТ СН'!$F$5</f>
        <v>4281.1558366700001</v>
      </c>
      <c r="N30" s="37">
        <f>SUMIFS(СВЦЭМ!$D$34:$D$777,СВЦЭМ!$A$34:$A$777,$A30,СВЦЭМ!$B$34:$B$777,N$11)+'СЕТ СН'!$F$11+СВЦЭМ!$D$10+'СЕТ СН'!$F$5</f>
        <v>4280.4409582899998</v>
      </c>
      <c r="O30" s="37">
        <f>SUMIFS(СВЦЭМ!$D$34:$D$777,СВЦЭМ!$A$34:$A$777,$A30,СВЦЭМ!$B$34:$B$777,O$11)+'СЕТ СН'!$F$11+СВЦЭМ!$D$10+'СЕТ СН'!$F$5</f>
        <v>4295.7999374700003</v>
      </c>
      <c r="P30" s="37">
        <f>SUMIFS(СВЦЭМ!$D$34:$D$777,СВЦЭМ!$A$34:$A$777,$A30,СВЦЭМ!$B$34:$B$777,P$11)+'СЕТ СН'!$F$11+СВЦЭМ!$D$10+'СЕТ СН'!$F$5</f>
        <v>4320.2766818600003</v>
      </c>
      <c r="Q30" s="37">
        <f>SUMIFS(СВЦЭМ!$D$34:$D$777,СВЦЭМ!$A$34:$A$777,$A30,СВЦЭМ!$B$34:$B$777,Q$11)+'СЕТ СН'!$F$11+СВЦЭМ!$D$10+'СЕТ СН'!$F$5</f>
        <v>4490.4100917699998</v>
      </c>
      <c r="R30" s="37">
        <f>SUMIFS(СВЦЭМ!$D$34:$D$777,СВЦЭМ!$A$34:$A$777,$A30,СВЦЭМ!$B$34:$B$777,R$11)+'СЕТ СН'!$F$11+СВЦЭМ!$D$10+'СЕТ СН'!$F$5</f>
        <v>4292.8203180800001</v>
      </c>
      <c r="S30" s="37">
        <f>SUMIFS(СВЦЭМ!$D$34:$D$777,СВЦЭМ!$A$34:$A$777,$A30,СВЦЭМ!$B$34:$B$777,S$11)+'СЕТ СН'!$F$11+СВЦЭМ!$D$10+'СЕТ СН'!$F$5</f>
        <v>4216.9681148</v>
      </c>
      <c r="T30" s="37">
        <f>SUMIFS(СВЦЭМ!$D$34:$D$777,СВЦЭМ!$A$34:$A$777,$A30,СВЦЭМ!$B$34:$B$777,T$11)+'СЕТ СН'!$F$11+СВЦЭМ!$D$10+'СЕТ СН'!$F$5</f>
        <v>4193.0487892500005</v>
      </c>
      <c r="U30" s="37">
        <f>SUMIFS(СВЦЭМ!$D$34:$D$777,СВЦЭМ!$A$34:$A$777,$A30,СВЦЭМ!$B$34:$B$777,U$11)+'СЕТ СН'!$F$11+СВЦЭМ!$D$10+'СЕТ СН'!$F$5</f>
        <v>4191.4601933100002</v>
      </c>
      <c r="V30" s="37">
        <f>SUMIFS(СВЦЭМ!$D$34:$D$777,СВЦЭМ!$A$34:$A$777,$A30,СВЦЭМ!$B$34:$B$777,V$11)+'СЕТ СН'!$F$11+СВЦЭМ!$D$10+'СЕТ СН'!$F$5</f>
        <v>4216.0937709899999</v>
      </c>
      <c r="W30" s="37">
        <f>SUMIFS(СВЦЭМ!$D$34:$D$777,СВЦЭМ!$A$34:$A$777,$A30,СВЦЭМ!$B$34:$B$777,W$11)+'СЕТ СН'!$F$11+СВЦЭМ!$D$10+'СЕТ СН'!$F$5</f>
        <v>4193.0379285400004</v>
      </c>
      <c r="X30" s="37">
        <f>SUMIFS(СВЦЭМ!$D$34:$D$777,СВЦЭМ!$A$34:$A$777,$A30,СВЦЭМ!$B$34:$B$777,X$11)+'СЕТ СН'!$F$11+СВЦЭМ!$D$10+'СЕТ СН'!$F$5</f>
        <v>4150.0052084500003</v>
      </c>
      <c r="Y30" s="37">
        <f>SUMIFS(СВЦЭМ!$D$34:$D$777,СВЦЭМ!$A$34:$A$777,$A30,СВЦЭМ!$B$34:$B$777,Y$11)+'СЕТ СН'!$F$11+СВЦЭМ!$D$10+'СЕТ СН'!$F$5</f>
        <v>4188.7072678499999</v>
      </c>
    </row>
    <row r="31" spans="1:25" ht="15.75" x14ac:dyDescent="0.2">
      <c r="A31" s="36">
        <f t="shared" si="0"/>
        <v>42602</v>
      </c>
      <c r="B31" s="37">
        <f>SUMIFS(СВЦЭМ!$D$34:$D$777,СВЦЭМ!$A$34:$A$777,$A31,СВЦЭМ!$B$34:$B$777,B$11)+'СЕТ СН'!$F$11+СВЦЭМ!$D$10+'СЕТ СН'!$F$5</f>
        <v>4219.0114783700001</v>
      </c>
      <c r="C31" s="37">
        <f>SUMIFS(СВЦЭМ!$D$34:$D$777,СВЦЭМ!$A$34:$A$777,$A31,СВЦЭМ!$B$34:$B$777,C$11)+'СЕТ СН'!$F$11+СВЦЭМ!$D$10+'СЕТ СН'!$F$5</f>
        <v>4221.7960119500003</v>
      </c>
      <c r="D31" s="37">
        <f>SUMIFS(СВЦЭМ!$D$34:$D$777,СВЦЭМ!$A$34:$A$777,$A31,СВЦЭМ!$B$34:$B$777,D$11)+'СЕТ СН'!$F$11+СВЦЭМ!$D$10+'СЕТ СН'!$F$5</f>
        <v>4244.5621213200002</v>
      </c>
      <c r="E31" s="37">
        <f>SUMIFS(СВЦЭМ!$D$34:$D$777,СВЦЭМ!$A$34:$A$777,$A31,СВЦЭМ!$B$34:$B$777,E$11)+'СЕТ СН'!$F$11+СВЦЭМ!$D$10+'СЕТ СН'!$F$5</f>
        <v>4258.0443787200002</v>
      </c>
      <c r="F31" s="37">
        <f>SUMIFS(СВЦЭМ!$D$34:$D$777,СВЦЭМ!$A$34:$A$777,$A31,СВЦЭМ!$B$34:$B$777,F$11)+'СЕТ СН'!$F$11+СВЦЭМ!$D$10+'СЕТ СН'!$F$5</f>
        <v>4273.3541245000006</v>
      </c>
      <c r="G31" s="37">
        <f>SUMIFS(СВЦЭМ!$D$34:$D$777,СВЦЭМ!$A$34:$A$777,$A31,СВЦЭМ!$B$34:$B$777,G$11)+'СЕТ СН'!$F$11+СВЦЭМ!$D$10+'СЕТ СН'!$F$5</f>
        <v>4263.0635609199999</v>
      </c>
      <c r="H31" s="37">
        <f>SUMIFS(СВЦЭМ!$D$34:$D$777,СВЦЭМ!$A$34:$A$777,$A31,СВЦЭМ!$B$34:$B$777,H$11)+'СЕТ СН'!$F$11+СВЦЭМ!$D$10+'СЕТ СН'!$F$5</f>
        <v>4269.1585981999997</v>
      </c>
      <c r="I31" s="37">
        <f>SUMIFS(СВЦЭМ!$D$34:$D$777,СВЦЭМ!$A$34:$A$777,$A31,СВЦЭМ!$B$34:$B$777,I$11)+'СЕТ СН'!$F$11+СВЦЭМ!$D$10+'СЕТ СН'!$F$5</f>
        <v>4299.6579928500005</v>
      </c>
      <c r="J31" s="37">
        <f>SUMIFS(СВЦЭМ!$D$34:$D$777,СВЦЭМ!$A$34:$A$777,$A31,СВЦЭМ!$B$34:$B$777,J$11)+'СЕТ СН'!$F$11+СВЦЭМ!$D$10+'СЕТ СН'!$F$5</f>
        <v>4269.1152016800006</v>
      </c>
      <c r="K31" s="37">
        <f>SUMIFS(СВЦЭМ!$D$34:$D$777,СВЦЭМ!$A$34:$A$777,$A31,СВЦЭМ!$B$34:$B$777,K$11)+'СЕТ СН'!$F$11+СВЦЭМ!$D$10+'СЕТ СН'!$F$5</f>
        <v>4223.1677998300001</v>
      </c>
      <c r="L31" s="37">
        <f>SUMIFS(СВЦЭМ!$D$34:$D$777,СВЦЭМ!$A$34:$A$777,$A31,СВЦЭМ!$B$34:$B$777,L$11)+'СЕТ СН'!$F$11+СВЦЭМ!$D$10+'СЕТ СН'!$F$5</f>
        <v>4233.9893239100002</v>
      </c>
      <c r="M31" s="37">
        <f>SUMIFS(СВЦЭМ!$D$34:$D$777,СВЦЭМ!$A$34:$A$777,$A31,СВЦЭМ!$B$34:$B$777,M$11)+'СЕТ СН'!$F$11+СВЦЭМ!$D$10+'СЕТ СН'!$F$5</f>
        <v>4334.9030605400003</v>
      </c>
      <c r="N31" s="37">
        <f>SUMIFS(СВЦЭМ!$D$34:$D$777,СВЦЭМ!$A$34:$A$777,$A31,СВЦЭМ!$B$34:$B$777,N$11)+'СЕТ СН'!$F$11+СВЦЭМ!$D$10+'СЕТ СН'!$F$5</f>
        <v>4325.8616718900003</v>
      </c>
      <c r="O31" s="37">
        <f>SUMIFS(СВЦЭМ!$D$34:$D$777,СВЦЭМ!$A$34:$A$777,$A31,СВЦЭМ!$B$34:$B$777,O$11)+'СЕТ СН'!$F$11+СВЦЭМ!$D$10+'СЕТ СН'!$F$5</f>
        <v>4323.8443281199998</v>
      </c>
      <c r="P31" s="37">
        <f>SUMIFS(СВЦЭМ!$D$34:$D$777,СВЦЭМ!$A$34:$A$777,$A31,СВЦЭМ!$B$34:$B$777,P$11)+'СЕТ СН'!$F$11+СВЦЭМ!$D$10+'СЕТ СН'!$F$5</f>
        <v>4395.5828367200002</v>
      </c>
      <c r="Q31" s="37">
        <f>SUMIFS(СВЦЭМ!$D$34:$D$777,СВЦЭМ!$A$34:$A$777,$A31,СВЦЭМ!$B$34:$B$777,Q$11)+'СЕТ СН'!$F$11+СВЦЭМ!$D$10+'СЕТ СН'!$F$5</f>
        <v>4454.3795642599998</v>
      </c>
      <c r="R31" s="37">
        <f>SUMIFS(СВЦЭМ!$D$34:$D$777,СВЦЭМ!$A$34:$A$777,$A31,СВЦЭМ!$B$34:$B$777,R$11)+'СЕТ СН'!$F$11+СВЦЭМ!$D$10+'СЕТ СН'!$F$5</f>
        <v>4687.3380115399996</v>
      </c>
      <c r="S31" s="37">
        <f>SUMIFS(СВЦЭМ!$D$34:$D$777,СВЦЭМ!$A$34:$A$777,$A31,СВЦЭМ!$B$34:$B$777,S$11)+'СЕТ СН'!$F$11+СВЦЭМ!$D$10+'СЕТ СН'!$F$5</f>
        <v>4628.4162377000002</v>
      </c>
      <c r="T31" s="37">
        <f>SUMIFS(СВЦЭМ!$D$34:$D$777,СВЦЭМ!$A$34:$A$777,$A31,СВЦЭМ!$B$34:$B$777,T$11)+'СЕТ СН'!$F$11+СВЦЭМ!$D$10+'СЕТ СН'!$F$5</f>
        <v>4619.8900937500002</v>
      </c>
      <c r="U31" s="37">
        <f>SUMIFS(СВЦЭМ!$D$34:$D$777,СВЦЭМ!$A$34:$A$777,$A31,СВЦЭМ!$B$34:$B$777,U$11)+'СЕТ СН'!$F$11+СВЦЭМ!$D$10+'СЕТ СН'!$F$5</f>
        <v>4674.3225775500005</v>
      </c>
      <c r="V31" s="37">
        <f>SUMIFS(СВЦЭМ!$D$34:$D$777,СВЦЭМ!$A$34:$A$777,$A31,СВЦЭМ!$B$34:$B$777,V$11)+'СЕТ СН'!$F$11+СВЦЭМ!$D$10+'СЕТ СН'!$F$5</f>
        <v>4734.8241992100002</v>
      </c>
      <c r="W31" s="37">
        <f>SUMIFS(СВЦЭМ!$D$34:$D$777,СВЦЭМ!$A$34:$A$777,$A31,СВЦЭМ!$B$34:$B$777,W$11)+'СЕТ СН'!$F$11+СВЦЭМ!$D$10+'СЕТ СН'!$F$5</f>
        <v>4712.0708859200004</v>
      </c>
      <c r="X31" s="37">
        <f>SUMIFS(СВЦЭМ!$D$34:$D$777,СВЦЭМ!$A$34:$A$777,$A31,СВЦЭМ!$B$34:$B$777,X$11)+'СЕТ СН'!$F$11+СВЦЭМ!$D$10+'СЕТ СН'!$F$5</f>
        <v>4687.0402493600004</v>
      </c>
      <c r="Y31" s="37">
        <f>SUMIFS(СВЦЭМ!$D$34:$D$777,СВЦЭМ!$A$34:$A$777,$A31,СВЦЭМ!$B$34:$B$777,Y$11)+'СЕТ СН'!$F$11+СВЦЭМ!$D$10+'СЕТ СН'!$F$5</f>
        <v>4757.1899005400001</v>
      </c>
    </row>
    <row r="32" spans="1:25" ht="15.75" x14ac:dyDescent="0.2">
      <c r="A32" s="36">
        <f t="shared" si="0"/>
        <v>42603</v>
      </c>
      <c r="B32" s="37">
        <f>SUMIFS(СВЦЭМ!$D$34:$D$777,СВЦЭМ!$A$34:$A$777,$A32,СВЦЭМ!$B$34:$B$777,B$11)+'СЕТ СН'!$F$11+СВЦЭМ!$D$10+'СЕТ СН'!$F$5</f>
        <v>4923.6739572700008</v>
      </c>
      <c r="C32" s="37">
        <f>SUMIFS(СВЦЭМ!$D$34:$D$777,СВЦЭМ!$A$34:$A$777,$A32,СВЦЭМ!$B$34:$B$777,C$11)+'СЕТ СН'!$F$11+СВЦЭМ!$D$10+'СЕТ СН'!$F$5</f>
        <v>4763.7400108300008</v>
      </c>
      <c r="D32" s="37">
        <f>SUMIFS(СВЦЭМ!$D$34:$D$777,СВЦЭМ!$A$34:$A$777,$A32,СВЦЭМ!$B$34:$B$777,D$11)+'СЕТ СН'!$F$11+СВЦЭМ!$D$10+'СЕТ СН'!$F$5</f>
        <v>4938.4076178200003</v>
      </c>
      <c r="E32" s="37">
        <f>SUMIFS(СВЦЭМ!$D$34:$D$777,СВЦЭМ!$A$34:$A$777,$A32,СВЦЭМ!$B$34:$B$777,E$11)+'СЕТ СН'!$F$11+СВЦЭМ!$D$10+'СЕТ СН'!$F$5</f>
        <v>4846.8463735300002</v>
      </c>
      <c r="F32" s="37">
        <f>SUMIFS(СВЦЭМ!$D$34:$D$777,СВЦЭМ!$A$34:$A$777,$A32,СВЦЭМ!$B$34:$B$777,F$11)+'СЕТ СН'!$F$11+СВЦЭМ!$D$10+'СЕТ СН'!$F$5</f>
        <v>4666.3711710099997</v>
      </c>
      <c r="G32" s="37">
        <f>SUMIFS(СВЦЭМ!$D$34:$D$777,СВЦЭМ!$A$34:$A$777,$A32,СВЦЭМ!$B$34:$B$777,G$11)+'СЕТ СН'!$F$11+СВЦЭМ!$D$10+'СЕТ СН'!$F$5</f>
        <v>4601.3197088899997</v>
      </c>
      <c r="H32" s="37">
        <f>SUMIFS(СВЦЭМ!$D$34:$D$777,СВЦЭМ!$A$34:$A$777,$A32,СВЦЭМ!$B$34:$B$777,H$11)+'СЕТ СН'!$F$11+СВЦЭМ!$D$10+'СЕТ СН'!$F$5</f>
        <v>4579.48729826</v>
      </c>
      <c r="I32" s="37">
        <f>SUMIFS(СВЦЭМ!$D$34:$D$777,СВЦЭМ!$A$34:$A$777,$A32,СВЦЭМ!$B$34:$B$777,I$11)+'СЕТ СН'!$F$11+СВЦЭМ!$D$10+'СЕТ СН'!$F$5</f>
        <v>4539.8208400200001</v>
      </c>
      <c r="J32" s="37">
        <f>SUMIFS(СВЦЭМ!$D$34:$D$777,СВЦЭМ!$A$34:$A$777,$A32,СВЦЭМ!$B$34:$B$777,J$11)+'СЕТ СН'!$F$11+СВЦЭМ!$D$10+'СЕТ СН'!$F$5</f>
        <v>4446.1399028100004</v>
      </c>
      <c r="K32" s="37">
        <f>SUMIFS(СВЦЭМ!$D$34:$D$777,СВЦЭМ!$A$34:$A$777,$A32,СВЦЭМ!$B$34:$B$777,K$11)+'СЕТ СН'!$F$11+СВЦЭМ!$D$10+'СЕТ СН'!$F$5</f>
        <v>4280.1572563200007</v>
      </c>
      <c r="L32" s="37">
        <f>SUMIFS(СВЦЭМ!$D$34:$D$777,СВЦЭМ!$A$34:$A$777,$A32,СВЦЭМ!$B$34:$B$777,L$11)+'СЕТ СН'!$F$11+СВЦЭМ!$D$10+'СЕТ СН'!$F$5</f>
        <v>4246.8488936800004</v>
      </c>
      <c r="M32" s="37">
        <f>SUMIFS(СВЦЭМ!$D$34:$D$777,СВЦЭМ!$A$34:$A$777,$A32,СВЦЭМ!$B$34:$B$777,M$11)+'СЕТ СН'!$F$11+СВЦЭМ!$D$10+'СЕТ СН'!$F$5</f>
        <v>4299.4706430699998</v>
      </c>
      <c r="N32" s="37">
        <f>SUMIFS(СВЦЭМ!$D$34:$D$777,СВЦЭМ!$A$34:$A$777,$A32,СВЦЭМ!$B$34:$B$777,N$11)+'СЕТ СН'!$F$11+СВЦЭМ!$D$10+'СЕТ СН'!$F$5</f>
        <v>4308.0085871900001</v>
      </c>
      <c r="O32" s="37">
        <f>SUMIFS(СВЦЭМ!$D$34:$D$777,СВЦЭМ!$A$34:$A$777,$A32,СВЦЭМ!$B$34:$B$777,O$11)+'СЕТ СН'!$F$11+СВЦЭМ!$D$10+'СЕТ СН'!$F$5</f>
        <v>4348.2000525900003</v>
      </c>
      <c r="P32" s="37">
        <f>SUMIFS(СВЦЭМ!$D$34:$D$777,СВЦЭМ!$A$34:$A$777,$A32,СВЦЭМ!$B$34:$B$777,P$11)+'СЕТ СН'!$F$11+СВЦЭМ!$D$10+'СЕТ СН'!$F$5</f>
        <v>4343.7408246200002</v>
      </c>
      <c r="Q32" s="37">
        <f>SUMIFS(СВЦЭМ!$D$34:$D$777,СВЦЭМ!$A$34:$A$777,$A32,СВЦЭМ!$B$34:$B$777,Q$11)+'СЕТ СН'!$F$11+СВЦЭМ!$D$10+'СЕТ СН'!$F$5</f>
        <v>4338.3141985100001</v>
      </c>
      <c r="R32" s="37">
        <f>SUMIFS(СВЦЭМ!$D$34:$D$777,СВЦЭМ!$A$34:$A$777,$A32,СВЦЭМ!$B$34:$B$777,R$11)+'СЕТ СН'!$F$11+СВЦЭМ!$D$10+'СЕТ СН'!$F$5</f>
        <v>4404.0171236300002</v>
      </c>
      <c r="S32" s="37">
        <f>SUMIFS(СВЦЭМ!$D$34:$D$777,СВЦЭМ!$A$34:$A$777,$A32,СВЦЭМ!$B$34:$B$777,S$11)+'СЕТ СН'!$F$11+СВЦЭМ!$D$10+'СЕТ СН'!$F$5</f>
        <v>4408.1939862400004</v>
      </c>
      <c r="T32" s="37">
        <f>SUMIFS(СВЦЭМ!$D$34:$D$777,СВЦЭМ!$A$34:$A$777,$A32,СВЦЭМ!$B$34:$B$777,T$11)+'СЕТ СН'!$F$11+СВЦЭМ!$D$10+'СЕТ СН'!$F$5</f>
        <v>4392.1433089700004</v>
      </c>
      <c r="U32" s="37">
        <f>SUMIFS(СВЦЭМ!$D$34:$D$777,СВЦЭМ!$A$34:$A$777,$A32,СВЦЭМ!$B$34:$B$777,U$11)+'СЕТ СН'!$F$11+СВЦЭМ!$D$10+'СЕТ СН'!$F$5</f>
        <v>4385.4236883100002</v>
      </c>
      <c r="V32" s="37">
        <f>SUMIFS(СВЦЭМ!$D$34:$D$777,СВЦЭМ!$A$34:$A$777,$A32,СВЦЭМ!$B$34:$B$777,V$11)+'СЕТ СН'!$F$11+СВЦЭМ!$D$10+'СЕТ СН'!$F$5</f>
        <v>4380.3139612000004</v>
      </c>
      <c r="W32" s="37">
        <f>SUMIFS(СВЦЭМ!$D$34:$D$777,СВЦЭМ!$A$34:$A$777,$A32,СВЦЭМ!$B$34:$B$777,W$11)+'СЕТ СН'!$F$11+СВЦЭМ!$D$10+'СЕТ СН'!$F$5</f>
        <v>4440.6831894300003</v>
      </c>
      <c r="X32" s="37">
        <f>SUMIFS(СВЦЭМ!$D$34:$D$777,СВЦЭМ!$A$34:$A$777,$A32,СВЦЭМ!$B$34:$B$777,X$11)+'СЕТ СН'!$F$11+СВЦЭМ!$D$10+'СЕТ СН'!$F$5</f>
        <v>4353.1524306299998</v>
      </c>
      <c r="Y32" s="37">
        <f>SUMIFS(СВЦЭМ!$D$34:$D$777,СВЦЭМ!$A$34:$A$777,$A32,СВЦЭМ!$B$34:$B$777,Y$11)+'СЕТ СН'!$F$11+СВЦЭМ!$D$10+'СЕТ СН'!$F$5</f>
        <v>4328.2866323100006</v>
      </c>
    </row>
    <row r="33" spans="1:27" ht="15.75" x14ac:dyDescent="0.2">
      <c r="A33" s="36">
        <f t="shared" si="0"/>
        <v>42604</v>
      </c>
      <c r="B33" s="37">
        <f>SUMIFS(СВЦЭМ!$D$34:$D$777,СВЦЭМ!$A$34:$A$777,$A33,СВЦЭМ!$B$34:$B$777,B$11)+'СЕТ СН'!$F$11+СВЦЭМ!$D$10+'СЕТ СН'!$F$5</f>
        <v>4348.4773328900001</v>
      </c>
      <c r="C33" s="37">
        <f>SUMIFS(СВЦЭМ!$D$34:$D$777,СВЦЭМ!$A$34:$A$777,$A33,СВЦЭМ!$B$34:$B$777,C$11)+'СЕТ СН'!$F$11+СВЦЭМ!$D$10+'СЕТ СН'!$F$5</f>
        <v>4418.6463727099999</v>
      </c>
      <c r="D33" s="37">
        <f>SUMIFS(СВЦЭМ!$D$34:$D$777,СВЦЭМ!$A$34:$A$777,$A33,СВЦЭМ!$B$34:$B$777,D$11)+'СЕТ СН'!$F$11+СВЦЭМ!$D$10+'СЕТ СН'!$F$5</f>
        <v>4483.0167906500001</v>
      </c>
      <c r="E33" s="37">
        <f>SUMIFS(СВЦЭМ!$D$34:$D$777,СВЦЭМ!$A$34:$A$777,$A33,СВЦЭМ!$B$34:$B$777,E$11)+'СЕТ СН'!$F$11+СВЦЭМ!$D$10+'СЕТ СН'!$F$5</f>
        <v>4465.9194508800001</v>
      </c>
      <c r="F33" s="37">
        <f>SUMIFS(СВЦЭМ!$D$34:$D$777,СВЦЭМ!$A$34:$A$777,$A33,СВЦЭМ!$B$34:$B$777,F$11)+'СЕТ СН'!$F$11+СВЦЭМ!$D$10+'СЕТ СН'!$F$5</f>
        <v>4436.4805688599999</v>
      </c>
      <c r="G33" s="37">
        <f>SUMIFS(СВЦЭМ!$D$34:$D$777,СВЦЭМ!$A$34:$A$777,$A33,СВЦЭМ!$B$34:$B$777,G$11)+'СЕТ СН'!$F$11+СВЦЭМ!$D$10+'СЕТ СН'!$F$5</f>
        <v>4402.1712897100006</v>
      </c>
      <c r="H33" s="37">
        <f>SUMIFS(СВЦЭМ!$D$34:$D$777,СВЦЭМ!$A$34:$A$777,$A33,СВЦЭМ!$B$34:$B$777,H$11)+'СЕТ СН'!$F$11+СВЦЭМ!$D$10+'СЕТ СН'!$F$5</f>
        <v>4323.1553445700001</v>
      </c>
      <c r="I33" s="37">
        <f>SUMIFS(СВЦЭМ!$D$34:$D$777,СВЦЭМ!$A$34:$A$777,$A33,СВЦЭМ!$B$34:$B$777,I$11)+'СЕТ СН'!$F$11+СВЦЭМ!$D$10+'СЕТ СН'!$F$5</f>
        <v>4311.7510948199997</v>
      </c>
      <c r="J33" s="37">
        <f>SUMIFS(СВЦЭМ!$D$34:$D$777,СВЦЭМ!$A$34:$A$777,$A33,СВЦЭМ!$B$34:$B$777,J$11)+'СЕТ СН'!$F$11+СВЦЭМ!$D$10+'СЕТ СН'!$F$5</f>
        <v>4221.4450704999999</v>
      </c>
      <c r="K33" s="37">
        <f>SUMIFS(СВЦЭМ!$D$34:$D$777,СВЦЭМ!$A$34:$A$777,$A33,СВЦЭМ!$B$34:$B$777,K$11)+'СЕТ СН'!$F$11+СВЦЭМ!$D$10+'СЕТ СН'!$F$5</f>
        <v>4172.4073297200002</v>
      </c>
      <c r="L33" s="37">
        <f>SUMIFS(СВЦЭМ!$D$34:$D$777,СВЦЭМ!$A$34:$A$777,$A33,СВЦЭМ!$B$34:$B$777,L$11)+'СЕТ СН'!$F$11+СВЦЭМ!$D$10+'СЕТ СН'!$F$5</f>
        <v>4215.4821839000006</v>
      </c>
      <c r="M33" s="37">
        <f>SUMIFS(СВЦЭМ!$D$34:$D$777,СВЦЭМ!$A$34:$A$777,$A33,СВЦЭМ!$B$34:$B$777,M$11)+'СЕТ СН'!$F$11+СВЦЭМ!$D$10+'СЕТ СН'!$F$5</f>
        <v>4252.7620377000003</v>
      </c>
      <c r="N33" s="37">
        <f>SUMIFS(СВЦЭМ!$D$34:$D$777,СВЦЭМ!$A$34:$A$777,$A33,СВЦЭМ!$B$34:$B$777,N$11)+'СЕТ СН'!$F$11+СВЦЭМ!$D$10+'СЕТ СН'!$F$5</f>
        <v>4232.6869534899997</v>
      </c>
      <c r="O33" s="37">
        <f>SUMIFS(СВЦЭМ!$D$34:$D$777,СВЦЭМ!$A$34:$A$777,$A33,СВЦЭМ!$B$34:$B$777,O$11)+'СЕТ СН'!$F$11+СВЦЭМ!$D$10+'СЕТ СН'!$F$5</f>
        <v>4277.3506274800002</v>
      </c>
      <c r="P33" s="37">
        <f>SUMIFS(СВЦЭМ!$D$34:$D$777,СВЦЭМ!$A$34:$A$777,$A33,СВЦЭМ!$B$34:$B$777,P$11)+'СЕТ СН'!$F$11+СВЦЭМ!$D$10+'СЕТ СН'!$F$5</f>
        <v>4273.3664287700003</v>
      </c>
      <c r="Q33" s="37">
        <f>SUMIFS(СВЦЭМ!$D$34:$D$777,СВЦЭМ!$A$34:$A$777,$A33,СВЦЭМ!$B$34:$B$777,Q$11)+'СЕТ СН'!$F$11+СВЦЭМ!$D$10+'СЕТ СН'!$F$5</f>
        <v>4237.3078860700007</v>
      </c>
      <c r="R33" s="37">
        <f>SUMIFS(СВЦЭМ!$D$34:$D$777,СВЦЭМ!$A$34:$A$777,$A33,СВЦЭМ!$B$34:$B$777,R$11)+'СЕТ СН'!$F$11+СВЦЭМ!$D$10+'СЕТ СН'!$F$5</f>
        <v>4244.0361355100003</v>
      </c>
      <c r="S33" s="37">
        <f>SUMIFS(СВЦЭМ!$D$34:$D$777,СВЦЭМ!$A$34:$A$777,$A33,СВЦЭМ!$B$34:$B$777,S$11)+'СЕТ СН'!$F$11+СВЦЭМ!$D$10+'СЕТ СН'!$F$5</f>
        <v>4236.3150992600004</v>
      </c>
      <c r="T33" s="37">
        <f>SUMIFS(СВЦЭМ!$D$34:$D$777,СВЦЭМ!$A$34:$A$777,$A33,СВЦЭМ!$B$34:$B$777,T$11)+'СЕТ СН'!$F$11+СВЦЭМ!$D$10+'СЕТ СН'!$F$5</f>
        <v>4174.94813196</v>
      </c>
      <c r="U33" s="37">
        <f>SUMIFS(СВЦЭМ!$D$34:$D$777,СВЦЭМ!$A$34:$A$777,$A33,СВЦЭМ!$B$34:$B$777,U$11)+'СЕТ СН'!$F$11+СВЦЭМ!$D$10+'СЕТ СН'!$F$5</f>
        <v>4164.50652851</v>
      </c>
      <c r="V33" s="37">
        <f>SUMIFS(СВЦЭМ!$D$34:$D$777,СВЦЭМ!$A$34:$A$777,$A33,СВЦЭМ!$B$34:$B$777,V$11)+'СЕТ СН'!$F$11+СВЦЭМ!$D$10+'СЕТ СН'!$F$5</f>
        <v>4160.3635860499999</v>
      </c>
      <c r="W33" s="37">
        <f>SUMIFS(СВЦЭМ!$D$34:$D$777,СВЦЭМ!$A$34:$A$777,$A33,СВЦЭМ!$B$34:$B$777,W$11)+'СЕТ СН'!$F$11+СВЦЭМ!$D$10+'СЕТ СН'!$F$5</f>
        <v>4146.8724367100003</v>
      </c>
      <c r="X33" s="37">
        <f>SUMIFS(СВЦЭМ!$D$34:$D$777,СВЦЭМ!$A$34:$A$777,$A33,СВЦЭМ!$B$34:$B$777,X$11)+'СЕТ СН'!$F$11+СВЦЭМ!$D$10+'СЕТ СН'!$F$5</f>
        <v>4130.7620529000005</v>
      </c>
      <c r="Y33" s="37">
        <f>SUMIFS(СВЦЭМ!$D$34:$D$777,СВЦЭМ!$A$34:$A$777,$A33,СВЦЭМ!$B$34:$B$777,Y$11)+'СЕТ СН'!$F$11+СВЦЭМ!$D$10+'СЕТ СН'!$F$5</f>
        <v>4194.2904286100002</v>
      </c>
    </row>
    <row r="34" spans="1:27" ht="15.75" x14ac:dyDescent="0.2">
      <c r="A34" s="36">
        <f t="shared" si="0"/>
        <v>42605</v>
      </c>
      <c r="B34" s="37">
        <f>SUMIFS(СВЦЭМ!$D$34:$D$777,СВЦЭМ!$A$34:$A$777,$A34,СВЦЭМ!$B$34:$B$777,B$11)+'СЕТ СН'!$F$11+СВЦЭМ!$D$10+'СЕТ СН'!$F$5</f>
        <v>4226.3539449800001</v>
      </c>
      <c r="C34" s="37">
        <f>SUMIFS(СВЦЭМ!$D$34:$D$777,СВЦЭМ!$A$34:$A$777,$A34,СВЦЭМ!$B$34:$B$777,C$11)+'СЕТ СН'!$F$11+СВЦЭМ!$D$10+'СЕТ СН'!$F$5</f>
        <v>4296.2132016599999</v>
      </c>
      <c r="D34" s="37">
        <f>SUMIFS(СВЦЭМ!$D$34:$D$777,СВЦЭМ!$A$34:$A$777,$A34,СВЦЭМ!$B$34:$B$777,D$11)+'СЕТ СН'!$F$11+СВЦЭМ!$D$10+'СЕТ СН'!$F$5</f>
        <v>4321.4996916400005</v>
      </c>
      <c r="E34" s="37">
        <f>SUMIFS(СВЦЭМ!$D$34:$D$777,СВЦЭМ!$A$34:$A$777,$A34,СВЦЭМ!$B$34:$B$777,E$11)+'СЕТ СН'!$F$11+СВЦЭМ!$D$10+'СЕТ СН'!$F$5</f>
        <v>4328.1028888300007</v>
      </c>
      <c r="F34" s="37">
        <f>SUMIFS(СВЦЭМ!$D$34:$D$777,СВЦЭМ!$A$34:$A$777,$A34,СВЦЭМ!$B$34:$B$777,F$11)+'СЕТ СН'!$F$11+СВЦЭМ!$D$10+'СЕТ СН'!$F$5</f>
        <v>4318.6069313600001</v>
      </c>
      <c r="G34" s="37">
        <f>SUMIFS(СВЦЭМ!$D$34:$D$777,СВЦЭМ!$A$34:$A$777,$A34,СВЦЭМ!$B$34:$B$777,G$11)+'СЕТ СН'!$F$11+СВЦЭМ!$D$10+'СЕТ СН'!$F$5</f>
        <v>4331.1097766299999</v>
      </c>
      <c r="H34" s="37">
        <f>SUMIFS(СВЦЭМ!$D$34:$D$777,СВЦЭМ!$A$34:$A$777,$A34,СВЦЭМ!$B$34:$B$777,H$11)+'СЕТ СН'!$F$11+СВЦЭМ!$D$10+'СЕТ СН'!$F$5</f>
        <v>4356.4624041300003</v>
      </c>
      <c r="I34" s="37">
        <f>SUMIFS(СВЦЭМ!$D$34:$D$777,СВЦЭМ!$A$34:$A$777,$A34,СВЦЭМ!$B$34:$B$777,I$11)+'СЕТ СН'!$F$11+СВЦЭМ!$D$10+'СЕТ СН'!$F$5</f>
        <v>4331.5373220900001</v>
      </c>
      <c r="J34" s="37">
        <f>SUMIFS(СВЦЭМ!$D$34:$D$777,СВЦЭМ!$A$34:$A$777,$A34,СВЦЭМ!$B$34:$B$777,J$11)+'СЕТ СН'!$F$11+СВЦЭМ!$D$10+'СЕТ СН'!$F$5</f>
        <v>4369.8585078900005</v>
      </c>
      <c r="K34" s="37">
        <f>SUMIFS(СВЦЭМ!$D$34:$D$777,СВЦЭМ!$A$34:$A$777,$A34,СВЦЭМ!$B$34:$B$777,K$11)+'СЕТ СН'!$F$11+СВЦЭМ!$D$10+'СЕТ СН'!$F$5</f>
        <v>4159.7026197800005</v>
      </c>
      <c r="L34" s="37">
        <f>SUMIFS(СВЦЭМ!$D$34:$D$777,СВЦЭМ!$A$34:$A$777,$A34,СВЦЭМ!$B$34:$B$777,L$11)+'СЕТ СН'!$F$11+СВЦЭМ!$D$10+'СЕТ СН'!$F$5</f>
        <v>4122.1902658500003</v>
      </c>
      <c r="M34" s="37">
        <f>SUMIFS(СВЦЭМ!$D$34:$D$777,СВЦЭМ!$A$34:$A$777,$A34,СВЦЭМ!$B$34:$B$777,M$11)+'СЕТ СН'!$F$11+СВЦЭМ!$D$10+'СЕТ СН'!$F$5</f>
        <v>4107.3410227700006</v>
      </c>
      <c r="N34" s="37">
        <f>SUMIFS(СВЦЭМ!$D$34:$D$777,СВЦЭМ!$A$34:$A$777,$A34,СВЦЭМ!$B$34:$B$777,N$11)+'СЕТ СН'!$F$11+СВЦЭМ!$D$10+'СЕТ СН'!$F$5</f>
        <v>4120.2555346200006</v>
      </c>
      <c r="O34" s="37">
        <f>SUMIFS(СВЦЭМ!$D$34:$D$777,СВЦЭМ!$A$34:$A$777,$A34,СВЦЭМ!$B$34:$B$777,O$11)+'СЕТ СН'!$F$11+СВЦЭМ!$D$10+'СЕТ СН'!$F$5</f>
        <v>4155.92518578</v>
      </c>
      <c r="P34" s="37">
        <f>SUMIFS(СВЦЭМ!$D$34:$D$777,СВЦЭМ!$A$34:$A$777,$A34,СВЦЭМ!$B$34:$B$777,P$11)+'СЕТ СН'!$F$11+СВЦЭМ!$D$10+'СЕТ СН'!$F$5</f>
        <v>4167.2842997400003</v>
      </c>
      <c r="Q34" s="37">
        <f>SUMIFS(СВЦЭМ!$D$34:$D$777,СВЦЭМ!$A$34:$A$777,$A34,СВЦЭМ!$B$34:$B$777,Q$11)+'СЕТ СН'!$F$11+СВЦЭМ!$D$10+'СЕТ СН'!$F$5</f>
        <v>4115.9128378200003</v>
      </c>
      <c r="R34" s="37">
        <f>SUMIFS(СВЦЭМ!$D$34:$D$777,СВЦЭМ!$A$34:$A$777,$A34,СВЦЭМ!$B$34:$B$777,R$11)+'СЕТ СН'!$F$11+СВЦЭМ!$D$10+'СЕТ СН'!$F$5</f>
        <v>4143.1819184400001</v>
      </c>
      <c r="S34" s="37">
        <f>SUMIFS(СВЦЭМ!$D$34:$D$777,СВЦЭМ!$A$34:$A$777,$A34,СВЦЭМ!$B$34:$B$777,S$11)+'СЕТ СН'!$F$11+СВЦЭМ!$D$10+'СЕТ СН'!$F$5</f>
        <v>4140.6611413099999</v>
      </c>
      <c r="T34" s="37">
        <f>SUMIFS(СВЦЭМ!$D$34:$D$777,СВЦЭМ!$A$34:$A$777,$A34,СВЦЭМ!$B$34:$B$777,T$11)+'СЕТ СН'!$F$11+СВЦЭМ!$D$10+'СЕТ СН'!$F$5</f>
        <v>4122.2695333000001</v>
      </c>
      <c r="U34" s="37">
        <f>SUMIFS(СВЦЭМ!$D$34:$D$777,СВЦЭМ!$A$34:$A$777,$A34,СВЦЭМ!$B$34:$B$777,U$11)+'СЕТ СН'!$F$11+СВЦЭМ!$D$10+'СЕТ СН'!$F$5</f>
        <v>4100.2159369700003</v>
      </c>
      <c r="V34" s="37">
        <f>SUMIFS(СВЦЭМ!$D$34:$D$777,СВЦЭМ!$A$34:$A$777,$A34,СВЦЭМ!$B$34:$B$777,V$11)+'СЕТ СН'!$F$11+СВЦЭМ!$D$10+'СЕТ СН'!$F$5</f>
        <v>4120.1431451099998</v>
      </c>
      <c r="W34" s="37">
        <f>SUMIFS(СВЦЭМ!$D$34:$D$777,СВЦЭМ!$A$34:$A$777,$A34,СВЦЭМ!$B$34:$B$777,W$11)+'СЕТ СН'!$F$11+СВЦЭМ!$D$10+'СЕТ СН'!$F$5</f>
        <v>4134.1296286300003</v>
      </c>
      <c r="X34" s="37">
        <f>SUMIFS(СВЦЭМ!$D$34:$D$777,СВЦЭМ!$A$34:$A$777,$A34,СВЦЭМ!$B$34:$B$777,X$11)+'СЕТ СН'!$F$11+СВЦЭМ!$D$10+'СЕТ СН'!$F$5</f>
        <v>4198.2806383400002</v>
      </c>
      <c r="Y34" s="37">
        <f>SUMIFS(СВЦЭМ!$D$34:$D$777,СВЦЭМ!$A$34:$A$777,$A34,СВЦЭМ!$B$34:$B$777,Y$11)+'СЕТ СН'!$F$11+СВЦЭМ!$D$10+'СЕТ СН'!$F$5</f>
        <v>4190.8839432100003</v>
      </c>
    </row>
    <row r="35" spans="1:27" ht="15.75" x14ac:dyDescent="0.2">
      <c r="A35" s="36">
        <f t="shared" si="0"/>
        <v>42606</v>
      </c>
      <c r="B35" s="37">
        <f>SUMIFS(СВЦЭМ!$D$34:$D$777,СВЦЭМ!$A$34:$A$777,$A35,СВЦЭМ!$B$34:$B$777,B$11)+'СЕТ СН'!$F$11+СВЦЭМ!$D$10+'СЕТ СН'!$F$5</f>
        <v>4267.6051759900001</v>
      </c>
      <c r="C35" s="37">
        <f>SUMIFS(СВЦЭМ!$D$34:$D$777,СВЦЭМ!$A$34:$A$777,$A35,СВЦЭМ!$B$34:$B$777,C$11)+'СЕТ СН'!$F$11+СВЦЭМ!$D$10+'СЕТ СН'!$F$5</f>
        <v>4322.0275689800001</v>
      </c>
      <c r="D35" s="37">
        <f>SUMIFS(СВЦЭМ!$D$34:$D$777,СВЦЭМ!$A$34:$A$777,$A35,СВЦЭМ!$B$34:$B$777,D$11)+'СЕТ СН'!$F$11+СВЦЭМ!$D$10+'СЕТ СН'!$F$5</f>
        <v>4317.0548986900003</v>
      </c>
      <c r="E35" s="37">
        <f>SUMIFS(СВЦЭМ!$D$34:$D$777,СВЦЭМ!$A$34:$A$777,$A35,СВЦЭМ!$B$34:$B$777,E$11)+'СЕТ СН'!$F$11+СВЦЭМ!$D$10+'СЕТ СН'!$F$5</f>
        <v>4324.9946503600004</v>
      </c>
      <c r="F35" s="37">
        <f>SUMIFS(СВЦЭМ!$D$34:$D$777,СВЦЭМ!$A$34:$A$777,$A35,СВЦЭМ!$B$34:$B$777,F$11)+'СЕТ СН'!$F$11+СВЦЭМ!$D$10+'СЕТ СН'!$F$5</f>
        <v>4306.6513968099998</v>
      </c>
      <c r="G35" s="37">
        <f>SUMIFS(СВЦЭМ!$D$34:$D$777,СВЦЭМ!$A$34:$A$777,$A35,СВЦЭМ!$B$34:$B$777,G$11)+'СЕТ СН'!$F$11+СВЦЭМ!$D$10+'СЕТ СН'!$F$5</f>
        <v>4351.3742416000005</v>
      </c>
      <c r="H35" s="37">
        <f>SUMIFS(СВЦЭМ!$D$34:$D$777,СВЦЭМ!$A$34:$A$777,$A35,СВЦЭМ!$B$34:$B$777,H$11)+'СЕТ СН'!$F$11+СВЦЭМ!$D$10+'СЕТ СН'!$F$5</f>
        <v>4296.34096761</v>
      </c>
      <c r="I35" s="37">
        <f>SUMIFS(СВЦЭМ!$D$34:$D$777,СВЦЭМ!$A$34:$A$777,$A35,СВЦЭМ!$B$34:$B$777,I$11)+'СЕТ СН'!$F$11+СВЦЭМ!$D$10+'СЕТ СН'!$F$5</f>
        <v>4279.0235497399999</v>
      </c>
      <c r="J35" s="37">
        <f>SUMIFS(СВЦЭМ!$D$34:$D$777,СВЦЭМ!$A$34:$A$777,$A35,СВЦЭМ!$B$34:$B$777,J$11)+'СЕТ СН'!$F$11+СВЦЭМ!$D$10+'СЕТ СН'!$F$5</f>
        <v>4207.0176768299998</v>
      </c>
      <c r="K35" s="37">
        <f>SUMIFS(СВЦЭМ!$D$34:$D$777,СВЦЭМ!$A$34:$A$777,$A35,СВЦЭМ!$B$34:$B$777,K$11)+'СЕТ СН'!$F$11+СВЦЭМ!$D$10+'СЕТ СН'!$F$5</f>
        <v>4133.7578910900002</v>
      </c>
      <c r="L35" s="37">
        <f>SUMIFS(СВЦЭМ!$D$34:$D$777,СВЦЭМ!$A$34:$A$777,$A35,СВЦЭМ!$B$34:$B$777,L$11)+'СЕТ СН'!$F$11+СВЦЭМ!$D$10+'СЕТ СН'!$F$5</f>
        <v>4128.92485106</v>
      </c>
      <c r="M35" s="37">
        <f>SUMIFS(СВЦЭМ!$D$34:$D$777,СВЦЭМ!$A$34:$A$777,$A35,СВЦЭМ!$B$34:$B$777,M$11)+'СЕТ СН'!$F$11+СВЦЭМ!$D$10+'СЕТ СН'!$F$5</f>
        <v>4159.7292454100007</v>
      </c>
      <c r="N35" s="37">
        <f>SUMIFS(СВЦЭМ!$D$34:$D$777,СВЦЭМ!$A$34:$A$777,$A35,СВЦЭМ!$B$34:$B$777,N$11)+'СЕТ СН'!$F$11+СВЦЭМ!$D$10+'СЕТ СН'!$F$5</f>
        <v>4121.76907441</v>
      </c>
      <c r="O35" s="37">
        <f>SUMIFS(СВЦЭМ!$D$34:$D$777,СВЦЭМ!$A$34:$A$777,$A35,СВЦЭМ!$B$34:$B$777,O$11)+'СЕТ СН'!$F$11+СВЦЭМ!$D$10+'СЕТ СН'!$F$5</f>
        <v>4177.0227268799999</v>
      </c>
      <c r="P35" s="37">
        <f>SUMIFS(СВЦЭМ!$D$34:$D$777,СВЦЭМ!$A$34:$A$777,$A35,СВЦЭМ!$B$34:$B$777,P$11)+'СЕТ СН'!$F$11+СВЦЭМ!$D$10+'СЕТ СН'!$F$5</f>
        <v>4198.4922662200006</v>
      </c>
      <c r="Q35" s="37">
        <f>SUMIFS(СВЦЭМ!$D$34:$D$777,СВЦЭМ!$A$34:$A$777,$A35,СВЦЭМ!$B$34:$B$777,Q$11)+'СЕТ СН'!$F$11+СВЦЭМ!$D$10+'СЕТ СН'!$F$5</f>
        <v>4155.7261923799997</v>
      </c>
      <c r="R35" s="37">
        <f>SUMIFS(СВЦЭМ!$D$34:$D$777,СВЦЭМ!$A$34:$A$777,$A35,СВЦЭМ!$B$34:$B$777,R$11)+'СЕТ СН'!$F$11+СВЦЭМ!$D$10+'СЕТ СН'!$F$5</f>
        <v>4125.8973376700005</v>
      </c>
      <c r="S35" s="37">
        <f>SUMIFS(СВЦЭМ!$D$34:$D$777,СВЦЭМ!$A$34:$A$777,$A35,СВЦЭМ!$B$34:$B$777,S$11)+'СЕТ СН'!$F$11+СВЦЭМ!$D$10+'СЕТ СН'!$F$5</f>
        <v>4095.8064145500002</v>
      </c>
      <c r="T35" s="37">
        <f>SUMIFS(СВЦЭМ!$D$34:$D$777,СВЦЭМ!$A$34:$A$777,$A35,СВЦЭМ!$B$34:$B$777,T$11)+'СЕТ СН'!$F$11+СВЦЭМ!$D$10+'СЕТ СН'!$F$5</f>
        <v>4121.2895951</v>
      </c>
      <c r="U35" s="37">
        <f>SUMIFS(СВЦЭМ!$D$34:$D$777,СВЦЭМ!$A$34:$A$777,$A35,СВЦЭМ!$B$34:$B$777,U$11)+'СЕТ СН'!$F$11+СВЦЭМ!$D$10+'СЕТ СН'!$F$5</f>
        <v>4131.0647595400005</v>
      </c>
      <c r="V35" s="37">
        <f>SUMIFS(СВЦЭМ!$D$34:$D$777,СВЦЭМ!$A$34:$A$777,$A35,СВЦЭМ!$B$34:$B$777,V$11)+'СЕТ СН'!$F$11+СВЦЭМ!$D$10+'СЕТ СН'!$F$5</f>
        <v>4159.1266765099999</v>
      </c>
      <c r="W35" s="37">
        <f>SUMIFS(СВЦЭМ!$D$34:$D$777,СВЦЭМ!$A$34:$A$777,$A35,СВЦЭМ!$B$34:$B$777,W$11)+'СЕТ СН'!$F$11+СВЦЭМ!$D$10+'СЕТ СН'!$F$5</f>
        <v>4166.19593704</v>
      </c>
      <c r="X35" s="37">
        <f>SUMIFS(СВЦЭМ!$D$34:$D$777,СВЦЭМ!$A$34:$A$777,$A35,СВЦЭМ!$B$34:$B$777,X$11)+'СЕТ СН'!$F$11+СВЦЭМ!$D$10+'СЕТ СН'!$F$5</f>
        <v>4106.7872382599999</v>
      </c>
      <c r="Y35" s="37">
        <f>SUMIFS(СВЦЭМ!$D$34:$D$777,СВЦЭМ!$A$34:$A$777,$A35,СВЦЭМ!$B$34:$B$777,Y$11)+'СЕТ СН'!$F$11+СВЦЭМ!$D$10+'СЕТ СН'!$F$5</f>
        <v>4114.65394543</v>
      </c>
    </row>
    <row r="36" spans="1:27" ht="15.75" x14ac:dyDescent="0.2">
      <c r="A36" s="36">
        <f t="shared" si="0"/>
        <v>42607</v>
      </c>
      <c r="B36" s="37">
        <f>SUMIFS(СВЦЭМ!$D$34:$D$777,СВЦЭМ!$A$34:$A$777,$A36,СВЦЭМ!$B$34:$B$777,B$11)+'СЕТ СН'!$F$11+СВЦЭМ!$D$10+'СЕТ СН'!$F$5</f>
        <v>4220.2822626200004</v>
      </c>
      <c r="C36" s="37">
        <f>SUMIFS(СВЦЭМ!$D$34:$D$777,СВЦЭМ!$A$34:$A$777,$A36,СВЦЭМ!$B$34:$B$777,C$11)+'СЕТ СН'!$F$11+СВЦЭМ!$D$10+'СЕТ СН'!$F$5</f>
        <v>4289.1175100700002</v>
      </c>
      <c r="D36" s="37">
        <f>SUMIFS(СВЦЭМ!$D$34:$D$777,СВЦЭМ!$A$34:$A$777,$A36,СВЦЭМ!$B$34:$B$777,D$11)+'СЕТ СН'!$F$11+СВЦЭМ!$D$10+'СЕТ СН'!$F$5</f>
        <v>4308.3396454000003</v>
      </c>
      <c r="E36" s="37">
        <f>SUMIFS(СВЦЭМ!$D$34:$D$777,СВЦЭМ!$A$34:$A$777,$A36,СВЦЭМ!$B$34:$B$777,E$11)+'СЕТ СН'!$F$11+СВЦЭМ!$D$10+'СЕТ СН'!$F$5</f>
        <v>4308.7742633500002</v>
      </c>
      <c r="F36" s="37">
        <f>SUMIFS(СВЦЭМ!$D$34:$D$777,СВЦЭМ!$A$34:$A$777,$A36,СВЦЭМ!$B$34:$B$777,F$11)+'СЕТ СН'!$F$11+СВЦЭМ!$D$10+'СЕТ СН'!$F$5</f>
        <v>4300.1440413999999</v>
      </c>
      <c r="G36" s="37">
        <f>SUMIFS(СВЦЭМ!$D$34:$D$777,СВЦЭМ!$A$34:$A$777,$A36,СВЦЭМ!$B$34:$B$777,G$11)+'СЕТ СН'!$F$11+СВЦЭМ!$D$10+'СЕТ СН'!$F$5</f>
        <v>4370.0935841600003</v>
      </c>
      <c r="H36" s="37">
        <f>SUMIFS(СВЦЭМ!$D$34:$D$777,СВЦЭМ!$A$34:$A$777,$A36,СВЦЭМ!$B$34:$B$777,H$11)+'СЕТ СН'!$F$11+СВЦЭМ!$D$10+'СЕТ СН'!$F$5</f>
        <v>4253.6035758899998</v>
      </c>
      <c r="I36" s="37">
        <f>SUMIFS(СВЦЭМ!$D$34:$D$777,СВЦЭМ!$A$34:$A$777,$A36,СВЦЭМ!$B$34:$B$777,I$11)+'СЕТ СН'!$F$11+СВЦЭМ!$D$10+'СЕТ СН'!$F$5</f>
        <v>4203.81507143</v>
      </c>
      <c r="J36" s="37">
        <f>SUMIFS(СВЦЭМ!$D$34:$D$777,СВЦЭМ!$A$34:$A$777,$A36,СВЦЭМ!$B$34:$B$777,J$11)+'СЕТ СН'!$F$11+СВЦЭМ!$D$10+'СЕТ СН'!$F$5</f>
        <v>4162.3536268400003</v>
      </c>
      <c r="K36" s="37">
        <f>SUMIFS(СВЦЭМ!$D$34:$D$777,СВЦЭМ!$A$34:$A$777,$A36,СВЦЭМ!$B$34:$B$777,K$11)+'СЕТ СН'!$F$11+СВЦЭМ!$D$10+'СЕТ СН'!$F$5</f>
        <v>4085.7070302900001</v>
      </c>
      <c r="L36" s="37">
        <f>SUMIFS(СВЦЭМ!$D$34:$D$777,СВЦЭМ!$A$34:$A$777,$A36,СВЦЭМ!$B$34:$B$777,L$11)+'СЕТ СН'!$F$11+СВЦЭМ!$D$10+'СЕТ СН'!$F$5</f>
        <v>4080.9086471600003</v>
      </c>
      <c r="M36" s="37">
        <f>SUMIFS(СВЦЭМ!$D$34:$D$777,СВЦЭМ!$A$34:$A$777,$A36,СВЦЭМ!$B$34:$B$777,M$11)+'СЕТ СН'!$F$11+СВЦЭМ!$D$10+'СЕТ СН'!$F$5</f>
        <v>4154.4132457599999</v>
      </c>
      <c r="N36" s="37">
        <f>SUMIFS(СВЦЭМ!$D$34:$D$777,СВЦЭМ!$A$34:$A$777,$A36,СВЦЭМ!$B$34:$B$777,N$11)+'СЕТ СН'!$F$11+СВЦЭМ!$D$10+'СЕТ СН'!$F$5</f>
        <v>4112.1768640700002</v>
      </c>
      <c r="O36" s="37">
        <f>SUMIFS(СВЦЭМ!$D$34:$D$777,СВЦЭМ!$A$34:$A$777,$A36,СВЦЭМ!$B$34:$B$777,O$11)+'СЕТ СН'!$F$11+СВЦЭМ!$D$10+'СЕТ СН'!$F$5</f>
        <v>4100.0428910199998</v>
      </c>
      <c r="P36" s="37">
        <f>SUMIFS(СВЦЭМ!$D$34:$D$777,СВЦЭМ!$A$34:$A$777,$A36,СВЦЭМ!$B$34:$B$777,P$11)+'СЕТ СН'!$F$11+СВЦЭМ!$D$10+'СЕТ СН'!$F$5</f>
        <v>4074.0046560500004</v>
      </c>
      <c r="Q36" s="37">
        <f>SUMIFS(СВЦЭМ!$D$34:$D$777,СВЦЭМ!$A$34:$A$777,$A36,СВЦЭМ!$B$34:$B$777,Q$11)+'СЕТ СН'!$F$11+СВЦЭМ!$D$10+'СЕТ СН'!$F$5</f>
        <v>4065.5344116300002</v>
      </c>
      <c r="R36" s="37">
        <f>SUMIFS(СВЦЭМ!$D$34:$D$777,СВЦЭМ!$A$34:$A$777,$A36,СВЦЭМ!$B$34:$B$777,R$11)+'СЕТ СН'!$F$11+СВЦЭМ!$D$10+'СЕТ СН'!$F$5</f>
        <v>4128.8834784299997</v>
      </c>
      <c r="S36" s="37">
        <f>SUMIFS(СВЦЭМ!$D$34:$D$777,СВЦЭМ!$A$34:$A$777,$A36,СВЦЭМ!$B$34:$B$777,S$11)+'СЕТ СН'!$F$11+СВЦЭМ!$D$10+'СЕТ СН'!$F$5</f>
        <v>4162.8369184599997</v>
      </c>
      <c r="T36" s="37">
        <f>SUMIFS(СВЦЭМ!$D$34:$D$777,СВЦЭМ!$A$34:$A$777,$A36,СВЦЭМ!$B$34:$B$777,T$11)+'СЕТ СН'!$F$11+СВЦЭМ!$D$10+'СЕТ СН'!$F$5</f>
        <v>4247.0137022099998</v>
      </c>
      <c r="U36" s="37">
        <f>SUMIFS(СВЦЭМ!$D$34:$D$777,СВЦЭМ!$A$34:$A$777,$A36,СВЦЭМ!$B$34:$B$777,U$11)+'СЕТ СН'!$F$11+СВЦЭМ!$D$10+'СЕТ СН'!$F$5</f>
        <v>4262.6279030900005</v>
      </c>
      <c r="V36" s="37">
        <f>SUMIFS(СВЦЭМ!$D$34:$D$777,СВЦЭМ!$A$34:$A$777,$A36,СВЦЭМ!$B$34:$B$777,V$11)+'СЕТ СН'!$F$11+СВЦЭМ!$D$10+'СЕТ СН'!$F$5</f>
        <v>4275.5201454899998</v>
      </c>
      <c r="W36" s="37">
        <f>SUMIFS(СВЦЭМ!$D$34:$D$777,СВЦЭМ!$A$34:$A$777,$A36,СВЦЭМ!$B$34:$B$777,W$11)+'СЕТ СН'!$F$11+СВЦЭМ!$D$10+'СЕТ СН'!$F$5</f>
        <v>4276.04381233</v>
      </c>
      <c r="X36" s="37">
        <f>SUMIFS(СВЦЭМ!$D$34:$D$777,СВЦЭМ!$A$34:$A$777,$A36,СВЦЭМ!$B$34:$B$777,X$11)+'СЕТ СН'!$F$11+СВЦЭМ!$D$10+'СЕТ СН'!$F$5</f>
        <v>4243.22616681</v>
      </c>
      <c r="Y36" s="37">
        <f>SUMIFS(СВЦЭМ!$D$34:$D$777,СВЦЭМ!$A$34:$A$777,$A36,СВЦЭМ!$B$34:$B$777,Y$11)+'СЕТ СН'!$F$11+СВЦЭМ!$D$10+'СЕТ СН'!$F$5</f>
        <v>4242.5170906000003</v>
      </c>
    </row>
    <row r="37" spans="1:27" ht="15.75" x14ac:dyDescent="0.2">
      <c r="A37" s="36">
        <f t="shared" si="0"/>
        <v>42608</v>
      </c>
      <c r="B37" s="37">
        <f>SUMIFS(СВЦЭМ!$D$34:$D$777,СВЦЭМ!$A$34:$A$777,$A37,СВЦЭМ!$B$34:$B$777,B$11)+'СЕТ СН'!$F$11+СВЦЭМ!$D$10+'СЕТ СН'!$F$5</f>
        <v>4335.9720873599999</v>
      </c>
      <c r="C37" s="37">
        <f>SUMIFS(СВЦЭМ!$D$34:$D$777,СВЦЭМ!$A$34:$A$777,$A37,СВЦЭМ!$B$34:$B$777,C$11)+'СЕТ СН'!$F$11+СВЦЭМ!$D$10+'СЕТ СН'!$F$5</f>
        <v>4396.0233616300002</v>
      </c>
      <c r="D37" s="37">
        <f>SUMIFS(СВЦЭМ!$D$34:$D$777,СВЦЭМ!$A$34:$A$777,$A37,СВЦЭМ!$B$34:$B$777,D$11)+'СЕТ СН'!$F$11+СВЦЭМ!$D$10+'СЕТ СН'!$F$5</f>
        <v>4446.8844670300005</v>
      </c>
      <c r="E37" s="37">
        <f>SUMIFS(СВЦЭМ!$D$34:$D$777,СВЦЭМ!$A$34:$A$777,$A37,СВЦЭМ!$B$34:$B$777,E$11)+'СЕТ СН'!$F$11+СВЦЭМ!$D$10+'СЕТ СН'!$F$5</f>
        <v>4448.3313666600006</v>
      </c>
      <c r="F37" s="37">
        <f>SUMIFS(СВЦЭМ!$D$34:$D$777,СВЦЭМ!$A$34:$A$777,$A37,СВЦЭМ!$B$34:$B$777,F$11)+'СЕТ СН'!$F$11+СВЦЭМ!$D$10+'СЕТ СН'!$F$5</f>
        <v>4460.78378617</v>
      </c>
      <c r="G37" s="37">
        <f>SUMIFS(СВЦЭМ!$D$34:$D$777,СВЦЭМ!$A$34:$A$777,$A37,СВЦЭМ!$B$34:$B$777,G$11)+'СЕТ СН'!$F$11+СВЦЭМ!$D$10+'СЕТ СН'!$F$5</f>
        <v>4492.1969516600002</v>
      </c>
      <c r="H37" s="37">
        <f>SUMIFS(СВЦЭМ!$D$34:$D$777,СВЦЭМ!$A$34:$A$777,$A37,СВЦЭМ!$B$34:$B$777,H$11)+'СЕТ СН'!$F$11+СВЦЭМ!$D$10+'СЕТ СН'!$F$5</f>
        <v>4511.9728952599999</v>
      </c>
      <c r="I37" s="37">
        <f>SUMIFS(СВЦЭМ!$D$34:$D$777,СВЦЭМ!$A$34:$A$777,$A37,СВЦЭМ!$B$34:$B$777,I$11)+'СЕТ СН'!$F$11+СВЦЭМ!$D$10+'СЕТ СН'!$F$5</f>
        <v>4356.65355877</v>
      </c>
      <c r="J37" s="37">
        <f>SUMIFS(СВЦЭМ!$D$34:$D$777,СВЦЭМ!$A$34:$A$777,$A37,СВЦЭМ!$B$34:$B$777,J$11)+'СЕТ СН'!$F$11+СВЦЭМ!$D$10+'СЕТ СН'!$F$5</f>
        <v>4216.4803812400005</v>
      </c>
      <c r="K37" s="37">
        <f>SUMIFS(СВЦЭМ!$D$34:$D$777,СВЦЭМ!$A$34:$A$777,$A37,СВЦЭМ!$B$34:$B$777,K$11)+'СЕТ СН'!$F$11+СВЦЭМ!$D$10+'СЕТ СН'!$F$5</f>
        <v>4166.2421387800005</v>
      </c>
      <c r="L37" s="37">
        <f>SUMIFS(СВЦЭМ!$D$34:$D$777,СВЦЭМ!$A$34:$A$777,$A37,СВЦЭМ!$B$34:$B$777,L$11)+'СЕТ СН'!$F$11+СВЦЭМ!$D$10+'СЕТ СН'!$F$5</f>
        <v>4188.0279419500002</v>
      </c>
      <c r="M37" s="37">
        <f>SUMIFS(СВЦЭМ!$D$34:$D$777,СВЦЭМ!$A$34:$A$777,$A37,СВЦЭМ!$B$34:$B$777,M$11)+'СЕТ СН'!$F$11+СВЦЭМ!$D$10+'СЕТ СН'!$F$5</f>
        <v>4287.2716366499999</v>
      </c>
      <c r="N37" s="37">
        <f>SUMIFS(СВЦЭМ!$D$34:$D$777,СВЦЭМ!$A$34:$A$777,$A37,СВЦЭМ!$B$34:$B$777,N$11)+'СЕТ СН'!$F$11+СВЦЭМ!$D$10+'СЕТ СН'!$F$5</f>
        <v>4193.9014433700004</v>
      </c>
      <c r="O37" s="37">
        <f>SUMIFS(СВЦЭМ!$D$34:$D$777,СВЦЭМ!$A$34:$A$777,$A37,СВЦЭМ!$B$34:$B$777,O$11)+'СЕТ СН'!$F$11+СВЦЭМ!$D$10+'СЕТ СН'!$F$5</f>
        <v>4433.4630008800004</v>
      </c>
      <c r="P37" s="37">
        <f>SUMIFS(СВЦЭМ!$D$34:$D$777,СВЦЭМ!$A$34:$A$777,$A37,СВЦЭМ!$B$34:$B$777,P$11)+'СЕТ СН'!$F$11+СВЦЭМ!$D$10+'СЕТ СН'!$F$5</f>
        <v>4564.2298432200005</v>
      </c>
      <c r="Q37" s="37">
        <f>SUMIFS(СВЦЭМ!$D$34:$D$777,СВЦЭМ!$A$34:$A$777,$A37,СВЦЭМ!$B$34:$B$777,Q$11)+'СЕТ СН'!$F$11+СВЦЭМ!$D$10+'СЕТ СН'!$F$5</f>
        <v>4291.8681162399998</v>
      </c>
      <c r="R37" s="37">
        <f>SUMIFS(СВЦЭМ!$D$34:$D$777,СВЦЭМ!$A$34:$A$777,$A37,СВЦЭМ!$B$34:$B$777,R$11)+'СЕТ СН'!$F$11+СВЦЭМ!$D$10+'СЕТ СН'!$F$5</f>
        <v>4155.0594541500004</v>
      </c>
      <c r="S37" s="37">
        <f>SUMIFS(СВЦЭМ!$D$34:$D$777,СВЦЭМ!$A$34:$A$777,$A37,СВЦЭМ!$B$34:$B$777,S$11)+'СЕТ СН'!$F$11+СВЦЭМ!$D$10+'СЕТ СН'!$F$5</f>
        <v>4215.3835985100004</v>
      </c>
      <c r="T37" s="37">
        <f>SUMIFS(СВЦЭМ!$D$34:$D$777,СВЦЭМ!$A$34:$A$777,$A37,СВЦЭМ!$B$34:$B$777,T$11)+'СЕТ СН'!$F$11+СВЦЭМ!$D$10+'СЕТ СН'!$F$5</f>
        <v>4200.7617352899997</v>
      </c>
      <c r="U37" s="37">
        <f>SUMIFS(СВЦЭМ!$D$34:$D$777,СВЦЭМ!$A$34:$A$777,$A37,СВЦЭМ!$B$34:$B$777,U$11)+'СЕТ СН'!$F$11+СВЦЭМ!$D$10+'СЕТ СН'!$F$5</f>
        <v>4261.3796259199999</v>
      </c>
      <c r="V37" s="37">
        <f>SUMIFS(СВЦЭМ!$D$34:$D$777,СВЦЭМ!$A$34:$A$777,$A37,СВЦЭМ!$B$34:$B$777,V$11)+'СЕТ СН'!$F$11+СВЦЭМ!$D$10+'СЕТ СН'!$F$5</f>
        <v>4294.8337055800002</v>
      </c>
      <c r="W37" s="37">
        <f>SUMIFS(СВЦЭМ!$D$34:$D$777,СВЦЭМ!$A$34:$A$777,$A37,СВЦЭМ!$B$34:$B$777,W$11)+'СЕТ СН'!$F$11+СВЦЭМ!$D$10+'СЕТ СН'!$F$5</f>
        <v>4252.6488220700003</v>
      </c>
      <c r="X37" s="37">
        <f>SUMIFS(СВЦЭМ!$D$34:$D$777,СВЦЭМ!$A$34:$A$777,$A37,СВЦЭМ!$B$34:$B$777,X$11)+'СЕТ СН'!$F$11+СВЦЭМ!$D$10+'СЕТ СН'!$F$5</f>
        <v>4209.26628583</v>
      </c>
      <c r="Y37" s="37">
        <f>SUMIFS(СВЦЭМ!$D$34:$D$777,СВЦЭМ!$A$34:$A$777,$A37,СВЦЭМ!$B$34:$B$777,Y$11)+'СЕТ СН'!$F$11+СВЦЭМ!$D$10+'СЕТ СН'!$F$5</f>
        <v>4164.5700542300001</v>
      </c>
    </row>
    <row r="38" spans="1:27" ht="15.75" x14ac:dyDescent="0.2">
      <c r="A38" s="36">
        <f t="shared" si="0"/>
        <v>42609</v>
      </c>
      <c r="B38" s="37">
        <f>SUMIFS(СВЦЭМ!$D$34:$D$777,СВЦЭМ!$A$34:$A$777,$A38,СВЦЭМ!$B$34:$B$777,B$11)+'СЕТ СН'!$F$11+СВЦЭМ!$D$10+'СЕТ СН'!$F$5</f>
        <v>4241.6598835300001</v>
      </c>
      <c r="C38" s="37">
        <f>SUMIFS(СВЦЭМ!$D$34:$D$777,СВЦЭМ!$A$34:$A$777,$A38,СВЦЭМ!$B$34:$B$777,C$11)+'СЕТ СН'!$F$11+СВЦЭМ!$D$10+'СЕТ СН'!$F$5</f>
        <v>4291.0526281700004</v>
      </c>
      <c r="D38" s="37">
        <f>SUMIFS(СВЦЭМ!$D$34:$D$777,СВЦЭМ!$A$34:$A$777,$A38,СВЦЭМ!$B$34:$B$777,D$11)+'СЕТ СН'!$F$11+СВЦЭМ!$D$10+'СЕТ СН'!$F$5</f>
        <v>4337.1381540100001</v>
      </c>
      <c r="E38" s="37">
        <f>SUMIFS(СВЦЭМ!$D$34:$D$777,СВЦЭМ!$A$34:$A$777,$A38,СВЦЭМ!$B$34:$B$777,E$11)+'СЕТ СН'!$F$11+СВЦЭМ!$D$10+'СЕТ СН'!$F$5</f>
        <v>4358.10176821</v>
      </c>
      <c r="F38" s="37">
        <f>SUMIFS(СВЦЭМ!$D$34:$D$777,СВЦЭМ!$A$34:$A$777,$A38,СВЦЭМ!$B$34:$B$777,F$11)+'СЕТ СН'!$F$11+СВЦЭМ!$D$10+'СЕТ СН'!$F$5</f>
        <v>4358.6887512800004</v>
      </c>
      <c r="G38" s="37">
        <f>SUMIFS(СВЦЭМ!$D$34:$D$777,СВЦЭМ!$A$34:$A$777,$A38,СВЦЭМ!$B$34:$B$777,G$11)+'СЕТ СН'!$F$11+СВЦЭМ!$D$10+'СЕТ СН'!$F$5</f>
        <v>4361.3339615000004</v>
      </c>
      <c r="H38" s="37">
        <f>SUMIFS(СВЦЭМ!$D$34:$D$777,СВЦЭМ!$A$34:$A$777,$A38,СВЦЭМ!$B$34:$B$777,H$11)+'СЕТ СН'!$F$11+СВЦЭМ!$D$10+'СЕТ СН'!$F$5</f>
        <v>4344.3179502200001</v>
      </c>
      <c r="I38" s="37">
        <f>SUMIFS(СВЦЭМ!$D$34:$D$777,СВЦЭМ!$A$34:$A$777,$A38,СВЦЭМ!$B$34:$B$777,I$11)+'СЕТ СН'!$F$11+СВЦЭМ!$D$10+'СЕТ СН'!$F$5</f>
        <v>4338.2554718000001</v>
      </c>
      <c r="J38" s="37">
        <f>SUMIFS(СВЦЭМ!$D$34:$D$777,СВЦЭМ!$A$34:$A$777,$A38,СВЦЭМ!$B$34:$B$777,J$11)+'СЕТ СН'!$F$11+СВЦЭМ!$D$10+'СЕТ СН'!$F$5</f>
        <v>4284.0289930199997</v>
      </c>
      <c r="K38" s="37">
        <f>SUMIFS(СВЦЭМ!$D$34:$D$777,СВЦЭМ!$A$34:$A$777,$A38,СВЦЭМ!$B$34:$B$777,K$11)+'СЕТ СН'!$F$11+СВЦЭМ!$D$10+'СЕТ СН'!$F$5</f>
        <v>4219.88471175</v>
      </c>
      <c r="L38" s="37">
        <f>SUMIFS(СВЦЭМ!$D$34:$D$777,СВЦЭМ!$A$34:$A$777,$A38,СВЦЭМ!$B$34:$B$777,L$11)+'СЕТ СН'!$F$11+СВЦЭМ!$D$10+'СЕТ СН'!$F$5</f>
        <v>4271.52223985</v>
      </c>
      <c r="M38" s="37">
        <f>SUMIFS(СВЦЭМ!$D$34:$D$777,СВЦЭМ!$A$34:$A$777,$A38,СВЦЭМ!$B$34:$B$777,M$11)+'СЕТ СН'!$F$11+СВЦЭМ!$D$10+'СЕТ СН'!$F$5</f>
        <v>4371.8841851799998</v>
      </c>
      <c r="N38" s="37">
        <f>SUMIFS(СВЦЭМ!$D$34:$D$777,СВЦЭМ!$A$34:$A$777,$A38,СВЦЭМ!$B$34:$B$777,N$11)+'СЕТ СН'!$F$11+СВЦЭМ!$D$10+'СЕТ СН'!$F$5</f>
        <v>4383.7825660600001</v>
      </c>
      <c r="O38" s="37">
        <f>SUMIFS(СВЦЭМ!$D$34:$D$777,СВЦЭМ!$A$34:$A$777,$A38,СВЦЭМ!$B$34:$B$777,O$11)+'СЕТ СН'!$F$11+СВЦЭМ!$D$10+'СЕТ СН'!$F$5</f>
        <v>4466.0114076600003</v>
      </c>
      <c r="P38" s="37">
        <f>SUMIFS(СВЦЭМ!$D$34:$D$777,СВЦЭМ!$A$34:$A$777,$A38,СВЦЭМ!$B$34:$B$777,P$11)+'СЕТ СН'!$F$11+СВЦЭМ!$D$10+'СЕТ СН'!$F$5</f>
        <v>4326.3651721599999</v>
      </c>
      <c r="Q38" s="37">
        <f>SUMIFS(СВЦЭМ!$D$34:$D$777,СВЦЭМ!$A$34:$A$777,$A38,СВЦЭМ!$B$34:$B$777,Q$11)+'СЕТ СН'!$F$11+СВЦЭМ!$D$10+'СЕТ СН'!$F$5</f>
        <v>4304.3919937299997</v>
      </c>
      <c r="R38" s="37">
        <f>SUMIFS(СВЦЭМ!$D$34:$D$777,СВЦЭМ!$A$34:$A$777,$A38,СВЦЭМ!$B$34:$B$777,R$11)+'СЕТ СН'!$F$11+СВЦЭМ!$D$10+'СЕТ СН'!$F$5</f>
        <v>4285.4777496200004</v>
      </c>
      <c r="S38" s="37">
        <f>SUMIFS(СВЦЭМ!$D$34:$D$777,СВЦЭМ!$A$34:$A$777,$A38,СВЦЭМ!$B$34:$B$777,S$11)+'СЕТ СН'!$F$11+СВЦЭМ!$D$10+'СЕТ СН'!$F$5</f>
        <v>4271.6214874100006</v>
      </c>
      <c r="T38" s="37">
        <f>SUMIFS(СВЦЭМ!$D$34:$D$777,СВЦЭМ!$A$34:$A$777,$A38,СВЦЭМ!$B$34:$B$777,T$11)+'СЕТ СН'!$F$11+СВЦЭМ!$D$10+'СЕТ СН'!$F$5</f>
        <v>4293.8913283399997</v>
      </c>
      <c r="U38" s="37">
        <f>SUMIFS(СВЦЭМ!$D$34:$D$777,СВЦЭМ!$A$34:$A$777,$A38,СВЦЭМ!$B$34:$B$777,U$11)+'СЕТ СН'!$F$11+СВЦЭМ!$D$10+'СЕТ СН'!$F$5</f>
        <v>4281.54015454</v>
      </c>
      <c r="V38" s="37">
        <f>SUMIFS(СВЦЭМ!$D$34:$D$777,СВЦЭМ!$A$34:$A$777,$A38,СВЦЭМ!$B$34:$B$777,V$11)+'СЕТ СН'!$F$11+СВЦЭМ!$D$10+'СЕТ СН'!$F$5</f>
        <v>4299.5889362600001</v>
      </c>
      <c r="W38" s="37">
        <f>SUMIFS(СВЦЭМ!$D$34:$D$777,СВЦЭМ!$A$34:$A$777,$A38,СВЦЭМ!$B$34:$B$777,W$11)+'СЕТ СН'!$F$11+СВЦЭМ!$D$10+'СЕТ СН'!$F$5</f>
        <v>4334.3686652000006</v>
      </c>
      <c r="X38" s="37">
        <f>SUMIFS(СВЦЭМ!$D$34:$D$777,СВЦЭМ!$A$34:$A$777,$A38,СВЦЭМ!$B$34:$B$777,X$11)+'СЕТ СН'!$F$11+СВЦЭМ!$D$10+'СЕТ СН'!$F$5</f>
        <v>4254.0245816500001</v>
      </c>
      <c r="Y38" s="37">
        <f>SUMIFS(СВЦЭМ!$D$34:$D$777,СВЦЭМ!$A$34:$A$777,$A38,СВЦЭМ!$B$34:$B$777,Y$11)+'СЕТ СН'!$F$11+СВЦЭМ!$D$10+'СЕТ СН'!$F$5</f>
        <v>4271.1830808699997</v>
      </c>
    </row>
    <row r="39" spans="1:27" ht="15.75" x14ac:dyDescent="0.2">
      <c r="A39" s="36">
        <f t="shared" si="0"/>
        <v>42610</v>
      </c>
      <c r="B39" s="37">
        <f>SUMIFS(СВЦЭМ!$D$34:$D$777,СВЦЭМ!$A$34:$A$777,$A39,СВЦЭМ!$B$34:$B$777,B$11)+'СЕТ СН'!$F$11+СВЦЭМ!$D$10+'СЕТ СН'!$F$5</f>
        <v>4375.9429465200001</v>
      </c>
      <c r="C39" s="37">
        <f>SUMIFS(СВЦЭМ!$D$34:$D$777,СВЦЭМ!$A$34:$A$777,$A39,СВЦЭМ!$B$34:$B$777,C$11)+'СЕТ СН'!$F$11+СВЦЭМ!$D$10+'СЕТ СН'!$F$5</f>
        <v>4523.3475269600003</v>
      </c>
      <c r="D39" s="37">
        <f>SUMIFS(СВЦЭМ!$D$34:$D$777,СВЦЭМ!$A$34:$A$777,$A39,СВЦЭМ!$B$34:$B$777,D$11)+'СЕТ СН'!$F$11+СВЦЭМ!$D$10+'СЕТ СН'!$F$5</f>
        <v>4573.6689848400001</v>
      </c>
      <c r="E39" s="37">
        <f>SUMIFS(СВЦЭМ!$D$34:$D$777,СВЦЭМ!$A$34:$A$777,$A39,СВЦЭМ!$B$34:$B$777,E$11)+'СЕТ СН'!$F$11+СВЦЭМ!$D$10+'СЕТ СН'!$F$5</f>
        <v>4552.8766571100005</v>
      </c>
      <c r="F39" s="37">
        <f>SUMIFS(СВЦЭМ!$D$34:$D$777,СВЦЭМ!$A$34:$A$777,$A39,СВЦЭМ!$B$34:$B$777,F$11)+'СЕТ СН'!$F$11+СВЦЭМ!$D$10+'СЕТ СН'!$F$5</f>
        <v>4559.9212771299999</v>
      </c>
      <c r="G39" s="37">
        <f>SUMIFS(СВЦЭМ!$D$34:$D$777,СВЦЭМ!$A$34:$A$777,$A39,СВЦЭМ!$B$34:$B$777,G$11)+'СЕТ СН'!$F$11+СВЦЭМ!$D$10+'СЕТ СН'!$F$5</f>
        <v>4562.3926966500003</v>
      </c>
      <c r="H39" s="37">
        <f>SUMIFS(СВЦЭМ!$D$34:$D$777,СВЦЭМ!$A$34:$A$777,$A39,СВЦЭМ!$B$34:$B$777,H$11)+'СЕТ СН'!$F$11+СВЦЭМ!$D$10+'СЕТ СН'!$F$5</f>
        <v>4537.8943753500007</v>
      </c>
      <c r="I39" s="37">
        <f>SUMIFS(СВЦЭМ!$D$34:$D$777,СВЦЭМ!$A$34:$A$777,$A39,СВЦЭМ!$B$34:$B$777,I$11)+'СЕТ СН'!$F$11+СВЦЭМ!$D$10+'СЕТ СН'!$F$5</f>
        <v>4503.0372471700002</v>
      </c>
      <c r="J39" s="37">
        <f>SUMIFS(СВЦЭМ!$D$34:$D$777,СВЦЭМ!$A$34:$A$777,$A39,СВЦЭМ!$B$34:$B$777,J$11)+'СЕТ СН'!$F$11+СВЦЭМ!$D$10+'СЕТ СН'!$F$5</f>
        <v>4428.9468647699996</v>
      </c>
      <c r="K39" s="37">
        <f>SUMIFS(СВЦЭМ!$D$34:$D$777,СВЦЭМ!$A$34:$A$777,$A39,СВЦЭМ!$B$34:$B$777,K$11)+'СЕТ СН'!$F$11+СВЦЭМ!$D$10+'СЕТ СН'!$F$5</f>
        <v>4358.3112872000002</v>
      </c>
      <c r="L39" s="37">
        <f>SUMIFS(СВЦЭМ!$D$34:$D$777,СВЦЭМ!$A$34:$A$777,$A39,СВЦЭМ!$B$34:$B$777,L$11)+'СЕТ СН'!$F$11+СВЦЭМ!$D$10+'СЕТ СН'!$F$5</f>
        <v>4321.8982827500004</v>
      </c>
      <c r="M39" s="37">
        <f>SUMIFS(СВЦЭМ!$D$34:$D$777,СВЦЭМ!$A$34:$A$777,$A39,СВЦЭМ!$B$34:$B$777,M$11)+'СЕТ СН'!$F$11+СВЦЭМ!$D$10+'СЕТ СН'!$F$5</f>
        <v>4295.9777181899999</v>
      </c>
      <c r="N39" s="37">
        <f>SUMIFS(СВЦЭМ!$D$34:$D$777,СВЦЭМ!$A$34:$A$777,$A39,СВЦЭМ!$B$34:$B$777,N$11)+'СЕТ СН'!$F$11+СВЦЭМ!$D$10+'СЕТ СН'!$F$5</f>
        <v>4305.2446261599998</v>
      </c>
      <c r="O39" s="37">
        <f>SUMIFS(СВЦЭМ!$D$34:$D$777,СВЦЭМ!$A$34:$A$777,$A39,СВЦЭМ!$B$34:$B$777,O$11)+'СЕТ СН'!$F$11+СВЦЭМ!$D$10+'СЕТ СН'!$F$5</f>
        <v>4327.6382960600004</v>
      </c>
      <c r="P39" s="37">
        <f>SUMIFS(СВЦЭМ!$D$34:$D$777,СВЦЭМ!$A$34:$A$777,$A39,СВЦЭМ!$B$34:$B$777,P$11)+'СЕТ СН'!$F$11+СВЦЭМ!$D$10+'СЕТ СН'!$F$5</f>
        <v>4403.3504457199997</v>
      </c>
      <c r="Q39" s="37">
        <f>SUMIFS(СВЦЭМ!$D$34:$D$777,СВЦЭМ!$A$34:$A$777,$A39,СВЦЭМ!$B$34:$B$777,Q$11)+'СЕТ СН'!$F$11+СВЦЭМ!$D$10+'СЕТ СН'!$F$5</f>
        <v>4374.7938740700001</v>
      </c>
      <c r="R39" s="37">
        <f>SUMIFS(СВЦЭМ!$D$34:$D$777,СВЦЭМ!$A$34:$A$777,$A39,СВЦЭМ!$B$34:$B$777,R$11)+'СЕТ СН'!$F$11+СВЦЭМ!$D$10+'СЕТ СН'!$F$5</f>
        <v>4330.5250806499998</v>
      </c>
      <c r="S39" s="37">
        <f>SUMIFS(СВЦЭМ!$D$34:$D$777,СВЦЭМ!$A$34:$A$777,$A39,СВЦЭМ!$B$34:$B$777,S$11)+'СЕТ СН'!$F$11+СВЦЭМ!$D$10+'СЕТ СН'!$F$5</f>
        <v>4307.3019466599999</v>
      </c>
      <c r="T39" s="37">
        <f>SUMIFS(СВЦЭМ!$D$34:$D$777,СВЦЭМ!$A$34:$A$777,$A39,СВЦЭМ!$B$34:$B$777,T$11)+'СЕТ СН'!$F$11+СВЦЭМ!$D$10+'СЕТ СН'!$F$5</f>
        <v>4298.3890355100002</v>
      </c>
      <c r="U39" s="37">
        <f>SUMIFS(СВЦЭМ!$D$34:$D$777,СВЦЭМ!$A$34:$A$777,$A39,СВЦЭМ!$B$34:$B$777,U$11)+'СЕТ СН'!$F$11+СВЦЭМ!$D$10+'СЕТ СН'!$F$5</f>
        <v>4268.7028095000005</v>
      </c>
      <c r="V39" s="37">
        <f>SUMIFS(СВЦЭМ!$D$34:$D$777,СВЦЭМ!$A$34:$A$777,$A39,СВЦЭМ!$B$34:$B$777,V$11)+'СЕТ СН'!$F$11+СВЦЭМ!$D$10+'СЕТ СН'!$F$5</f>
        <v>4239.5844869900002</v>
      </c>
      <c r="W39" s="37">
        <f>SUMIFS(СВЦЭМ!$D$34:$D$777,СВЦЭМ!$A$34:$A$777,$A39,СВЦЭМ!$B$34:$B$777,W$11)+'СЕТ СН'!$F$11+СВЦЭМ!$D$10+'СЕТ СН'!$F$5</f>
        <v>4385.35522115</v>
      </c>
      <c r="X39" s="37">
        <f>SUMIFS(СВЦЭМ!$D$34:$D$777,СВЦЭМ!$A$34:$A$777,$A39,СВЦЭМ!$B$34:$B$777,X$11)+'СЕТ СН'!$F$11+СВЦЭМ!$D$10+'СЕТ СН'!$F$5</f>
        <v>4273.7252452600005</v>
      </c>
      <c r="Y39" s="37">
        <f>SUMIFS(СВЦЭМ!$D$34:$D$777,СВЦЭМ!$A$34:$A$777,$A39,СВЦЭМ!$B$34:$B$777,Y$11)+'СЕТ СН'!$F$11+СВЦЭМ!$D$10+'СЕТ СН'!$F$5</f>
        <v>4281.0394700900006</v>
      </c>
    </row>
    <row r="40" spans="1:27" ht="15.75" x14ac:dyDescent="0.2">
      <c r="A40" s="36">
        <f t="shared" si="0"/>
        <v>42611</v>
      </c>
      <c r="B40" s="37">
        <f>SUMIFS(СВЦЭМ!$D$34:$D$777,СВЦЭМ!$A$34:$A$777,$A40,СВЦЭМ!$B$34:$B$777,B$11)+'СЕТ СН'!$F$11+СВЦЭМ!$D$10+'СЕТ СН'!$F$5</f>
        <v>4364.4262050699999</v>
      </c>
      <c r="C40" s="37">
        <f>SUMIFS(СВЦЭМ!$D$34:$D$777,СВЦЭМ!$A$34:$A$777,$A40,СВЦЭМ!$B$34:$B$777,C$11)+'СЕТ СН'!$F$11+СВЦЭМ!$D$10+'СЕТ СН'!$F$5</f>
        <v>4420.6608179000004</v>
      </c>
      <c r="D40" s="37">
        <f>SUMIFS(СВЦЭМ!$D$34:$D$777,СВЦЭМ!$A$34:$A$777,$A40,СВЦЭМ!$B$34:$B$777,D$11)+'СЕТ СН'!$F$11+СВЦЭМ!$D$10+'СЕТ СН'!$F$5</f>
        <v>4449.2557660900002</v>
      </c>
      <c r="E40" s="37">
        <f>SUMIFS(СВЦЭМ!$D$34:$D$777,СВЦЭМ!$A$34:$A$777,$A40,СВЦЭМ!$B$34:$B$777,E$11)+'СЕТ СН'!$F$11+СВЦЭМ!$D$10+'СЕТ СН'!$F$5</f>
        <v>4442.2379039000007</v>
      </c>
      <c r="F40" s="37">
        <f>SUMIFS(СВЦЭМ!$D$34:$D$777,СВЦЭМ!$A$34:$A$777,$A40,СВЦЭМ!$B$34:$B$777,F$11)+'СЕТ СН'!$F$11+СВЦЭМ!$D$10+'СЕТ СН'!$F$5</f>
        <v>4440.9376891000002</v>
      </c>
      <c r="G40" s="37">
        <f>SUMIFS(СВЦЭМ!$D$34:$D$777,СВЦЭМ!$A$34:$A$777,$A40,СВЦЭМ!$B$34:$B$777,G$11)+'СЕТ СН'!$F$11+СВЦЭМ!$D$10+'СЕТ СН'!$F$5</f>
        <v>4441.7388026799999</v>
      </c>
      <c r="H40" s="37">
        <f>SUMIFS(СВЦЭМ!$D$34:$D$777,СВЦЭМ!$A$34:$A$777,$A40,СВЦЭМ!$B$34:$B$777,H$11)+'СЕТ СН'!$F$11+СВЦЭМ!$D$10+'СЕТ СН'!$F$5</f>
        <v>4482.9028619800001</v>
      </c>
      <c r="I40" s="37">
        <f>SUMIFS(СВЦЭМ!$D$34:$D$777,СВЦЭМ!$A$34:$A$777,$A40,СВЦЭМ!$B$34:$B$777,I$11)+'СЕТ СН'!$F$11+СВЦЭМ!$D$10+'СЕТ СН'!$F$5</f>
        <v>4366.4711864800001</v>
      </c>
      <c r="J40" s="37">
        <f>SUMIFS(СВЦЭМ!$D$34:$D$777,СВЦЭМ!$A$34:$A$777,$A40,СВЦЭМ!$B$34:$B$777,J$11)+'СЕТ СН'!$F$11+СВЦЭМ!$D$10+'СЕТ СН'!$F$5</f>
        <v>4345.3791657199999</v>
      </c>
      <c r="K40" s="37">
        <f>SUMIFS(СВЦЭМ!$D$34:$D$777,СВЦЭМ!$A$34:$A$777,$A40,СВЦЭМ!$B$34:$B$777,K$11)+'СЕТ СН'!$F$11+СВЦЭМ!$D$10+'СЕТ СН'!$F$5</f>
        <v>4293.2674182500004</v>
      </c>
      <c r="L40" s="37">
        <f>SUMIFS(СВЦЭМ!$D$34:$D$777,СВЦЭМ!$A$34:$A$777,$A40,СВЦЭМ!$B$34:$B$777,L$11)+'СЕТ СН'!$F$11+СВЦЭМ!$D$10+'СЕТ СН'!$F$5</f>
        <v>4386.5121096000003</v>
      </c>
      <c r="M40" s="37">
        <f>SUMIFS(СВЦЭМ!$D$34:$D$777,СВЦЭМ!$A$34:$A$777,$A40,СВЦЭМ!$B$34:$B$777,M$11)+'СЕТ СН'!$F$11+СВЦЭМ!$D$10+'СЕТ СН'!$F$5</f>
        <v>4400.9688320300002</v>
      </c>
      <c r="N40" s="37">
        <f>SUMIFS(СВЦЭМ!$D$34:$D$777,СВЦЭМ!$A$34:$A$777,$A40,СВЦЭМ!$B$34:$B$777,N$11)+'СЕТ СН'!$F$11+СВЦЭМ!$D$10+'СЕТ СН'!$F$5</f>
        <v>4382.54691215</v>
      </c>
      <c r="O40" s="37">
        <f>SUMIFS(СВЦЭМ!$D$34:$D$777,СВЦЭМ!$A$34:$A$777,$A40,СВЦЭМ!$B$34:$B$777,O$11)+'СЕТ СН'!$F$11+СВЦЭМ!$D$10+'СЕТ СН'!$F$5</f>
        <v>4395.8174268599996</v>
      </c>
      <c r="P40" s="37">
        <f>SUMIFS(СВЦЭМ!$D$34:$D$777,СВЦЭМ!$A$34:$A$777,$A40,СВЦЭМ!$B$34:$B$777,P$11)+'СЕТ СН'!$F$11+СВЦЭМ!$D$10+'СЕТ СН'!$F$5</f>
        <v>4362.8700855300003</v>
      </c>
      <c r="Q40" s="37">
        <f>SUMIFS(СВЦЭМ!$D$34:$D$777,СВЦЭМ!$A$34:$A$777,$A40,СВЦЭМ!$B$34:$B$777,Q$11)+'СЕТ СН'!$F$11+СВЦЭМ!$D$10+'СЕТ СН'!$F$5</f>
        <v>4295.41651585</v>
      </c>
      <c r="R40" s="37">
        <f>SUMIFS(СВЦЭМ!$D$34:$D$777,СВЦЭМ!$A$34:$A$777,$A40,СВЦЭМ!$B$34:$B$777,R$11)+'СЕТ СН'!$F$11+СВЦЭМ!$D$10+'СЕТ СН'!$F$5</f>
        <v>4290.9146052599999</v>
      </c>
      <c r="S40" s="37">
        <f>SUMIFS(СВЦЭМ!$D$34:$D$777,СВЦЭМ!$A$34:$A$777,$A40,СВЦЭМ!$B$34:$B$777,S$11)+'СЕТ СН'!$F$11+СВЦЭМ!$D$10+'СЕТ СН'!$F$5</f>
        <v>4335.7496541400005</v>
      </c>
      <c r="T40" s="37">
        <f>SUMIFS(СВЦЭМ!$D$34:$D$777,СВЦЭМ!$A$34:$A$777,$A40,СВЦЭМ!$B$34:$B$777,T$11)+'СЕТ СН'!$F$11+СВЦЭМ!$D$10+'СЕТ СН'!$F$5</f>
        <v>4318.5187485599999</v>
      </c>
      <c r="U40" s="37">
        <f>SUMIFS(СВЦЭМ!$D$34:$D$777,СВЦЭМ!$A$34:$A$777,$A40,СВЦЭМ!$B$34:$B$777,U$11)+'СЕТ СН'!$F$11+СВЦЭМ!$D$10+'СЕТ СН'!$F$5</f>
        <v>4303.1262405300004</v>
      </c>
      <c r="V40" s="37">
        <f>SUMIFS(СВЦЭМ!$D$34:$D$777,СВЦЭМ!$A$34:$A$777,$A40,СВЦЭМ!$B$34:$B$777,V$11)+'СЕТ СН'!$F$11+СВЦЭМ!$D$10+'СЕТ СН'!$F$5</f>
        <v>4326.3039138200002</v>
      </c>
      <c r="W40" s="37">
        <f>SUMIFS(СВЦЭМ!$D$34:$D$777,СВЦЭМ!$A$34:$A$777,$A40,СВЦЭМ!$B$34:$B$777,W$11)+'СЕТ СН'!$F$11+СВЦЭМ!$D$10+'СЕТ СН'!$F$5</f>
        <v>4317.2061194100006</v>
      </c>
      <c r="X40" s="37">
        <f>SUMIFS(СВЦЭМ!$D$34:$D$777,СВЦЭМ!$A$34:$A$777,$A40,СВЦЭМ!$B$34:$B$777,X$11)+'СЕТ СН'!$F$11+СВЦЭМ!$D$10+'СЕТ СН'!$F$5</f>
        <v>4279.6144619000006</v>
      </c>
      <c r="Y40" s="37">
        <f>SUMIFS(СВЦЭМ!$D$34:$D$777,СВЦЭМ!$A$34:$A$777,$A40,СВЦЭМ!$B$34:$B$777,Y$11)+'СЕТ СН'!$F$11+СВЦЭМ!$D$10+'СЕТ СН'!$F$5</f>
        <v>4253.3678015000005</v>
      </c>
    </row>
    <row r="41" spans="1:27" ht="15.75" x14ac:dyDescent="0.2">
      <c r="A41" s="36">
        <f t="shared" si="0"/>
        <v>42612</v>
      </c>
      <c r="B41" s="37">
        <f>SUMIFS(СВЦЭМ!$D$34:$D$777,СВЦЭМ!$A$34:$A$777,$A41,СВЦЭМ!$B$34:$B$777,B$11)+'СЕТ СН'!$F$11+СВЦЭМ!$D$10+'СЕТ СН'!$F$5</f>
        <v>4321.1724186600004</v>
      </c>
      <c r="C41" s="37">
        <f>SUMIFS(СВЦЭМ!$D$34:$D$777,СВЦЭМ!$A$34:$A$777,$A41,СВЦЭМ!$B$34:$B$777,C$11)+'СЕТ СН'!$F$11+СВЦЭМ!$D$10+'СЕТ СН'!$F$5</f>
        <v>4398.3863359099996</v>
      </c>
      <c r="D41" s="37">
        <f>SUMIFS(СВЦЭМ!$D$34:$D$777,СВЦЭМ!$A$34:$A$777,$A41,СВЦЭМ!$B$34:$B$777,D$11)+'СЕТ СН'!$F$11+СВЦЭМ!$D$10+'СЕТ СН'!$F$5</f>
        <v>4441.4178512199996</v>
      </c>
      <c r="E41" s="37">
        <f>SUMIFS(СВЦЭМ!$D$34:$D$777,СВЦЭМ!$A$34:$A$777,$A41,СВЦЭМ!$B$34:$B$777,E$11)+'СЕТ СН'!$F$11+СВЦЭМ!$D$10+'СЕТ СН'!$F$5</f>
        <v>4471.4946154600002</v>
      </c>
      <c r="F41" s="37">
        <f>SUMIFS(СВЦЭМ!$D$34:$D$777,СВЦЭМ!$A$34:$A$777,$A41,СВЦЭМ!$B$34:$B$777,F$11)+'СЕТ СН'!$F$11+СВЦЭМ!$D$10+'СЕТ СН'!$F$5</f>
        <v>4418.4076959699996</v>
      </c>
      <c r="G41" s="37">
        <f>SUMIFS(СВЦЭМ!$D$34:$D$777,СВЦЭМ!$A$34:$A$777,$A41,СВЦЭМ!$B$34:$B$777,G$11)+'СЕТ СН'!$F$11+СВЦЭМ!$D$10+'СЕТ СН'!$F$5</f>
        <v>4402.4866688900001</v>
      </c>
      <c r="H41" s="37">
        <f>SUMIFS(СВЦЭМ!$D$34:$D$777,СВЦЭМ!$A$34:$A$777,$A41,СВЦЭМ!$B$34:$B$777,H$11)+'СЕТ СН'!$F$11+СВЦЭМ!$D$10+'СЕТ СН'!$F$5</f>
        <v>4390.2879852400001</v>
      </c>
      <c r="I41" s="37">
        <f>SUMIFS(СВЦЭМ!$D$34:$D$777,СВЦЭМ!$A$34:$A$777,$A41,СВЦЭМ!$B$34:$B$777,I$11)+'СЕТ СН'!$F$11+СВЦЭМ!$D$10+'СЕТ СН'!$F$5</f>
        <v>4313.7950209099999</v>
      </c>
      <c r="J41" s="37">
        <f>SUMIFS(СВЦЭМ!$D$34:$D$777,СВЦЭМ!$A$34:$A$777,$A41,СВЦЭМ!$B$34:$B$777,J$11)+'СЕТ СН'!$F$11+СВЦЭМ!$D$10+'СЕТ СН'!$F$5</f>
        <v>4370.33525783</v>
      </c>
      <c r="K41" s="37">
        <f>SUMIFS(СВЦЭМ!$D$34:$D$777,СВЦЭМ!$A$34:$A$777,$A41,СВЦЭМ!$B$34:$B$777,K$11)+'СЕТ СН'!$F$11+СВЦЭМ!$D$10+'СЕТ СН'!$F$5</f>
        <v>4327.5091245700005</v>
      </c>
      <c r="L41" s="37">
        <f>SUMIFS(СВЦЭМ!$D$34:$D$777,СВЦЭМ!$A$34:$A$777,$A41,СВЦЭМ!$B$34:$B$777,L$11)+'СЕТ СН'!$F$11+СВЦЭМ!$D$10+'СЕТ СН'!$F$5</f>
        <v>4416.4241876300002</v>
      </c>
      <c r="M41" s="37">
        <f>SUMIFS(СВЦЭМ!$D$34:$D$777,СВЦЭМ!$A$34:$A$777,$A41,СВЦЭМ!$B$34:$B$777,M$11)+'СЕТ СН'!$F$11+СВЦЭМ!$D$10+'СЕТ СН'!$F$5</f>
        <v>4402.3537489099999</v>
      </c>
      <c r="N41" s="37">
        <f>SUMIFS(СВЦЭМ!$D$34:$D$777,СВЦЭМ!$A$34:$A$777,$A41,СВЦЭМ!$B$34:$B$777,N$11)+'СЕТ СН'!$F$11+СВЦЭМ!$D$10+'СЕТ СН'!$F$5</f>
        <v>4307.7560864699999</v>
      </c>
      <c r="O41" s="37">
        <f>SUMIFS(СВЦЭМ!$D$34:$D$777,СВЦЭМ!$A$34:$A$777,$A41,СВЦЭМ!$B$34:$B$777,O$11)+'СЕТ СН'!$F$11+СВЦЭМ!$D$10+'СЕТ СН'!$F$5</f>
        <v>4327.3895541000002</v>
      </c>
      <c r="P41" s="37">
        <f>SUMIFS(СВЦЭМ!$D$34:$D$777,СВЦЭМ!$A$34:$A$777,$A41,СВЦЭМ!$B$34:$B$777,P$11)+'СЕТ СН'!$F$11+СВЦЭМ!$D$10+'СЕТ СН'!$F$5</f>
        <v>4338.0079567100001</v>
      </c>
      <c r="Q41" s="37">
        <f>SUMIFS(СВЦЭМ!$D$34:$D$777,СВЦЭМ!$A$34:$A$777,$A41,СВЦЭМ!$B$34:$B$777,Q$11)+'СЕТ СН'!$F$11+СВЦЭМ!$D$10+'СЕТ СН'!$F$5</f>
        <v>4402.7984230000002</v>
      </c>
      <c r="R41" s="37">
        <f>SUMIFS(СВЦЭМ!$D$34:$D$777,СВЦЭМ!$A$34:$A$777,$A41,СВЦЭМ!$B$34:$B$777,R$11)+'СЕТ СН'!$F$11+СВЦЭМ!$D$10+'СЕТ СН'!$F$5</f>
        <v>4434.8921002200004</v>
      </c>
      <c r="S41" s="37">
        <f>SUMIFS(СВЦЭМ!$D$34:$D$777,СВЦЭМ!$A$34:$A$777,$A41,СВЦЭМ!$B$34:$B$777,S$11)+'СЕТ СН'!$F$11+СВЦЭМ!$D$10+'СЕТ СН'!$F$5</f>
        <v>4497.4610965900001</v>
      </c>
      <c r="T41" s="37">
        <f>SUMIFS(СВЦЭМ!$D$34:$D$777,СВЦЭМ!$A$34:$A$777,$A41,СВЦЭМ!$B$34:$B$777,T$11)+'СЕТ СН'!$F$11+СВЦЭМ!$D$10+'СЕТ СН'!$F$5</f>
        <v>4463.6117549200007</v>
      </c>
      <c r="U41" s="37">
        <f>SUMIFS(СВЦЭМ!$D$34:$D$777,СВЦЭМ!$A$34:$A$777,$A41,СВЦЭМ!$B$34:$B$777,U$11)+'СЕТ СН'!$F$11+СВЦЭМ!$D$10+'СЕТ СН'!$F$5</f>
        <v>4446.5504411900001</v>
      </c>
      <c r="V41" s="37">
        <f>SUMIFS(СВЦЭМ!$D$34:$D$777,СВЦЭМ!$A$34:$A$777,$A41,СВЦЭМ!$B$34:$B$777,V$11)+'СЕТ СН'!$F$11+СВЦЭМ!$D$10+'СЕТ СН'!$F$5</f>
        <v>4402.2951062800003</v>
      </c>
      <c r="W41" s="37">
        <f>SUMIFS(СВЦЭМ!$D$34:$D$777,СВЦЭМ!$A$34:$A$777,$A41,СВЦЭМ!$B$34:$B$777,W$11)+'СЕТ СН'!$F$11+СВЦЭМ!$D$10+'СЕТ СН'!$F$5</f>
        <v>4390.1301045199998</v>
      </c>
      <c r="X41" s="37">
        <f>SUMIFS(СВЦЭМ!$D$34:$D$777,СВЦЭМ!$A$34:$A$777,$A41,СВЦЭМ!$B$34:$B$777,X$11)+'СЕТ СН'!$F$11+СВЦЭМ!$D$10+'СЕТ СН'!$F$5</f>
        <v>4302.2139763800005</v>
      </c>
      <c r="Y41" s="37">
        <f>SUMIFS(СВЦЭМ!$D$34:$D$777,СВЦЭМ!$A$34:$A$777,$A41,СВЦЭМ!$B$34:$B$777,Y$11)+'СЕТ СН'!$F$11+СВЦЭМ!$D$10+'СЕТ СН'!$F$5</f>
        <v>4271.2872769700007</v>
      </c>
    </row>
    <row r="42" spans="1:27" ht="15.75" x14ac:dyDescent="0.2">
      <c r="A42" s="36">
        <f t="shared" si="0"/>
        <v>42613</v>
      </c>
      <c r="B42" s="37">
        <f>SUMIFS(СВЦЭМ!$D$34:$D$777,СВЦЭМ!$A$34:$A$777,$A42,СВЦЭМ!$B$34:$B$777,B$11)+'СЕТ СН'!$F$11+СВЦЭМ!$D$10+'СЕТ СН'!$F$5</f>
        <v>4291.2614387700005</v>
      </c>
      <c r="C42" s="37">
        <f>SUMIFS(СВЦЭМ!$D$34:$D$777,СВЦЭМ!$A$34:$A$777,$A42,СВЦЭМ!$B$34:$B$777,C$11)+'СЕТ СН'!$F$11+СВЦЭМ!$D$10+'СЕТ СН'!$F$5</f>
        <v>4368.6703275500004</v>
      </c>
      <c r="D42" s="37">
        <f>SUMIFS(СВЦЭМ!$D$34:$D$777,СВЦЭМ!$A$34:$A$777,$A42,СВЦЭМ!$B$34:$B$777,D$11)+'СЕТ СН'!$F$11+СВЦЭМ!$D$10+'СЕТ СН'!$F$5</f>
        <v>4391.00961508</v>
      </c>
      <c r="E42" s="37">
        <f>SUMIFS(СВЦЭМ!$D$34:$D$777,СВЦЭМ!$A$34:$A$777,$A42,СВЦЭМ!$B$34:$B$777,E$11)+'СЕТ СН'!$F$11+СВЦЭМ!$D$10+'СЕТ СН'!$F$5</f>
        <v>4431.9814997000003</v>
      </c>
      <c r="F42" s="37">
        <f>SUMIFS(СВЦЭМ!$D$34:$D$777,СВЦЭМ!$A$34:$A$777,$A42,СВЦЭМ!$B$34:$B$777,F$11)+'СЕТ СН'!$F$11+СВЦЭМ!$D$10+'СЕТ СН'!$F$5</f>
        <v>4469.1676197899997</v>
      </c>
      <c r="G42" s="37">
        <f>SUMIFS(СВЦЭМ!$D$34:$D$777,СВЦЭМ!$A$34:$A$777,$A42,СВЦЭМ!$B$34:$B$777,G$11)+'СЕТ СН'!$F$11+СВЦЭМ!$D$10+'СЕТ СН'!$F$5</f>
        <v>4450.8536523800003</v>
      </c>
      <c r="H42" s="37">
        <f>SUMIFS(СВЦЭМ!$D$34:$D$777,СВЦЭМ!$A$34:$A$777,$A42,СВЦЭМ!$B$34:$B$777,H$11)+'СЕТ СН'!$F$11+СВЦЭМ!$D$10+'СЕТ СН'!$F$5</f>
        <v>4379.5370863300004</v>
      </c>
      <c r="I42" s="37">
        <f>SUMIFS(СВЦЭМ!$D$34:$D$777,СВЦЭМ!$A$34:$A$777,$A42,СВЦЭМ!$B$34:$B$777,I$11)+'СЕТ СН'!$F$11+СВЦЭМ!$D$10+'СЕТ СН'!$F$5</f>
        <v>4364.8537865799999</v>
      </c>
      <c r="J42" s="37">
        <f>SUMIFS(СВЦЭМ!$D$34:$D$777,СВЦЭМ!$A$34:$A$777,$A42,СВЦЭМ!$B$34:$B$777,J$11)+'СЕТ СН'!$F$11+СВЦЭМ!$D$10+'СЕТ СН'!$F$5</f>
        <v>4350.9467864200005</v>
      </c>
      <c r="K42" s="37">
        <f>SUMIFS(СВЦЭМ!$D$34:$D$777,СВЦЭМ!$A$34:$A$777,$A42,СВЦЭМ!$B$34:$B$777,K$11)+'СЕТ СН'!$F$11+СВЦЭМ!$D$10+'СЕТ СН'!$F$5</f>
        <v>4291.7731624900007</v>
      </c>
      <c r="L42" s="37">
        <f>SUMIFS(СВЦЭМ!$D$34:$D$777,СВЦЭМ!$A$34:$A$777,$A42,СВЦЭМ!$B$34:$B$777,L$11)+'СЕТ СН'!$F$11+СВЦЭМ!$D$10+'СЕТ СН'!$F$5</f>
        <v>4270.7640723599998</v>
      </c>
      <c r="M42" s="37">
        <f>SUMIFS(СВЦЭМ!$D$34:$D$777,СВЦЭМ!$A$34:$A$777,$A42,СВЦЭМ!$B$34:$B$777,M$11)+'СЕТ СН'!$F$11+СВЦЭМ!$D$10+'СЕТ СН'!$F$5</f>
        <v>4289.3503337000002</v>
      </c>
      <c r="N42" s="37">
        <f>SUMIFS(СВЦЭМ!$D$34:$D$777,СВЦЭМ!$A$34:$A$777,$A42,СВЦЭМ!$B$34:$B$777,N$11)+'СЕТ СН'!$F$11+СВЦЭМ!$D$10+'СЕТ СН'!$F$5</f>
        <v>4304.7351585400002</v>
      </c>
      <c r="O42" s="37">
        <f>SUMIFS(СВЦЭМ!$D$34:$D$777,СВЦЭМ!$A$34:$A$777,$A42,СВЦЭМ!$B$34:$B$777,O$11)+'СЕТ СН'!$F$11+СВЦЭМ!$D$10+'СЕТ СН'!$F$5</f>
        <v>4297.7623228499997</v>
      </c>
      <c r="P42" s="37">
        <f>SUMIFS(СВЦЭМ!$D$34:$D$777,СВЦЭМ!$A$34:$A$777,$A42,СВЦЭМ!$B$34:$B$777,P$11)+'СЕТ СН'!$F$11+СВЦЭМ!$D$10+'СЕТ СН'!$F$5</f>
        <v>4265.6440136600004</v>
      </c>
      <c r="Q42" s="37">
        <f>SUMIFS(СВЦЭМ!$D$34:$D$777,СВЦЭМ!$A$34:$A$777,$A42,СВЦЭМ!$B$34:$B$777,Q$11)+'СЕТ СН'!$F$11+СВЦЭМ!$D$10+'СЕТ СН'!$F$5</f>
        <v>4304.5758479200003</v>
      </c>
      <c r="R42" s="37">
        <f>SUMIFS(СВЦЭМ!$D$34:$D$777,СВЦЭМ!$A$34:$A$777,$A42,СВЦЭМ!$B$34:$B$777,R$11)+'СЕТ СН'!$F$11+СВЦЭМ!$D$10+'СЕТ СН'!$F$5</f>
        <v>4270.2721086500005</v>
      </c>
      <c r="S42" s="37">
        <f>SUMIFS(СВЦЭМ!$D$34:$D$777,СВЦЭМ!$A$34:$A$777,$A42,СВЦЭМ!$B$34:$B$777,S$11)+'СЕТ СН'!$F$11+СВЦЭМ!$D$10+'СЕТ СН'!$F$5</f>
        <v>4310.5867878700001</v>
      </c>
      <c r="T42" s="37">
        <f>SUMIFS(СВЦЭМ!$D$34:$D$777,СВЦЭМ!$A$34:$A$777,$A42,СВЦЭМ!$B$34:$B$777,T$11)+'СЕТ СН'!$F$11+СВЦЭМ!$D$10+'СЕТ СН'!$F$5</f>
        <v>4287.74064309</v>
      </c>
      <c r="U42" s="37">
        <f>SUMIFS(СВЦЭМ!$D$34:$D$777,СВЦЭМ!$A$34:$A$777,$A42,СВЦЭМ!$B$34:$B$777,U$11)+'СЕТ СН'!$F$11+СВЦЭМ!$D$10+'СЕТ СН'!$F$5</f>
        <v>4300.72726349</v>
      </c>
      <c r="V42" s="37">
        <f>SUMIFS(СВЦЭМ!$D$34:$D$777,СВЦЭМ!$A$34:$A$777,$A42,СВЦЭМ!$B$34:$B$777,V$11)+'СЕТ СН'!$F$11+СВЦЭМ!$D$10+'СЕТ СН'!$F$5</f>
        <v>4305.1952742900003</v>
      </c>
      <c r="W42" s="37">
        <f>SUMIFS(СВЦЭМ!$D$34:$D$777,СВЦЭМ!$A$34:$A$777,$A42,СВЦЭМ!$B$34:$B$777,W$11)+'СЕТ СН'!$F$11+СВЦЭМ!$D$10+'СЕТ СН'!$F$5</f>
        <v>4308.1433216200003</v>
      </c>
      <c r="X42" s="37">
        <f>SUMIFS(СВЦЭМ!$D$34:$D$777,СВЦЭМ!$A$34:$A$777,$A42,СВЦЭМ!$B$34:$B$777,X$11)+'СЕТ СН'!$F$11+СВЦЭМ!$D$10+'СЕТ СН'!$F$5</f>
        <v>4269.7462416100007</v>
      </c>
      <c r="Y42" s="37">
        <f>SUMIFS(СВЦЭМ!$D$34:$D$777,СВЦЭМ!$A$34:$A$777,$A42,СВЦЭМ!$B$34:$B$777,Y$11)+'СЕТ СН'!$F$11+СВЦЭМ!$D$10+'СЕТ СН'!$F$5</f>
        <v>4247.83305526</v>
      </c>
    </row>
    <row r="43" spans="1:27" ht="15.75" x14ac:dyDescent="0.25">
      <c r="A43" s="33"/>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7" ht="15.75" x14ac:dyDescent="0.2">
      <c r="A44" s="39"/>
      <c r="B44" s="40"/>
      <c r="C44" s="40"/>
      <c r="D44" s="40"/>
      <c r="E44" s="40"/>
      <c r="F44" s="40"/>
      <c r="G44" s="40"/>
      <c r="H44" s="40"/>
      <c r="I44" s="40"/>
      <c r="J44" s="40"/>
      <c r="K44" s="40"/>
      <c r="L44" s="40"/>
      <c r="M44" s="40"/>
      <c r="N44" s="40"/>
      <c r="O44" s="40"/>
      <c r="P44" s="40"/>
      <c r="Q44" s="40"/>
      <c r="R44" s="40"/>
      <c r="S44" s="40"/>
      <c r="T44" s="40"/>
      <c r="U44" s="40"/>
      <c r="V44" s="40"/>
      <c r="W44" s="40"/>
      <c r="X44" s="40"/>
      <c r="Y44" s="40"/>
    </row>
    <row r="45" spans="1:27" ht="12.75" customHeight="1" x14ac:dyDescent="0.2">
      <c r="A45" s="87" t="s">
        <v>7</v>
      </c>
      <c r="B45" s="81" t="s">
        <v>74</v>
      </c>
      <c r="C45" s="82"/>
      <c r="D45" s="82"/>
      <c r="E45" s="82"/>
      <c r="F45" s="82"/>
      <c r="G45" s="82"/>
      <c r="H45" s="82"/>
      <c r="I45" s="82"/>
      <c r="J45" s="82"/>
      <c r="K45" s="82"/>
      <c r="L45" s="82"/>
      <c r="M45" s="82"/>
      <c r="N45" s="82"/>
      <c r="O45" s="82"/>
      <c r="P45" s="82"/>
      <c r="Q45" s="82"/>
      <c r="R45" s="82"/>
      <c r="S45" s="82"/>
      <c r="T45" s="82"/>
      <c r="U45" s="82"/>
      <c r="V45" s="82"/>
      <c r="W45" s="82"/>
      <c r="X45" s="82"/>
      <c r="Y45" s="83"/>
    </row>
    <row r="46" spans="1:27" ht="12.75" customHeight="1" x14ac:dyDescent="0.2">
      <c r="A46" s="88"/>
      <c r="B46" s="84"/>
      <c r="C46" s="85"/>
      <c r="D46" s="85"/>
      <c r="E46" s="85"/>
      <c r="F46" s="85"/>
      <c r="G46" s="85"/>
      <c r="H46" s="85"/>
      <c r="I46" s="85"/>
      <c r="J46" s="85"/>
      <c r="K46" s="85"/>
      <c r="L46" s="85"/>
      <c r="M46" s="85"/>
      <c r="N46" s="85"/>
      <c r="O46" s="85"/>
      <c r="P46" s="85"/>
      <c r="Q46" s="85"/>
      <c r="R46" s="85"/>
      <c r="S46" s="85"/>
      <c r="T46" s="85"/>
      <c r="U46" s="85"/>
      <c r="V46" s="85"/>
      <c r="W46" s="85"/>
      <c r="X46" s="85"/>
      <c r="Y46" s="86"/>
    </row>
    <row r="47" spans="1:27" ht="12.75" customHeight="1" x14ac:dyDescent="0.2">
      <c r="A47" s="89"/>
      <c r="B47" s="35">
        <v>1</v>
      </c>
      <c r="C47" s="35">
        <v>2</v>
      </c>
      <c r="D47" s="35">
        <v>3</v>
      </c>
      <c r="E47" s="35">
        <v>4</v>
      </c>
      <c r="F47" s="35">
        <v>5</v>
      </c>
      <c r="G47" s="35">
        <v>6</v>
      </c>
      <c r="H47" s="35">
        <v>7</v>
      </c>
      <c r="I47" s="35">
        <v>8</v>
      </c>
      <c r="J47" s="35">
        <v>9</v>
      </c>
      <c r="K47" s="35">
        <v>10</v>
      </c>
      <c r="L47" s="35">
        <v>11</v>
      </c>
      <c r="M47" s="35">
        <v>12</v>
      </c>
      <c r="N47" s="35">
        <v>13</v>
      </c>
      <c r="O47" s="35">
        <v>14</v>
      </c>
      <c r="P47" s="35">
        <v>15</v>
      </c>
      <c r="Q47" s="35">
        <v>16</v>
      </c>
      <c r="R47" s="35">
        <v>17</v>
      </c>
      <c r="S47" s="35">
        <v>18</v>
      </c>
      <c r="T47" s="35">
        <v>19</v>
      </c>
      <c r="U47" s="35">
        <v>20</v>
      </c>
      <c r="V47" s="35">
        <v>21</v>
      </c>
      <c r="W47" s="35">
        <v>22</v>
      </c>
      <c r="X47" s="35">
        <v>23</v>
      </c>
      <c r="Y47" s="35">
        <v>24</v>
      </c>
    </row>
    <row r="48" spans="1:27" ht="15.75" customHeight="1" x14ac:dyDescent="0.2">
      <c r="A48" s="36" t="str">
        <f>A12</f>
        <v>01.08.2016</v>
      </c>
      <c r="B48" s="37">
        <f>SUMIFS(СВЦЭМ!$D$34:$D$777,СВЦЭМ!$A$34:$A$777,$A48,СВЦЭМ!$B$34:$B$777,B$47)+'СЕТ СН'!$G$11+СВЦЭМ!$D$10+'СЕТ СН'!$G$5</f>
        <v>4677.9031908400002</v>
      </c>
      <c r="C48" s="37">
        <f>SUMIFS(СВЦЭМ!$D$34:$D$777,СВЦЭМ!$A$34:$A$777,$A48,СВЦЭМ!$B$34:$B$777,C$47)+'СЕТ СН'!$G$11+СВЦЭМ!$D$10+'СЕТ СН'!$G$5</f>
        <v>4749.19560705</v>
      </c>
      <c r="D48" s="37">
        <f>SUMIFS(СВЦЭМ!$D$34:$D$777,СВЦЭМ!$A$34:$A$777,$A48,СВЦЭМ!$B$34:$B$777,D$47)+'СЕТ СН'!$G$11+СВЦЭМ!$D$10+'СЕТ СН'!$G$5</f>
        <v>4796.4369288500002</v>
      </c>
      <c r="E48" s="37">
        <f>SUMIFS(СВЦЭМ!$D$34:$D$777,СВЦЭМ!$A$34:$A$777,$A48,СВЦЭМ!$B$34:$B$777,E$47)+'СЕТ СН'!$G$11+СВЦЭМ!$D$10+'СЕТ СН'!$G$5</f>
        <v>4815.3421825400001</v>
      </c>
      <c r="F48" s="37">
        <f>SUMIFS(СВЦЭМ!$D$34:$D$777,СВЦЭМ!$A$34:$A$777,$A48,СВЦЭМ!$B$34:$B$777,F$47)+'СЕТ СН'!$G$11+СВЦЭМ!$D$10+'СЕТ СН'!$G$5</f>
        <v>4817.1971366399994</v>
      </c>
      <c r="G48" s="37">
        <f>SUMIFS(СВЦЭМ!$D$34:$D$777,СВЦЭМ!$A$34:$A$777,$A48,СВЦЭМ!$B$34:$B$777,G$47)+'СЕТ СН'!$G$11+СВЦЭМ!$D$10+'СЕТ СН'!$G$5</f>
        <v>4800.9399296000001</v>
      </c>
      <c r="H48" s="37">
        <f>SUMIFS(СВЦЭМ!$D$34:$D$777,СВЦЭМ!$A$34:$A$777,$A48,СВЦЭМ!$B$34:$B$777,H$47)+'СЕТ СН'!$G$11+СВЦЭМ!$D$10+'СЕТ СН'!$G$5</f>
        <v>4761.8242504499995</v>
      </c>
      <c r="I48" s="37">
        <f>SUMIFS(СВЦЭМ!$D$34:$D$777,СВЦЭМ!$A$34:$A$777,$A48,СВЦЭМ!$B$34:$B$777,I$47)+'СЕТ СН'!$G$11+СВЦЭМ!$D$10+'СЕТ СН'!$G$5</f>
        <v>4724.3349435099999</v>
      </c>
      <c r="J48" s="37">
        <f>SUMIFS(СВЦЭМ!$D$34:$D$777,СВЦЭМ!$A$34:$A$777,$A48,СВЦЭМ!$B$34:$B$777,J$47)+'СЕТ СН'!$G$11+СВЦЭМ!$D$10+'СЕТ СН'!$G$5</f>
        <v>4766.3579479199998</v>
      </c>
      <c r="K48" s="37">
        <f>SUMIFS(СВЦЭМ!$D$34:$D$777,СВЦЭМ!$A$34:$A$777,$A48,СВЦЭМ!$B$34:$B$777,K$47)+'СЕТ СН'!$G$11+СВЦЭМ!$D$10+'СЕТ СН'!$G$5</f>
        <v>4699.6741047100004</v>
      </c>
      <c r="L48" s="37">
        <f>SUMIFS(СВЦЭМ!$D$34:$D$777,СВЦЭМ!$A$34:$A$777,$A48,СВЦЭМ!$B$34:$B$777,L$47)+'СЕТ СН'!$G$11+СВЦЭМ!$D$10+'СЕТ СН'!$G$5</f>
        <v>4676.8270107199996</v>
      </c>
      <c r="M48" s="37">
        <f>SUMIFS(СВЦЭМ!$D$34:$D$777,СВЦЭМ!$A$34:$A$777,$A48,СВЦЭМ!$B$34:$B$777,M$47)+'СЕТ СН'!$G$11+СВЦЭМ!$D$10+'СЕТ СН'!$G$5</f>
        <v>4717.8414063399996</v>
      </c>
      <c r="N48" s="37">
        <f>SUMIFS(СВЦЭМ!$D$34:$D$777,СВЦЭМ!$A$34:$A$777,$A48,СВЦЭМ!$B$34:$B$777,N$47)+'СЕТ СН'!$G$11+СВЦЭМ!$D$10+'СЕТ СН'!$G$5</f>
        <v>4730.4714708000001</v>
      </c>
      <c r="O48" s="37">
        <f>SUMIFS(СВЦЭМ!$D$34:$D$777,СВЦЭМ!$A$34:$A$777,$A48,СВЦЭМ!$B$34:$B$777,O$47)+'СЕТ СН'!$G$11+СВЦЭМ!$D$10+'СЕТ СН'!$G$5</f>
        <v>4753.4918680199999</v>
      </c>
      <c r="P48" s="37">
        <f>SUMIFS(СВЦЭМ!$D$34:$D$777,СВЦЭМ!$A$34:$A$777,$A48,СВЦЭМ!$B$34:$B$777,P$47)+'СЕТ СН'!$G$11+СВЦЭМ!$D$10+'СЕТ СН'!$G$5</f>
        <v>4699.9906890499997</v>
      </c>
      <c r="Q48" s="37">
        <f>SUMIFS(СВЦЭМ!$D$34:$D$777,СВЦЭМ!$A$34:$A$777,$A48,СВЦЭМ!$B$34:$B$777,Q$47)+'СЕТ СН'!$G$11+СВЦЭМ!$D$10+'СЕТ СН'!$G$5</f>
        <v>4696.2134050799996</v>
      </c>
      <c r="R48" s="37">
        <f>SUMIFS(СВЦЭМ!$D$34:$D$777,СВЦЭМ!$A$34:$A$777,$A48,СВЦЭМ!$B$34:$B$777,R$47)+'СЕТ СН'!$G$11+СВЦЭМ!$D$10+'СЕТ СН'!$G$5</f>
        <v>4689.2940984899997</v>
      </c>
      <c r="S48" s="37">
        <f>SUMIFS(СВЦЭМ!$D$34:$D$777,СВЦЭМ!$A$34:$A$777,$A48,СВЦЭМ!$B$34:$B$777,S$47)+'СЕТ СН'!$G$11+СВЦЭМ!$D$10+'СЕТ СН'!$G$5</f>
        <v>4754.4820647099996</v>
      </c>
      <c r="T48" s="37">
        <f>SUMIFS(СВЦЭМ!$D$34:$D$777,СВЦЭМ!$A$34:$A$777,$A48,СВЦЭМ!$B$34:$B$777,T$47)+'СЕТ СН'!$G$11+СВЦЭМ!$D$10+'СЕТ СН'!$G$5</f>
        <v>4721.4408431600004</v>
      </c>
      <c r="U48" s="37">
        <f>SUMIFS(СВЦЭМ!$D$34:$D$777,СВЦЭМ!$A$34:$A$777,$A48,СВЦЭМ!$B$34:$B$777,U$47)+'СЕТ СН'!$G$11+СВЦЭМ!$D$10+'СЕТ СН'!$G$5</f>
        <v>4620.4915320199998</v>
      </c>
      <c r="V48" s="37">
        <f>SUMIFS(СВЦЭМ!$D$34:$D$777,СВЦЭМ!$A$34:$A$777,$A48,СВЦЭМ!$B$34:$B$777,V$47)+'СЕТ СН'!$G$11+СВЦЭМ!$D$10+'СЕТ СН'!$G$5</f>
        <v>4585.8381898400003</v>
      </c>
      <c r="W48" s="37">
        <f>SUMIFS(СВЦЭМ!$D$34:$D$777,СВЦЭМ!$A$34:$A$777,$A48,СВЦЭМ!$B$34:$B$777,W$47)+'СЕТ СН'!$G$11+СВЦЭМ!$D$10+'СЕТ СН'!$G$5</f>
        <v>4597.4357308299996</v>
      </c>
      <c r="X48" s="37">
        <f>SUMIFS(СВЦЭМ!$D$34:$D$777,СВЦЭМ!$A$34:$A$777,$A48,СВЦЭМ!$B$34:$B$777,X$47)+'СЕТ СН'!$G$11+СВЦЭМ!$D$10+'СЕТ СН'!$G$5</f>
        <v>4563.7765919000003</v>
      </c>
      <c r="Y48" s="37">
        <f>SUMIFS(СВЦЭМ!$D$34:$D$777,СВЦЭМ!$A$34:$A$777,$A48,СВЦЭМ!$B$34:$B$777,Y$47)+'СЕТ СН'!$G$11+СВЦЭМ!$D$10+'СЕТ СН'!$G$5</f>
        <v>4603.50973866</v>
      </c>
      <c r="AA48" s="46"/>
    </row>
    <row r="49" spans="1:25" ht="15.75" x14ac:dyDescent="0.2">
      <c r="A49" s="36">
        <f>A48+1</f>
        <v>42584</v>
      </c>
      <c r="B49" s="37">
        <f>SUMIFS(СВЦЭМ!$D$34:$D$777,СВЦЭМ!$A$34:$A$777,$A49,СВЦЭМ!$B$34:$B$777,B$47)+'СЕТ СН'!$G$11+СВЦЭМ!$D$10+'СЕТ СН'!$G$5</f>
        <v>4630.3529511099996</v>
      </c>
      <c r="C49" s="37">
        <f>SUMIFS(СВЦЭМ!$D$34:$D$777,СВЦЭМ!$A$34:$A$777,$A49,СВЦЭМ!$B$34:$B$777,C$47)+'СЕТ СН'!$G$11+СВЦЭМ!$D$10+'СЕТ СН'!$G$5</f>
        <v>4735.92791726</v>
      </c>
      <c r="D49" s="37">
        <f>SUMIFS(СВЦЭМ!$D$34:$D$777,СВЦЭМ!$A$34:$A$777,$A49,СВЦЭМ!$B$34:$B$777,D$47)+'СЕТ СН'!$G$11+СВЦЭМ!$D$10+'СЕТ СН'!$G$5</f>
        <v>4752.9168296099997</v>
      </c>
      <c r="E49" s="37">
        <f>SUMIFS(СВЦЭМ!$D$34:$D$777,СВЦЭМ!$A$34:$A$777,$A49,СВЦЭМ!$B$34:$B$777,E$47)+'СЕТ СН'!$G$11+СВЦЭМ!$D$10+'СЕТ СН'!$G$5</f>
        <v>4760.2201051900001</v>
      </c>
      <c r="F49" s="37">
        <f>SUMIFS(СВЦЭМ!$D$34:$D$777,СВЦЭМ!$A$34:$A$777,$A49,СВЦЭМ!$B$34:$B$777,F$47)+'СЕТ СН'!$G$11+СВЦЭМ!$D$10+'СЕТ СН'!$G$5</f>
        <v>4777.0004895100001</v>
      </c>
      <c r="G49" s="37">
        <f>SUMIFS(СВЦЭМ!$D$34:$D$777,СВЦЭМ!$A$34:$A$777,$A49,СВЦЭМ!$B$34:$B$777,G$47)+'СЕТ СН'!$G$11+СВЦЭМ!$D$10+'СЕТ СН'!$G$5</f>
        <v>4776.0692387899999</v>
      </c>
      <c r="H49" s="37">
        <f>SUMIFS(СВЦЭМ!$D$34:$D$777,СВЦЭМ!$A$34:$A$777,$A49,СВЦЭМ!$B$34:$B$777,H$47)+'СЕТ СН'!$G$11+СВЦЭМ!$D$10+'СЕТ СН'!$G$5</f>
        <v>4728.4885161599996</v>
      </c>
      <c r="I49" s="37">
        <f>SUMIFS(СВЦЭМ!$D$34:$D$777,СВЦЭМ!$A$34:$A$777,$A49,СВЦЭМ!$B$34:$B$777,I$47)+'СЕТ СН'!$G$11+СВЦЭМ!$D$10+'СЕТ СН'!$G$5</f>
        <v>4711.12846988</v>
      </c>
      <c r="J49" s="37">
        <f>SUMIFS(СВЦЭМ!$D$34:$D$777,СВЦЭМ!$A$34:$A$777,$A49,СВЦЭМ!$B$34:$B$777,J$47)+'СЕТ СН'!$G$11+СВЦЭМ!$D$10+'СЕТ СН'!$G$5</f>
        <v>4760.5081692000003</v>
      </c>
      <c r="K49" s="37">
        <f>SUMIFS(СВЦЭМ!$D$34:$D$777,СВЦЭМ!$A$34:$A$777,$A49,СВЦЭМ!$B$34:$B$777,K$47)+'СЕТ СН'!$G$11+СВЦЭМ!$D$10+'СЕТ СН'!$G$5</f>
        <v>4926.9451996600001</v>
      </c>
      <c r="L49" s="37">
        <f>SUMIFS(СВЦЭМ!$D$34:$D$777,СВЦЭМ!$A$34:$A$777,$A49,СВЦЭМ!$B$34:$B$777,L$47)+'СЕТ СН'!$G$11+СВЦЭМ!$D$10+'СЕТ СН'!$G$5</f>
        <v>5303.1640959799997</v>
      </c>
      <c r="M49" s="37">
        <f>SUMIFS(СВЦЭМ!$D$34:$D$777,СВЦЭМ!$A$34:$A$777,$A49,СВЦЭМ!$B$34:$B$777,M$47)+'СЕТ СН'!$G$11+СВЦЭМ!$D$10+'СЕТ СН'!$G$5</f>
        <v>5381.6293845800001</v>
      </c>
      <c r="N49" s="37">
        <f>SUMIFS(СВЦЭМ!$D$34:$D$777,СВЦЭМ!$A$34:$A$777,$A49,СВЦЭМ!$B$34:$B$777,N$47)+'СЕТ СН'!$G$11+СВЦЭМ!$D$10+'СЕТ СН'!$G$5</f>
        <v>5152.6718111199998</v>
      </c>
      <c r="O49" s="37">
        <f>SUMIFS(СВЦЭМ!$D$34:$D$777,СВЦЭМ!$A$34:$A$777,$A49,СВЦЭМ!$B$34:$B$777,O$47)+'СЕТ СН'!$G$11+СВЦЭМ!$D$10+'СЕТ СН'!$G$5</f>
        <v>4871.7771544699999</v>
      </c>
      <c r="P49" s="37">
        <f>SUMIFS(СВЦЭМ!$D$34:$D$777,СВЦЭМ!$A$34:$A$777,$A49,СВЦЭМ!$B$34:$B$777,P$47)+'СЕТ СН'!$G$11+СВЦЭМ!$D$10+'СЕТ СН'!$G$5</f>
        <v>4757.5272341</v>
      </c>
      <c r="Q49" s="37">
        <f>SUMIFS(СВЦЭМ!$D$34:$D$777,СВЦЭМ!$A$34:$A$777,$A49,СВЦЭМ!$B$34:$B$777,Q$47)+'СЕТ СН'!$G$11+СВЦЭМ!$D$10+'СЕТ СН'!$G$5</f>
        <v>4728.0363374899998</v>
      </c>
      <c r="R49" s="37">
        <f>SUMIFS(СВЦЭМ!$D$34:$D$777,СВЦЭМ!$A$34:$A$777,$A49,СВЦЭМ!$B$34:$B$777,R$47)+'СЕТ СН'!$G$11+СВЦЭМ!$D$10+'СЕТ СН'!$G$5</f>
        <v>4765.8138745899996</v>
      </c>
      <c r="S49" s="37">
        <f>SUMIFS(СВЦЭМ!$D$34:$D$777,СВЦЭМ!$A$34:$A$777,$A49,СВЦЭМ!$B$34:$B$777,S$47)+'СЕТ СН'!$G$11+СВЦЭМ!$D$10+'СЕТ СН'!$G$5</f>
        <v>4814.1564747800003</v>
      </c>
      <c r="T49" s="37">
        <f>SUMIFS(СВЦЭМ!$D$34:$D$777,СВЦЭМ!$A$34:$A$777,$A49,СВЦЭМ!$B$34:$B$777,T$47)+'СЕТ СН'!$G$11+СВЦЭМ!$D$10+'СЕТ СН'!$G$5</f>
        <v>4740.5321219799998</v>
      </c>
      <c r="U49" s="37">
        <f>SUMIFS(СВЦЭМ!$D$34:$D$777,СВЦЭМ!$A$34:$A$777,$A49,СВЦЭМ!$B$34:$B$777,U$47)+'СЕТ СН'!$G$11+СВЦЭМ!$D$10+'СЕТ СН'!$G$5</f>
        <v>4681.4073218000003</v>
      </c>
      <c r="V49" s="37">
        <f>SUMIFS(СВЦЭМ!$D$34:$D$777,СВЦЭМ!$A$34:$A$777,$A49,СВЦЭМ!$B$34:$B$777,V$47)+'СЕТ СН'!$G$11+СВЦЭМ!$D$10+'СЕТ СН'!$G$5</f>
        <v>4675.8993776400002</v>
      </c>
      <c r="W49" s="37">
        <f>SUMIFS(СВЦЭМ!$D$34:$D$777,СВЦЭМ!$A$34:$A$777,$A49,СВЦЭМ!$B$34:$B$777,W$47)+'СЕТ СН'!$G$11+СВЦЭМ!$D$10+'СЕТ СН'!$G$5</f>
        <v>4697.8423016500001</v>
      </c>
      <c r="X49" s="37">
        <f>SUMIFS(СВЦЭМ!$D$34:$D$777,СВЦЭМ!$A$34:$A$777,$A49,СВЦЭМ!$B$34:$B$777,X$47)+'СЕТ СН'!$G$11+СВЦЭМ!$D$10+'СЕТ СН'!$G$5</f>
        <v>4654.6844157200003</v>
      </c>
      <c r="Y49" s="37">
        <f>SUMIFS(СВЦЭМ!$D$34:$D$777,СВЦЭМ!$A$34:$A$777,$A49,СВЦЭМ!$B$34:$B$777,Y$47)+'СЕТ СН'!$G$11+СВЦЭМ!$D$10+'СЕТ СН'!$G$5</f>
        <v>4633.7719725300003</v>
      </c>
    </row>
    <row r="50" spans="1:25" ht="15.75" x14ac:dyDescent="0.2">
      <c r="A50" s="36">
        <f t="shared" ref="A50:A78" si="1">A49+1</f>
        <v>42585</v>
      </c>
      <c r="B50" s="37">
        <f>SUMIFS(СВЦЭМ!$D$34:$D$777,СВЦЭМ!$A$34:$A$777,$A50,СВЦЭМ!$B$34:$B$777,B$47)+'СЕТ СН'!$G$11+СВЦЭМ!$D$10+'СЕТ СН'!$G$5</f>
        <v>4670.8932862700003</v>
      </c>
      <c r="C50" s="37">
        <f>SUMIFS(СВЦЭМ!$D$34:$D$777,СВЦЭМ!$A$34:$A$777,$A50,СВЦЭМ!$B$34:$B$777,C$47)+'СЕТ СН'!$G$11+СВЦЭМ!$D$10+'СЕТ СН'!$G$5</f>
        <v>4730.2295751199999</v>
      </c>
      <c r="D50" s="37">
        <f>SUMIFS(СВЦЭМ!$D$34:$D$777,СВЦЭМ!$A$34:$A$777,$A50,СВЦЭМ!$B$34:$B$777,D$47)+'СЕТ СН'!$G$11+СВЦЭМ!$D$10+'СЕТ СН'!$G$5</f>
        <v>4747.0801773100002</v>
      </c>
      <c r="E50" s="37">
        <f>SUMIFS(СВЦЭМ!$D$34:$D$777,СВЦЭМ!$A$34:$A$777,$A50,СВЦЭМ!$B$34:$B$777,E$47)+'СЕТ СН'!$G$11+СВЦЭМ!$D$10+'СЕТ СН'!$G$5</f>
        <v>4781.0797943300004</v>
      </c>
      <c r="F50" s="37">
        <f>SUMIFS(СВЦЭМ!$D$34:$D$777,СВЦЭМ!$A$34:$A$777,$A50,СВЦЭМ!$B$34:$B$777,F$47)+'СЕТ СН'!$G$11+СВЦЭМ!$D$10+'СЕТ СН'!$G$5</f>
        <v>4784.9527852299998</v>
      </c>
      <c r="G50" s="37">
        <f>SUMIFS(СВЦЭМ!$D$34:$D$777,СВЦЭМ!$A$34:$A$777,$A50,СВЦЭМ!$B$34:$B$777,G$47)+'СЕТ СН'!$G$11+СВЦЭМ!$D$10+'СЕТ СН'!$G$5</f>
        <v>4772.9279560899995</v>
      </c>
      <c r="H50" s="37">
        <f>SUMIFS(СВЦЭМ!$D$34:$D$777,СВЦЭМ!$A$34:$A$777,$A50,СВЦЭМ!$B$34:$B$777,H$47)+'СЕТ СН'!$G$11+СВЦЭМ!$D$10+'СЕТ СН'!$G$5</f>
        <v>4732.42996537</v>
      </c>
      <c r="I50" s="37">
        <f>SUMIFS(СВЦЭМ!$D$34:$D$777,СВЦЭМ!$A$34:$A$777,$A50,СВЦЭМ!$B$34:$B$777,I$47)+'СЕТ СН'!$G$11+СВЦЭМ!$D$10+'СЕТ СН'!$G$5</f>
        <v>4673.4133291400003</v>
      </c>
      <c r="J50" s="37">
        <f>SUMIFS(СВЦЭМ!$D$34:$D$777,СВЦЭМ!$A$34:$A$777,$A50,СВЦЭМ!$B$34:$B$777,J$47)+'СЕТ СН'!$G$11+СВЦЭМ!$D$10+'СЕТ СН'!$G$5</f>
        <v>4691.3187147600001</v>
      </c>
      <c r="K50" s="37">
        <f>SUMIFS(СВЦЭМ!$D$34:$D$777,СВЦЭМ!$A$34:$A$777,$A50,СВЦЭМ!$B$34:$B$777,K$47)+'СЕТ СН'!$G$11+СВЦЭМ!$D$10+'СЕТ СН'!$G$5</f>
        <v>4674.5665906900003</v>
      </c>
      <c r="L50" s="37">
        <f>SUMIFS(СВЦЭМ!$D$34:$D$777,СВЦЭМ!$A$34:$A$777,$A50,СВЦЭМ!$B$34:$B$777,L$47)+'СЕТ СН'!$G$11+СВЦЭМ!$D$10+'СЕТ СН'!$G$5</f>
        <v>4654.2912801800003</v>
      </c>
      <c r="M50" s="37">
        <f>SUMIFS(СВЦЭМ!$D$34:$D$777,СВЦЭМ!$A$34:$A$777,$A50,СВЦЭМ!$B$34:$B$777,M$47)+'СЕТ СН'!$G$11+СВЦЭМ!$D$10+'СЕТ СН'!$G$5</f>
        <v>4685.67009848</v>
      </c>
      <c r="N50" s="37">
        <f>SUMIFS(СВЦЭМ!$D$34:$D$777,СВЦЭМ!$A$34:$A$777,$A50,СВЦЭМ!$B$34:$B$777,N$47)+'СЕТ СН'!$G$11+СВЦЭМ!$D$10+'СЕТ СН'!$G$5</f>
        <v>4690.7118675900001</v>
      </c>
      <c r="O50" s="37">
        <f>SUMIFS(СВЦЭМ!$D$34:$D$777,СВЦЭМ!$A$34:$A$777,$A50,СВЦЭМ!$B$34:$B$777,O$47)+'СЕТ СН'!$G$11+СВЦЭМ!$D$10+'СЕТ СН'!$G$5</f>
        <v>4686.6571507299996</v>
      </c>
      <c r="P50" s="37">
        <f>SUMIFS(СВЦЭМ!$D$34:$D$777,СВЦЭМ!$A$34:$A$777,$A50,СВЦЭМ!$B$34:$B$777,P$47)+'СЕТ СН'!$G$11+СВЦЭМ!$D$10+'СЕТ СН'!$G$5</f>
        <v>4642.6155520000002</v>
      </c>
      <c r="Q50" s="37">
        <f>SUMIFS(СВЦЭМ!$D$34:$D$777,СВЦЭМ!$A$34:$A$777,$A50,СВЦЭМ!$B$34:$B$777,Q$47)+'СЕТ СН'!$G$11+СВЦЭМ!$D$10+'СЕТ СН'!$G$5</f>
        <v>4639.3242371599999</v>
      </c>
      <c r="R50" s="37">
        <f>SUMIFS(СВЦЭМ!$D$34:$D$777,СВЦЭМ!$A$34:$A$777,$A50,СВЦЭМ!$B$34:$B$777,R$47)+'СЕТ СН'!$G$11+СВЦЭМ!$D$10+'СЕТ СН'!$G$5</f>
        <v>4630.54972266</v>
      </c>
      <c r="S50" s="37">
        <f>SUMIFS(СВЦЭМ!$D$34:$D$777,СВЦЭМ!$A$34:$A$777,$A50,СВЦЭМ!$B$34:$B$777,S$47)+'СЕТ СН'!$G$11+СВЦЭМ!$D$10+'СЕТ СН'!$G$5</f>
        <v>4724.2366051400004</v>
      </c>
      <c r="T50" s="37">
        <f>SUMIFS(СВЦЭМ!$D$34:$D$777,СВЦЭМ!$A$34:$A$777,$A50,СВЦЭМ!$B$34:$B$777,T$47)+'СЕТ СН'!$G$11+СВЦЭМ!$D$10+'СЕТ СН'!$G$5</f>
        <v>4727.5092948299998</v>
      </c>
      <c r="U50" s="37">
        <f>SUMIFS(СВЦЭМ!$D$34:$D$777,СВЦЭМ!$A$34:$A$777,$A50,СВЦЭМ!$B$34:$B$777,U$47)+'СЕТ СН'!$G$11+СВЦЭМ!$D$10+'СЕТ СН'!$G$5</f>
        <v>4684.6151323699996</v>
      </c>
      <c r="V50" s="37">
        <f>SUMIFS(СВЦЭМ!$D$34:$D$777,СВЦЭМ!$A$34:$A$777,$A50,СВЦЭМ!$B$34:$B$777,V$47)+'СЕТ СН'!$G$11+СВЦЭМ!$D$10+'СЕТ СН'!$G$5</f>
        <v>4701.8707505800003</v>
      </c>
      <c r="W50" s="37">
        <f>SUMIFS(СВЦЭМ!$D$34:$D$777,СВЦЭМ!$A$34:$A$777,$A50,СВЦЭМ!$B$34:$B$777,W$47)+'СЕТ СН'!$G$11+СВЦЭМ!$D$10+'СЕТ СН'!$G$5</f>
        <v>4711.6006603699998</v>
      </c>
      <c r="X50" s="37">
        <f>SUMIFS(СВЦЭМ!$D$34:$D$777,СВЦЭМ!$A$34:$A$777,$A50,СВЦЭМ!$B$34:$B$777,X$47)+'СЕТ СН'!$G$11+СВЦЭМ!$D$10+'СЕТ СН'!$G$5</f>
        <v>4642.5149066100003</v>
      </c>
      <c r="Y50" s="37">
        <f>SUMIFS(СВЦЭМ!$D$34:$D$777,СВЦЭМ!$A$34:$A$777,$A50,СВЦЭМ!$B$34:$B$777,Y$47)+'СЕТ СН'!$G$11+СВЦЭМ!$D$10+'СЕТ СН'!$G$5</f>
        <v>4607.9768899700002</v>
      </c>
    </row>
    <row r="51" spans="1:25" ht="15.75" x14ac:dyDescent="0.2">
      <c r="A51" s="36">
        <f t="shared" si="1"/>
        <v>42586</v>
      </c>
      <c r="B51" s="37">
        <f>SUMIFS(СВЦЭМ!$D$34:$D$777,СВЦЭМ!$A$34:$A$777,$A51,СВЦЭМ!$B$34:$B$777,B$47)+'СЕТ СН'!$G$11+СВЦЭМ!$D$10+'СЕТ СН'!$G$5</f>
        <v>4689.1191328499999</v>
      </c>
      <c r="C51" s="37">
        <f>SUMIFS(СВЦЭМ!$D$34:$D$777,СВЦЭМ!$A$34:$A$777,$A51,СВЦЭМ!$B$34:$B$777,C$47)+'СЕТ СН'!$G$11+СВЦЭМ!$D$10+'СЕТ СН'!$G$5</f>
        <v>4757.2840177500002</v>
      </c>
      <c r="D51" s="37">
        <f>SUMIFS(СВЦЭМ!$D$34:$D$777,СВЦЭМ!$A$34:$A$777,$A51,СВЦЭМ!$B$34:$B$777,D$47)+'СЕТ СН'!$G$11+СВЦЭМ!$D$10+'СЕТ СН'!$G$5</f>
        <v>4805.3070622199994</v>
      </c>
      <c r="E51" s="37">
        <f>SUMIFS(СВЦЭМ!$D$34:$D$777,СВЦЭМ!$A$34:$A$777,$A51,СВЦЭМ!$B$34:$B$777,E$47)+'СЕТ СН'!$G$11+СВЦЭМ!$D$10+'СЕТ СН'!$G$5</f>
        <v>4824.01390627</v>
      </c>
      <c r="F51" s="37">
        <f>SUMIFS(СВЦЭМ!$D$34:$D$777,СВЦЭМ!$A$34:$A$777,$A51,СВЦЭМ!$B$34:$B$777,F$47)+'СЕТ СН'!$G$11+СВЦЭМ!$D$10+'СЕТ СН'!$G$5</f>
        <v>4821.7524457099998</v>
      </c>
      <c r="G51" s="37">
        <f>SUMIFS(СВЦЭМ!$D$34:$D$777,СВЦЭМ!$A$34:$A$777,$A51,СВЦЭМ!$B$34:$B$777,G$47)+'СЕТ СН'!$G$11+СВЦЭМ!$D$10+'СЕТ СН'!$G$5</f>
        <v>4808.4062747200005</v>
      </c>
      <c r="H51" s="37">
        <f>SUMIFS(СВЦЭМ!$D$34:$D$777,СВЦЭМ!$A$34:$A$777,$A51,СВЦЭМ!$B$34:$B$777,H$47)+'СЕТ СН'!$G$11+СВЦЭМ!$D$10+'СЕТ СН'!$G$5</f>
        <v>4760.5796702199996</v>
      </c>
      <c r="I51" s="37">
        <f>SUMIFS(СВЦЭМ!$D$34:$D$777,СВЦЭМ!$A$34:$A$777,$A51,СВЦЭМ!$B$34:$B$777,I$47)+'СЕТ СН'!$G$11+СВЦЭМ!$D$10+'СЕТ СН'!$G$5</f>
        <v>4730.78876107</v>
      </c>
      <c r="J51" s="37">
        <f>SUMIFS(СВЦЭМ!$D$34:$D$777,СВЦЭМ!$A$34:$A$777,$A51,СВЦЭМ!$B$34:$B$777,J$47)+'СЕТ СН'!$G$11+СВЦЭМ!$D$10+'СЕТ СН'!$G$5</f>
        <v>4741.4933720400004</v>
      </c>
      <c r="K51" s="37">
        <f>SUMIFS(СВЦЭМ!$D$34:$D$777,СВЦЭМ!$A$34:$A$777,$A51,СВЦЭМ!$B$34:$B$777,K$47)+'СЕТ СН'!$G$11+СВЦЭМ!$D$10+'СЕТ СН'!$G$5</f>
        <v>4702.1352614500001</v>
      </c>
      <c r="L51" s="37">
        <f>SUMIFS(СВЦЭМ!$D$34:$D$777,СВЦЭМ!$A$34:$A$777,$A51,СВЦЭМ!$B$34:$B$777,L$47)+'СЕТ СН'!$G$11+СВЦЭМ!$D$10+'СЕТ СН'!$G$5</f>
        <v>4714.1815590400001</v>
      </c>
      <c r="M51" s="37">
        <f>SUMIFS(СВЦЭМ!$D$34:$D$777,СВЦЭМ!$A$34:$A$777,$A51,СВЦЭМ!$B$34:$B$777,M$47)+'СЕТ СН'!$G$11+СВЦЭМ!$D$10+'СЕТ СН'!$G$5</f>
        <v>4730.0452200999998</v>
      </c>
      <c r="N51" s="37">
        <f>SUMIFS(СВЦЭМ!$D$34:$D$777,СВЦЭМ!$A$34:$A$777,$A51,СВЦЭМ!$B$34:$B$777,N$47)+'СЕТ СН'!$G$11+СВЦЭМ!$D$10+'СЕТ СН'!$G$5</f>
        <v>4739.3701867500004</v>
      </c>
      <c r="O51" s="37">
        <f>SUMIFS(СВЦЭМ!$D$34:$D$777,СВЦЭМ!$A$34:$A$777,$A51,СВЦЭМ!$B$34:$B$777,O$47)+'СЕТ СН'!$G$11+СВЦЭМ!$D$10+'СЕТ СН'!$G$5</f>
        <v>4790.0303683799993</v>
      </c>
      <c r="P51" s="37">
        <f>SUMIFS(СВЦЭМ!$D$34:$D$777,СВЦЭМ!$A$34:$A$777,$A51,СВЦЭМ!$B$34:$B$777,P$47)+'СЕТ СН'!$G$11+СВЦЭМ!$D$10+'СЕТ СН'!$G$5</f>
        <v>4765.96890016</v>
      </c>
      <c r="Q51" s="37">
        <f>SUMIFS(СВЦЭМ!$D$34:$D$777,СВЦЭМ!$A$34:$A$777,$A51,СВЦЭМ!$B$34:$B$777,Q$47)+'СЕТ СН'!$G$11+СВЦЭМ!$D$10+'СЕТ СН'!$G$5</f>
        <v>4668.4067579299999</v>
      </c>
      <c r="R51" s="37">
        <f>SUMIFS(СВЦЭМ!$D$34:$D$777,СВЦЭМ!$A$34:$A$777,$A51,СВЦЭМ!$B$34:$B$777,R$47)+'СЕТ СН'!$G$11+СВЦЭМ!$D$10+'СЕТ СН'!$G$5</f>
        <v>4649.12153012</v>
      </c>
      <c r="S51" s="37">
        <f>SUMIFS(СВЦЭМ!$D$34:$D$777,СВЦЭМ!$A$34:$A$777,$A51,СВЦЭМ!$B$34:$B$777,S$47)+'СЕТ СН'!$G$11+СВЦЭМ!$D$10+'СЕТ СН'!$G$5</f>
        <v>4711.6688128599999</v>
      </c>
      <c r="T51" s="37">
        <f>SUMIFS(СВЦЭМ!$D$34:$D$777,СВЦЭМ!$A$34:$A$777,$A51,СВЦЭМ!$B$34:$B$777,T$47)+'СЕТ СН'!$G$11+СВЦЭМ!$D$10+'СЕТ СН'!$G$5</f>
        <v>4681.1534794899999</v>
      </c>
      <c r="U51" s="37">
        <f>SUMIFS(СВЦЭМ!$D$34:$D$777,СВЦЭМ!$A$34:$A$777,$A51,СВЦЭМ!$B$34:$B$777,U$47)+'СЕТ СН'!$G$11+СВЦЭМ!$D$10+'СЕТ СН'!$G$5</f>
        <v>4669.0399211599997</v>
      </c>
      <c r="V51" s="37">
        <f>SUMIFS(СВЦЭМ!$D$34:$D$777,СВЦЭМ!$A$34:$A$777,$A51,СВЦЭМ!$B$34:$B$777,V$47)+'СЕТ СН'!$G$11+СВЦЭМ!$D$10+'СЕТ СН'!$G$5</f>
        <v>4689.2916933199995</v>
      </c>
      <c r="W51" s="37">
        <f>SUMIFS(СВЦЭМ!$D$34:$D$777,СВЦЭМ!$A$34:$A$777,$A51,СВЦЭМ!$B$34:$B$777,W$47)+'СЕТ СН'!$G$11+СВЦЭМ!$D$10+'СЕТ СН'!$G$5</f>
        <v>4710.93338073</v>
      </c>
      <c r="X51" s="37">
        <f>SUMIFS(СВЦЭМ!$D$34:$D$777,СВЦЭМ!$A$34:$A$777,$A51,СВЦЭМ!$B$34:$B$777,X$47)+'СЕТ СН'!$G$11+СВЦЭМ!$D$10+'СЕТ СН'!$G$5</f>
        <v>4685.12558653</v>
      </c>
      <c r="Y51" s="37">
        <f>SUMIFS(СВЦЭМ!$D$34:$D$777,СВЦЭМ!$A$34:$A$777,$A51,СВЦЭМ!$B$34:$B$777,Y$47)+'СЕТ СН'!$G$11+СВЦЭМ!$D$10+'СЕТ СН'!$G$5</f>
        <v>4662.7860797499998</v>
      </c>
    </row>
    <row r="52" spans="1:25" ht="15.75" x14ac:dyDescent="0.2">
      <c r="A52" s="36">
        <f t="shared" si="1"/>
        <v>42587</v>
      </c>
      <c r="B52" s="37">
        <f>SUMIFS(СВЦЭМ!$D$34:$D$777,СВЦЭМ!$A$34:$A$777,$A52,СВЦЭМ!$B$34:$B$777,B$47)+'СЕТ СН'!$G$11+СВЦЭМ!$D$10+'СЕТ СН'!$G$5</f>
        <v>4598.2399128300003</v>
      </c>
      <c r="C52" s="37">
        <f>SUMIFS(СВЦЭМ!$D$34:$D$777,СВЦЭМ!$A$34:$A$777,$A52,СВЦЭМ!$B$34:$B$777,C$47)+'СЕТ СН'!$G$11+СВЦЭМ!$D$10+'СЕТ СН'!$G$5</f>
        <v>4689.5398048400002</v>
      </c>
      <c r="D52" s="37">
        <f>SUMIFS(СВЦЭМ!$D$34:$D$777,СВЦЭМ!$A$34:$A$777,$A52,СВЦЭМ!$B$34:$B$777,D$47)+'СЕТ СН'!$G$11+СВЦЭМ!$D$10+'СЕТ СН'!$G$5</f>
        <v>4705.3643145699998</v>
      </c>
      <c r="E52" s="37">
        <f>SUMIFS(СВЦЭМ!$D$34:$D$777,СВЦЭМ!$A$34:$A$777,$A52,СВЦЭМ!$B$34:$B$777,E$47)+'СЕТ СН'!$G$11+СВЦЭМ!$D$10+'СЕТ СН'!$G$5</f>
        <v>4710.0460652199999</v>
      </c>
      <c r="F52" s="37">
        <f>SUMIFS(СВЦЭМ!$D$34:$D$777,СВЦЭМ!$A$34:$A$777,$A52,СВЦЭМ!$B$34:$B$777,F$47)+'СЕТ СН'!$G$11+СВЦЭМ!$D$10+'СЕТ СН'!$G$5</f>
        <v>4708.1382316999998</v>
      </c>
      <c r="G52" s="37">
        <f>SUMIFS(СВЦЭМ!$D$34:$D$777,СВЦЭМ!$A$34:$A$777,$A52,СВЦЭМ!$B$34:$B$777,G$47)+'СЕТ СН'!$G$11+СВЦЭМ!$D$10+'СЕТ СН'!$G$5</f>
        <v>4717.8073853099995</v>
      </c>
      <c r="H52" s="37">
        <f>SUMIFS(СВЦЭМ!$D$34:$D$777,СВЦЭМ!$A$34:$A$777,$A52,СВЦЭМ!$B$34:$B$777,H$47)+'СЕТ СН'!$G$11+СВЦЭМ!$D$10+'СЕТ СН'!$G$5</f>
        <v>4698.3122126199996</v>
      </c>
      <c r="I52" s="37">
        <f>SUMIFS(СВЦЭМ!$D$34:$D$777,СВЦЭМ!$A$34:$A$777,$A52,СВЦЭМ!$B$34:$B$777,I$47)+'СЕТ СН'!$G$11+СВЦЭМ!$D$10+'СЕТ СН'!$G$5</f>
        <v>4701.1327712700004</v>
      </c>
      <c r="J52" s="37">
        <f>SUMIFS(СВЦЭМ!$D$34:$D$777,СВЦЭМ!$A$34:$A$777,$A52,СВЦЭМ!$B$34:$B$777,J$47)+'СЕТ СН'!$G$11+СВЦЭМ!$D$10+'СЕТ СН'!$G$5</f>
        <v>4698.5780719599998</v>
      </c>
      <c r="K52" s="37">
        <f>SUMIFS(СВЦЭМ!$D$34:$D$777,СВЦЭМ!$A$34:$A$777,$A52,СВЦЭМ!$B$34:$B$777,K$47)+'СЕТ СН'!$G$11+СВЦЭМ!$D$10+'СЕТ СН'!$G$5</f>
        <v>4661.7308150199997</v>
      </c>
      <c r="L52" s="37">
        <f>SUMIFS(СВЦЭМ!$D$34:$D$777,СВЦЭМ!$A$34:$A$777,$A52,СВЦЭМ!$B$34:$B$777,L$47)+'СЕТ СН'!$G$11+СВЦЭМ!$D$10+'СЕТ СН'!$G$5</f>
        <v>4658.5023681599996</v>
      </c>
      <c r="M52" s="37">
        <f>SUMIFS(СВЦЭМ!$D$34:$D$777,СВЦЭМ!$A$34:$A$777,$A52,СВЦЭМ!$B$34:$B$777,M$47)+'СЕТ СН'!$G$11+СВЦЭМ!$D$10+'СЕТ СН'!$G$5</f>
        <v>4717.8039056600001</v>
      </c>
      <c r="N52" s="37">
        <f>SUMIFS(СВЦЭМ!$D$34:$D$777,СВЦЭМ!$A$34:$A$777,$A52,СВЦЭМ!$B$34:$B$777,N$47)+'СЕТ СН'!$G$11+СВЦЭМ!$D$10+'СЕТ СН'!$G$5</f>
        <v>4746.4045170600002</v>
      </c>
      <c r="O52" s="37">
        <f>SUMIFS(СВЦЭМ!$D$34:$D$777,СВЦЭМ!$A$34:$A$777,$A52,СВЦЭМ!$B$34:$B$777,O$47)+'СЕТ СН'!$G$11+СВЦЭМ!$D$10+'СЕТ СН'!$G$5</f>
        <v>5184.1251377299996</v>
      </c>
      <c r="P52" s="37">
        <f>SUMIFS(СВЦЭМ!$D$34:$D$777,СВЦЭМ!$A$34:$A$777,$A52,СВЦЭМ!$B$34:$B$777,P$47)+'СЕТ СН'!$G$11+СВЦЭМ!$D$10+'СЕТ СН'!$G$5</f>
        <v>5356.85864365</v>
      </c>
      <c r="Q52" s="37">
        <f>SUMIFS(СВЦЭМ!$D$34:$D$777,СВЦЭМ!$A$34:$A$777,$A52,СВЦЭМ!$B$34:$B$777,Q$47)+'СЕТ СН'!$G$11+СВЦЭМ!$D$10+'СЕТ СН'!$G$5</f>
        <v>5074.6713983600002</v>
      </c>
      <c r="R52" s="37">
        <f>SUMIFS(СВЦЭМ!$D$34:$D$777,СВЦЭМ!$A$34:$A$777,$A52,СВЦЭМ!$B$34:$B$777,R$47)+'СЕТ СН'!$G$11+СВЦЭМ!$D$10+'СЕТ СН'!$G$5</f>
        <v>4691.8082145400003</v>
      </c>
      <c r="S52" s="37">
        <f>SUMIFS(СВЦЭМ!$D$34:$D$777,СВЦЭМ!$A$34:$A$777,$A52,СВЦЭМ!$B$34:$B$777,S$47)+'СЕТ СН'!$G$11+СВЦЭМ!$D$10+'СЕТ СН'!$G$5</f>
        <v>4698.1853591600002</v>
      </c>
      <c r="T52" s="37">
        <f>SUMIFS(СВЦЭМ!$D$34:$D$777,СВЦЭМ!$A$34:$A$777,$A52,СВЦЭМ!$B$34:$B$777,T$47)+'СЕТ СН'!$G$11+СВЦЭМ!$D$10+'СЕТ СН'!$G$5</f>
        <v>4645.3788937600002</v>
      </c>
      <c r="U52" s="37">
        <f>SUMIFS(СВЦЭМ!$D$34:$D$777,СВЦЭМ!$A$34:$A$777,$A52,СВЦЭМ!$B$34:$B$777,U$47)+'СЕТ СН'!$G$11+СВЦЭМ!$D$10+'СЕТ СН'!$G$5</f>
        <v>4679.6271003299998</v>
      </c>
      <c r="V52" s="37">
        <f>SUMIFS(СВЦЭМ!$D$34:$D$777,СВЦЭМ!$A$34:$A$777,$A52,СВЦЭМ!$B$34:$B$777,V$47)+'СЕТ СН'!$G$11+СВЦЭМ!$D$10+'СЕТ СН'!$G$5</f>
        <v>4657.2421287799998</v>
      </c>
      <c r="W52" s="37">
        <f>SUMIFS(СВЦЭМ!$D$34:$D$777,СВЦЭМ!$A$34:$A$777,$A52,СВЦЭМ!$B$34:$B$777,W$47)+'СЕТ СН'!$G$11+СВЦЭМ!$D$10+'СЕТ СН'!$G$5</f>
        <v>4691.12880537</v>
      </c>
      <c r="X52" s="37">
        <f>SUMIFS(СВЦЭМ!$D$34:$D$777,СВЦЭМ!$A$34:$A$777,$A52,СВЦЭМ!$B$34:$B$777,X$47)+'СЕТ СН'!$G$11+СВЦЭМ!$D$10+'СЕТ СН'!$G$5</f>
        <v>4628.4671179400002</v>
      </c>
      <c r="Y52" s="37">
        <f>SUMIFS(СВЦЭМ!$D$34:$D$777,СВЦЭМ!$A$34:$A$777,$A52,СВЦЭМ!$B$34:$B$777,Y$47)+'СЕТ СН'!$G$11+СВЦЭМ!$D$10+'СЕТ СН'!$G$5</f>
        <v>4645.3641066500004</v>
      </c>
    </row>
    <row r="53" spans="1:25" ht="15.75" x14ac:dyDescent="0.2">
      <c r="A53" s="36">
        <f t="shared" si="1"/>
        <v>42588</v>
      </c>
      <c r="B53" s="37">
        <f>SUMIFS(СВЦЭМ!$D$34:$D$777,СВЦЭМ!$A$34:$A$777,$A53,СВЦЭМ!$B$34:$B$777,B$47)+'СЕТ СН'!$G$11+СВЦЭМ!$D$10+'СЕТ СН'!$G$5</f>
        <v>4758.7216728799995</v>
      </c>
      <c r="C53" s="37">
        <f>SUMIFS(СВЦЭМ!$D$34:$D$777,СВЦЭМ!$A$34:$A$777,$A53,СВЦЭМ!$B$34:$B$777,C$47)+'СЕТ СН'!$G$11+СВЦЭМ!$D$10+'СЕТ СН'!$G$5</f>
        <v>4847.1316971400001</v>
      </c>
      <c r="D53" s="37">
        <f>SUMIFS(СВЦЭМ!$D$34:$D$777,СВЦЭМ!$A$34:$A$777,$A53,СВЦЭМ!$B$34:$B$777,D$47)+'СЕТ СН'!$G$11+СВЦЭМ!$D$10+'СЕТ СН'!$G$5</f>
        <v>4891.99816207</v>
      </c>
      <c r="E53" s="37">
        <f>SUMIFS(СВЦЭМ!$D$34:$D$777,СВЦЭМ!$A$34:$A$777,$A53,СВЦЭМ!$B$34:$B$777,E$47)+'СЕТ СН'!$G$11+СВЦЭМ!$D$10+'СЕТ СН'!$G$5</f>
        <v>4926.6699107099994</v>
      </c>
      <c r="F53" s="37">
        <f>SUMIFS(СВЦЭМ!$D$34:$D$777,СВЦЭМ!$A$34:$A$777,$A53,СВЦЭМ!$B$34:$B$777,F$47)+'СЕТ СН'!$G$11+СВЦЭМ!$D$10+'СЕТ СН'!$G$5</f>
        <v>4964.0492392599999</v>
      </c>
      <c r="G53" s="37">
        <f>SUMIFS(СВЦЭМ!$D$34:$D$777,СВЦЭМ!$A$34:$A$777,$A53,СВЦЭМ!$B$34:$B$777,G$47)+'СЕТ СН'!$G$11+СВЦЭМ!$D$10+'СЕТ СН'!$G$5</f>
        <v>4965.4501709400001</v>
      </c>
      <c r="H53" s="37">
        <f>SUMIFS(СВЦЭМ!$D$34:$D$777,СВЦЭМ!$A$34:$A$777,$A53,СВЦЭМ!$B$34:$B$777,H$47)+'СЕТ СН'!$G$11+СВЦЭМ!$D$10+'СЕТ СН'!$G$5</f>
        <v>4928.1078926800001</v>
      </c>
      <c r="I53" s="37">
        <f>SUMIFS(СВЦЭМ!$D$34:$D$777,СВЦЭМ!$A$34:$A$777,$A53,СВЦЭМ!$B$34:$B$777,I$47)+'СЕТ СН'!$G$11+СВЦЭМ!$D$10+'СЕТ СН'!$G$5</f>
        <v>4833.1659994399997</v>
      </c>
      <c r="J53" s="37">
        <f>SUMIFS(СВЦЭМ!$D$34:$D$777,СВЦЭМ!$A$34:$A$777,$A53,СВЦЭМ!$B$34:$B$777,J$47)+'СЕТ СН'!$G$11+СВЦЭМ!$D$10+'СЕТ СН'!$G$5</f>
        <v>4724.1008996500004</v>
      </c>
      <c r="K53" s="37">
        <f>SUMIFS(СВЦЭМ!$D$34:$D$777,СВЦЭМ!$A$34:$A$777,$A53,СВЦЭМ!$B$34:$B$777,K$47)+'СЕТ СН'!$G$11+СВЦЭМ!$D$10+'СЕТ СН'!$G$5</f>
        <v>4712.8383933900004</v>
      </c>
      <c r="L53" s="37">
        <f>SUMIFS(СВЦЭМ!$D$34:$D$777,СВЦЭМ!$A$34:$A$777,$A53,СВЦЭМ!$B$34:$B$777,L$47)+'СЕТ СН'!$G$11+СВЦЭМ!$D$10+'СЕТ СН'!$G$5</f>
        <v>4750.5764682099998</v>
      </c>
      <c r="M53" s="37">
        <f>SUMIFS(СВЦЭМ!$D$34:$D$777,СВЦЭМ!$A$34:$A$777,$A53,СВЦЭМ!$B$34:$B$777,M$47)+'СЕТ СН'!$G$11+СВЦЭМ!$D$10+'СЕТ СН'!$G$5</f>
        <v>4694.9368202200003</v>
      </c>
      <c r="N53" s="37">
        <f>SUMIFS(СВЦЭМ!$D$34:$D$777,СВЦЭМ!$A$34:$A$777,$A53,СВЦЭМ!$B$34:$B$777,N$47)+'СЕТ СН'!$G$11+СВЦЭМ!$D$10+'СЕТ СН'!$G$5</f>
        <v>4673.4597376700003</v>
      </c>
      <c r="O53" s="37">
        <f>SUMIFS(СВЦЭМ!$D$34:$D$777,СВЦЭМ!$A$34:$A$777,$A53,СВЦЭМ!$B$34:$B$777,O$47)+'СЕТ СН'!$G$11+СВЦЭМ!$D$10+'СЕТ СН'!$G$5</f>
        <v>4669.5405240500004</v>
      </c>
      <c r="P53" s="37">
        <f>SUMIFS(СВЦЭМ!$D$34:$D$777,СВЦЭМ!$A$34:$A$777,$A53,СВЦЭМ!$B$34:$B$777,P$47)+'СЕТ СН'!$G$11+СВЦЭМ!$D$10+'СЕТ СН'!$G$5</f>
        <v>4681.5908994800002</v>
      </c>
      <c r="Q53" s="37">
        <f>SUMIFS(СВЦЭМ!$D$34:$D$777,СВЦЭМ!$A$34:$A$777,$A53,СВЦЭМ!$B$34:$B$777,Q$47)+'СЕТ СН'!$G$11+СВЦЭМ!$D$10+'СЕТ СН'!$G$5</f>
        <v>4756.33061628</v>
      </c>
      <c r="R53" s="37">
        <f>SUMIFS(СВЦЭМ!$D$34:$D$777,СВЦЭМ!$A$34:$A$777,$A53,СВЦЭМ!$B$34:$B$777,R$47)+'СЕТ СН'!$G$11+СВЦЭМ!$D$10+'СЕТ СН'!$G$5</f>
        <v>4662.5995080499997</v>
      </c>
      <c r="S53" s="37">
        <f>SUMIFS(СВЦЭМ!$D$34:$D$777,СВЦЭМ!$A$34:$A$777,$A53,СВЦЭМ!$B$34:$B$777,S$47)+'СЕТ СН'!$G$11+СВЦЭМ!$D$10+'СЕТ СН'!$G$5</f>
        <v>4657.4656608599998</v>
      </c>
      <c r="T53" s="37">
        <f>SUMIFS(СВЦЭМ!$D$34:$D$777,СВЦЭМ!$A$34:$A$777,$A53,СВЦЭМ!$B$34:$B$777,T$47)+'СЕТ СН'!$G$11+СВЦЭМ!$D$10+'СЕТ СН'!$G$5</f>
        <v>4666.4253781500001</v>
      </c>
      <c r="U53" s="37">
        <f>SUMIFS(СВЦЭМ!$D$34:$D$777,СВЦЭМ!$A$34:$A$777,$A53,СВЦЭМ!$B$34:$B$777,U$47)+'СЕТ СН'!$G$11+СВЦЭМ!$D$10+'СЕТ СН'!$G$5</f>
        <v>4653.2798849499995</v>
      </c>
      <c r="V53" s="37">
        <f>SUMIFS(СВЦЭМ!$D$34:$D$777,СВЦЭМ!$A$34:$A$777,$A53,СВЦЭМ!$B$34:$B$777,V$47)+'СЕТ СН'!$G$11+СВЦЭМ!$D$10+'СЕТ СН'!$G$5</f>
        <v>4670.9360945500002</v>
      </c>
      <c r="W53" s="37">
        <f>SUMIFS(СВЦЭМ!$D$34:$D$777,СВЦЭМ!$A$34:$A$777,$A53,СВЦЭМ!$B$34:$B$777,W$47)+'СЕТ СН'!$G$11+СВЦЭМ!$D$10+'СЕТ СН'!$G$5</f>
        <v>4687.7770728200003</v>
      </c>
      <c r="X53" s="37">
        <f>SUMIFS(СВЦЭМ!$D$34:$D$777,СВЦЭМ!$A$34:$A$777,$A53,СВЦЭМ!$B$34:$B$777,X$47)+'СЕТ СН'!$G$11+СВЦЭМ!$D$10+'СЕТ СН'!$G$5</f>
        <v>4640.4973819699999</v>
      </c>
      <c r="Y53" s="37">
        <f>SUMIFS(СВЦЭМ!$D$34:$D$777,СВЦЭМ!$A$34:$A$777,$A53,СВЦЭМ!$B$34:$B$777,Y$47)+'СЕТ СН'!$G$11+СВЦЭМ!$D$10+'СЕТ СН'!$G$5</f>
        <v>4665.5620407599999</v>
      </c>
    </row>
    <row r="54" spans="1:25" ht="15.75" x14ac:dyDescent="0.2">
      <c r="A54" s="36">
        <f t="shared" si="1"/>
        <v>42589</v>
      </c>
      <c r="B54" s="37">
        <f>SUMIFS(СВЦЭМ!$D$34:$D$777,СВЦЭМ!$A$34:$A$777,$A54,СВЦЭМ!$B$34:$B$777,B$47)+'СЕТ СН'!$G$11+СВЦЭМ!$D$10+'СЕТ СН'!$G$5</f>
        <v>4725.9152189799997</v>
      </c>
      <c r="C54" s="37">
        <f>SUMIFS(СВЦЭМ!$D$34:$D$777,СВЦЭМ!$A$34:$A$777,$A54,СВЦЭМ!$B$34:$B$777,C$47)+'СЕТ СН'!$G$11+СВЦЭМ!$D$10+'СЕТ СН'!$G$5</f>
        <v>4820.2457586500004</v>
      </c>
      <c r="D54" s="37">
        <f>SUMIFS(СВЦЭМ!$D$34:$D$777,СВЦЭМ!$A$34:$A$777,$A54,СВЦЭМ!$B$34:$B$777,D$47)+'СЕТ СН'!$G$11+СВЦЭМ!$D$10+'СЕТ СН'!$G$5</f>
        <v>4886.23317047</v>
      </c>
      <c r="E54" s="37">
        <f>SUMIFS(СВЦЭМ!$D$34:$D$777,СВЦЭМ!$A$34:$A$777,$A54,СВЦЭМ!$B$34:$B$777,E$47)+'СЕТ СН'!$G$11+СВЦЭМ!$D$10+'СЕТ СН'!$G$5</f>
        <v>4920.8593049600004</v>
      </c>
      <c r="F54" s="37">
        <f>SUMIFS(СВЦЭМ!$D$34:$D$777,СВЦЭМ!$A$34:$A$777,$A54,СВЦЭМ!$B$34:$B$777,F$47)+'СЕТ СН'!$G$11+СВЦЭМ!$D$10+'СЕТ СН'!$G$5</f>
        <v>4931.0575813400001</v>
      </c>
      <c r="G54" s="37">
        <f>SUMIFS(СВЦЭМ!$D$34:$D$777,СВЦЭМ!$A$34:$A$777,$A54,СВЦЭМ!$B$34:$B$777,G$47)+'СЕТ СН'!$G$11+СВЦЭМ!$D$10+'СЕТ СН'!$G$5</f>
        <v>4938.9353482299994</v>
      </c>
      <c r="H54" s="37">
        <f>SUMIFS(СВЦЭМ!$D$34:$D$777,СВЦЭМ!$A$34:$A$777,$A54,СВЦЭМ!$B$34:$B$777,H$47)+'СЕТ СН'!$G$11+СВЦЭМ!$D$10+'СЕТ СН'!$G$5</f>
        <v>4895.3386838400002</v>
      </c>
      <c r="I54" s="37">
        <f>SUMIFS(СВЦЭМ!$D$34:$D$777,СВЦЭМ!$A$34:$A$777,$A54,СВЦЭМ!$B$34:$B$777,I$47)+'СЕТ СН'!$G$11+СВЦЭМ!$D$10+'СЕТ СН'!$G$5</f>
        <v>4855.80754153</v>
      </c>
      <c r="J54" s="37">
        <f>SUMIFS(СВЦЭМ!$D$34:$D$777,СВЦЭМ!$A$34:$A$777,$A54,СВЦЭМ!$B$34:$B$777,J$47)+'СЕТ СН'!$G$11+СВЦЭМ!$D$10+'СЕТ СН'!$G$5</f>
        <v>4760.3127736799997</v>
      </c>
      <c r="K54" s="37">
        <f>SUMIFS(СВЦЭМ!$D$34:$D$777,СВЦЭМ!$A$34:$A$777,$A54,СВЦЭМ!$B$34:$B$777,K$47)+'СЕТ СН'!$G$11+СВЦЭМ!$D$10+'СЕТ СН'!$G$5</f>
        <v>4698.9527151399998</v>
      </c>
      <c r="L54" s="37">
        <f>SUMIFS(СВЦЭМ!$D$34:$D$777,СВЦЭМ!$A$34:$A$777,$A54,СВЦЭМ!$B$34:$B$777,L$47)+'СЕТ СН'!$G$11+СВЦЭМ!$D$10+'СЕТ СН'!$G$5</f>
        <v>4734.4574027299996</v>
      </c>
      <c r="M54" s="37">
        <f>SUMIFS(СВЦЭМ!$D$34:$D$777,СВЦЭМ!$A$34:$A$777,$A54,СВЦЭМ!$B$34:$B$777,M$47)+'СЕТ СН'!$G$11+СВЦЭМ!$D$10+'СЕТ СН'!$G$5</f>
        <v>4706.2725713099999</v>
      </c>
      <c r="N54" s="37">
        <f>SUMIFS(СВЦЭМ!$D$34:$D$777,СВЦЭМ!$A$34:$A$777,$A54,СВЦЭМ!$B$34:$B$777,N$47)+'СЕТ СН'!$G$11+СВЦЭМ!$D$10+'СЕТ СН'!$G$5</f>
        <v>4668.3264566899998</v>
      </c>
      <c r="O54" s="37">
        <f>SUMIFS(СВЦЭМ!$D$34:$D$777,СВЦЭМ!$A$34:$A$777,$A54,СВЦЭМ!$B$34:$B$777,O$47)+'СЕТ СН'!$G$11+СВЦЭМ!$D$10+'СЕТ СН'!$G$5</f>
        <v>4674.0327033200001</v>
      </c>
      <c r="P54" s="37">
        <f>SUMIFS(СВЦЭМ!$D$34:$D$777,СВЦЭМ!$A$34:$A$777,$A54,СВЦЭМ!$B$34:$B$777,P$47)+'СЕТ СН'!$G$11+СВЦЭМ!$D$10+'СЕТ СН'!$G$5</f>
        <v>4778.75271118</v>
      </c>
      <c r="Q54" s="37">
        <f>SUMIFS(СВЦЭМ!$D$34:$D$777,СВЦЭМ!$A$34:$A$777,$A54,СВЦЭМ!$B$34:$B$777,Q$47)+'СЕТ СН'!$G$11+СВЦЭМ!$D$10+'СЕТ СН'!$G$5</f>
        <v>4698.2412633399999</v>
      </c>
      <c r="R54" s="37">
        <f>SUMIFS(СВЦЭМ!$D$34:$D$777,СВЦЭМ!$A$34:$A$777,$A54,СВЦЭМ!$B$34:$B$777,R$47)+'СЕТ СН'!$G$11+СВЦЭМ!$D$10+'СЕТ СН'!$G$5</f>
        <v>4694.89197676</v>
      </c>
      <c r="S54" s="37">
        <f>SUMIFS(СВЦЭМ!$D$34:$D$777,СВЦЭМ!$A$34:$A$777,$A54,СВЦЭМ!$B$34:$B$777,S$47)+'СЕТ СН'!$G$11+СВЦЭМ!$D$10+'СЕТ СН'!$G$5</f>
        <v>4724.5313574000002</v>
      </c>
      <c r="T54" s="37">
        <f>SUMIFS(СВЦЭМ!$D$34:$D$777,СВЦЭМ!$A$34:$A$777,$A54,СВЦЭМ!$B$34:$B$777,T$47)+'СЕТ СН'!$G$11+СВЦЭМ!$D$10+'СЕТ СН'!$G$5</f>
        <v>4773.92109772</v>
      </c>
      <c r="U54" s="37">
        <f>SUMIFS(СВЦЭМ!$D$34:$D$777,СВЦЭМ!$A$34:$A$777,$A54,СВЦЭМ!$B$34:$B$777,U$47)+'СЕТ СН'!$G$11+СВЦЭМ!$D$10+'СЕТ СН'!$G$5</f>
        <v>4698.5271514899996</v>
      </c>
      <c r="V54" s="37">
        <f>SUMIFS(СВЦЭМ!$D$34:$D$777,СВЦЭМ!$A$34:$A$777,$A54,СВЦЭМ!$B$34:$B$777,V$47)+'СЕТ СН'!$G$11+СВЦЭМ!$D$10+'СЕТ СН'!$G$5</f>
        <v>4708.9965808999996</v>
      </c>
      <c r="W54" s="37">
        <f>SUMIFS(СВЦЭМ!$D$34:$D$777,СВЦЭМ!$A$34:$A$777,$A54,СВЦЭМ!$B$34:$B$777,W$47)+'СЕТ СН'!$G$11+СВЦЭМ!$D$10+'СЕТ СН'!$G$5</f>
        <v>4722.7799662799998</v>
      </c>
      <c r="X54" s="37">
        <f>SUMIFS(СВЦЭМ!$D$34:$D$777,СВЦЭМ!$A$34:$A$777,$A54,СВЦЭМ!$B$34:$B$777,X$47)+'СЕТ СН'!$G$11+СВЦЭМ!$D$10+'СЕТ СН'!$G$5</f>
        <v>4696.2359737300003</v>
      </c>
      <c r="Y54" s="37">
        <f>SUMIFS(СВЦЭМ!$D$34:$D$777,СВЦЭМ!$A$34:$A$777,$A54,СВЦЭМ!$B$34:$B$777,Y$47)+'СЕТ СН'!$G$11+СВЦЭМ!$D$10+'СЕТ СН'!$G$5</f>
        <v>4659.5806780000003</v>
      </c>
    </row>
    <row r="55" spans="1:25" ht="15.75" x14ac:dyDescent="0.2">
      <c r="A55" s="36">
        <f t="shared" si="1"/>
        <v>42590</v>
      </c>
      <c r="B55" s="37">
        <f>SUMIFS(СВЦЭМ!$D$34:$D$777,СВЦЭМ!$A$34:$A$777,$A55,СВЦЭМ!$B$34:$B$777,B$47)+'СЕТ СН'!$G$11+СВЦЭМ!$D$10+'СЕТ СН'!$G$5</f>
        <v>4698.9218352999997</v>
      </c>
      <c r="C55" s="37">
        <f>SUMIFS(СВЦЭМ!$D$34:$D$777,СВЦЭМ!$A$34:$A$777,$A55,СВЦЭМ!$B$34:$B$777,C$47)+'СЕТ СН'!$G$11+СВЦЭМ!$D$10+'СЕТ СН'!$G$5</f>
        <v>4782.2364806699998</v>
      </c>
      <c r="D55" s="37">
        <f>SUMIFS(СВЦЭМ!$D$34:$D$777,СВЦЭМ!$A$34:$A$777,$A55,СВЦЭМ!$B$34:$B$777,D$47)+'СЕТ СН'!$G$11+СВЦЭМ!$D$10+'СЕТ СН'!$G$5</f>
        <v>4841.30511037</v>
      </c>
      <c r="E55" s="37">
        <f>SUMIFS(СВЦЭМ!$D$34:$D$777,СВЦЭМ!$A$34:$A$777,$A55,СВЦЭМ!$B$34:$B$777,E$47)+'СЕТ СН'!$G$11+СВЦЭМ!$D$10+'СЕТ СН'!$G$5</f>
        <v>4887.1857907399999</v>
      </c>
      <c r="F55" s="37">
        <f>SUMIFS(СВЦЭМ!$D$34:$D$777,СВЦЭМ!$A$34:$A$777,$A55,СВЦЭМ!$B$34:$B$777,F$47)+'СЕТ СН'!$G$11+СВЦЭМ!$D$10+'СЕТ СН'!$G$5</f>
        <v>4902.7486696599999</v>
      </c>
      <c r="G55" s="37">
        <f>SUMIFS(СВЦЭМ!$D$34:$D$777,СВЦЭМ!$A$34:$A$777,$A55,СВЦЭМ!$B$34:$B$777,G$47)+'СЕТ СН'!$G$11+СВЦЭМ!$D$10+'СЕТ СН'!$G$5</f>
        <v>4874.4340661900005</v>
      </c>
      <c r="H55" s="37">
        <f>SUMIFS(СВЦЭМ!$D$34:$D$777,СВЦЭМ!$A$34:$A$777,$A55,СВЦЭМ!$B$34:$B$777,H$47)+'СЕТ СН'!$G$11+СВЦЭМ!$D$10+'СЕТ СН'!$G$5</f>
        <v>4814.0443908300003</v>
      </c>
      <c r="I55" s="37">
        <f>SUMIFS(СВЦЭМ!$D$34:$D$777,СВЦЭМ!$A$34:$A$777,$A55,СВЦЭМ!$B$34:$B$777,I$47)+'СЕТ СН'!$G$11+СВЦЭМ!$D$10+'СЕТ СН'!$G$5</f>
        <v>4751.4974852200003</v>
      </c>
      <c r="J55" s="37">
        <f>SUMIFS(СВЦЭМ!$D$34:$D$777,СВЦЭМ!$A$34:$A$777,$A55,СВЦЭМ!$B$34:$B$777,J$47)+'СЕТ СН'!$G$11+СВЦЭМ!$D$10+'СЕТ СН'!$G$5</f>
        <v>4790.1870148500002</v>
      </c>
      <c r="K55" s="37">
        <f>SUMIFS(СВЦЭМ!$D$34:$D$777,СВЦЭМ!$A$34:$A$777,$A55,СВЦЭМ!$B$34:$B$777,K$47)+'СЕТ СН'!$G$11+СВЦЭМ!$D$10+'СЕТ СН'!$G$5</f>
        <v>4922.3573826699994</v>
      </c>
      <c r="L55" s="37">
        <f>SUMIFS(СВЦЭМ!$D$34:$D$777,СВЦЭМ!$A$34:$A$777,$A55,СВЦЭМ!$B$34:$B$777,L$47)+'СЕТ СН'!$G$11+СВЦЭМ!$D$10+'СЕТ СН'!$G$5</f>
        <v>5266.5128537999999</v>
      </c>
      <c r="M55" s="37">
        <f>SUMIFS(СВЦЭМ!$D$34:$D$777,СВЦЭМ!$A$34:$A$777,$A55,СВЦЭМ!$B$34:$B$777,M$47)+'СЕТ СН'!$G$11+СВЦЭМ!$D$10+'СЕТ СН'!$G$5</f>
        <v>5228.9668308599994</v>
      </c>
      <c r="N55" s="37">
        <f>SUMIFS(СВЦЭМ!$D$34:$D$777,СВЦЭМ!$A$34:$A$777,$A55,СВЦЭМ!$B$34:$B$777,N$47)+'СЕТ СН'!$G$11+СВЦЭМ!$D$10+'СЕТ СН'!$G$5</f>
        <v>4824.68525598</v>
      </c>
      <c r="O55" s="37">
        <f>SUMIFS(СВЦЭМ!$D$34:$D$777,СВЦЭМ!$A$34:$A$777,$A55,СВЦЭМ!$B$34:$B$777,O$47)+'СЕТ СН'!$G$11+СВЦЭМ!$D$10+'СЕТ СН'!$G$5</f>
        <v>4856.65095397</v>
      </c>
      <c r="P55" s="37">
        <f>SUMIFS(СВЦЭМ!$D$34:$D$777,СВЦЭМ!$A$34:$A$777,$A55,СВЦЭМ!$B$34:$B$777,P$47)+'СЕТ СН'!$G$11+СВЦЭМ!$D$10+'СЕТ СН'!$G$5</f>
        <v>4722.4065933700003</v>
      </c>
      <c r="Q55" s="37">
        <f>SUMIFS(СВЦЭМ!$D$34:$D$777,СВЦЭМ!$A$34:$A$777,$A55,СВЦЭМ!$B$34:$B$777,Q$47)+'СЕТ СН'!$G$11+СВЦЭМ!$D$10+'СЕТ СН'!$G$5</f>
        <v>4715.5788342400001</v>
      </c>
      <c r="R55" s="37">
        <f>SUMIFS(СВЦЭМ!$D$34:$D$777,СВЦЭМ!$A$34:$A$777,$A55,СВЦЭМ!$B$34:$B$777,R$47)+'СЕТ СН'!$G$11+СВЦЭМ!$D$10+'СЕТ СН'!$G$5</f>
        <v>4715.2841061500003</v>
      </c>
      <c r="S55" s="37">
        <f>SUMIFS(СВЦЭМ!$D$34:$D$777,СВЦЭМ!$A$34:$A$777,$A55,СВЦЭМ!$B$34:$B$777,S$47)+'СЕТ СН'!$G$11+СВЦЭМ!$D$10+'СЕТ СН'!$G$5</f>
        <v>4811.5997694600001</v>
      </c>
      <c r="T55" s="37">
        <f>SUMIFS(СВЦЭМ!$D$34:$D$777,СВЦЭМ!$A$34:$A$777,$A55,СВЦЭМ!$B$34:$B$777,T$47)+'СЕТ СН'!$G$11+СВЦЭМ!$D$10+'СЕТ СН'!$G$5</f>
        <v>4781.8541495899999</v>
      </c>
      <c r="U55" s="37">
        <f>SUMIFS(СВЦЭМ!$D$34:$D$777,СВЦЭМ!$A$34:$A$777,$A55,СВЦЭМ!$B$34:$B$777,U$47)+'СЕТ СН'!$G$11+СВЦЭМ!$D$10+'СЕТ СН'!$G$5</f>
        <v>4778.6267961899994</v>
      </c>
      <c r="V55" s="37">
        <f>SUMIFS(СВЦЭМ!$D$34:$D$777,СВЦЭМ!$A$34:$A$777,$A55,СВЦЭМ!$B$34:$B$777,V$47)+'СЕТ СН'!$G$11+СВЦЭМ!$D$10+'СЕТ СН'!$G$5</f>
        <v>4813.7956115899997</v>
      </c>
      <c r="W55" s="37">
        <f>SUMIFS(СВЦЭМ!$D$34:$D$777,СВЦЭМ!$A$34:$A$777,$A55,СВЦЭМ!$B$34:$B$777,W$47)+'СЕТ СН'!$G$11+СВЦЭМ!$D$10+'СЕТ СН'!$G$5</f>
        <v>4833.6165590399996</v>
      </c>
      <c r="X55" s="37">
        <f>SUMIFS(СВЦЭМ!$D$34:$D$777,СВЦЭМ!$A$34:$A$777,$A55,СВЦЭМ!$B$34:$B$777,X$47)+'СЕТ СН'!$G$11+СВЦЭМ!$D$10+'СЕТ СН'!$G$5</f>
        <v>4718.2219841699998</v>
      </c>
      <c r="Y55" s="37">
        <f>SUMIFS(СВЦЭМ!$D$34:$D$777,СВЦЭМ!$A$34:$A$777,$A55,СВЦЭМ!$B$34:$B$777,Y$47)+'СЕТ СН'!$G$11+СВЦЭМ!$D$10+'СЕТ СН'!$G$5</f>
        <v>4737.8846842399998</v>
      </c>
    </row>
    <row r="56" spans="1:25" ht="15.75" x14ac:dyDescent="0.2">
      <c r="A56" s="36">
        <f t="shared" si="1"/>
        <v>42591</v>
      </c>
      <c r="B56" s="37">
        <f>SUMIFS(СВЦЭМ!$D$34:$D$777,СВЦЭМ!$A$34:$A$777,$A56,СВЦЭМ!$B$34:$B$777,B$47)+'СЕТ СН'!$G$11+СВЦЭМ!$D$10+'СЕТ СН'!$G$5</f>
        <v>4778.9375261999994</v>
      </c>
      <c r="C56" s="37">
        <f>SUMIFS(СВЦЭМ!$D$34:$D$777,СВЦЭМ!$A$34:$A$777,$A56,СВЦЭМ!$B$34:$B$777,C$47)+'СЕТ СН'!$G$11+СВЦЭМ!$D$10+'СЕТ СН'!$G$5</f>
        <v>4870.29383022</v>
      </c>
      <c r="D56" s="37">
        <f>SUMIFS(СВЦЭМ!$D$34:$D$777,СВЦЭМ!$A$34:$A$777,$A56,СВЦЭМ!$B$34:$B$777,D$47)+'СЕТ СН'!$G$11+СВЦЭМ!$D$10+'СЕТ СН'!$G$5</f>
        <v>4905.5318279200001</v>
      </c>
      <c r="E56" s="37">
        <f>SUMIFS(СВЦЭМ!$D$34:$D$777,СВЦЭМ!$A$34:$A$777,$A56,СВЦЭМ!$B$34:$B$777,E$47)+'СЕТ СН'!$G$11+СВЦЭМ!$D$10+'СЕТ СН'!$G$5</f>
        <v>4898.8135572800002</v>
      </c>
      <c r="F56" s="37">
        <f>SUMIFS(СВЦЭМ!$D$34:$D$777,СВЦЭМ!$A$34:$A$777,$A56,СВЦЭМ!$B$34:$B$777,F$47)+'СЕТ СН'!$G$11+СВЦЭМ!$D$10+'СЕТ СН'!$G$5</f>
        <v>4848.8863658</v>
      </c>
      <c r="G56" s="37">
        <f>SUMIFS(СВЦЭМ!$D$34:$D$777,СВЦЭМ!$A$34:$A$777,$A56,СВЦЭМ!$B$34:$B$777,G$47)+'СЕТ СН'!$G$11+СВЦЭМ!$D$10+'СЕТ СН'!$G$5</f>
        <v>4897.0093827199998</v>
      </c>
      <c r="H56" s="37">
        <f>SUMIFS(СВЦЭМ!$D$34:$D$777,СВЦЭМ!$A$34:$A$777,$A56,СВЦЭМ!$B$34:$B$777,H$47)+'СЕТ СН'!$G$11+СВЦЭМ!$D$10+'СЕТ СН'!$G$5</f>
        <v>4773.0285383199998</v>
      </c>
      <c r="I56" s="37">
        <f>SUMIFS(СВЦЭМ!$D$34:$D$777,СВЦЭМ!$A$34:$A$777,$A56,СВЦЭМ!$B$34:$B$777,I$47)+'СЕТ СН'!$G$11+СВЦЭМ!$D$10+'СЕТ СН'!$G$5</f>
        <v>4736.6315454300002</v>
      </c>
      <c r="J56" s="37">
        <f>SUMIFS(СВЦЭМ!$D$34:$D$777,СВЦЭМ!$A$34:$A$777,$A56,СВЦЭМ!$B$34:$B$777,J$47)+'СЕТ СН'!$G$11+СВЦЭМ!$D$10+'СЕТ СН'!$G$5</f>
        <v>4706.31366058</v>
      </c>
      <c r="K56" s="37">
        <f>SUMIFS(СВЦЭМ!$D$34:$D$777,СВЦЭМ!$A$34:$A$777,$A56,СВЦЭМ!$B$34:$B$777,K$47)+'СЕТ СН'!$G$11+СВЦЭМ!$D$10+'СЕТ СН'!$G$5</f>
        <v>4741.2550789899997</v>
      </c>
      <c r="L56" s="37">
        <f>SUMIFS(СВЦЭМ!$D$34:$D$777,СВЦЭМ!$A$34:$A$777,$A56,СВЦЭМ!$B$34:$B$777,L$47)+'СЕТ СН'!$G$11+СВЦЭМ!$D$10+'СЕТ СН'!$G$5</f>
        <v>4760.5123724599998</v>
      </c>
      <c r="M56" s="37">
        <f>SUMIFS(СВЦЭМ!$D$34:$D$777,СВЦЭМ!$A$34:$A$777,$A56,СВЦЭМ!$B$34:$B$777,M$47)+'СЕТ СН'!$G$11+СВЦЭМ!$D$10+'СЕТ СН'!$G$5</f>
        <v>4775.0850387999999</v>
      </c>
      <c r="N56" s="37">
        <f>SUMIFS(СВЦЭМ!$D$34:$D$777,СВЦЭМ!$A$34:$A$777,$A56,СВЦЭМ!$B$34:$B$777,N$47)+'СЕТ СН'!$G$11+СВЦЭМ!$D$10+'СЕТ СН'!$G$5</f>
        <v>4802.2677876399994</v>
      </c>
      <c r="O56" s="37">
        <f>SUMIFS(СВЦЭМ!$D$34:$D$777,СВЦЭМ!$A$34:$A$777,$A56,СВЦЭМ!$B$34:$B$777,O$47)+'СЕТ СН'!$G$11+СВЦЭМ!$D$10+'СЕТ СН'!$G$5</f>
        <v>4790.7768164999998</v>
      </c>
      <c r="P56" s="37">
        <f>SUMIFS(СВЦЭМ!$D$34:$D$777,СВЦЭМ!$A$34:$A$777,$A56,СВЦЭМ!$B$34:$B$777,P$47)+'СЕТ СН'!$G$11+СВЦЭМ!$D$10+'СЕТ СН'!$G$5</f>
        <v>4794.6650708500001</v>
      </c>
      <c r="Q56" s="37">
        <f>SUMIFS(СВЦЭМ!$D$34:$D$777,СВЦЭМ!$A$34:$A$777,$A56,СВЦЭМ!$B$34:$B$777,Q$47)+'СЕТ СН'!$G$11+СВЦЭМ!$D$10+'СЕТ СН'!$G$5</f>
        <v>4767.1160634199996</v>
      </c>
      <c r="R56" s="37">
        <f>SUMIFS(СВЦЭМ!$D$34:$D$777,СВЦЭМ!$A$34:$A$777,$A56,СВЦЭМ!$B$34:$B$777,R$47)+'СЕТ СН'!$G$11+СВЦЭМ!$D$10+'СЕТ СН'!$G$5</f>
        <v>4791.1777335900006</v>
      </c>
      <c r="S56" s="37">
        <f>SUMIFS(СВЦЭМ!$D$34:$D$777,СВЦЭМ!$A$34:$A$777,$A56,СВЦЭМ!$B$34:$B$777,S$47)+'СЕТ СН'!$G$11+СВЦЭМ!$D$10+'СЕТ СН'!$G$5</f>
        <v>4829.9796377799994</v>
      </c>
      <c r="T56" s="37">
        <f>SUMIFS(СВЦЭМ!$D$34:$D$777,СВЦЭМ!$A$34:$A$777,$A56,СВЦЭМ!$B$34:$B$777,T$47)+'СЕТ СН'!$G$11+СВЦЭМ!$D$10+'СЕТ СН'!$G$5</f>
        <v>4823.7793259400005</v>
      </c>
      <c r="U56" s="37">
        <f>SUMIFS(СВЦЭМ!$D$34:$D$777,СВЦЭМ!$A$34:$A$777,$A56,СВЦЭМ!$B$34:$B$777,U$47)+'СЕТ СН'!$G$11+СВЦЭМ!$D$10+'СЕТ СН'!$G$5</f>
        <v>4741.8896033499996</v>
      </c>
      <c r="V56" s="37">
        <f>SUMIFS(СВЦЭМ!$D$34:$D$777,СВЦЭМ!$A$34:$A$777,$A56,СВЦЭМ!$B$34:$B$777,V$47)+'СЕТ СН'!$G$11+СВЦЭМ!$D$10+'СЕТ СН'!$G$5</f>
        <v>4737.1989444999999</v>
      </c>
      <c r="W56" s="37">
        <f>SUMIFS(СВЦЭМ!$D$34:$D$777,СВЦЭМ!$A$34:$A$777,$A56,СВЦЭМ!$B$34:$B$777,W$47)+'СЕТ СН'!$G$11+СВЦЭМ!$D$10+'СЕТ СН'!$G$5</f>
        <v>4788.5951921899996</v>
      </c>
      <c r="X56" s="37">
        <f>SUMIFS(СВЦЭМ!$D$34:$D$777,СВЦЭМ!$A$34:$A$777,$A56,СВЦЭМ!$B$34:$B$777,X$47)+'СЕТ СН'!$G$11+СВЦЭМ!$D$10+'СЕТ СН'!$G$5</f>
        <v>4679.8844563800003</v>
      </c>
      <c r="Y56" s="37">
        <f>SUMIFS(СВЦЭМ!$D$34:$D$777,СВЦЭМ!$A$34:$A$777,$A56,СВЦЭМ!$B$34:$B$777,Y$47)+'СЕТ СН'!$G$11+СВЦЭМ!$D$10+'СЕТ СН'!$G$5</f>
        <v>4688.5883112700003</v>
      </c>
    </row>
    <row r="57" spans="1:25" ht="15.75" x14ac:dyDescent="0.2">
      <c r="A57" s="36">
        <f t="shared" si="1"/>
        <v>42592</v>
      </c>
      <c r="B57" s="37">
        <f>SUMIFS(СВЦЭМ!$D$34:$D$777,СВЦЭМ!$A$34:$A$777,$A57,СВЦЭМ!$B$34:$B$777,B$47)+'СЕТ СН'!$G$11+СВЦЭМ!$D$10+'СЕТ СН'!$G$5</f>
        <v>4777.2728977400002</v>
      </c>
      <c r="C57" s="37">
        <f>SUMIFS(СВЦЭМ!$D$34:$D$777,СВЦЭМ!$A$34:$A$777,$A57,СВЦЭМ!$B$34:$B$777,C$47)+'СЕТ СН'!$G$11+СВЦЭМ!$D$10+'СЕТ СН'!$G$5</f>
        <v>4820.5056401399997</v>
      </c>
      <c r="D57" s="37">
        <f>SUMIFS(СВЦЭМ!$D$34:$D$777,СВЦЭМ!$A$34:$A$777,$A57,СВЦЭМ!$B$34:$B$777,D$47)+'СЕТ СН'!$G$11+СВЦЭМ!$D$10+'СЕТ СН'!$G$5</f>
        <v>4846.3362438099994</v>
      </c>
      <c r="E57" s="37">
        <f>SUMIFS(СВЦЭМ!$D$34:$D$777,СВЦЭМ!$A$34:$A$777,$A57,СВЦЭМ!$B$34:$B$777,E$47)+'СЕТ СН'!$G$11+СВЦЭМ!$D$10+'СЕТ СН'!$G$5</f>
        <v>4839.7732745699996</v>
      </c>
      <c r="F57" s="37">
        <f>SUMIFS(СВЦЭМ!$D$34:$D$777,СВЦЭМ!$A$34:$A$777,$A57,СВЦЭМ!$B$34:$B$777,F$47)+'СЕТ СН'!$G$11+СВЦЭМ!$D$10+'СЕТ СН'!$G$5</f>
        <v>4872.7218175199996</v>
      </c>
      <c r="G57" s="37">
        <f>SUMIFS(СВЦЭМ!$D$34:$D$777,СВЦЭМ!$A$34:$A$777,$A57,СВЦЭМ!$B$34:$B$777,G$47)+'СЕТ СН'!$G$11+СВЦЭМ!$D$10+'СЕТ СН'!$G$5</f>
        <v>4850.1869801699995</v>
      </c>
      <c r="H57" s="37">
        <f>SUMIFS(СВЦЭМ!$D$34:$D$777,СВЦЭМ!$A$34:$A$777,$A57,СВЦЭМ!$B$34:$B$777,H$47)+'СЕТ СН'!$G$11+СВЦЭМ!$D$10+'СЕТ СН'!$G$5</f>
        <v>4802.77156861</v>
      </c>
      <c r="I57" s="37">
        <f>SUMIFS(СВЦЭМ!$D$34:$D$777,СВЦЭМ!$A$34:$A$777,$A57,СВЦЭМ!$B$34:$B$777,I$47)+'СЕТ СН'!$G$11+СВЦЭМ!$D$10+'СЕТ СН'!$G$5</f>
        <v>4767.8246364099996</v>
      </c>
      <c r="J57" s="37">
        <f>SUMIFS(СВЦЭМ!$D$34:$D$777,СВЦЭМ!$A$34:$A$777,$A57,СВЦЭМ!$B$34:$B$777,J$47)+'СЕТ СН'!$G$11+СВЦЭМ!$D$10+'СЕТ СН'!$G$5</f>
        <v>4684.6076745299997</v>
      </c>
      <c r="K57" s="37">
        <f>SUMIFS(СВЦЭМ!$D$34:$D$777,СВЦЭМ!$A$34:$A$777,$A57,СВЦЭМ!$B$34:$B$777,K$47)+'СЕТ СН'!$G$11+СВЦЭМ!$D$10+'СЕТ СН'!$G$5</f>
        <v>4446.5665312599995</v>
      </c>
      <c r="L57" s="37">
        <f>SUMIFS(СВЦЭМ!$D$34:$D$777,СВЦЭМ!$A$34:$A$777,$A57,СВЦЭМ!$B$34:$B$777,L$47)+'СЕТ СН'!$G$11+СВЦЭМ!$D$10+'СЕТ СН'!$G$5</f>
        <v>4707.4818320200002</v>
      </c>
      <c r="M57" s="37">
        <f>SUMIFS(СВЦЭМ!$D$34:$D$777,СВЦЭМ!$A$34:$A$777,$A57,СВЦЭМ!$B$34:$B$777,M$47)+'СЕТ СН'!$G$11+СВЦЭМ!$D$10+'СЕТ СН'!$G$5</f>
        <v>4787.6571185800003</v>
      </c>
      <c r="N57" s="37">
        <f>SUMIFS(СВЦЭМ!$D$34:$D$777,СВЦЭМ!$A$34:$A$777,$A57,СВЦЭМ!$B$34:$B$777,N$47)+'СЕТ СН'!$G$11+СВЦЭМ!$D$10+'СЕТ СН'!$G$5</f>
        <v>4903.2699059500001</v>
      </c>
      <c r="O57" s="37">
        <f>SUMIFS(СВЦЭМ!$D$34:$D$777,СВЦЭМ!$A$34:$A$777,$A57,СВЦЭМ!$B$34:$B$777,O$47)+'СЕТ СН'!$G$11+СВЦЭМ!$D$10+'СЕТ СН'!$G$5</f>
        <v>4900.7593490700001</v>
      </c>
      <c r="P57" s="37">
        <f>SUMIFS(СВЦЭМ!$D$34:$D$777,СВЦЭМ!$A$34:$A$777,$A57,СВЦЭМ!$B$34:$B$777,P$47)+'СЕТ СН'!$G$11+СВЦЭМ!$D$10+'СЕТ СН'!$G$5</f>
        <v>4952.7989224200001</v>
      </c>
      <c r="Q57" s="37">
        <f>SUMIFS(СВЦЭМ!$D$34:$D$777,СВЦЭМ!$A$34:$A$777,$A57,СВЦЭМ!$B$34:$B$777,Q$47)+'СЕТ СН'!$G$11+СВЦЭМ!$D$10+'СЕТ СН'!$G$5</f>
        <v>4858.3896745100001</v>
      </c>
      <c r="R57" s="37">
        <f>SUMIFS(СВЦЭМ!$D$34:$D$777,СВЦЭМ!$A$34:$A$777,$A57,СВЦЭМ!$B$34:$B$777,R$47)+'СЕТ СН'!$G$11+СВЦЭМ!$D$10+'СЕТ СН'!$G$5</f>
        <v>4772.5573825299998</v>
      </c>
      <c r="S57" s="37">
        <f>SUMIFS(СВЦЭМ!$D$34:$D$777,СВЦЭМ!$A$34:$A$777,$A57,СВЦЭМ!$B$34:$B$777,S$47)+'СЕТ СН'!$G$11+СВЦЭМ!$D$10+'СЕТ СН'!$G$5</f>
        <v>4883.7663567899999</v>
      </c>
      <c r="T57" s="37">
        <f>SUMIFS(СВЦЭМ!$D$34:$D$777,СВЦЭМ!$A$34:$A$777,$A57,СВЦЭМ!$B$34:$B$777,T$47)+'СЕТ СН'!$G$11+СВЦЭМ!$D$10+'СЕТ СН'!$G$5</f>
        <v>4933.8837782700002</v>
      </c>
      <c r="U57" s="37">
        <f>SUMIFS(СВЦЭМ!$D$34:$D$777,СВЦЭМ!$A$34:$A$777,$A57,СВЦЭМ!$B$34:$B$777,U$47)+'СЕТ СН'!$G$11+СВЦЭМ!$D$10+'СЕТ СН'!$G$5</f>
        <v>4937.3161798900001</v>
      </c>
      <c r="V57" s="37">
        <f>SUMIFS(СВЦЭМ!$D$34:$D$777,СВЦЭМ!$A$34:$A$777,$A57,СВЦЭМ!$B$34:$B$777,V$47)+'СЕТ СН'!$G$11+СВЦЭМ!$D$10+'СЕТ СН'!$G$5</f>
        <v>5054.1506024800001</v>
      </c>
      <c r="W57" s="37">
        <f>SUMIFS(СВЦЭМ!$D$34:$D$777,СВЦЭМ!$A$34:$A$777,$A57,СВЦЭМ!$B$34:$B$777,W$47)+'СЕТ СН'!$G$11+СВЦЭМ!$D$10+'СЕТ СН'!$G$5</f>
        <v>5023.6986997900003</v>
      </c>
      <c r="X57" s="37">
        <f>SUMIFS(СВЦЭМ!$D$34:$D$777,СВЦЭМ!$A$34:$A$777,$A57,СВЦЭМ!$B$34:$B$777,X$47)+'СЕТ СН'!$G$11+СВЦЭМ!$D$10+'СЕТ СН'!$G$5</f>
        <v>4861.29406939</v>
      </c>
      <c r="Y57" s="37">
        <f>SUMIFS(СВЦЭМ!$D$34:$D$777,СВЦЭМ!$A$34:$A$777,$A57,СВЦЭМ!$B$34:$B$777,Y$47)+'СЕТ СН'!$G$11+СВЦЭМ!$D$10+'СЕТ СН'!$G$5</f>
        <v>4852.94658798</v>
      </c>
    </row>
    <row r="58" spans="1:25" ht="15.75" x14ac:dyDescent="0.2">
      <c r="A58" s="36">
        <f t="shared" si="1"/>
        <v>42593</v>
      </c>
      <c r="B58" s="37">
        <f>SUMIFS(СВЦЭМ!$D$34:$D$777,СВЦЭМ!$A$34:$A$777,$A58,СВЦЭМ!$B$34:$B$777,B$47)+'СЕТ СН'!$G$11+СВЦЭМ!$D$10+'СЕТ СН'!$G$5</f>
        <v>4884.8216458899997</v>
      </c>
      <c r="C58" s="37">
        <f>SUMIFS(СВЦЭМ!$D$34:$D$777,СВЦЭМ!$A$34:$A$777,$A58,СВЦЭМ!$B$34:$B$777,C$47)+'СЕТ СН'!$G$11+СВЦЭМ!$D$10+'СЕТ СН'!$G$5</f>
        <v>4973.97289576</v>
      </c>
      <c r="D58" s="37">
        <f>SUMIFS(СВЦЭМ!$D$34:$D$777,СВЦЭМ!$A$34:$A$777,$A58,СВЦЭМ!$B$34:$B$777,D$47)+'СЕТ СН'!$G$11+СВЦЭМ!$D$10+'СЕТ СН'!$G$5</f>
        <v>5034.8278108200002</v>
      </c>
      <c r="E58" s="37">
        <f>SUMIFS(СВЦЭМ!$D$34:$D$777,СВЦЭМ!$A$34:$A$777,$A58,СВЦЭМ!$B$34:$B$777,E$47)+'СЕТ СН'!$G$11+СВЦЭМ!$D$10+'СЕТ СН'!$G$5</f>
        <v>4968.1330933099998</v>
      </c>
      <c r="F58" s="37">
        <f>SUMIFS(СВЦЭМ!$D$34:$D$777,СВЦЭМ!$A$34:$A$777,$A58,СВЦЭМ!$B$34:$B$777,F$47)+'СЕТ СН'!$G$11+СВЦЭМ!$D$10+'СЕТ СН'!$G$5</f>
        <v>4972.2593193499997</v>
      </c>
      <c r="G58" s="37">
        <f>SUMIFS(СВЦЭМ!$D$34:$D$777,СВЦЭМ!$A$34:$A$777,$A58,СВЦЭМ!$B$34:$B$777,G$47)+'СЕТ СН'!$G$11+СВЦЭМ!$D$10+'СЕТ СН'!$G$5</f>
        <v>4955.0855304400002</v>
      </c>
      <c r="H58" s="37">
        <f>SUMIFS(СВЦЭМ!$D$34:$D$777,СВЦЭМ!$A$34:$A$777,$A58,СВЦЭМ!$B$34:$B$777,H$47)+'СЕТ СН'!$G$11+СВЦЭМ!$D$10+'СЕТ СН'!$G$5</f>
        <v>4929.4034506500002</v>
      </c>
      <c r="I58" s="37">
        <f>SUMIFS(СВЦЭМ!$D$34:$D$777,СВЦЭМ!$A$34:$A$777,$A58,СВЦЭМ!$B$34:$B$777,I$47)+'СЕТ СН'!$G$11+СВЦЭМ!$D$10+'СЕТ СН'!$G$5</f>
        <v>4938.8699999500004</v>
      </c>
      <c r="J58" s="37">
        <f>SUMIFS(СВЦЭМ!$D$34:$D$777,СВЦЭМ!$A$34:$A$777,$A58,СВЦЭМ!$B$34:$B$777,J$47)+'СЕТ СН'!$G$11+СВЦЭМ!$D$10+'СЕТ СН'!$G$5</f>
        <v>4760.9782216900003</v>
      </c>
      <c r="K58" s="37">
        <f>SUMIFS(СВЦЭМ!$D$34:$D$777,СВЦЭМ!$A$34:$A$777,$A58,СВЦЭМ!$B$34:$B$777,K$47)+'СЕТ СН'!$G$11+СВЦЭМ!$D$10+'СЕТ СН'!$G$5</f>
        <v>4764.8825289500001</v>
      </c>
      <c r="L58" s="37">
        <f>SUMIFS(СВЦЭМ!$D$34:$D$777,СВЦЭМ!$A$34:$A$777,$A58,СВЦЭМ!$B$34:$B$777,L$47)+'СЕТ СН'!$G$11+СВЦЭМ!$D$10+'СЕТ СН'!$G$5</f>
        <v>4764.77344429</v>
      </c>
      <c r="M58" s="37">
        <f>SUMIFS(СВЦЭМ!$D$34:$D$777,СВЦЭМ!$A$34:$A$777,$A58,СВЦЭМ!$B$34:$B$777,M$47)+'СЕТ СН'!$G$11+СВЦЭМ!$D$10+'СЕТ СН'!$G$5</f>
        <v>4776.1084011399998</v>
      </c>
      <c r="N58" s="37">
        <f>SUMIFS(СВЦЭМ!$D$34:$D$777,СВЦЭМ!$A$34:$A$777,$A58,СВЦЭМ!$B$34:$B$777,N$47)+'СЕТ СН'!$G$11+СВЦЭМ!$D$10+'СЕТ СН'!$G$5</f>
        <v>4689.9289805400003</v>
      </c>
      <c r="O58" s="37">
        <f>SUMIFS(СВЦЭМ!$D$34:$D$777,СВЦЭМ!$A$34:$A$777,$A58,СВЦЭМ!$B$34:$B$777,O$47)+'СЕТ СН'!$G$11+СВЦЭМ!$D$10+'СЕТ СН'!$G$5</f>
        <v>4706.3628757400002</v>
      </c>
      <c r="P58" s="37">
        <f>SUMIFS(СВЦЭМ!$D$34:$D$777,СВЦЭМ!$A$34:$A$777,$A58,СВЦЭМ!$B$34:$B$777,P$47)+'СЕТ СН'!$G$11+СВЦЭМ!$D$10+'СЕТ СН'!$G$5</f>
        <v>4850.1898048399999</v>
      </c>
      <c r="Q58" s="37">
        <f>SUMIFS(СВЦЭМ!$D$34:$D$777,СВЦЭМ!$A$34:$A$777,$A58,СВЦЭМ!$B$34:$B$777,Q$47)+'СЕТ СН'!$G$11+СВЦЭМ!$D$10+'СЕТ СН'!$G$5</f>
        <v>4804.75390393</v>
      </c>
      <c r="R58" s="37">
        <f>SUMIFS(СВЦЭМ!$D$34:$D$777,СВЦЭМ!$A$34:$A$777,$A58,СВЦЭМ!$B$34:$B$777,R$47)+'СЕТ СН'!$G$11+СВЦЭМ!$D$10+'СЕТ СН'!$G$5</f>
        <v>5523.0723669300005</v>
      </c>
      <c r="S58" s="37">
        <f>SUMIFS(СВЦЭМ!$D$34:$D$777,СВЦЭМ!$A$34:$A$777,$A58,СВЦЭМ!$B$34:$B$777,S$47)+'СЕТ СН'!$G$11+СВЦЭМ!$D$10+'СЕТ СН'!$G$5</f>
        <v>4922.6205867600002</v>
      </c>
      <c r="T58" s="37">
        <f>SUMIFS(СВЦЭМ!$D$34:$D$777,СВЦЭМ!$A$34:$A$777,$A58,СВЦЭМ!$B$34:$B$777,T$47)+'СЕТ СН'!$G$11+СВЦЭМ!$D$10+'СЕТ СН'!$G$5</f>
        <v>4903.6053424500005</v>
      </c>
      <c r="U58" s="37">
        <f>SUMIFS(СВЦЭМ!$D$34:$D$777,СВЦЭМ!$A$34:$A$777,$A58,СВЦЭМ!$B$34:$B$777,U$47)+'СЕТ СН'!$G$11+СВЦЭМ!$D$10+'СЕТ СН'!$G$5</f>
        <v>4820.0788626699996</v>
      </c>
      <c r="V58" s="37">
        <f>SUMIFS(СВЦЭМ!$D$34:$D$777,СВЦЭМ!$A$34:$A$777,$A58,СВЦЭМ!$B$34:$B$777,V$47)+'СЕТ СН'!$G$11+СВЦЭМ!$D$10+'СЕТ СН'!$G$5</f>
        <v>4834.9027840300005</v>
      </c>
      <c r="W58" s="37">
        <f>SUMIFS(СВЦЭМ!$D$34:$D$777,СВЦЭМ!$A$34:$A$777,$A58,СВЦЭМ!$B$34:$B$777,W$47)+'СЕТ СН'!$G$11+СВЦЭМ!$D$10+'СЕТ СН'!$G$5</f>
        <v>4833.3916863899994</v>
      </c>
      <c r="X58" s="37">
        <f>SUMIFS(СВЦЭМ!$D$34:$D$777,СВЦЭМ!$A$34:$A$777,$A58,СВЦЭМ!$B$34:$B$777,X$47)+'СЕТ СН'!$G$11+СВЦЭМ!$D$10+'СЕТ СН'!$G$5</f>
        <v>4761.4652086699998</v>
      </c>
      <c r="Y58" s="37">
        <f>SUMIFS(СВЦЭМ!$D$34:$D$777,СВЦЭМ!$A$34:$A$777,$A58,СВЦЭМ!$B$34:$B$777,Y$47)+'СЕТ СН'!$G$11+СВЦЭМ!$D$10+'СЕТ СН'!$G$5</f>
        <v>4818.2688603200004</v>
      </c>
    </row>
    <row r="59" spans="1:25" ht="15.75" x14ac:dyDescent="0.2">
      <c r="A59" s="36">
        <f t="shared" si="1"/>
        <v>42594</v>
      </c>
      <c r="B59" s="37">
        <f>SUMIFS(СВЦЭМ!$D$34:$D$777,СВЦЭМ!$A$34:$A$777,$A59,СВЦЭМ!$B$34:$B$777,B$47)+'СЕТ СН'!$G$11+СВЦЭМ!$D$10+'СЕТ СН'!$G$5</f>
        <v>4939.3249812699996</v>
      </c>
      <c r="C59" s="37">
        <f>SUMIFS(СВЦЭМ!$D$34:$D$777,СВЦЭМ!$A$34:$A$777,$A59,СВЦЭМ!$B$34:$B$777,C$47)+'СЕТ СН'!$G$11+СВЦЭМ!$D$10+'СЕТ СН'!$G$5</f>
        <v>5032.3988595400006</v>
      </c>
      <c r="D59" s="37">
        <f>SUMIFS(СВЦЭМ!$D$34:$D$777,СВЦЭМ!$A$34:$A$777,$A59,СВЦЭМ!$B$34:$B$777,D$47)+'СЕТ СН'!$G$11+СВЦЭМ!$D$10+'СЕТ СН'!$G$5</f>
        <v>5007.8148964800002</v>
      </c>
      <c r="E59" s="37">
        <f>SUMIFS(СВЦЭМ!$D$34:$D$777,СВЦЭМ!$A$34:$A$777,$A59,СВЦЭМ!$B$34:$B$777,E$47)+'СЕТ СН'!$G$11+СВЦЭМ!$D$10+'СЕТ СН'!$G$5</f>
        <v>5028.7704840799997</v>
      </c>
      <c r="F59" s="37">
        <f>SUMIFS(СВЦЭМ!$D$34:$D$777,СВЦЭМ!$A$34:$A$777,$A59,СВЦЭМ!$B$34:$B$777,F$47)+'СЕТ СН'!$G$11+СВЦЭМ!$D$10+'СЕТ СН'!$G$5</f>
        <v>5013.1105406699999</v>
      </c>
      <c r="G59" s="37">
        <f>SUMIFS(СВЦЭМ!$D$34:$D$777,СВЦЭМ!$A$34:$A$777,$A59,СВЦЭМ!$B$34:$B$777,G$47)+'СЕТ СН'!$G$11+СВЦЭМ!$D$10+'СЕТ СН'!$G$5</f>
        <v>4998.4926946400001</v>
      </c>
      <c r="H59" s="37">
        <f>SUMIFS(СВЦЭМ!$D$34:$D$777,СВЦЭМ!$A$34:$A$777,$A59,СВЦЭМ!$B$34:$B$777,H$47)+'СЕТ СН'!$G$11+СВЦЭМ!$D$10+'СЕТ СН'!$G$5</f>
        <v>4969.6213882100001</v>
      </c>
      <c r="I59" s="37">
        <f>SUMIFS(СВЦЭМ!$D$34:$D$777,СВЦЭМ!$A$34:$A$777,$A59,СВЦЭМ!$B$34:$B$777,I$47)+'СЕТ СН'!$G$11+СВЦЭМ!$D$10+'СЕТ СН'!$G$5</f>
        <v>4953.3073072999996</v>
      </c>
      <c r="J59" s="37">
        <f>SUMIFS(СВЦЭМ!$D$34:$D$777,СВЦЭМ!$A$34:$A$777,$A59,СВЦЭМ!$B$34:$B$777,J$47)+'СЕТ СН'!$G$11+СВЦЭМ!$D$10+'СЕТ СН'!$G$5</f>
        <v>4881.1615726599994</v>
      </c>
      <c r="K59" s="37">
        <f>SUMIFS(СВЦЭМ!$D$34:$D$777,СВЦЭМ!$A$34:$A$777,$A59,СВЦЭМ!$B$34:$B$777,K$47)+'СЕТ СН'!$G$11+СВЦЭМ!$D$10+'СЕТ СН'!$G$5</f>
        <v>4780.20464154</v>
      </c>
      <c r="L59" s="37">
        <f>SUMIFS(СВЦЭМ!$D$34:$D$777,СВЦЭМ!$A$34:$A$777,$A59,СВЦЭМ!$B$34:$B$777,L$47)+'СЕТ СН'!$G$11+СВЦЭМ!$D$10+'СЕТ СН'!$G$5</f>
        <v>4723.6932688799998</v>
      </c>
      <c r="M59" s="37">
        <f>SUMIFS(СВЦЭМ!$D$34:$D$777,СВЦЭМ!$A$34:$A$777,$A59,СВЦЭМ!$B$34:$B$777,M$47)+'СЕТ СН'!$G$11+СВЦЭМ!$D$10+'СЕТ СН'!$G$5</f>
        <v>4790.2160491899995</v>
      </c>
      <c r="N59" s="37">
        <f>SUMIFS(СВЦЭМ!$D$34:$D$777,СВЦЭМ!$A$34:$A$777,$A59,СВЦЭМ!$B$34:$B$777,N$47)+'СЕТ СН'!$G$11+СВЦЭМ!$D$10+'СЕТ СН'!$G$5</f>
        <v>4710.9961886999999</v>
      </c>
      <c r="O59" s="37">
        <f>SUMIFS(СВЦЭМ!$D$34:$D$777,СВЦЭМ!$A$34:$A$777,$A59,СВЦЭМ!$B$34:$B$777,O$47)+'СЕТ СН'!$G$11+СВЦЭМ!$D$10+'СЕТ СН'!$G$5</f>
        <v>4773.1356316599995</v>
      </c>
      <c r="P59" s="37">
        <f>SUMIFS(СВЦЭМ!$D$34:$D$777,СВЦЭМ!$A$34:$A$777,$A59,СВЦЭМ!$B$34:$B$777,P$47)+'СЕТ СН'!$G$11+СВЦЭМ!$D$10+'СЕТ СН'!$G$5</f>
        <v>4738.3240469299999</v>
      </c>
      <c r="Q59" s="37">
        <f>SUMIFS(СВЦЭМ!$D$34:$D$777,СВЦЭМ!$A$34:$A$777,$A59,СВЦЭМ!$B$34:$B$777,Q$47)+'СЕТ СН'!$G$11+СВЦЭМ!$D$10+'СЕТ СН'!$G$5</f>
        <v>4730.9733137200001</v>
      </c>
      <c r="R59" s="37">
        <f>SUMIFS(СВЦЭМ!$D$34:$D$777,СВЦЭМ!$A$34:$A$777,$A59,СВЦЭМ!$B$34:$B$777,R$47)+'СЕТ СН'!$G$11+СВЦЭМ!$D$10+'СЕТ СН'!$G$5</f>
        <v>4719.5256066800002</v>
      </c>
      <c r="S59" s="37">
        <f>SUMIFS(СВЦЭМ!$D$34:$D$777,СВЦЭМ!$A$34:$A$777,$A59,СВЦЭМ!$B$34:$B$777,S$47)+'СЕТ СН'!$G$11+СВЦЭМ!$D$10+'СЕТ СН'!$G$5</f>
        <v>4734.7156672700003</v>
      </c>
      <c r="T59" s="37">
        <f>SUMIFS(СВЦЭМ!$D$34:$D$777,СВЦЭМ!$A$34:$A$777,$A59,СВЦЭМ!$B$34:$B$777,T$47)+'СЕТ СН'!$G$11+СВЦЭМ!$D$10+'СЕТ СН'!$G$5</f>
        <v>4708.8240108299997</v>
      </c>
      <c r="U59" s="37">
        <f>SUMIFS(СВЦЭМ!$D$34:$D$777,СВЦЭМ!$A$34:$A$777,$A59,СВЦЭМ!$B$34:$B$777,U$47)+'СЕТ СН'!$G$11+СВЦЭМ!$D$10+'СЕТ СН'!$G$5</f>
        <v>4637.8606678899996</v>
      </c>
      <c r="V59" s="37">
        <f>SUMIFS(СВЦЭМ!$D$34:$D$777,СВЦЭМ!$A$34:$A$777,$A59,СВЦЭМ!$B$34:$B$777,V$47)+'СЕТ СН'!$G$11+СВЦЭМ!$D$10+'СЕТ СН'!$G$5</f>
        <v>4659.4811624499998</v>
      </c>
      <c r="W59" s="37">
        <f>SUMIFS(СВЦЭМ!$D$34:$D$777,СВЦЭМ!$A$34:$A$777,$A59,СВЦЭМ!$B$34:$B$777,W$47)+'СЕТ СН'!$G$11+СВЦЭМ!$D$10+'СЕТ СН'!$G$5</f>
        <v>4706.3299288400003</v>
      </c>
      <c r="X59" s="37">
        <f>SUMIFS(СВЦЭМ!$D$34:$D$777,СВЦЭМ!$A$34:$A$777,$A59,СВЦЭМ!$B$34:$B$777,X$47)+'СЕТ СН'!$G$11+СВЦЭМ!$D$10+'СЕТ СН'!$G$5</f>
        <v>4678.6112698999996</v>
      </c>
      <c r="Y59" s="37">
        <f>SUMIFS(СВЦЭМ!$D$34:$D$777,СВЦЭМ!$A$34:$A$777,$A59,СВЦЭМ!$B$34:$B$777,Y$47)+'СЕТ СН'!$G$11+СВЦЭМ!$D$10+'СЕТ СН'!$G$5</f>
        <v>4711.1987357199996</v>
      </c>
    </row>
    <row r="60" spans="1:25" ht="15.75" x14ac:dyDescent="0.2">
      <c r="A60" s="36">
        <f t="shared" si="1"/>
        <v>42595</v>
      </c>
      <c r="B60" s="37">
        <f>SUMIFS(СВЦЭМ!$D$34:$D$777,СВЦЭМ!$A$34:$A$777,$A60,СВЦЭМ!$B$34:$B$777,B$47)+'СЕТ СН'!$G$11+СВЦЭМ!$D$10+'СЕТ СН'!$G$5</f>
        <v>4776.4974931999996</v>
      </c>
      <c r="C60" s="37">
        <f>SUMIFS(СВЦЭМ!$D$34:$D$777,СВЦЭМ!$A$34:$A$777,$A60,СВЦЭМ!$B$34:$B$777,C$47)+'СЕТ СН'!$G$11+СВЦЭМ!$D$10+'СЕТ СН'!$G$5</f>
        <v>4826.9736471899996</v>
      </c>
      <c r="D60" s="37">
        <f>SUMIFS(СВЦЭМ!$D$34:$D$777,СВЦЭМ!$A$34:$A$777,$A60,СВЦЭМ!$B$34:$B$777,D$47)+'СЕТ СН'!$G$11+СВЦЭМ!$D$10+'СЕТ СН'!$G$5</f>
        <v>4867.6400784199996</v>
      </c>
      <c r="E60" s="37">
        <f>SUMIFS(СВЦЭМ!$D$34:$D$777,СВЦЭМ!$A$34:$A$777,$A60,СВЦЭМ!$B$34:$B$777,E$47)+'СЕТ СН'!$G$11+СВЦЭМ!$D$10+'СЕТ СН'!$G$5</f>
        <v>4914.9320344899998</v>
      </c>
      <c r="F60" s="37">
        <f>SUMIFS(СВЦЭМ!$D$34:$D$777,СВЦЭМ!$A$34:$A$777,$A60,СВЦЭМ!$B$34:$B$777,F$47)+'СЕТ СН'!$G$11+СВЦЭМ!$D$10+'СЕТ СН'!$G$5</f>
        <v>4921.84452822</v>
      </c>
      <c r="G60" s="37">
        <f>SUMIFS(СВЦЭМ!$D$34:$D$777,СВЦЭМ!$A$34:$A$777,$A60,СВЦЭМ!$B$34:$B$777,G$47)+'СЕТ СН'!$G$11+СВЦЭМ!$D$10+'СЕТ СН'!$G$5</f>
        <v>4945.3988062400003</v>
      </c>
      <c r="H60" s="37">
        <f>SUMIFS(СВЦЭМ!$D$34:$D$777,СВЦЭМ!$A$34:$A$777,$A60,СВЦЭМ!$B$34:$B$777,H$47)+'СЕТ СН'!$G$11+СВЦЭМ!$D$10+'СЕТ СН'!$G$5</f>
        <v>4903.9796632799998</v>
      </c>
      <c r="I60" s="37">
        <f>SUMIFS(СВЦЭМ!$D$34:$D$777,СВЦЭМ!$A$34:$A$777,$A60,СВЦЭМ!$B$34:$B$777,I$47)+'СЕТ СН'!$G$11+СВЦЭМ!$D$10+'СЕТ СН'!$G$5</f>
        <v>4878.7291637500002</v>
      </c>
      <c r="J60" s="37">
        <f>SUMIFS(СВЦЭМ!$D$34:$D$777,СВЦЭМ!$A$34:$A$777,$A60,СВЦЭМ!$B$34:$B$777,J$47)+'СЕТ СН'!$G$11+СВЦЭМ!$D$10+'СЕТ СН'!$G$5</f>
        <v>4792.5386814399999</v>
      </c>
      <c r="K60" s="37">
        <f>SUMIFS(СВЦЭМ!$D$34:$D$777,СВЦЭМ!$A$34:$A$777,$A60,СВЦЭМ!$B$34:$B$777,K$47)+'СЕТ СН'!$G$11+СВЦЭМ!$D$10+'СЕТ СН'!$G$5</f>
        <v>4741.3018079100002</v>
      </c>
      <c r="L60" s="37">
        <f>SUMIFS(СВЦЭМ!$D$34:$D$777,СВЦЭМ!$A$34:$A$777,$A60,СВЦЭМ!$B$34:$B$777,L$47)+'СЕТ СН'!$G$11+СВЦЭМ!$D$10+'СЕТ СН'!$G$5</f>
        <v>4742.8153660600001</v>
      </c>
      <c r="M60" s="37">
        <f>SUMIFS(СВЦЭМ!$D$34:$D$777,СВЦЭМ!$A$34:$A$777,$A60,СВЦЭМ!$B$34:$B$777,M$47)+'СЕТ СН'!$G$11+СВЦЭМ!$D$10+'СЕТ СН'!$G$5</f>
        <v>4729.7136443299996</v>
      </c>
      <c r="N60" s="37">
        <f>SUMIFS(СВЦЭМ!$D$34:$D$777,СВЦЭМ!$A$34:$A$777,$A60,СВЦЭМ!$B$34:$B$777,N$47)+'СЕТ СН'!$G$11+СВЦЭМ!$D$10+'СЕТ СН'!$G$5</f>
        <v>4708.8053152399998</v>
      </c>
      <c r="O60" s="37">
        <f>SUMIFS(СВЦЭМ!$D$34:$D$777,СВЦЭМ!$A$34:$A$777,$A60,СВЦЭМ!$B$34:$B$777,O$47)+'СЕТ СН'!$G$11+СВЦЭМ!$D$10+'СЕТ СН'!$G$5</f>
        <v>4715.0740009900001</v>
      </c>
      <c r="P60" s="37">
        <f>SUMIFS(СВЦЭМ!$D$34:$D$777,СВЦЭМ!$A$34:$A$777,$A60,СВЦЭМ!$B$34:$B$777,P$47)+'СЕТ СН'!$G$11+СВЦЭМ!$D$10+'СЕТ СН'!$G$5</f>
        <v>4694.4560760599998</v>
      </c>
      <c r="Q60" s="37">
        <f>SUMIFS(СВЦЭМ!$D$34:$D$777,СВЦЭМ!$A$34:$A$777,$A60,СВЦЭМ!$B$34:$B$777,Q$47)+'СЕТ СН'!$G$11+СВЦЭМ!$D$10+'СЕТ СН'!$G$5</f>
        <v>4711.4545239600002</v>
      </c>
      <c r="R60" s="37">
        <f>SUMIFS(СВЦЭМ!$D$34:$D$777,СВЦЭМ!$A$34:$A$777,$A60,СВЦЭМ!$B$34:$B$777,R$47)+'СЕТ СН'!$G$11+СВЦЭМ!$D$10+'СЕТ СН'!$G$5</f>
        <v>4709.0098521800001</v>
      </c>
      <c r="S60" s="37">
        <f>SUMIFS(СВЦЭМ!$D$34:$D$777,СВЦЭМ!$A$34:$A$777,$A60,СВЦЭМ!$B$34:$B$777,S$47)+'СЕТ СН'!$G$11+СВЦЭМ!$D$10+'СЕТ СН'!$G$5</f>
        <v>4710.8319173999998</v>
      </c>
      <c r="T60" s="37">
        <f>SUMIFS(СВЦЭМ!$D$34:$D$777,СВЦЭМ!$A$34:$A$777,$A60,СВЦЭМ!$B$34:$B$777,T$47)+'СЕТ СН'!$G$11+СВЦЭМ!$D$10+'СЕТ СН'!$G$5</f>
        <v>4692.3060258999994</v>
      </c>
      <c r="U60" s="37">
        <f>SUMIFS(СВЦЭМ!$D$34:$D$777,СВЦЭМ!$A$34:$A$777,$A60,СВЦЭМ!$B$34:$B$777,U$47)+'СЕТ СН'!$G$11+СВЦЭМ!$D$10+'СЕТ СН'!$G$5</f>
        <v>4709.8804923600001</v>
      </c>
      <c r="V60" s="37">
        <f>SUMIFS(СВЦЭМ!$D$34:$D$777,СВЦЭМ!$A$34:$A$777,$A60,СВЦЭМ!$B$34:$B$777,V$47)+'СЕТ СН'!$G$11+СВЦЭМ!$D$10+'СЕТ СН'!$G$5</f>
        <v>4736.3723621400004</v>
      </c>
      <c r="W60" s="37">
        <f>SUMIFS(СВЦЭМ!$D$34:$D$777,СВЦЭМ!$A$34:$A$777,$A60,СВЦЭМ!$B$34:$B$777,W$47)+'СЕТ СН'!$G$11+СВЦЭМ!$D$10+'СЕТ СН'!$G$5</f>
        <v>4741.9921093200001</v>
      </c>
      <c r="X60" s="37">
        <f>SUMIFS(СВЦЭМ!$D$34:$D$777,СВЦЭМ!$A$34:$A$777,$A60,СВЦЭМ!$B$34:$B$777,X$47)+'СЕТ СН'!$G$11+СВЦЭМ!$D$10+'СЕТ СН'!$G$5</f>
        <v>4675.1889147100001</v>
      </c>
      <c r="Y60" s="37">
        <f>SUMIFS(СВЦЭМ!$D$34:$D$777,СВЦЭМ!$A$34:$A$777,$A60,СВЦЭМ!$B$34:$B$777,Y$47)+'СЕТ СН'!$G$11+СВЦЭМ!$D$10+'СЕТ СН'!$G$5</f>
        <v>4723.8156682400004</v>
      </c>
    </row>
    <row r="61" spans="1:25" ht="15.75" x14ac:dyDescent="0.2">
      <c r="A61" s="36">
        <f t="shared" si="1"/>
        <v>42596</v>
      </c>
      <c r="B61" s="37">
        <f>SUMIFS(СВЦЭМ!$D$34:$D$777,СВЦЭМ!$A$34:$A$777,$A61,СВЦЭМ!$B$34:$B$777,B$47)+'СЕТ СН'!$G$11+СВЦЭМ!$D$10+'СЕТ СН'!$G$5</f>
        <v>4812.7697287299998</v>
      </c>
      <c r="C61" s="37">
        <f>SUMIFS(СВЦЭМ!$D$34:$D$777,СВЦЭМ!$A$34:$A$777,$A61,СВЦЭМ!$B$34:$B$777,C$47)+'СЕТ СН'!$G$11+СВЦЭМ!$D$10+'СЕТ СН'!$G$5</f>
        <v>4871.85923834</v>
      </c>
      <c r="D61" s="37">
        <f>SUMIFS(СВЦЭМ!$D$34:$D$777,СВЦЭМ!$A$34:$A$777,$A61,СВЦЭМ!$B$34:$B$777,D$47)+'СЕТ СН'!$G$11+СВЦЭМ!$D$10+'СЕТ СН'!$G$5</f>
        <v>4896.5859417499996</v>
      </c>
      <c r="E61" s="37">
        <f>SUMIFS(СВЦЭМ!$D$34:$D$777,СВЦЭМ!$A$34:$A$777,$A61,СВЦЭМ!$B$34:$B$777,E$47)+'СЕТ СН'!$G$11+СВЦЭМ!$D$10+'СЕТ СН'!$G$5</f>
        <v>4913.7036457100003</v>
      </c>
      <c r="F61" s="37">
        <f>SUMIFS(СВЦЭМ!$D$34:$D$777,СВЦЭМ!$A$34:$A$777,$A61,СВЦЭМ!$B$34:$B$777,F$47)+'СЕТ СН'!$G$11+СВЦЭМ!$D$10+'СЕТ СН'!$G$5</f>
        <v>4921.3378274799998</v>
      </c>
      <c r="G61" s="37">
        <f>SUMIFS(СВЦЭМ!$D$34:$D$777,СВЦЭМ!$A$34:$A$777,$A61,СВЦЭМ!$B$34:$B$777,G$47)+'СЕТ СН'!$G$11+СВЦЭМ!$D$10+'СЕТ СН'!$G$5</f>
        <v>4919.9874873999997</v>
      </c>
      <c r="H61" s="37">
        <f>SUMIFS(СВЦЭМ!$D$34:$D$777,СВЦЭМ!$A$34:$A$777,$A61,СВЦЭМ!$B$34:$B$777,H$47)+'СЕТ СН'!$G$11+СВЦЭМ!$D$10+'СЕТ СН'!$G$5</f>
        <v>4892.6805282200003</v>
      </c>
      <c r="I61" s="37">
        <f>SUMIFS(СВЦЭМ!$D$34:$D$777,СВЦЭМ!$A$34:$A$777,$A61,СВЦЭМ!$B$34:$B$777,I$47)+'СЕТ СН'!$G$11+СВЦЭМ!$D$10+'СЕТ СН'!$G$5</f>
        <v>4886.12924948</v>
      </c>
      <c r="J61" s="37">
        <f>SUMIFS(СВЦЭМ!$D$34:$D$777,СВЦЭМ!$A$34:$A$777,$A61,СВЦЭМ!$B$34:$B$777,J$47)+'СЕТ СН'!$G$11+СВЦЭМ!$D$10+'СЕТ СН'!$G$5</f>
        <v>4815.4084848599996</v>
      </c>
      <c r="K61" s="37">
        <f>SUMIFS(СВЦЭМ!$D$34:$D$777,СВЦЭМ!$A$34:$A$777,$A61,СВЦЭМ!$B$34:$B$777,K$47)+'СЕТ СН'!$G$11+СВЦЭМ!$D$10+'СЕТ СН'!$G$5</f>
        <v>4718.1404488600001</v>
      </c>
      <c r="L61" s="37">
        <f>SUMIFS(СВЦЭМ!$D$34:$D$777,СВЦЭМ!$A$34:$A$777,$A61,СВЦЭМ!$B$34:$B$777,L$47)+'СЕТ СН'!$G$11+СВЦЭМ!$D$10+'СЕТ СН'!$G$5</f>
        <v>4752.5875997100002</v>
      </c>
      <c r="M61" s="37">
        <f>SUMIFS(СВЦЭМ!$D$34:$D$777,СВЦЭМ!$A$34:$A$777,$A61,СВЦЭМ!$B$34:$B$777,M$47)+'СЕТ СН'!$G$11+СВЦЭМ!$D$10+'СЕТ СН'!$G$5</f>
        <v>4824.2768833099999</v>
      </c>
      <c r="N61" s="37">
        <f>SUMIFS(СВЦЭМ!$D$34:$D$777,СВЦЭМ!$A$34:$A$777,$A61,СВЦЭМ!$B$34:$B$777,N$47)+'СЕТ СН'!$G$11+СВЦЭМ!$D$10+'СЕТ СН'!$G$5</f>
        <v>4855.1031666500003</v>
      </c>
      <c r="O61" s="37">
        <f>SUMIFS(СВЦЭМ!$D$34:$D$777,СВЦЭМ!$A$34:$A$777,$A61,СВЦЭМ!$B$34:$B$777,O$47)+'СЕТ СН'!$G$11+СВЦЭМ!$D$10+'СЕТ СН'!$G$5</f>
        <v>5007.2142507099998</v>
      </c>
      <c r="P61" s="37">
        <f>SUMIFS(СВЦЭМ!$D$34:$D$777,СВЦЭМ!$A$34:$A$777,$A61,СВЦЭМ!$B$34:$B$777,P$47)+'СЕТ СН'!$G$11+СВЦЭМ!$D$10+'СЕТ СН'!$G$5</f>
        <v>4844.0847243500002</v>
      </c>
      <c r="Q61" s="37">
        <f>SUMIFS(СВЦЭМ!$D$34:$D$777,СВЦЭМ!$A$34:$A$777,$A61,СВЦЭМ!$B$34:$B$777,Q$47)+'СЕТ СН'!$G$11+СВЦЭМ!$D$10+'СЕТ СН'!$G$5</f>
        <v>4816.8520050500001</v>
      </c>
      <c r="R61" s="37">
        <f>SUMIFS(СВЦЭМ!$D$34:$D$777,СВЦЭМ!$A$34:$A$777,$A61,СВЦЭМ!$B$34:$B$777,R$47)+'СЕТ СН'!$G$11+СВЦЭМ!$D$10+'СЕТ СН'!$G$5</f>
        <v>4797.8114208699999</v>
      </c>
      <c r="S61" s="37">
        <f>SUMIFS(СВЦЭМ!$D$34:$D$777,СВЦЭМ!$A$34:$A$777,$A61,СВЦЭМ!$B$34:$B$777,S$47)+'СЕТ СН'!$G$11+СВЦЭМ!$D$10+'СЕТ СН'!$G$5</f>
        <v>4829.0463285300002</v>
      </c>
      <c r="T61" s="37">
        <f>SUMIFS(СВЦЭМ!$D$34:$D$777,СВЦЭМ!$A$34:$A$777,$A61,СВЦЭМ!$B$34:$B$777,T$47)+'СЕТ СН'!$G$11+СВЦЭМ!$D$10+'СЕТ СН'!$G$5</f>
        <v>4817.4337164600001</v>
      </c>
      <c r="U61" s="37">
        <f>SUMIFS(СВЦЭМ!$D$34:$D$777,СВЦЭМ!$A$34:$A$777,$A61,СВЦЭМ!$B$34:$B$777,U$47)+'СЕТ СН'!$G$11+СВЦЭМ!$D$10+'СЕТ СН'!$G$5</f>
        <v>4818.77000064</v>
      </c>
      <c r="V61" s="37">
        <f>SUMIFS(СВЦЭМ!$D$34:$D$777,СВЦЭМ!$A$34:$A$777,$A61,СВЦЭМ!$B$34:$B$777,V$47)+'СЕТ СН'!$G$11+СВЦЭМ!$D$10+'СЕТ СН'!$G$5</f>
        <v>4786.4672001300005</v>
      </c>
      <c r="W61" s="37">
        <f>SUMIFS(СВЦЭМ!$D$34:$D$777,СВЦЭМ!$A$34:$A$777,$A61,СВЦЭМ!$B$34:$B$777,W$47)+'СЕТ СН'!$G$11+СВЦЭМ!$D$10+'СЕТ СН'!$G$5</f>
        <v>4742.5452142699996</v>
      </c>
      <c r="X61" s="37">
        <f>SUMIFS(СВЦЭМ!$D$34:$D$777,СВЦЭМ!$A$34:$A$777,$A61,СВЦЭМ!$B$34:$B$777,X$47)+'СЕТ СН'!$G$11+СВЦЭМ!$D$10+'СЕТ СН'!$G$5</f>
        <v>4726.6257619500002</v>
      </c>
      <c r="Y61" s="37">
        <f>SUMIFS(СВЦЭМ!$D$34:$D$777,СВЦЭМ!$A$34:$A$777,$A61,СВЦЭМ!$B$34:$B$777,Y$47)+'СЕТ СН'!$G$11+СВЦЭМ!$D$10+'СЕТ СН'!$G$5</f>
        <v>4827.5336423299996</v>
      </c>
    </row>
    <row r="62" spans="1:25" ht="15.75" x14ac:dyDescent="0.2">
      <c r="A62" s="36">
        <f t="shared" si="1"/>
        <v>42597</v>
      </c>
      <c r="B62" s="37">
        <f>SUMIFS(СВЦЭМ!$D$34:$D$777,СВЦЭМ!$A$34:$A$777,$A62,СВЦЭМ!$B$34:$B$777,B$47)+'СЕТ СН'!$G$11+СВЦЭМ!$D$10+'СЕТ СН'!$G$5</f>
        <v>4874.9252046199999</v>
      </c>
      <c r="C62" s="37">
        <f>SUMIFS(СВЦЭМ!$D$34:$D$777,СВЦЭМ!$A$34:$A$777,$A62,СВЦЭМ!$B$34:$B$777,C$47)+'СЕТ СН'!$G$11+СВЦЭМ!$D$10+'СЕТ СН'!$G$5</f>
        <v>4936.3047172799997</v>
      </c>
      <c r="D62" s="37">
        <f>SUMIFS(СВЦЭМ!$D$34:$D$777,СВЦЭМ!$A$34:$A$777,$A62,СВЦЭМ!$B$34:$B$777,D$47)+'СЕТ СН'!$G$11+СВЦЭМ!$D$10+'СЕТ СН'!$G$5</f>
        <v>5043.2063675700001</v>
      </c>
      <c r="E62" s="37">
        <f>SUMIFS(СВЦЭМ!$D$34:$D$777,СВЦЭМ!$A$34:$A$777,$A62,СВЦЭМ!$B$34:$B$777,E$47)+'СЕТ СН'!$G$11+СВЦЭМ!$D$10+'СЕТ СН'!$G$5</f>
        <v>5033.4206590100002</v>
      </c>
      <c r="F62" s="37">
        <f>SUMIFS(СВЦЭМ!$D$34:$D$777,СВЦЭМ!$A$34:$A$777,$A62,СВЦЭМ!$B$34:$B$777,F$47)+'СЕТ СН'!$G$11+СВЦЭМ!$D$10+'СЕТ СН'!$G$5</f>
        <v>4957.02192672</v>
      </c>
      <c r="G62" s="37">
        <f>SUMIFS(СВЦЭМ!$D$34:$D$777,СВЦЭМ!$A$34:$A$777,$A62,СВЦЭМ!$B$34:$B$777,G$47)+'СЕТ СН'!$G$11+СВЦЭМ!$D$10+'СЕТ СН'!$G$5</f>
        <v>4942.5260705800001</v>
      </c>
      <c r="H62" s="37">
        <f>SUMIFS(СВЦЭМ!$D$34:$D$777,СВЦЭМ!$A$34:$A$777,$A62,СВЦЭМ!$B$34:$B$777,H$47)+'СЕТ СН'!$G$11+СВЦЭМ!$D$10+'СЕТ СН'!$G$5</f>
        <v>4935.7805793500002</v>
      </c>
      <c r="I62" s="37">
        <f>SUMIFS(СВЦЭМ!$D$34:$D$777,СВЦЭМ!$A$34:$A$777,$A62,СВЦЭМ!$B$34:$B$777,I$47)+'СЕТ СН'!$G$11+СВЦЭМ!$D$10+'СЕТ СН'!$G$5</f>
        <v>4934.7644835000001</v>
      </c>
      <c r="J62" s="37">
        <f>SUMIFS(СВЦЭМ!$D$34:$D$777,СВЦЭМ!$A$34:$A$777,$A62,СВЦЭМ!$B$34:$B$777,J$47)+'СЕТ СН'!$G$11+СВЦЭМ!$D$10+'СЕТ СН'!$G$5</f>
        <v>4828.4616447999997</v>
      </c>
      <c r="K62" s="37">
        <f>SUMIFS(СВЦЭМ!$D$34:$D$777,СВЦЭМ!$A$34:$A$777,$A62,СВЦЭМ!$B$34:$B$777,K$47)+'СЕТ СН'!$G$11+СВЦЭМ!$D$10+'СЕТ СН'!$G$5</f>
        <v>4666.8600905100002</v>
      </c>
      <c r="L62" s="37">
        <f>SUMIFS(СВЦЭМ!$D$34:$D$777,СВЦЭМ!$A$34:$A$777,$A62,СВЦЭМ!$B$34:$B$777,L$47)+'СЕТ СН'!$G$11+СВЦЭМ!$D$10+'СЕТ СН'!$G$5</f>
        <v>4667.3987885200004</v>
      </c>
      <c r="M62" s="37">
        <f>SUMIFS(СВЦЭМ!$D$34:$D$777,СВЦЭМ!$A$34:$A$777,$A62,СВЦЭМ!$B$34:$B$777,M$47)+'СЕТ СН'!$G$11+СВЦЭМ!$D$10+'СЕТ СН'!$G$5</f>
        <v>4613.5940859599996</v>
      </c>
      <c r="N62" s="37">
        <f>SUMIFS(СВЦЭМ!$D$34:$D$777,СВЦЭМ!$A$34:$A$777,$A62,СВЦЭМ!$B$34:$B$777,N$47)+'СЕТ СН'!$G$11+СВЦЭМ!$D$10+'СЕТ СН'!$G$5</f>
        <v>4641.7651636600003</v>
      </c>
      <c r="O62" s="37">
        <f>SUMIFS(СВЦЭМ!$D$34:$D$777,СВЦЭМ!$A$34:$A$777,$A62,СВЦЭМ!$B$34:$B$777,O$47)+'СЕТ СН'!$G$11+СВЦЭМ!$D$10+'СЕТ СН'!$G$5</f>
        <v>4656.8156893300002</v>
      </c>
      <c r="P62" s="37">
        <f>SUMIFS(СВЦЭМ!$D$34:$D$777,СВЦЭМ!$A$34:$A$777,$A62,СВЦЭМ!$B$34:$B$777,P$47)+'СЕТ СН'!$G$11+СВЦЭМ!$D$10+'СЕТ СН'!$G$5</f>
        <v>4682.3733231699998</v>
      </c>
      <c r="Q62" s="37">
        <f>SUMIFS(СВЦЭМ!$D$34:$D$777,СВЦЭМ!$A$34:$A$777,$A62,СВЦЭМ!$B$34:$B$777,Q$47)+'СЕТ СН'!$G$11+СВЦЭМ!$D$10+'СЕТ СН'!$G$5</f>
        <v>4647.3480583199998</v>
      </c>
      <c r="R62" s="37">
        <f>SUMIFS(СВЦЭМ!$D$34:$D$777,СВЦЭМ!$A$34:$A$777,$A62,СВЦЭМ!$B$34:$B$777,R$47)+'СЕТ СН'!$G$11+СВЦЭМ!$D$10+'СЕТ СН'!$G$5</f>
        <v>4665.5561159199997</v>
      </c>
      <c r="S62" s="37">
        <f>SUMIFS(СВЦЭМ!$D$34:$D$777,СВЦЭМ!$A$34:$A$777,$A62,СВЦЭМ!$B$34:$B$777,S$47)+'СЕТ СН'!$G$11+СВЦЭМ!$D$10+'СЕТ СН'!$G$5</f>
        <v>4725.8094246999999</v>
      </c>
      <c r="T62" s="37">
        <f>SUMIFS(СВЦЭМ!$D$34:$D$777,СВЦЭМ!$A$34:$A$777,$A62,СВЦЭМ!$B$34:$B$777,T$47)+'СЕТ СН'!$G$11+СВЦЭМ!$D$10+'СЕТ СН'!$G$5</f>
        <v>4728.6500440899999</v>
      </c>
      <c r="U62" s="37">
        <f>SUMIFS(СВЦЭМ!$D$34:$D$777,СВЦЭМ!$A$34:$A$777,$A62,СВЦЭМ!$B$34:$B$777,U$47)+'СЕТ СН'!$G$11+СВЦЭМ!$D$10+'СЕТ СН'!$G$5</f>
        <v>4736.9704023200002</v>
      </c>
      <c r="V62" s="37">
        <f>SUMIFS(СВЦЭМ!$D$34:$D$777,СВЦЭМ!$A$34:$A$777,$A62,СВЦЭМ!$B$34:$B$777,V$47)+'СЕТ СН'!$G$11+СВЦЭМ!$D$10+'СЕТ СН'!$G$5</f>
        <v>4722.4759461200001</v>
      </c>
      <c r="W62" s="37">
        <f>SUMIFS(СВЦЭМ!$D$34:$D$777,СВЦЭМ!$A$34:$A$777,$A62,СВЦЭМ!$B$34:$B$777,W$47)+'СЕТ СН'!$G$11+СВЦЭМ!$D$10+'СЕТ СН'!$G$5</f>
        <v>4704.3653857199997</v>
      </c>
      <c r="X62" s="37">
        <f>SUMIFS(СВЦЭМ!$D$34:$D$777,СВЦЭМ!$A$34:$A$777,$A62,СВЦЭМ!$B$34:$B$777,X$47)+'СЕТ СН'!$G$11+СВЦЭМ!$D$10+'СЕТ СН'!$G$5</f>
        <v>4741.9901198899997</v>
      </c>
      <c r="Y62" s="37">
        <f>SUMIFS(СВЦЭМ!$D$34:$D$777,СВЦЭМ!$A$34:$A$777,$A62,СВЦЭМ!$B$34:$B$777,Y$47)+'СЕТ СН'!$G$11+СВЦЭМ!$D$10+'СЕТ СН'!$G$5</f>
        <v>4827.8415252300001</v>
      </c>
    </row>
    <row r="63" spans="1:25" ht="15.75" x14ac:dyDescent="0.2">
      <c r="A63" s="36">
        <f t="shared" si="1"/>
        <v>42598</v>
      </c>
      <c r="B63" s="37">
        <f>SUMIFS(СВЦЭМ!$D$34:$D$777,СВЦЭМ!$A$34:$A$777,$A63,СВЦЭМ!$B$34:$B$777,B$47)+'СЕТ СН'!$G$11+СВЦЭМ!$D$10+'СЕТ СН'!$G$5</f>
        <v>4882.9840286199997</v>
      </c>
      <c r="C63" s="37">
        <f>SUMIFS(СВЦЭМ!$D$34:$D$777,СВЦЭМ!$A$34:$A$777,$A63,СВЦЭМ!$B$34:$B$777,C$47)+'СЕТ СН'!$G$11+СВЦЭМ!$D$10+'СЕТ СН'!$G$5</f>
        <v>4915.2640575599999</v>
      </c>
      <c r="D63" s="37">
        <f>SUMIFS(СВЦЭМ!$D$34:$D$777,СВЦЭМ!$A$34:$A$777,$A63,СВЦЭМ!$B$34:$B$777,D$47)+'СЕТ СН'!$G$11+СВЦЭМ!$D$10+'СЕТ СН'!$G$5</f>
        <v>4927.52600446</v>
      </c>
      <c r="E63" s="37">
        <f>SUMIFS(СВЦЭМ!$D$34:$D$777,СВЦЭМ!$A$34:$A$777,$A63,СВЦЭМ!$B$34:$B$777,E$47)+'СЕТ СН'!$G$11+СВЦЭМ!$D$10+'СЕТ СН'!$G$5</f>
        <v>4955.3067466800003</v>
      </c>
      <c r="F63" s="37">
        <f>SUMIFS(СВЦЭМ!$D$34:$D$777,СВЦЭМ!$A$34:$A$777,$A63,СВЦЭМ!$B$34:$B$777,F$47)+'СЕТ СН'!$G$11+СВЦЭМ!$D$10+'СЕТ СН'!$G$5</f>
        <v>4985.4698055199997</v>
      </c>
      <c r="G63" s="37">
        <f>SUMIFS(СВЦЭМ!$D$34:$D$777,СВЦЭМ!$A$34:$A$777,$A63,СВЦЭМ!$B$34:$B$777,G$47)+'СЕТ СН'!$G$11+СВЦЭМ!$D$10+'СЕТ СН'!$G$5</f>
        <v>4994.4284284400001</v>
      </c>
      <c r="H63" s="37">
        <f>SUMIFS(СВЦЭМ!$D$34:$D$777,СВЦЭМ!$A$34:$A$777,$A63,СВЦЭМ!$B$34:$B$777,H$47)+'СЕТ СН'!$G$11+СВЦЭМ!$D$10+'СЕТ СН'!$G$5</f>
        <v>4947.2008124799995</v>
      </c>
      <c r="I63" s="37">
        <f>SUMIFS(СВЦЭМ!$D$34:$D$777,СВЦЭМ!$A$34:$A$777,$A63,СВЦЭМ!$B$34:$B$777,I$47)+'СЕТ СН'!$G$11+СВЦЭМ!$D$10+'СЕТ СН'!$G$5</f>
        <v>4926.4990476599996</v>
      </c>
      <c r="J63" s="37">
        <f>SUMIFS(СВЦЭМ!$D$34:$D$777,СВЦЭМ!$A$34:$A$777,$A63,СВЦЭМ!$B$34:$B$777,J$47)+'СЕТ СН'!$G$11+СВЦЭМ!$D$10+'СЕТ СН'!$G$5</f>
        <v>4814.7009362700001</v>
      </c>
      <c r="K63" s="37">
        <f>SUMIFS(СВЦЭМ!$D$34:$D$777,СВЦЭМ!$A$34:$A$777,$A63,СВЦЭМ!$B$34:$B$777,K$47)+'СЕТ СН'!$G$11+СВЦЭМ!$D$10+'СЕТ СН'!$G$5</f>
        <v>4718.81002739</v>
      </c>
      <c r="L63" s="37">
        <f>SUMIFS(СВЦЭМ!$D$34:$D$777,СВЦЭМ!$A$34:$A$777,$A63,СВЦЭМ!$B$34:$B$777,L$47)+'СЕТ СН'!$G$11+СВЦЭМ!$D$10+'СЕТ СН'!$G$5</f>
        <v>4649.1860032699997</v>
      </c>
      <c r="M63" s="37">
        <f>SUMIFS(СВЦЭМ!$D$34:$D$777,СВЦЭМ!$A$34:$A$777,$A63,СВЦЭМ!$B$34:$B$777,M$47)+'СЕТ СН'!$G$11+СВЦЭМ!$D$10+'СЕТ СН'!$G$5</f>
        <v>4653.5814940199998</v>
      </c>
      <c r="N63" s="37">
        <f>SUMIFS(СВЦЭМ!$D$34:$D$777,СВЦЭМ!$A$34:$A$777,$A63,СВЦЭМ!$B$34:$B$777,N$47)+'СЕТ СН'!$G$11+СВЦЭМ!$D$10+'СЕТ СН'!$G$5</f>
        <v>4659.1159981399996</v>
      </c>
      <c r="O63" s="37">
        <f>SUMIFS(СВЦЭМ!$D$34:$D$777,СВЦЭМ!$A$34:$A$777,$A63,СВЦЭМ!$B$34:$B$777,O$47)+'СЕТ СН'!$G$11+СВЦЭМ!$D$10+'СЕТ СН'!$G$5</f>
        <v>4694.4894302900002</v>
      </c>
      <c r="P63" s="37">
        <f>SUMIFS(СВЦЭМ!$D$34:$D$777,СВЦЭМ!$A$34:$A$777,$A63,СВЦЭМ!$B$34:$B$777,P$47)+'СЕТ СН'!$G$11+СВЦЭМ!$D$10+'СЕТ СН'!$G$5</f>
        <v>4649.5208239900003</v>
      </c>
      <c r="Q63" s="37">
        <f>SUMIFS(СВЦЭМ!$D$34:$D$777,СВЦЭМ!$A$34:$A$777,$A63,СВЦЭМ!$B$34:$B$777,Q$47)+'СЕТ СН'!$G$11+СВЦЭМ!$D$10+'СЕТ СН'!$G$5</f>
        <v>4625.8810275899996</v>
      </c>
      <c r="R63" s="37">
        <f>SUMIFS(СВЦЭМ!$D$34:$D$777,СВЦЭМ!$A$34:$A$777,$A63,СВЦЭМ!$B$34:$B$777,R$47)+'СЕТ СН'!$G$11+СВЦЭМ!$D$10+'СЕТ СН'!$G$5</f>
        <v>4661.7456064400003</v>
      </c>
      <c r="S63" s="37">
        <f>SUMIFS(СВЦЭМ!$D$34:$D$777,СВЦЭМ!$A$34:$A$777,$A63,СВЦЭМ!$B$34:$B$777,S$47)+'СЕТ СН'!$G$11+СВЦЭМ!$D$10+'СЕТ СН'!$G$5</f>
        <v>4726.4268746400003</v>
      </c>
      <c r="T63" s="37">
        <f>SUMIFS(СВЦЭМ!$D$34:$D$777,СВЦЭМ!$A$34:$A$777,$A63,СВЦЭМ!$B$34:$B$777,T$47)+'СЕТ СН'!$G$11+СВЦЭМ!$D$10+'СЕТ СН'!$G$5</f>
        <v>4724.6833147899997</v>
      </c>
      <c r="U63" s="37">
        <f>SUMIFS(СВЦЭМ!$D$34:$D$777,СВЦЭМ!$A$34:$A$777,$A63,СВЦЭМ!$B$34:$B$777,U$47)+'СЕТ СН'!$G$11+СВЦЭМ!$D$10+'СЕТ СН'!$G$5</f>
        <v>4714.1198664499998</v>
      </c>
      <c r="V63" s="37">
        <f>SUMIFS(СВЦЭМ!$D$34:$D$777,СВЦЭМ!$A$34:$A$777,$A63,СВЦЭМ!$B$34:$B$777,V$47)+'СЕТ СН'!$G$11+СВЦЭМ!$D$10+'СЕТ СН'!$G$5</f>
        <v>4729.4459979200001</v>
      </c>
      <c r="W63" s="37">
        <f>SUMIFS(СВЦЭМ!$D$34:$D$777,СВЦЭМ!$A$34:$A$777,$A63,СВЦЭМ!$B$34:$B$777,W$47)+'СЕТ СН'!$G$11+СВЦЭМ!$D$10+'СЕТ СН'!$G$5</f>
        <v>4751.3333340899999</v>
      </c>
      <c r="X63" s="37">
        <f>SUMIFS(СВЦЭМ!$D$34:$D$777,СВЦЭМ!$A$34:$A$777,$A63,СВЦЭМ!$B$34:$B$777,X$47)+'СЕТ СН'!$G$11+СВЦЭМ!$D$10+'СЕТ СН'!$G$5</f>
        <v>4696.3414393200001</v>
      </c>
      <c r="Y63" s="37">
        <f>SUMIFS(СВЦЭМ!$D$34:$D$777,СВЦЭМ!$A$34:$A$777,$A63,СВЦЭМ!$B$34:$B$777,Y$47)+'СЕТ СН'!$G$11+СВЦЭМ!$D$10+'СЕТ СН'!$G$5</f>
        <v>4780.2299145199995</v>
      </c>
    </row>
    <row r="64" spans="1:25" ht="15.75" x14ac:dyDescent="0.2">
      <c r="A64" s="36">
        <f t="shared" si="1"/>
        <v>42599</v>
      </c>
      <c r="B64" s="37">
        <f>SUMIFS(СВЦЭМ!$D$34:$D$777,СВЦЭМ!$A$34:$A$777,$A64,СВЦЭМ!$B$34:$B$777,B$47)+'СЕТ СН'!$G$11+СВЦЭМ!$D$10+'СЕТ СН'!$G$5</f>
        <v>4835.7241356899995</v>
      </c>
      <c r="C64" s="37">
        <f>SUMIFS(СВЦЭМ!$D$34:$D$777,СВЦЭМ!$A$34:$A$777,$A64,СВЦЭМ!$B$34:$B$777,C$47)+'СЕТ СН'!$G$11+СВЦЭМ!$D$10+'СЕТ СН'!$G$5</f>
        <v>4954.0529970600001</v>
      </c>
      <c r="D64" s="37">
        <f>SUMIFS(СВЦЭМ!$D$34:$D$777,СВЦЭМ!$A$34:$A$777,$A64,СВЦЭМ!$B$34:$B$777,D$47)+'СЕТ СН'!$G$11+СВЦЭМ!$D$10+'СЕТ СН'!$G$5</f>
        <v>5009.0848626200004</v>
      </c>
      <c r="E64" s="37">
        <f>SUMIFS(СВЦЭМ!$D$34:$D$777,СВЦЭМ!$A$34:$A$777,$A64,СВЦЭМ!$B$34:$B$777,E$47)+'СЕТ СН'!$G$11+СВЦЭМ!$D$10+'СЕТ СН'!$G$5</f>
        <v>5051.97640434</v>
      </c>
      <c r="F64" s="37">
        <f>SUMIFS(СВЦЭМ!$D$34:$D$777,СВЦЭМ!$A$34:$A$777,$A64,СВЦЭМ!$B$34:$B$777,F$47)+'СЕТ СН'!$G$11+СВЦЭМ!$D$10+'СЕТ СН'!$G$5</f>
        <v>5035.7304945899996</v>
      </c>
      <c r="G64" s="37">
        <f>SUMIFS(СВЦЭМ!$D$34:$D$777,СВЦЭМ!$A$34:$A$777,$A64,СВЦЭМ!$B$34:$B$777,G$47)+'СЕТ СН'!$G$11+СВЦЭМ!$D$10+'СЕТ СН'!$G$5</f>
        <v>5057.0889874200002</v>
      </c>
      <c r="H64" s="37">
        <f>SUMIFS(СВЦЭМ!$D$34:$D$777,СВЦЭМ!$A$34:$A$777,$A64,СВЦЭМ!$B$34:$B$777,H$47)+'СЕТ СН'!$G$11+СВЦЭМ!$D$10+'СЕТ СН'!$G$5</f>
        <v>4922.3222374199995</v>
      </c>
      <c r="I64" s="37">
        <f>SUMIFS(СВЦЭМ!$D$34:$D$777,СВЦЭМ!$A$34:$A$777,$A64,СВЦЭМ!$B$34:$B$777,I$47)+'СЕТ СН'!$G$11+СВЦЭМ!$D$10+'СЕТ СН'!$G$5</f>
        <v>4864.1166844099998</v>
      </c>
      <c r="J64" s="37">
        <f>SUMIFS(СВЦЭМ!$D$34:$D$777,СВЦЭМ!$A$34:$A$777,$A64,СВЦЭМ!$B$34:$B$777,J$47)+'СЕТ СН'!$G$11+СВЦЭМ!$D$10+'СЕТ СН'!$G$5</f>
        <v>4771.3364804100001</v>
      </c>
      <c r="K64" s="37">
        <f>SUMIFS(СВЦЭМ!$D$34:$D$777,СВЦЭМ!$A$34:$A$777,$A64,СВЦЭМ!$B$34:$B$777,K$47)+'СЕТ СН'!$G$11+СВЦЭМ!$D$10+'СЕТ СН'!$G$5</f>
        <v>4698.4576404199997</v>
      </c>
      <c r="L64" s="37">
        <f>SUMIFS(СВЦЭМ!$D$34:$D$777,СВЦЭМ!$A$34:$A$777,$A64,СВЦЭМ!$B$34:$B$777,L$47)+'СЕТ СН'!$G$11+СВЦЭМ!$D$10+'СЕТ СН'!$G$5</f>
        <v>4649.6862474099999</v>
      </c>
      <c r="M64" s="37">
        <f>SUMIFS(СВЦЭМ!$D$34:$D$777,СВЦЭМ!$A$34:$A$777,$A64,СВЦЭМ!$B$34:$B$777,M$47)+'СЕТ СН'!$G$11+СВЦЭМ!$D$10+'СЕТ СН'!$G$5</f>
        <v>4671.2440660699995</v>
      </c>
      <c r="N64" s="37">
        <f>SUMIFS(СВЦЭМ!$D$34:$D$777,СВЦЭМ!$A$34:$A$777,$A64,СВЦЭМ!$B$34:$B$777,N$47)+'СЕТ СН'!$G$11+СВЦЭМ!$D$10+'СЕТ СН'!$G$5</f>
        <v>4704.1454199999998</v>
      </c>
      <c r="O64" s="37">
        <f>SUMIFS(СВЦЭМ!$D$34:$D$777,СВЦЭМ!$A$34:$A$777,$A64,СВЦЭМ!$B$34:$B$777,O$47)+'СЕТ СН'!$G$11+СВЦЭМ!$D$10+'СЕТ СН'!$G$5</f>
        <v>4684.9917768300002</v>
      </c>
      <c r="P64" s="37">
        <f>SUMIFS(СВЦЭМ!$D$34:$D$777,СВЦЭМ!$A$34:$A$777,$A64,СВЦЭМ!$B$34:$B$777,P$47)+'СЕТ СН'!$G$11+СВЦЭМ!$D$10+'СЕТ СН'!$G$5</f>
        <v>4687.4890447600001</v>
      </c>
      <c r="Q64" s="37">
        <f>SUMIFS(СВЦЭМ!$D$34:$D$777,СВЦЭМ!$A$34:$A$777,$A64,СВЦЭМ!$B$34:$B$777,Q$47)+'СЕТ СН'!$G$11+СВЦЭМ!$D$10+'СЕТ СН'!$G$5</f>
        <v>4684.4155370600001</v>
      </c>
      <c r="R64" s="37">
        <f>SUMIFS(СВЦЭМ!$D$34:$D$777,СВЦЭМ!$A$34:$A$777,$A64,СВЦЭМ!$B$34:$B$777,R$47)+'СЕТ СН'!$G$11+СВЦЭМ!$D$10+'СЕТ СН'!$G$5</f>
        <v>4686.0149092199999</v>
      </c>
      <c r="S64" s="37">
        <f>SUMIFS(СВЦЭМ!$D$34:$D$777,СВЦЭМ!$A$34:$A$777,$A64,СВЦЭМ!$B$34:$B$777,S$47)+'СЕТ СН'!$G$11+СВЦЭМ!$D$10+'СЕТ СН'!$G$5</f>
        <v>4750.7406246</v>
      </c>
      <c r="T64" s="37">
        <f>SUMIFS(СВЦЭМ!$D$34:$D$777,СВЦЭМ!$A$34:$A$777,$A64,СВЦЭМ!$B$34:$B$777,T$47)+'СЕТ СН'!$G$11+СВЦЭМ!$D$10+'СЕТ СН'!$G$5</f>
        <v>4811.6285219700003</v>
      </c>
      <c r="U64" s="37">
        <f>SUMIFS(СВЦЭМ!$D$34:$D$777,СВЦЭМ!$A$34:$A$777,$A64,СВЦЭМ!$B$34:$B$777,U$47)+'СЕТ СН'!$G$11+СВЦЭМ!$D$10+'СЕТ СН'!$G$5</f>
        <v>4770.8150786799997</v>
      </c>
      <c r="V64" s="37">
        <f>SUMIFS(СВЦЭМ!$D$34:$D$777,СВЦЭМ!$A$34:$A$777,$A64,СВЦЭМ!$B$34:$B$777,V$47)+'СЕТ СН'!$G$11+СВЦЭМ!$D$10+'СЕТ СН'!$G$5</f>
        <v>4775.2100392900002</v>
      </c>
      <c r="W64" s="37">
        <f>SUMIFS(СВЦЭМ!$D$34:$D$777,СВЦЭМ!$A$34:$A$777,$A64,СВЦЭМ!$B$34:$B$777,W$47)+'СЕТ СН'!$G$11+СВЦЭМ!$D$10+'СЕТ СН'!$G$5</f>
        <v>4755.7132321199997</v>
      </c>
      <c r="X64" s="37">
        <f>SUMIFS(СВЦЭМ!$D$34:$D$777,СВЦЭМ!$A$34:$A$777,$A64,СВЦЭМ!$B$34:$B$777,X$47)+'СЕТ СН'!$G$11+СВЦЭМ!$D$10+'СЕТ СН'!$G$5</f>
        <v>4697.8262319699998</v>
      </c>
      <c r="Y64" s="37">
        <f>SUMIFS(СВЦЭМ!$D$34:$D$777,СВЦЭМ!$A$34:$A$777,$A64,СВЦЭМ!$B$34:$B$777,Y$47)+'СЕТ СН'!$G$11+СВЦЭМ!$D$10+'СЕТ СН'!$G$5</f>
        <v>4752.7389559000003</v>
      </c>
    </row>
    <row r="65" spans="1:26" ht="15.75" x14ac:dyDescent="0.2">
      <c r="A65" s="36">
        <f t="shared" si="1"/>
        <v>42600</v>
      </c>
      <c r="B65" s="37">
        <f>SUMIFS(СВЦЭМ!$D$34:$D$777,СВЦЭМ!$A$34:$A$777,$A65,СВЦЭМ!$B$34:$B$777,B$47)+'СЕТ СН'!$G$11+СВЦЭМ!$D$10+'СЕТ СН'!$G$5</f>
        <v>4712.4633895999996</v>
      </c>
      <c r="C65" s="37">
        <f>SUMIFS(СВЦЭМ!$D$34:$D$777,СВЦЭМ!$A$34:$A$777,$A65,СВЦЭМ!$B$34:$B$777,C$47)+'СЕТ СН'!$G$11+СВЦЭМ!$D$10+'СЕТ СН'!$G$5</f>
        <v>4793.6661116599998</v>
      </c>
      <c r="D65" s="37">
        <f>SUMIFS(СВЦЭМ!$D$34:$D$777,СВЦЭМ!$A$34:$A$777,$A65,СВЦЭМ!$B$34:$B$777,D$47)+'СЕТ СН'!$G$11+СВЦЭМ!$D$10+'СЕТ СН'!$G$5</f>
        <v>4865.3691038699999</v>
      </c>
      <c r="E65" s="37">
        <f>SUMIFS(СВЦЭМ!$D$34:$D$777,СВЦЭМ!$A$34:$A$777,$A65,СВЦЭМ!$B$34:$B$777,E$47)+'СЕТ СН'!$G$11+СВЦЭМ!$D$10+'СЕТ СН'!$G$5</f>
        <v>4884.6151137100005</v>
      </c>
      <c r="F65" s="37">
        <f>SUMIFS(СВЦЭМ!$D$34:$D$777,СВЦЭМ!$A$34:$A$777,$A65,СВЦЭМ!$B$34:$B$777,F$47)+'СЕТ СН'!$G$11+СВЦЭМ!$D$10+'СЕТ СН'!$G$5</f>
        <v>4953.4561408400004</v>
      </c>
      <c r="G65" s="37">
        <f>SUMIFS(СВЦЭМ!$D$34:$D$777,СВЦЭМ!$A$34:$A$777,$A65,СВЦЭМ!$B$34:$B$777,G$47)+'СЕТ СН'!$G$11+СВЦЭМ!$D$10+'СЕТ СН'!$G$5</f>
        <v>4914.6191838200002</v>
      </c>
      <c r="H65" s="37">
        <f>SUMIFS(СВЦЭМ!$D$34:$D$777,СВЦЭМ!$A$34:$A$777,$A65,СВЦЭМ!$B$34:$B$777,H$47)+'СЕТ СН'!$G$11+СВЦЭМ!$D$10+'СЕТ СН'!$G$5</f>
        <v>4967.6886195799998</v>
      </c>
      <c r="I65" s="37">
        <f>SUMIFS(СВЦЭМ!$D$34:$D$777,СВЦЭМ!$A$34:$A$777,$A65,СВЦЭМ!$B$34:$B$777,I$47)+'СЕТ СН'!$G$11+СВЦЭМ!$D$10+'СЕТ СН'!$G$5</f>
        <v>4824.54086689</v>
      </c>
      <c r="J65" s="37">
        <f>SUMIFS(СВЦЭМ!$D$34:$D$777,СВЦЭМ!$A$34:$A$777,$A65,СВЦЭМ!$B$34:$B$777,J$47)+'СЕТ СН'!$G$11+СВЦЭМ!$D$10+'СЕТ СН'!$G$5</f>
        <v>4723.9114540199998</v>
      </c>
      <c r="K65" s="37">
        <f>SUMIFS(СВЦЭМ!$D$34:$D$777,СВЦЭМ!$A$34:$A$777,$A65,СВЦЭМ!$B$34:$B$777,K$47)+'СЕТ СН'!$G$11+СВЦЭМ!$D$10+'СЕТ СН'!$G$5</f>
        <v>4617.7290892399997</v>
      </c>
      <c r="L65" s="37">
        <f>SUMIFS(СВЦЭМ!$D$34:$D$777,СВЦЭМ!$A$34:$A$777,$A65,СВЦЭМ!$B$34:$B$777,L$47)+'СЕТ СН'!$G$11+СВЦЭМ!$D$10+'СЕТ СН'!$G$5</f>
        <v>4570.7415299799995</v>
      </c>
      <c r="M65" s="37">
        <f>SUMIFS(СВЦЭМ!$D$34:$D$777,СВЦЭМ!$A$34:$A$777,$A65,СВЦЭМ!$B$34:$B$777,M$47)+'СЕТ СН'!$G$11+СВЦЭМ!$D$10+'СЕТ СН'!$G$5</f>
        <v>4596.8317054399995</v>
      </c>
      <c r="N65" s="37">
        <f>SUMIFS(СВЦЭМ!$D$34:$D$777,СВЦЭМ!$A$34:$A$777,$A65,СВЦЭМ!$B$34:$B$777,N$47)+'СЕТ СН'!$G$11+СВЦЭМ!$D$10+'СЕТ СН'!$G$5</f>
        <v>4573.3948608199998</v>
      </c>
      <c r="O65" s="37">
        <f>SUMIFS(СВЦЭМ!$D$34:$D$777,СВЦЭМ!$A$34:$A$777,$A65,СВЦЭМ!$B$34:$B$777,O$47)+'СЕТ СН'!$G$11+СВЦЭМ!$D$10+'СЕТ СН'!$G$5</f>
        <v>4574.1444951800004</v>
      </c>
      <c r="P65" s="37">
        <f>SUMIFS(СВЦЭМ!$D$34:$D$777,СВЦЭМ!$A$34:$A$777,$A65,СВЦЭМ!$B$34:$B$777,P$47)+'СЕТ СН'!$G$11+СВЦЭМ!$D$10+'СЕТ СН'!$G$5</f>
        <v>4570.1435117299998</v>
      </c>
      <c r="Q65" s="37">
        <f>SUMIFS(СВЦЭМ!$D$34:$D$777,СВЦЭМ!$A$34:$A$777,$A65,СВЦЭМ!$B$34:$B$777,Q$47)+'СЕТ СН'!$G$11+СВЦЭМ!$D$10+'СЕТ СН'!$G$5</f>
        <v>4537.6189993299995</v>
      </c>
      <c r="R65" s="37">
        <f>SUMIFS(СВЦЭМ!$D$34:$D$777,СВЦЭМ!$A$34:$A$777,$A65,СВЦЭМ!$B$34:$B$777,R$47)+'СЕТ СН'!$G$11+СВЦЭМ!$D$10+'СЕТ СН'!$G$5</f>
        <v>4564.3287995199998</v>
      </c>
      <c r="S65" s="37">
        <f>SUMIFS(СВЦЭМ!$D$34:$D$777,СВЦЭМ!$A$34:$A$777,$A65,СВЦЭМ!$B$34:$B$777,S$47)+'СЕТ СН'!$G$11+СВЦЭМ!$D$10+'СЕТ СН'!$G$5</f>
        <v>4561.7606615499999</v>
      </c>
      <c r="T65" s="37">
        <f>SUMIFS(СВЦЭМ!$D$34:$D$777,СВЦЭМ!$A$34:$A$777,$A65,СВЦЭМ!$B$34:$B$777,T$47)+'СЕТ СН'!$G$11+СВЦЭМ!$D$10+'СЕТ СН'!$G$5</f>
        <v>4543.8296701600002</v>
      </c>
      <c r="U65" s="37">
        <f>SUMIFS(СВЦЭМ!$D$34:$D$777,СВЦЭМ!$A$34:$A$777,$A65,СВЦЭМ!$B$34:$B$777,U$47)+'СЕТ СН'!$G$11+СВЦЭМ!$D$10+'СЕТ СН'!$G$5</f>
        <v>4545.6846207799999</v>
      </c>
      <c r="V65" s="37">
        <f>SUMIFS(СВЦЭМ!$D$34:$D$777,СВЦЭМ!$A$34:$A$777,$A65,СВЦЭМ!$B$34:$B$777,V$47)+'СЕТ СН'!$G$11+СВЦЭМ!$D$10+'СЕТ СН'!$G$5</f>
        <v>4570.54152187</v>
      </c>
      <c r="W65" s="37">
        <f>SUMIFS(СВЦЭМ!$D$34:$D$777,СВЦЭМ!$A$34:$A$777,$A65,СВЦЭМ!$B$34:$B$777,W$47)+'СЕТ СН'!$G$11+СВЦЭМ!$D$10+'СЕТ СН'!$G$5</f>
        <v>4589.7367843800002</v>
      </c>
      <c r="X65" s="37">
        <f>SUMIFS(СВЦЭМ!$D$34:$D$777,СВЦЭМ!$A$34:$A$777,$A65,СВЦЭМ!$B$34:$B$777,X$47)+'СЕТ СН'!$G$11+СВЦЭМ!$D$10+'СЕТ СН'!$G$5</f>
        <v>4547.8994500500003</v>
      </c>
      <c r="Y65" s="37">
        <f>SUMIFS(СВЦЭМ!$D$34:$D$777,СВЦЭМ!$A$34:$A$777,$A65,СВЦЭМ!$B$34:$B$777,Y$47)+'СЕТ СН'!$G$11+СВЦЭМ!$D$10+'СЕТ СН'!$G$5</f>
        <v>4605.4962279000001</v>
      </c>
    </row>
    <row r="66" spans="1:26" ht="15.75" x14ac:dyDescent="0.2">
      <c r="A66" s="36">
        <f t="shared" si="1"/>
        <v>42601</v>
      </c>
      <c r="B66" s="37">
        <f>SUMIFS(СВЦЭМ!$D$34:$D$777,СВЦЭМ!$A$34:$A$777,$A66,СВЦЭМ!$B$34:$B$777,B$47)+'СЕТ СН'!$G$11+СВЦЭМ!$D$10+'СЕТ СН'!$G$5</f>
        <v>4702.7469166199999</v>
      </c>
      <c r="C66" s="37">
        <f>SUMIFS(СВЦЭМ!$D$34:$D$777,СВЦЭМ!$A$34:$A$777,$A66,СВЦЭМ!$B$34:$B$777,C$47)+'СЕТ СН'!$G$11+СВЦЭМ!$D$10+'СЕТ СН'!$G$5</f>
        <v>4764.9146001500003</v>
      </c>
      <c r="D66" s="37">
        <f>SUMIFS(СВЦЭМ!$D$34:$D$777,СВЦЭМ!$A$34:$A$777,$A66,СВЦЭМ!$B$34:$B$777,D$47)+'СЕТ СН'!$G$11+СВЦЭМ!$D$10+'СЕТ СН'!$G$5</f>
        <v>4811.5227467999994</v>
      </c>
      <c r="E66" s="37">
        <f>SUMIFS(СВЦЭМ!$D$34:$D$777,СВЦЭМ!$A$34:$A$777,$A66,СВЦЭМ!$B$34:$B$777,E$47)+'СЕТ СН'!$G$11+СВЦЭМ!$D$10+'СЕТ СН'!$G$5</f>
        <v>4809.4778709100001</v>
      </c>
      <c r="F66" s="37">
        <f>SUMIFS(СВЦЭМ!$D$34:$D$777,СВЦЭМ!$A$34:$A$777,$A66,СВЦЭМ!$B$34:$B$777,F$47)+'СЕТ СН'!$G$11+СВЦЭМ!$D$10+'СЕТ СН'!$G$5</f>
        <v>4826.8485535999998</v>
      </c>
      <c r="G66" s="37">
        <f>SUMIFS(СВЦЭМ!$D$34:$D$777,СВЦЭМ!$A$34:$A$777,$A66,СВЦЭМ!$B$34:$B$777,G$47)+'СЕТ СН'!$G$11+СВЦЭМ!$D$10+'СЕТ СН'!$G$5</f>
        <v>4813.8876785000002</v>
      </c>
      <c r="H66" s="37">
        <f>SUMIFS(СВЦЭМ!$D$34:$D$777,СВЦЭМ!$A$34:$A$777,$A66,СВЦЭМ!$B$34:$B$777,H$47)+'СЕТ СН'!$G$11+СВЦЭМ!$D$10+'СЕТ СН'!$G$5</f>
        <v>4786.9587706000002</v>
      </c>
      <c r="I66" s="37">
        <f>SUMIFS(СВЦЭМ!$D$34:$D$777,СВЦЭМ!$A$34:$A$777,$A66,СВЦЭМ!$B$34:$B$777,I$47)+'СЕТ СН'!$G$11+СВЦЭМ!$D$10+'СЕТ СН'!$G$5</f>
        <v>4708.9871131999998</v>
      </c>
      <c r="J66" s="37">
        <f>SUMIFS(СВЦЭМ!$D$34:$D$777,СВЦЭМ!$A$34:$A$777,$A66,СВЦЭМ!$B$34:$B$777,J$47)+'СЕТ СН'!$G$11+СВЦЭМ!$D$10+'СЕТ СН'!$G$5</f>
        <v>4639.8691713999997</v>
      </c>
      <c r="K66" s="37">
        <f>SUMIFS(СВЦЭМ!$D$34:$D$777,СВЦЭМ!$A$34:$A$777,$A66,СВЦЭМ!$B$34:$B$777,K$47)+'СЕТ СН'!$G$11+СВЦЭМ!$D$10+'СЕТ СН'!$G$5</f>
        <v>4558.1980397099996</v>
      </c>
      <c r="L66" s="37">
        <f>SUMIFS(СВЦЭМ!$D$34:$D$777,СВЦЭМ!$A$34:$A$777,$A66,СВЦЭМ!$B$34:$B$777,L$47)+'СЕТ СН'!$G$11+СВЦЭМ!$D$10+'СЕТ СН'!$G$5</f>
        <v>4533.96140096</v>
      </c>
      <c r="M66" s="37">
        <f>SUMIFS(СВЦЭМ!$D$34:$D$777,СВЦЭМ!$A$34:$A$777,$A66,СВЦЭМ!$B$34:$B$777,M$47)+'СЕТ СН'!$G$11+СВЦЭМ!$D$10+'СЕТ СН'!$G$5</f>
        <v>4670.9158366700003</v>
      </c>
      <c r="N66" s="37">
        <f>SUMIFS(СВЦЭМ!$D$34:$D$777,СВЦЭМ!$A$34:$A$777,$A66,СВЦЭМ!$B$34:$B$777,N$47)+'СЕТ СН'!$G$11+СВЦЭМ!$D$10+'СЕТ СН'!$G$5</f>
        <v>4670.20095829</v>
      </c>
      <c r="O66" s="37">
        <f>SUMIFS(СВЦЭМ!$D$34:$D$777,СВЦЭМ!$A$34:$A$777,$A66,СВЦЭМ!$B$34:$B$777,O$47)+'СЕТ СН'!$G$11+СВЦЭМ!$D$10+'СЕТ СН'!$G$5</f>
        <v>4685.5599374699996</v>
      </c>
      <c r="P66" s="37">
        <f>SUMIFS(СВЦЭМ!$D$34:$D$777,СВЦЭМ!$A$34:$A$777,$A66,СВЦЭМ!$B$34:$B$777,P$47)+'СЕТ СН'!$G$11+СВЦЭМ!$D$10+'СЕТ СН'!$G$5</f>
        <v>4710.0366818599996</v>
      </c>
      <c r="Q66" s="37">
        <f>SUMIFS(СВЦЭМ!$D$34:$D$777,СВЦЭМ!$A$34:$A$777,$A66,СВЦЭМ!$B$34:$B$777,Q$47)+'СЕТ СН'!$G$11+СВЦЭМ!$D$10+'СЕТ СН'!$G$5</f>
        <v>4880.17009177</v>
      </c>
      <c r="R66" s="37">
        <f>SUMIFS(СВЦЭМ!$D$34:$D$777,СВЦЭМ!$A$34:$A$777,$A66,СВЦЭМ!$B$34:$B$777,R$47)+'СЕТ СН'!$G$11+СВЦЭМ!$D$10+'СЕТ СН'!$G$5</f>
        <v>4682.5803180800003</v>
      </c>
      <c r="S66" s="37">
        <f>SUMIFS(СВЦЭМ!$D$34:$D$777,СВЦЭМ!$A$34:$A$777,$A66,СВЦЭМ!$B$34:$B$777,S$47)+'СЕТ СН'!$G$11+СВЦЭМ!$D$10+'СЕТ СН'!$G$5</f>
        <v>4606.7281148000002</v>
      </c>
      <c r="T66" s="37">
        <f>SUMIFS(СВЦЭМ!$D$34:$D$777,СВЦЭМ!$A$34:$A$777,$A66,СВЦЭМ!$B$34:$B$777,T$47)+'СЕТ СН'!$G$11+СВЦЭМ!$D$10+'СЕТ СН'!$G$5</f>
        <v>4582.8087892499998</v>
      </c>
      <c r="U66" s="37">
        <f>SUMIFS(СВЦЭМ!$D$34:$D$777,СВЦЭМ!$A$34:$A$777,$A66,СВЦЭМ!$B$34:$B$777,U$47)+'СЕТ СН'!$G$11+СВЦЭМ!$D$10+'СЕТ СН'!$G$5</f>
        <v>4581.2201933100005</v>
      </c>
      <c r="V66" s="37">
        <f>SUMIFS(СВЦЭМ!$D$34:$D$777,СВЦЭМ!$A$34:$A$777,$A66,СВЦЭМ!$B$34:$B$777,V$47)+'СЕТ СН'!$G$11+СВЦЭМ!$D$10+'СЕТ СН'!$G$5</f>
        <v>4605.8537709900002</v>
      </c>
      <c r="W66" s="37">
        <f>SUMIFS(СВЦЭМ!$D$34:$D$777,СВЦЭМ!$A$34:$A$777,$A66,СВЦЭМ!$B$34:$B$777,W$47)+'СЕТ СН'!$G$11+СВЦЭМ!$D$10+'СЕТ СН'!$G$5</f>
        <v>4582.7979285399997</v>
      </c>
      <c r="X66" s="37">
        <f>SUMIFS(СВЦЭМ!$D$34:$D$777,СВЦЭМ!$A$34:$A$777,$A66,СВЦЭМ!$B$34:$B$777,X$47)+'СЕТ СН'!$G$11+СВЦЭМ!$D$10+'СЕТ СН'!$G$5</f>
        <v>4539.7652084499996</v>
      </c>
      <c r="Y66" s="37">
        <f>SUMIFS(СВЦЭМ!$D$34:$D$777,СВЦЭМ!$A$34:$A$777,$A66,СВЦЭМ!$B$34:$B$777,Y$47)+'СЕТ СН'!$G$11+СВЦЭМ!$D$10+'СЕТ СН'!$G$5</f>
        <v>4578.4672678500001</v>
      </c>
    </row>
    <row r="67" spans="1:26" ht="15.75" x14ac:dyDescent="0.2">
      <c r="A67" s="36">
        <f t="shared" si="1"/>
        <v>42602</v>
      </c>
      <c r="B67" s="37">
        <f>SUMIFS(СВЦЭМ!$D$34:$D$777,СВЦЭМ!$A$34:$A$777,$A67,СВЦЭМ!$B$34:$B$777,B$47)+'СЕТ СН'!$G$11+СВЦЭМ!$D$10+'СЕТ СН'!$G$5</f>
        <v>4608.7714783700003</v>
      </c>
      <c r="C67" s="37">
        <f>SUMIFS(СВЦЭМ!$D$34:$D$777,СВЦЭМ!$A$34:$A$777,$A67,СВЦЭМ!$B$34:$B$777,C$47)+'СЕТ СН'!$G$11+СВЦЭМ!$D$10+'СЕТ СН'!$G$5</f>
        <v>4611.5560119499996</v>
      </c>
      <c r="D67" s="37">
        <f>SUMIFS(СВЦЭМ!$D$34:$D$777,СВЦЭМ!$A$34:$A$777,$A67,СВЦЭМ!$B$34:$B$777,D$47)+'СЕТ СН'!$G$11+СВЦЭМ!$D$10+'СЕТ СН'!$G$5</f>
        <v>4634.3221213199995</v>
      </c>
      <c r="E67" s="37">
        <f>SUMIFS(СВЦЭМ!$D$34:$D$777,СВЦЭМ!$A$34:$A$777,$A67,СВЦЭМ!$B$34:$B$777,E$47)+'СЕТ СН'!$G$11+СВЦЭМ!$D$10+'СЕТ СН'!$G$5</f>
        <v>4647.8043787200004</v>
      </c>
      <c r="F67" s="37">
        <f>SUMIFS(СВЦЭМ!$D$34:$D$777,СВЦЭМ!$A$34:$A$777,$A67,СВЦЭМ!$B$34:$B$777,F$47)+'СЕТ СН'!$G$11+СВЦЭМ!$D$10+'СЕТ СН'!$G$5</f>
        <v>4663.1141244999999</v>
      </c>
      <c r="G67" s="37">
        <f>SUMIFS(СВЦЭМ!$D$34:$D$777,СВЦЭМ!$A$34:$A$777,$A67,СВЦЭМ!$B$34:$B$777,G$47)+'СЕТ СН'!$G$11+СВЦЭМ!$D$10+'СЕТ СН'!$G$5</f>
        <v>4652.8235609200001</v>
      </c>
      <c r="H67" s="37">
        <f>SUMIFS(СВЦЭМ!$D$34:$D$777,СВЦЭМ!$A$34:$A$777,$A67,СВЦЭМ!$B$34:$B$777,H$47)+'СЕТ СН'!$G$11+СВЦЭМ!$D$10+'СЕТ СН'!$G$5</f>
        <v>4658.9185981999999</v>
      </c>
      <c r="I67" s="37">
        <f>SUMIFS(СВЦЭМ!$D$34:$D$777,СВЦЭМ!$A$34:$A$777,$A67,СВЦЭМ!$B$34:$B$777,I$47)+'СЕТ СН'!$G$11+СВЦЭМ!$D$10+'СЕТ СН'!$G$5</f>
        <v>4689.4179928499998</v>
      </c>
      <c r="J67" s="37">
        <f>SUMIFS(СВЦЭМ!$D$34:$D$777,СВЦЭМ!$A$34:$A$777,$A67,СВЦЭМ!$B$34:$B$777,J$47)+'СЕТ СН'!$G$11+СВЦЭМ!$D$10+'СЕТ СН'!$G$5</f>
        <v>4658.8752016799999</v>
      </c>
      <c r="K67" s="37">
        <f>SUMIFS(СВЦЭМ!$D$34:$D$777,СВЦЭМ!$A$34:$A$777,$A67,СВЦЭМ!$B$34:$B$777,K$47)+'СЕТ СН'!$G$11+СВЦЭМ!$D$10+'СЕТ СН'!$G$5</f>
        <v>4612.9277998300004</v>
      </c>
      <c r="L67" s="37">
        <f>SUMIFS(СВЦЭМ!$D$34:$D$777,СВЦЭМ!$A$34:$A$777,$A67,СВЦЭМ!$B$34:$B$777,L$47)+'СЕТ СН'!$G$11+СВЦЭМ!$D$10+'СЕТ СН'!$G$5</f>
        <v>4623.7493239100004</v>
      </c>
      <c r="M67" s="37">
        <f>SUMIFS(СВЦЭМ!$D$34:$D$777,СВЦЭМ!$A$34:$A$777,$A67,СВЦЭМ!$B$34:$B$777,M$47)+'СЕТ СН'!$G$11+СВЦЭМ!$D$10+'СЕТ СН'!$G$5</f>
        <v>4724.6630605399996</v>
      </c>
      <c r="N67" s="37">
        <f>SUMIFS(СВЦЭМ!$D$34:$D$777,СВЦЭМ!$A$34:$A$777,$A67,СВЦЭМ!$B$34:$B$777,N$47)+'СЕТ СН'!$G$11+СВЦЭМ!$D$10+'СЕТ СН'!$G$5</f>
        <v>4715.6216718899996</v>
      </c>
      <c r="O67" s="37">
        <f>SUMIFS(СВЦЭМ!$D$34:$D$777,СВЦЭМ!$A$34:$A$777,$A67,СВЦЭМ!$B$34:$B$777,O$47)+'СЕТ СН'!$G$11+СВЦЭМ!$D$10+'СЕТ СН'!$G$5</f>
        <v>4713.60432812</v>
      </c>
      <c r="P67" s="37">
        <f>SUMIFS(СВЦЭМ!$D$34:$D$777,СВЦЭМ!$A$34:$A$777,$A67,СВЦЭМ!$B$34:$B$777,P$47)+'СЕТ СН'!$G$11+СВЦЭМ!$D$10+'СЕТ СН'!$G$5</f>
        <v>4785.3428367199995</v>
      </c>
      <c r="Q67" s="37">
        <f>SUMIFS(СВЦЭМ!$D$34:$D$777,СВЦЭМ!$A$34:$A$777,$A67,СВЦЭМ!$B$34:$B$777,Q$47)+'СЕТ СН'!$G$11+СВЦЭМ!$D$10+'СЕТ СН'!$G$5</f>
        <v>4844.13956426</v>
      </c>
      <c r="R67" s="37">
        <f>SUMIFS(СВЦЭМ!$D$34:$D$777,СВЦЭМ!$A$34:$A$777,$A67,СВЦЭМ!$B$34:$B$777,R$47)+'СЕТ СН'!$G$11+СВЦЭМ!$D$10+'СЕТ СН'!$G$5</f>
        <v>5077.0980115399998</v>
      </c>
      <c r="S67" s="37">
        <f>SUMIFS(СВЦЭМ!$D$34:$D$777,СВЦЭМ!$A$34:$A$777,$A67,СВЦЭМ!$B$34:$B$777,S$47)+'СЕТ СН'!$G$11+СВЦЭМ!$D$10+'СЕТ СН'!$G$5</f>
        <v>5018.1762376999995</v>
      </c>
      <c r="T67" s="37">
        <f>SUMIFS(СВЦЭМ!$D$34:$D$777,СВЦЭМ!$A$34:$A$777,$A67,СВЦЭМ!$B$34:$B$777,T$47)+'СЕТ СН'!$G$11+СВЦЭМ!$D$10+'СЕТ СН'!$G$5</f>
        <v>5009.6500937500005</v>
      </c>
      <c r="U67" s="37">
        <f>SUMIFS(СВЦЭМ!$D$34:$D$777,СВЦЭМ!$A$34:$A$777,$A67,СВЦЭМ!$B$34:$B$777,U$47)+'СЕТ СН'!$G$11+СВЦЭМ!$D$10+'СЕТ СН'!$G$5</f>
        <v>5064.0825775499998</v>
      </c>
      <c r="V67" s="37">
        <f>SUMIFS(СВЦЭМ!$D$34:$D$777,СВЦЭМ!$A$34:$A$777,$A67,СВЦЭМ!$B$34:$B$777,V$47)+'СЕТ СН'!$G$11+СВЦЭМ!$D$10+'СЕТ СН'!$G$5</f>
        <v>5124.5841992099995</v>
      </c>
      <c r="W67" s="37">
        <f>SUMIFS(СВЦЭМ!$D$34:$D$777,СВЦЭМ!$A$34:$A$777,$A67,СВЦЭМ!$B$34:$B$777,W$47)+'СЕТ СН'!$G$11+СВЦЭМ!$D$10+'СЕТ СН'!$G$5</f>
        <v>5101.8308859200006</v>
      </c>
      <c r="X67" s="37">
        <f>SUMIFS(СВЦЭМ!$D$34:$D$777,СВЦЭМ!$A$34:$A$777,$A67,СВЦЭМ!$B$34:$B$777,X$47)+'СЕТ СН'!$G$11+СВЦЭМ!$D$10+'СЕТ СН'!$G$5</f>
        <v>5076.8002493599997</v>
      </c>
      <c r="Y67" s="37">
        <f>SUMIFS(СВЦЭМ!$D$34:$D$777,СВЦЭМ!$A$34:$A$777,$A67,СВЦЭМ!$B$34:$B$777,Y$47)+'СЕТ СН'!$G$11+СВЦЭМ!$D$10+'СЕТ СН'!$G$5</f>
        <v>5146.9499005399994</v>
      </c>
    </row>
    <row r="68" spans="1:26" ht="15.75" x14ac:dyDescent="0.2">
      <c r="A68" s="36">
        <f t="shared" si="1"/>
        <v>42603</v>
      </c>
      <c r="B68" s="37">
        <f>SUMIFS(СВЦЭМ!$D$34:$D$777,СВЦЭМ!$A$34:$A$777,$A68,СВЦЭМ!$B$34:$B$777,B$47)+'СЕТ СН'!$G$11+СВЦЭМ!$D$10+'СЕТ СН'!$G$5</f>
        <v>5313.4339572700001</v>
      </c>
      <c r="C68" s="37">
        <f>SUMIFS(СВЦЭМ!$D$34:$D$777,СВЦЭМ!$A$34:$A$777,$A68,СВЦЭМ!$B$34:$B$777,C$47)+'СЕТ СН'!$G$11+СВЦЭМ!$D$10+'СЕТ СН'!$G$5</f>
        <v>5153.5000108300001</v>
      </c>
      <c r="D68" s="37">
        <f>SUMIFS(СВЦЭМ!$D$34:$D$777,СВЦЭМ!$A$34:$A$777,$A68,СВЦЭМ!$B$34:$B$777,D$47)+'СЕТ СН'!$G$11+СВЦЭМ!$D$10+'СЕТ СН'!$G$5</f>
        <v>5328.1676178199996</v>
      </c>
      <c r="E68" s="37">
        <f>SUMIFS(СВЦЭМ!$D$34:$D$777,СВЦЭМ!$A$34:$A$777,$A68,СВЦЭМ!$B$34:$B$777,E$47)+'СЕТ СН'!$G$11+СВЦЭМ!$D$10+'СЕТ СН'!$G$5</f>
        <v>5236.6063735299995</v>
      </c>
      <c r="F68" s="37">
        <f>SUMIFS(СВЦЭМ!$D$34:$D$777,СВЦЭМ!$A$34:$A$777,$A68,СВЦЭМ!$B$34:$B$777,F$47)+'СЕТ СН'!$G$11+СВЦЭМ!$D$10+'СЕТ СН'!$G$5</f>
        <v>5056.1311710099999</v>
      </c>
      <c r="G68" s="37">
        <f>SUMIFS(СВЦЭМ!$D$34:$D$777,СВЦЭМ!$A$34:$A$777,$A68,СВЦЭМ!$B$34:$B$777,G$47)+'СЕТ СН'!$G$11+СВЦЭМ!$D$10+'СЕТ СН'!$G$5</f>
        <v>4991.0797088899999</v>
      </c>
      <c r="H68" s="37">
        <f>SUMIFS(СВЦЭМ!$D$34:$D$777,СВЦЭМ!$A$34:$A$777,$A68,СВЦЭМ!$B$34:$B$777,H$47)+'СЕТ СН'!$G$11+СВЦЭМ!$D$10+'СЕТ СН'!$G$5</f>
        <v>4969.2472982600002</v>
      </c>
      <c r="I68" s="37">
        <f>SUMIFS(СВЦЭМ!$D$34:$D$777,СВЦЭМ!$A$34:$A$777,$A68,СВЦЭМ!$B$34:$B$777,I$47)+'СЕТ СН'!$G$11+СВЦЭМ!$D$10+'СЕТ СН'!$G$5</f>
        <v>4929.5808400200003</v>
      </c>
      <c r="J68" s="37">
        <f>SUMIFS(СВЦЭМ!$D$34:$D$777,СВЦЭМ!$A$34:$A$777,$A68,СВЦЭМ!$B$34:$B$777,J$47)+'СЕТ СН'!$G$11+СВЦЭМ!$D$10+'СЕТ СН'!$G$5</f>
        <v>4835.8999028099997</v>
      </c>
      <c r="K68" s="37">
        <f>SUMIFS(СВЦЭМ!$D$34:$D$777,СВЦЭМ!$A$34:$A$777,$A68,СВЦЭМ!$B$34:$B$777,K$47)+'СЕТ СН'!$G$11+СВЦЭМ!$D$10+'СЕТ СН'!$G$5</f>
        <v>4669.91725632</v>
      </c>
      <c r="L68" s="37">
        <f>SUMIFS(СВЦЭМ!$D$34:$D$777,СВЦЭМ!$A$34:$A$777,$A68,СВЦЭМ!$B$34:$B$777,L$47)+'СЕТ СН'!$G$11+СВЦЭМ!$D$10+'СЕТ СН'!$G$5</f>
        <v>4636.6088936799997</v>
      </c>
      <c r="M68" s="37">
        <f>SUMIFS(СВЦЭМ!$D$34:$D$777,СВЦЭМ!$A$34:$A$777,$A68,СВЦЭМ!$B$34:$B$777,M$47)+'СЕТ СН'!$G$11+СВЦЭМ!$D$10+'СЕТ СН'!$G$5</f>
        <v>4689.23064307</v>
      </c>
      <c r="N68" s="37">
        <f>SUMIFS(СВЦЭМ!$D$34:$D$777,СВЦЭМ!$A$34:$A$777,$A68,СВЦЭМ!$B$34:$B$777,N$47)+'СЕТ СН'!$G$11+СВЦЭМ!$D$10+'СЕТ СН'!$G$5</f>
        <v>4697.7685871900003</v>
      </c>
      <c r="O68" s="37">
        <f>SUMIFS(СВЦЭМ!$D$34:$D$777,СВЦЭМ!$A$34:$A$777,$A68,СВЦЭМ!$B$34:$B$777,O$47)+'СЕТ СН'!$G$11+СВЦЭМ!$D$10+'СЕТ СН'!$G$5</f>
        <v>4737.9600525899996</v>
      </c>
      <c r="P68" s="37">
        <f>SUMIFS(СВЦЭМ!$D$34:$D$777,СВЦЭМ!$A$34:$A$777,$A68,СВЦЭМ!$B$34:$B$777,P$47)+'СЕТ СН'!$G$11+СВЦЭМ!$D$10+'СЕТ СН'!$G$5</f>
        <v>4733.5008246199995</v>
      </c>
      <c r="Q68" s="37">
        <f>SUMIFS(СВЦЭМ!$D$34:$D$777,СВЦЭМ!$A$34:$A$777,$A68,СВЦЭМ!$B$34:$B$777,Q$47)+'СЕТ СН'!$G$11+СВЦЭМ!$D$10+'СЕТ СН'!$G$5</f>
        <v>4728.0741985100003</v>
      </c>
      <c r="R68" s="37">
        <f>SUMIFS(СВЦЭМ!$D$34:$D$777,СВЦЭМ!$A$34:$A$777,$A68,СВЦЭМ!$B$34:$B$777,R$47)+'СЕТ СН'!$G$11+СВЦЭМ!$D$10+'СЕТ СН'!$G$5</f>
        <v>4793.7771236299996</v>
      </c>
      <c r="S68" s="37">
        <f>SUMIFS(СВЦЭМ!$D$34:$D$777,СВЦЭМ!$A$34:$A$777,$A68,СВЦЭМ!$B$34:$B$777,S$47)+'СЕТ СН'!$G$11+СВЦЭМ!$D$10+'СЕТ СН'!$G$5</f>
        <v>4797.9539862399997</v>
      </c>
      <c r="T68" s="37">
        <f>SUMIFS(СВЦЭМ!$D$34:$D$777,СВЦЭМ!$A$34:$A$777,$A68,СВЦЭМ!$B$34:$B$777,T$47)+'СЕТ СН'!$G$11+СВЦЭМ!$D$10+'СЕТ СН'!$G$5</f>
        <v>4781.9033089699997</v>
      </c>
      <c r="U68" s="37">
        <f>SUMIFS(СВЦЭМ!$D$34:$D$777,СВЦЭМ!$A$34:$A$777,$A68,СВЦЭМ!$B$34:$B$777,U$47)+'СЕТ СН'!$G$11+СВЦЭМ!$D$10+'СЕТ СН'!$G$5</f>
        <v>4775.1836883100004</v>
      </c>
      <c r="V68" s="37">
        <f>SUMIFS(СВЦЭМ!$D$34:$D$777,СВЦЭМ!$A$34:$A$777,$A68,СВЦЭМ!$B$34:$B$777,V$47)+'СЕТ СН'!$G$11+СВЦЭМ!$D$10+'СЕТ СН'!$G$5</f>
        <v>4770.0739611999998</v>
      </c>
      <c r="W68" s="37">
        <f>SUMIFS(СВЦЭМ!$D$34:$D$777,СВЦЭМ!$A$34:$A$777,$A68,СВЦЭМ!$B$34:$B$777,W$47)+'СЕТ СН'!$G$11+СВЦЭМ!$D$10+'СЕТ СН'!$G$5</f>
        <v>4830.4431894299996</v>
      </c>
      <c r="X68" s="37">
        <f>SUMIFS(СВЦЭМ!$D$34:$D$777,СВЦЭМ!$A$34:$A$777,$A68,СВЦЭМ!$B$34:$B$777,X$47)+'СЕТ СН'!$G$11+СВЦЭМ!$D$10+'СЕТ СН'!$G$5</f>
        <v>4742.91243063</v>
      </c>
      <c r="Y68" s="37">
        <f>SUMIFS(СВЦЭМ!$D$34:$D$777,СВЦЭМ!$A$34:$A$777,$A68,СВЦЭМ!$B$34:$B$777,Y$47)+'СЕТ СН'!$G$11+СВЦЭМ!$D$10+'СЕТ СН'!$G$5</f>
        <v>4718.0466323099999</v>
      </c>
    </row>
    <row r="69" spans="1:26" ht="15.75" x14ac:dyDescent="0.2">
      <c r="A69" s="36">
        <f t="shared" si="1"/>
        <v>42604</v>
      </c>
      <c r="B69" s="37">
        <f>SUMIFS(СВЦЭМ!$D$34:$D$777,СВЦЭМ!$A$34:$A$777,$A69,СВЦЭМ!$B$34:$B$777,B$47)+'СЕТ СН'!$G$11+СВЦЭМ!$D$10+'СЕТ СН'!$G$5</f>
        <v>4738.2373328900003</v>
      </c>
      <c r="C69" s="37">
        <f>SUMIFS(СВЦЭМ!$D$34:$D$777,СВЦЭМ!$A$34:$A$777,$A69,СВЦЭМ!$B$34:$B$777,C$47)+'СЕТ СН'!$G$11+СВЦЭМ!$D$10+'СЕТ СН'!$G$5</f>
        <v>4808.4063727100001</v>
      </c>
      <c r="D69" s="37">
        <f>SUMIFS(СВЦЭМ!$D$34:$D$777,СВЦЭМ!$A$34:$A$777,$A69,СВЦЭМ!$B$34:$B$777,D$47)+'СЕТ СН'!$G$11+СВЦЭМ!$D$10+'СЕТ СН'!$G$5</f>
        <v>4872.7767906499994</v>
      </c>
      <c r="E69" s="37">
        <f>SUMIFS(СВЦЭМ!$D$34:$D$777,СВЦЭМ!$A$34:$A$777,$A69,СВЦЭМ!$B$34:$B$777,E$47)+'СЕТ СН'!$G$11+СВЦЭМ!$D$10+'СЕТ СН'!$G$5</f>
        <v>4855.6794508799994</v>
      </c>
      <c r="F69" s="37">
        <f>SUMIFS(СВЦЭМ!$D$34:$D$777,СВЦЭМ!$A$34:$A$777,$A69,СВЦЭМ!$B$34:$B$777,F$47)+'СЕТ СН'!$G$11+СВЦЭМ!$D$10+'СЕТ СН'!$G$5</f>
        <v>4826.2405688600002</v>
      </c>
      <c r="G69" s="37">
        <f>SUMIFS(СВЦЭМ!$D$34:$D$777,СВЦЭМ!$A$34:$A$777,$A69,СВЦЭМ!$B$34:$B$777,G$47)+'СЕТ СН'!$G$11+СВЦЭМ!$D$10+'СЕТ СН'!$G$5</f>
        <v>4791.9312897099999</v>
      </c>
      <c r="H69" s="37">
        <f>SUMIFS(СВЦЭМ!$D$34:$D$777,СВЦЭМ!$A$34:$A$777,$A69,СВЦЭМ!$B$34:$B$777,H$47)+'СЕТ СН'!$G$11+СВЦЭМ!$D$10+'СЕТ СН'!$G$5</f>
        <v>4712.9153445700003</v>
      </c>
      <c r="I69" s="37">
        <f>SUMIFS(СВЦЭМ!$D$34:$D$777,СВЦЭМ!$A$34:$A$777,$A69,СВЦЭМ!$B$34:$B$777,I$47)+'СЕТ СН'!$G$11+СВЦЭМ!$D$10+'СЕТ СН'!$G$5</f>
        <v>4701.5110948199999</v>
      </c>
      <c r="J69" s="37">
        <f>SUMIFS(СВЦЭМ!$D$34:$D$777,СВЦЭМ!$A$34:$A$777,$A69,СВЦЭМ!$B$34:$B$777,J$47)+'СЕТ СН'!$G$11+СВЦЭМ!$D$10+'СЕТ СН'!$G$5</f>
        <v>4611.2050705000001</v>
      </c>
      <c r="K69" s="37">
        <f>SUMIFS(СВЦЭМ!$D$34:$D$777,СВЦЭМ!$A$34:$A$777,$A69,СВЦЭМ!$B$34:$B$777,K$47)+'СЕТ СН'!$G$11+СВЦЭМ!$D$10+'СЕТ СН'!$G$5</f>
        <v>4562.1673297199995</v>
      </c>
      <c r="L69" s="37">
        <f>SUMIFS(СВЦЭМ!$D$34:$D$777,СВЦЭМ!$A$34:$A$777,$A69,СВЦЭМ!$B$34:$B$777,L$47)+'СЕТ СН'!$G$11+СВЦЭМ!$D$10+'СЕТ СН'!$G$5</f>
        <v>4605.2421838999999</v>
      </c>
      <c r="M69" s="37">
        <f>SUMIFS(СВЦЭМ!$D$34:$D$777,СВЦЭМ!$A$34:$A$777,$A69,СВЦЭМ!$B$34:$B$777,M$47)+'СЕТ СН'!$G$11+СВЦЭМ!$D$10+'СЕТ СН'!$G$5</f>
        <v>4642.5220376999996</v>
      </c>
      <c r="N69" s="37">
        <f>SUMIFS(СВЦЭМ!$D$34:$D$777,СВЦЭМ!$A$34:$A$777,$A69,СВЦЭМ!$B$34:$B$777,N$47)+'СЕТ СН'!$G$11+СВЦЭМ!$D$10+'СЕТ СН'!$G$5</f>
        <v>4622.4469534899999</v>
      </c>
      <c r="O69" s="37">
        <f>SUMIFS(СВЦЭМ!$D$34:$D$777,СВЦЭМ!$A$34:$A$777,$A69,СВЦЭМ!$B$34:$B$777,O$47)+'СЕТ СН'!$G$11+СВЦЭМ!$D$10+'СЕТ СН'!$G$5</f>
        <v>4667.1106274800004</v>
      </c>
      <c r="P69" s="37">
        <f>SUMIFS(СВЦЭМ!$D$34:$D$777,СВЦЭМ!$A$34:$A$777,$A69,СВЦЭМ!$B$34:$B$777,P$47)+'СЕТ СН'!$G$11+СВЦЭМ!$D$10+'СЕТ СН'!$G$5</f>
        <v>4663.1264287699996</v>
      </c>
      <c r="Q69" s="37">
        <f>SUMIFS(СВЦЭМ!$D$34:$D$777,СВЦЭМ!$A$34:$A$777,$A69,СВЦЭМ!$B$34:$B$777,Q$47)+'СЕТ СН'!$G$11+СВЦЭМ!$D$10+'СЕТ СН'!$G$5</f>
        <v>4627.06788607</v>
      </c>
      <c r="R69" s="37">
        <f>SUMIFS(СВЦЭМ!$D$34:$D$777,СВЦЭМ!$A$34:$A$777,$A69,СВЦЭМ!$B$34:$B$777,R$47)+'СЕТ СН'!$G$11+СВЦЭМ!$D$10+'СЕТ СН'!$G$5</f>
        <v>4633.7961355099997</v>
      </c>
      <c r="S69" s="37">
        <f>SUMIFS(СВЦЭМ!$D$34:$D$777,СВЦЭМ!$A$34:$A$777,$A69,СВЦЭМ!$B$34:$B$777,S$47)+'СЕТ СН'!$G$11+СВЦЭМ!$D$10+'СЕТ СН'!$G$5</f>
        <v>4626.0750992599997</v>
      </c>
      <c r="T69" s="37">
        <f>SUMIFS(СВЦЭМ!$D$34:$D$777,СВЦЭМ!$A$34:$A$777,$A69,СВЦЭМ!$B$34:$B$777,T$47)+'СЕТ СН'!$G$11+СВЦЭМ!$D$10+'СЕТ СН'!$G$5</f>
        <v>4564.7081319600002</v>
      </c>
      <c r="U69" s="37">
        <f>SUMIFS(СВЦЭМ!$D$34:$D$777,СВЦЭМ!$A$34:$A$777,$A69,СВЦЭМ!$B$34:$B$777,U$47)+'СЕТ СН'!$G$11+СВЦЭМ!$D$10+'СЕТ СН'!$G$5</f>
        <v>4554.2665285100002</v>
      </c>
      <c r="V69" s="37">
        <f>SUMIFS(СВЦЭМ!$D$34:$D$777,СВЦЭМ!$A$34:$A$777,$A69,СВЦЭМ!$B$34:$B$777,V$47)+'СЕТ СН'!$G$11+СВЦЭМ!$D$10+'СЕТ СН'!$G$5</f>
        <v>4550.1235860500001</v>
      </c>
      <c r="W69" s="37">
        <f>SUMIFS(СВЦЭМ!$D$34:$D$777,СВЦЭМ!$A$34:$A$777,$A69,СВЦЭМ!$B$34:$B$777,W$47)+'СЕТ СН'!$G$11+СВЦЭМ!$D$10+'СЕТ СН'!$G$5</f>
        <v>4536.6324367099996</v>
      </c>
      <c r="X69" s="37">
        <f>SUMIFS(СВЦЭМ!$D$34:$D$777,СВЦЭМ!$A$34:$A$777,$A69,СВЦЭМ!$B$34:$B$777,X$47)+'СЕТ СН'!$G$11+СВЦЭМ!$D$10+'СЕТ СН'!$G$5</f>
        <v>4520.5220528999998</v>
      </c>
      <c r="Y69" s="37">
        <f>SUMIFS(СВЦЭМ!$D$34:$D$777,СВЦЭМ!$A$34:$A$777,$A69,СВЦЭМ!$B$34:$B$777,Y$47)+'СЕТ СН'!$G$11+СВЦЭМ!$D$10+'СЕТ СН'!$G$5</f>
        <v>4584.0504286100004</v>
      </c>
    </row>
    <row r="70" spans="1:26" ht="15.75" x14ac:dyDescent="0.2">
      <c r="A70" s="36">
        <f t="shared" si="1"/>
        <v>42605</v>
      </c>
      <c r="B70" s="37">
        <f>SUMIFS(СВЦЭМ!$D$34:$D$777,СВЦЭМ!$A$34:$A$777,$A70,СВЦЭМ!$B$34:$B$777,B$47)+'СЕТ СН'!$G$11+СВЦЭМ!$D$10+'СЕТ СН'!$G$5</f>
        <v>4616.1139449800003</v>
      </c>
      <c r="C70" s="37">
        <f>SUMIFS(СВЦЭМ!$D$34:$D$777,СВЦЭМ!$A$34:$A$777,$A70,СВЦЭМ!$B$34:$B$777,C$47)+'СЕТ СН'!$G$11+СВЦЭМ!$D$10+'СЕТ СН'!$G$5</f>
        <v>4685.9732016600001</v>
      </c>
      <c r="D70" s="37">
        <f>SUMIFS(СВЦЭМ!$D$34:$D$777,СВЦЭМ!$A$34:$A$777,$A70,СВЦЭМ!$B$34:$B$777,D$47)+'СЕТ СН'!$G$11+СВЦЭМ!$D$10+'СЕТ СН'!$G$5</f>
        <v>4711.2596916399998</v>
      </c>
      <c r="E70" s="37">
        <f>SUMIFS(СВЦЭМ!$D$34:$D$777,СВЦЭМ!$A$34:$A$777,$A70,СВЦЭМ!$B$34:$B$777,E$47)+'СЕТ СН'!$G$11+СВЦЭМ!$D$10+'СЕТ СН'!$G$5</f>
        <v>4717.86288883</v>
      </c>
      <c r="F70" s="37">
        <f>SUMIFS(СВЦЭМ!$D$34:$D$777,СВЦЭМ!$A$34:$A$777,$A70,СВЦЭМ!$B$34:$B$777,F$47)+'СЕТ СН'!$G$11+СВЦЭМ!$D$10+'СЕТ СН'!$G$5</f>
        <v>4708.3669313600003</v>
      </c>
      <c r="G70" s="37">
        <f>SUMIFS(СВЦЭМ!$D$34:$D$777,СВЦЭМ!$A$34:$A$777,$A70,СВЦЭМ!$B$34:$B$777,G$47)+'СЕТ СН'!$G$11+СВЦЭМ!$D$10+'СЕТ СН'!$G$5</f>
        <v>4720.8697766300002</v>
      </c>
      <c r="H70" s="37">
        <f>SUMIFS(СВЦЭМ!$D$34:$D$777,СВЦЭМ!$A$34:$A$777,$A70,СВЦЭМ!$B$34:$B$777,H$47)+'СЕТ СН'!$G$11+СВЦЭМ!$D$10+'СЕТ СН'!$G$5</f>
        <v>4746.2224041299996</v>
      </c>
      <c r="I70" s="37">
        <f>SUMIFS(СВЦЭМ!$D$34:$D$777,СВЦЭМ!$A$34:$A$777,$A70,СВЦЭМ!$B$34:$B$777,I$47)+'СЕТ СН'!$G$11+СВЦЭМ!$D$10+'СЕТ СН'!$G$5</f>
        <v>4721.2973220900003</v>
      </c>
      <c r="J70" s="37">
        <f>SUMIFS(СВЦЭМ!$D$34:$D$777,СВЦЭМ!$A$34:$A$777,$A70,СВЦЭМ!$B$34:$B$777,J$47)+'СЕТ СН'!$G$11+СВЦЭМ!$D$10+'СЕТ СН'!$G$5</f>
        <v>4759.6185078899998</v>
      </c>
      <c r="K70" s="37">
        <f>SUMIFS(СВЦЭМ!$D$34:$D$777,СВЦЭМ!$A$34:$A$777,$A70,СВЦЭМ!$B$34:$B$777,K$47)+'СЕТ СН'!$G$11+СВЦЭМ!$D$10+'СЕТ СН'!$G$5</f>
        <v>4549.4626197799998</v>
      </c>
      <c r="L70" s="37">
        <f>SUMIFS(СВЦЭМ!$D$34:$D$777,СВЦЭМ!$A$34:$A$777,$A70,СВЦЭМ!$B$34:$B$777,L$47)+'СЕТ СН'!$G$11+СВЦЭМ!$D$10+'СЕТ СН'!$G$5</f>
        <v>4511.9502658499996</v>
      </c>
      <c r="M70" s="37">
        <f>SUMIFS(СВЦЭМ!$D$34:$D$777,СВЦЭМ!$A$34:$A$777,$A70,СВЦЭМ!$B$34:$B$777,M$47)+'СЕТ СН'!$G$11+СВЦЭМ!$D$10+'СЕТ СН'!$G$5</f>
        <v>4497.1010227699999</v>
      </c>
      <c r="N70" s="37">
        <f>SUMIFS(СВЦЭМ!$D$34:$D$777,СВЦЭМ!$A$34:$A$777,$A70,СВЦЭМ!$B$34:$B$777,N$47)+'СЕТ СН'!$G$11+СВЦЭМ!$D$10+'СЕТ СН'!$G$5</f>
        <v>4510.0155346199999</v>
      </c>
      <c r="O70" s="37">
        <f>SUMIFS(СВЦЭМ!$D$34:$D$777,СВЦЭМ!$A$34:$A$777,$A70,СВЦЭМ!$B$34:$B$777,O$47)+'СЕТ СН'!$G$11+СВЦЭМ!$D$10+'СЕТ СН'!$G$5</f>
        <v>4545.6851857800002</v>
      </c>
      <c r="P70" s="37">
        <f>SUMIFS(СВЦЭМ!$D$34:$D$777,СВЦЭМ!$A$34:$A$777,$A70,СВЦЭМ!$B$34:$B$777,P$47)+'СЕТ СН'!$G$11+СВЦЭМ!$D$10+'СЕТ СН'!$G$5</f>
        <v>4557.0442997399996</v>
      </c>
      <c r="Q70" s="37">
        <f>SUMIFS(СВЦЭМ!$D$34:$D$777,СВЦЭМ!$A$34:$A$777,$A70,СВЦЭМ!$B$34:$B$777,Q$47)+'СЕТ СН'!$G$11+СВЦЭМ!$D$10+'СЕТ СН'!$G$5</f>
        <v>4505.6728378199996</v>
      </c>
      <c r="R70" s="37">
        <f>SUMIFS(СВЦЭМ!$D$34:$D$777,СВЦЭМ!$A$34:$A$777,$A70,СВЦЭМ!$B$34:$B$777,R$47)+'СЕТ СН'!$G$11+СВЦЭМ!$D$10+'СЕТ СН'!$G$5</f>
        <v>4532.9419184399994</v>
      </c>
      <c r="S70" s="37">
        <f>SUMIFS(СВЦЭМ!$D$34:$D$777,СВЦЭМ!$A$34:$A$777,$A70,СВЦЭМ!$B$34:$B$777,S$47)+'СЕТ СН'!$G$11+СВЦЭМ!$D$10+'СЕТ СН'!$G$5</f>
        <v>4530.4211413100002</v>
      </c>
      <c r="T70" s="37">
        <f>SUMIFS(СВЦЭМ!$D$34:$D$777,СВЦЭМ!$A$34:$A$777,$A70,СВЦЭМ!$B$34:$B$777,T$47)+'СЕТ СН'!$G$11+СВЦЭМ!$D$10+'СЕТ СН'!$G$5</f>
        <v>4512.0295332999995</v>
      </c>
      <c r="U70" s="37">
        <f>SUMIFS(СВЦЭМ!$D$34:$D$777,СВЦЭМ!$A$34:$A$777,$A70,СВЦЭМ!$B$34:$B$777,U$47)+'СЕТ СН'!$G$11+СВЦЭМ!$D$10+'СЕТ СН'!$G$5</f>
        <v>4489.9759369700005</v>
      </c>
      <c r="V70" s="37">
        <f>SUMIFS(СВЦЭМ!$D$34:$D$777,СВЦЭМ!$A$34:$A$777,$A70,СВЦЭМ!$B$34:$B$777,V$47)+'СЕТ СН'!$G$11+СВЦЭМ!$D$10+'СЕТ СН'!$G$5</f>
        <v>4509.90314511</v>
      </c>
      <c r="W70" s="37">
        <f>SUMIFS(СВЦЭМ!$D$34:$D$777,СВЦЭМ!$A$34:$A$777,$A70,СВЦЭМ!$B$34:$B$777,W$47)+'СЕТ СН'!$G$11+СВЦЭМ!$D$10+'СЕТ СН'!$G$5</f>
        <v>4523.8896286299996</v>
      </c>
      <c r="X70" s="37">
        <f>SUMIFS(СВЦЭМ!$D$34:$D$777,СВЦЭМ!$A$34:$A$777,$A70,СВЦЭМ!$B$34:$B$777,X$47)+'СЕТ СН'!$G$11+СВЦЭМ!$D$10+'СЕТ СН'!$G$5</f>
        <v>4588.0406383400004</v>
      </c>
      <c r="Y70" s="37">
        <f>SUMIFS(СВЦЭМ!$D$34:$D$777,СВЦЭМ!$A$34:$A$777,$A70,СВЦЭМ!$B$34:$B$777,Y$47)+'СЕТ СН'!$G$11+СВЦЭМ!$D$10+'СЕТ СН'!$G$5</f>
        <v>4580.6439432099996</v>
      </c>
    </row>
    <row r="71" spans="1:26" ht="15.75" x14ac:dyDescent="0.2">
      <c r="A71" s="36">
        <f t="shared" si="1"/>
        <v>42606</v>
      </c>
      <c r="B71" s="37">
        <f>SUMIFS(СВЦЭМ!$D$34:$D$777,СВЦЭМ!$A$34:$A$777,$A71,СВЦЭМ!$B$34:$B$777,B$47)+'СЕТ СН'!$G$11+СВЦЭМ!$D$10+'СЕТ СН'!$G$5</f>
        <v>4657.3651759900004</v>
      </c>
      <c r="C71" s="37">
        <f>SUMIFS(СВЦЭМ!$D$34:$D$777,СВЦЭМ!$A$34:$A$777,$A71,СВЦЭМ!$B$34:$B$777,C$47)+'СЕТ СН'!$G$11+СВЦЭМ!$D$10+'СЕТ СН'!$G$5</f>
        <v>4711.7875689800003</v>
      </c>
      <c r="D71" s="37">
        <f>SUMIFS(СВЦЭМ!$D$34:$D$777,СВЦЭМ!$A$34:$A$777,$A71,СВЦЭМ!$B$34:$B$777,D$47)+'СЕТ СН'!$G$11+СВЦЭМ!$D$10+'СЕТ СН'!$G$5</f>
        <v>4706.8148986899996</v>
      </c>
      <c r="E71" s="37">
        <f>SUMIFS(СВЦЭМ!$D$34:$D$777,СВЦЭМ!$A$34:$A$777,$A71,СВЦЭМ!$B$34:$B$777,E$47)+'СЕТ СН'!$G$11+СВЦЭМ!$D$10+'СЕТ СН'!$G$5</f>
        <v>4714.7546503599997</v>
      </c>
      <c r="F71" s="37">
        <f>SUMIFS(СВЦЭМ!$D$34:$D$777,СВЦЭМ!$A$34:$A$777,$A71,СВЦЭМ!$B$34:$B$777,F$47)+'СЕТ СН'!$G$11+СВЦЭМ!$D$10+'СЕТ СН'!$G$5</f>
        <v>4696.41139681</v>
      </c>
      <c r="G71" s="37">
        <f>SUMIFS(СВЦЭМ!$D$34:$D$777,СВЦЭМ!$A$34:$A$777,$A71,СВЦЭМ!$B$34:$B$777,G$47)+'СЕТ СН'!$G$11+СВЦЭМ!$D$10+'СЕТ СН'!$G$5</f>
        <v>4741.1342415999998</v>
      </c>
      <c r="H71" s="37">
        <f>SUMIFS(СВЦЭМ!$D$34:$D$777,СВЦЭМ!$A$34:$A$777,$A71,СВЦЭМ!$B$34:$B$777,H$47)+'СЕТ СН'!$G$11+СВЦЭМ!$D$10+'СЕТ СН'!$G$5</f>
        <v>4686.1009676100002</v>
      </c>
      <c r="I71" s="37">
        <f>SUMIFS(СВЦЭМ!$D$34:$D$777,СВЦЭМ!$A$34:$A$777,$A71,СВЦЭМ!$B$34:$B$777,I$47)+'СЕТ СН'!$G$11+СВЦЭМ!$D$10+'СЕТ СН'!$G$5</f>
        <v>4668.7835497400001</v>
      </c>
      <c r="J71" s="37">
        <f>SUMIFS(СВЦЭМ!$D$34:$D$777,СВЦЭМ!$A$34:$A$777,$A71,СВЦЭМ!$B$34:$B$777,J$47)+'СЕТ СН'!$G$11+СВЦЭМ!$D$10+'СЕТ СН'!$G$5</f>
        <v>4596.77767683</v>
      </c>
      <c r="K71" s="37">
        <f>SUMIFS(СВЦЭМ!$D$34:$D$777,СВЦЭМ!$A$34:$A$777,$A71,СВЦЭМ!$B$34:$B$777,K$47)+'СЕТ СН'!$G$11+СВЦЭМ!$D$10+'СЕТ СН'!$G$5</f>
        <v>4523.5178910899995</v>
      </c>
      <c r="L71" s="37">
        <f>SUMIFS(СВЦЭМ!$D$34:$D$777,СВЦЭМ!$A$34:$A$777,$A71,СВЦЭМ!$B$34:$B$777,L$47)+'СЕТ СН'!$G$11+СВЦЭМ!$D$10+'СЕТ СН'!$G$5</f>
        <v>4518.6848510600003</v>
      </c>
      <c r="M71" s="37">
        <f>SUMIFS(СВЦЭМ!$D$34:$D$777,СВЦЭМ!$A$34:$A$777,$A71,СВЦЭМ!$B$34:$B$777,M$47)+'СЕТ СН'!$G$11+СВЦЭМ!$D$10+'СЕТ СН'!$G$5</f>
        <v>4549.48924541</v>
      </c>
      <c r="N71" s="37">
        <f>SUMIFS(СВЦЭМ!$D$34:$D$777,СВЦЭМ!$A$34:$A$777,$A71,СВЦЭМ!$B$34:$B$777,N$47)+'СЕТ СН'!$G$11+СВЦЭМ!$D$10+'СЕТ СН'!$G$5</f>
        <v>4511.5290744100002</v>
      </c>
      <c r="O71" s="37">
        <f>SUMIFS(СВЦЭМ!$D$34:$D$777,СВЦЭМ!$A$34:$A$777,$A71,СВЦЭМ!$B$34:$B$777,O$47)+'СЕТ СН'!$G$11+СВЦЭМ!$D$10+'СЕТ СН'!$G$5</f>
        <v>4566.7827268800002</v>
      </c>
      <c r="P71" s="37">
        <f>SUMIFS(СВЦЭМ!$D$34:$D$777,СВЦЭМ!$A$34:$A$777,$A71,СВЦЭМ!$B$34:$B$777,P$47)+'СЕТ СН'!$G$11+СВЦЭМ!$D$10+'СЕТ СН'!$G$5</f>
        <v>4588.2522662199999</v>
      </c>
      <c r="Q71" s="37">
        <f>SUMIFS(СВЦЭМ!$D$34:$D$777,СВЦЭМ!$A$34:$A$777,$A71,СВЦЭМ!$B$34:$B$777,Q$47)+'СЕТ СН'!$G$11+СВЦЭМ!$D$10+'СЕТ СН'!$G$5</f>
        <v>4545.4861923799999</v>
      </c>
      <c r="R71" s="37">
        <f>SUMIFS(СВЦЭМ!$D$34:$D$777,СВЦЭМ!$A$34:$A$777,$A71,СВЦЭМ!$B$34:$B$777,R$47)+'СЕТ СН'!$G$11+СВЦЭМ!$D$10+'СЕТ СН'!$G$5</f>
        <v>4515.6573376699998</v>
      </c>
      <c r="S71" s="37">
        <f>SUMIFS(СВЦЭМ!$D$34:$D$777,СВЦЭМ!$A$34:$A$777,$A71,СВЦЭМ!$B$34:$B$777,S$47)+'СЕТ СН'!$G$11+СВЦЭМ!$D$10+'СЕТ СН'!$G$5</f>
        <v>4485.5664145499995</v>
      </c>
      <c r="T71" s="37">
        <f>SUMIFS(СВЦЭМ!$D$34:$D$777,СВЦЭМ!$A$34:$A$777,$A71,СВЦЭМ!$B$34:$B$777,T$47)+'СЕТ СН'!$G$11+СВЦЭМ!$D$10+'СЕТ СН'!$G$5</f>
        <v>4511.0495951000003</v>
      </c>
      <c r="U71" s="37">
        <f>SUMIFS(СВЦЭМ!$D$34:$D$777,СВЦЭМ!$A$34:$A$777,$A71,СВЦЭМ!$B$34:$B$777,U$47)+'СЕТ СН'!$G$11+СВЦЭМ!$D$10+'СЕТ СН'!$G$5</f>
        <v>4520.8247595399998</v>
      </c>
      <c r="V71" s="37">
        <f>SUMIFS(СВЦЭМ!$D$34:$D$777,СВЦЭМ!$A$34:$A$777,$A71,СВЦЭМ!$B$34:$B$777,V$47)+'СЕТ СН'!$G$11+СВЦЭМ!$D$10+'СЕТ СН'!$G$5</f>
        <v>4548.8866765100001</v>
      </c>
      <c r="W71" s="37">
        <f>SUMIFS(СВЦЭМ!$D$34:$D$777,СВЦЭМ!$A$34:$A$777,$A71,СВЦЭМ!$B$34:$B$777,W$47)+'СЕТ СН'!$G$11+СВЦЭМ!$D$10+'СЕТ СН'!$G$5</f>
        <v>4555.9559370400002</v>
      </c>
      <c r="X71" s="37">
        <f>SUMIFS(СВЦЭМ!$D$34:$D$777,СВЦЭМ!$A$34:$A$777,$A71,СВЦЭМ!$B$34:$B$777,X$47)+'СЕТ СН'!$G$11+СВЦЭМ!$D$10+'СЕТ СН'!$G$5</f>
        <v>4496.5472382600001</v>
      </c>
      <c r="Y71" s="37">
        <f>SUMIFS(СВЦЭМ!$D$34:$D$777,СВЦЭМ!$A$34:$A$777,$A71,СВЦЭМ!$B$34:$B$777,Y$47)+'СЕТ СН'!$G$11+СВЦЭМ!$D$10+'СЕТ СН'!$G$5</f>
        <v>4504.4139454300002</v>
      </c>
    </row>
    <row r="72" spans="1:26" ht="15.75" x14ac:dyDescent="0.2">
      <c r="A72" s="36">
        <f t="shared" si="1"/>
        <v>42607</v>
      </c>
      <c r="B72" s="37">
        <f>SUMIFS(СВЦЭМ!$D$34:$D$777,СВЦЭМ!$A$34:$A$777,$A72,СВЦЭМ!$B$34:$B$777,B$47)+'СЕТ СН'!$G$11+СВЦЭМ!$D$10+'СЕТ СН'!$G$5</f>
        <v>4610.0422626199997</v>
      </c>
      <c r="C72" s="37">
        <f>SUMIFS(СВЦЭМ!$D$34:$D$777,СВЦЭМ!$A$34:$A$777,$A72,СВЦЭМ!$B$34:$B$777,C$47)+'СЕТ СН'!$G$11+СВЦЭМ!$D$10+'СЕТ СН'!$G$5</f>
        <v>4678.8775100700004</v>
      </c>
      <c r="D72" s="37">
        <f>SUMIFS(СВЦЭМ!$D$34:$D$777,СВЦЭМ!$A$34:$A$777,$A72,СВЦЭМ!$B$34:$B$777,D$47)+'СЕТ СН'!$G$11+СВЦЭМ!$D$10+'СЕТ СН'!$G$5</f>
        <v>4698.0996453999996</v>
      </c>
      <c r="E72" s="37">
        <f>SUMIFS(СВЦЭМ!$D$34:$D$777,СВЦЭМ!$A$34:$A$777,$A72,СВЦЭМ!$B$34:$B$777,E$47)+'СЕТ СН'!$G$11+СВЦЭМ!$D$10+'СЕТ СН'!$G$5</f>
        <v>4698.5342633500004</v>
      </c>
      <c r="F72" s="37">
        <f>SUMIFS(СВЦЭМ!$D$34:$D$777,СВЦЭМ!$A$34:$A$777,$A72,СВЦЭМ!$B$34:$B$777,F$47)+'СЕТ СН'!$G$11+СВЦЭМ!$D$10+'СЕТ СН'!$G$5</f>
        <v>4689.9040414000001</v>
      </c>
      <c r="G72" s="37">
        <f>SUMIFS(СВЦЭМ!$D$34:$D$777,СВЦЭМ!$A$34:$A$777,$A72,СВЦЭМ!$B$34:$B$777,G$47)+'СЕТ СН'!$G$11+СВЦЭМ!$D$10+'СЕТ СН'!$G$5</f>
        <v>4759.8535841599996</v>
      </c>
      <c r="H72" s="37">
        <f>SUMIFS(СВЦЭМ!$D$34:$D$777,СВЦЭМ!$A$34:$A$777,$A72,СВЦЭМ!$B$34:$B$777,H$47)+'СЕТ СН'!$G$11+СВЦЭМ!$D$10+'СЕТ СН'!$G$5</f>
        <v>4643.36357589</v>
      </c>
      <c r="I72" s="37">
        <f>SUMIFS(СВЦЭМ!$D$34:$D$777,СВЦЭМ!$A$34:$A$777,$A72,СВЦЭМ!$B$34:$B$777,I$47)+'СЕТ СН'!$G$11+СВЦЭМ!$D$10+'СЕТ СН'!$G$5</f>
        <v>4593.5750714300002</v>
      </c>
      <c r="J72" s="37">
        <f>SUMIFS(СВЦЭМ!$D$34:$D$777,СВЦЭМ!$A$34:$A$777,$A72,СВЦЭМ!$B$34:$B$777,J$47)+'СЕТ СН'!$G$11+СВЦЭМ!$D$10+'СЕТ СН'!$G$5</f>
        <v>4552.1136268399996</v>
      </c>
      <c r="K72" s="37">
        <f>SUMIFS(СВЦЭМ!$D$34:$D$777,СВЦЭМ!$A$34:$A$777,$A72,СВЦЭМ!$B$34:$B$777,K$47)+'СЕТ СН'!$G$11+СВЦЭМ!$D$10+'СЕТ СН'!$G$5</f>
        <v>4475.4670302899995</v>
      </c>
      <c r="L72" s="37">
        <f>SUMIFS(СВЦЭМ!$D$34:$D$777,СВЦЭМ!$A$34:$A$777,$A72,СВЦЭМ!$B$34:$B$777,L$47)+'СЕТ СН'!$G$11+СВЦЭМ!$D$10+'СЕТ СН'!$G$5</f>
        <v>4470.6686471599996</v>
      </c>
      <c r="M72" s="37">
        <f>SUMIFS(СВЦЭМ!$D$34:$D$777,СВЦЭМ!$A$34:$A$777,$A72,СВЦЭМ!$B$34:$B$777,M$47)+'СЕТ СН'!$G$11+СВЦЭМ!$D$10+'СЕТ СН'!$G$5</f>
        <v>4544.1732457600001</v>
      </c>
      <c r="N72" s="37">
        <f>SUMIFS(СВЦЭМ!$D$34:$D$777,СВЦЭМ!$A$34:$A$777,$A72,СВЦЭМ!$B$34:$B$777,N$47)+'СЕТ СН'!$G$11+СВЦЭМ!$D$10+'СЕТ СН'!$G$5</f>
        <v>4501.9368640699995</v>
      </c>
      <c r="O72" s="37">
        <f>SUMIFS(СВЦЭМ!$D$34:$D$777,СВЦЭМ!$A$34:$A$777,$A72,СВЦЭМ!$B$34:$B$777,O$47)+'СЕТ СН'!$G$11+СВЦЭМ!$D$10+'СЕТ СН'!$G$5</f>
        <v>4489.8028910200001</v>
      </c>
      <c r="P72" s="37">
        <f>SUMIFS(СВЦЭМ!$D$34:$D$777,СВЦЭМ!$A$34:$A$777,$A72,СВЦЭМ!$B$34:$B$777,P$47)+'СЕТ СН'!$G$11+СВЦЭМ!$D$10+'СЕТ СН'!$G$5</f>
        <v>4463.7646560499998</v>
      </c>
      <c r="Q72" s="37">
        <f>SUMIFS(СВЦЭМ!$D$34:$D$777,СВЦЭМ!$A$34:$A$777,$A72,СВЦЭМ!$B$34:$B$777,Q$47)+'СЕТ СН'!$G$11+СВЦЭМ!$D$10+'СЕТ СН'!$G$5</f>
        <v>4455.2944116300005</v>
      </c>
      <c r="R72" s="37">
        <f>SUMIFS(СВЦЭМ!$D$34:$D$777,СВЦЭМ!$A$34:$A$777,$A72,СВЦЭМ!$B$34:$B$777,R$47)+'СЕТ СН'!$G$11+СВЦЭМ!$D$10+'СЕТ СН'!$G$5</f>
        <v>4518.64347843</v>
      </c>
      <c r="S72" s="37">
        <f>SUMIFS(СВЦЭМ!$D$34:$D$777,СВЦЭМ!$A$34:$A$777,$A72,СВЦЭМ!$B$34:$B$777,S$47)+'СЕТ СН'!$G$11+СВЦЭМ!$D$10+'СЕТ СН'!$G$5</f>
        <v>4552.5969184599999</v>
      </c>
      <c r="T72" s="37">
        <f>SUMIFS(СВЦЭМ!$D$34:$D$777,СВЦЭМ!$A$34:$A$777,$A72,СВЦЭМ!$B$34:$B$777,T$47)+'СЕТ СН'!$G$11+СВЦЭМ!$D$10+'СЕТ СН'!$G$5</f>
        <v>4636.77370221</v>
      </c>
      <c r="U72" s="37">
        <f>SUMIFS(СВЦЭМ!$D$34:$D$777,СВЦЭМ!$A$34:$A$777,$A72,СВЦЭМ!$B$34:$B$777,U$47)+'СЕТ СН'!$G$11+СВЦЭМ!$D$10+'СЕТ СН'!$G$5</f>
        <v>4652.3879030899998</v>
      </c>
      <c r="V72" s="37">
        <f>SUMIFS(СВЦЭМ!$D$34:$D$777,СВЦЭМ!$A$34:$A$777,$A72,СВЦЭМ!$B$34:$B$777,V$47)+'СЕТ СН'!$G$11+СВЦЭМ!$D$10+'СЕТ СН'!$G$5</f>
        <v>4665.28014549</v>
      </c>
      <c r="W72" s="37">
        <f>SUMIFS(СВЦЭМ!$D$34:$D$777,СВЦЭМ!$A$34:$A$777,$A72,СВЦЭМ!$B$34:$B$777,W$47)+'СЕТ СН'!$G$11+СВЦЭМ!$D$10+'СЕТ СН'!$G$5</f>
        <v>4665.8038123300003</v>
      </c>
      <c r="X72" s="37">
        <f>SUMIFS(СВЦЭМ!$D$34:$D$777,СВЦЭМ!$A$34:$A$777,$A72,СВЦЭМ!$B$34:$B$777,X$47)+'СЕТ СН'!$G$11+СВЦЭМ!$D$10+'СЕТ СН'!$G$5</f>
        <v>4632.9861668100002</v>
      </c>
      <c r="Y72" s="37">
        <f>SUMIFS(СВЦЭМ!$D$34:$D$777,СВЦЭМ!$A$34:$A$777,$A72,СВЦЭМ!$B$34:$B$777,Y$47)+'СЕТ СН'!$G$11+СВЦЭМ!$D$10+'СЕТ СН'!$G$5</f>
        <v>4632.2770905999996</v>
      </c>
    </row>
    <row r="73" spans="1:26" ht="15.75" x14ac:dyDescent="0.2">
      <c r="A73" s="36">
        <f t="shared" si="1"/>
        <v>42608</v>
      </c>
      <c r="B73" s="37">
        <f>SUMIFS(СВЦЭМ!$D$34:$D$777,СВЦЭМ!$A$34:$A$777,$A73,СВЦЭМ!$B$34:$B$777,B$47)+'СЕТ СН'!$G$11+СВЦЭМ!$D$10+'СЕТ СН'!$G$5</f>
        <v>4725.7320873600002</v>
      </c>
      <c r="C73" s="37">
        <f>SUMIFS(СВЦЭМ!$D$34:$D$777,СВЦЭМ!$A$34:$A$777,$A73,СВЦЭМ!$B$34:$B$777,C$47)+'СЕТ СН'!$G$11+СВЦЭМ!$D$10+'СЕТ СН'!$G$5</f>
        <v>4785.7833616299995</v>
      </c>
      <c r="D73" s="37">
        <f>SUMIFS(СВЦЭМ!$D$34:$D$777,СВЦЭМ!$A$34:$A$777,$A73,СВЦЭМ!$B$34:$B$777,D$47)+'СЕТ СН'!$G$11+СВЦЭМ!$D$10+'СЕТ СН'!$G$5</f>
        <v>4836.6444670299998</v>
      </c>
      <c r="E73" s="37">
        <f>SUMIFS(СВЦЭМ!$D$34:$D$777,СВЦЭМ!$A$34:$A$777,$A73,СВЦЭМ!$B$34:$B$777,E$47)+'СЕТ СН'!$G$11+СВЦЭМ!$D$10+'СЕТ СН'!$G$5</f>
        <v>4838.0913666599999</v>
      </c>
      <c r="F73" s="37">
        <f>SUMIFS(СВЦЭМ!$D$34:$D$777,СВЦЭМ!$A$34:$A$777,$A73,СВЦЭМ!$B$34:$B$777,F$47)+'СЕТ СН'!$G$11+СВЦЭМ!$D$10+'СЕТ СН'!$G$5</f>
        <v>4850.5437861700002</v>
      </c>
      <c r="G73" s="37">
        <f>SUMIFS(СВЦЭМ!$D$34:$D$777,СВЦЭМ!$A$34:$A$777,$A73,СВЦЭМ!$B$34:$B$777,G$47)+'СЕТ СН'!$G$11+СВЦЭМ!$D$10+'СЕТ СН'!$G$5</f>
        <v>4881.9569516600004</v>
      </c>
      <c r="H73" s="37">
        <f>SUMIFS(СВЦЭМ!$D$34:$D$777,СВЦЭМ!$A$34:$A$777,$A73,СВЦЭМ!$B$34:$B$777,H$47)+'СЕТ СН'!$G$11+СВЦЭМ!$D$10+'СЕТ СН'!$G$5</f>
        <v>4901.7328952600001</v>
      </c>
      <c r="I73" s="37">
        <f>SUMIFS(СВЦЭМ!$D$34:$D$777,СВЦЭМ!$A$34:$A$777,$A73,СВЦЭМ!$B$34:$B$777,I$47)+'СЕТ СН'!$G$11+СВЦЭМ!$D$10+'СЕТ СН'!$G$5</f>
        <v>4746.4135587700002</v>
      </c>
      <c r="J73" s="37">
        <f>SUMIFS(СВЦЭМ!$D$34:$D$777,СВЦЭМ!$A$34:$A$777,$A73,СВЦЭМ!$B$34:$B$777,J$47)+'СЕТ СН'!$G$11+СВЦЭМ!$D$10+'СЕТ СН'!$G$5</f>
        <v>4606.2403812399998</v>
      </c>
      <c r="K73" s="37">
        <f>SUMIFS(СВЦЭМ!$D$34:$D$777,СВЦЭМ!$A$34:$A$777,$A73,СВЦЭМ!$B$34:$B$777,K$47)+'СЕТ СН'!$G$11+СВЦЭМ!$D$10+'СЕТ СН'!$G$5</f>
        <v>4556.0021387799998</v>
      </c>
      <c r="L73" s="37">
        <f>SUMIFS(СВЦЭМ!$D$34:$D$777,СВЦЭМ!$A$34:$A$777,$A73,СВЦЭМ!$B$34:$B$777,L$47)+'СЕТ СН'!$G$11+СВЦЭМ!$D$10+'СЕТ СН'!$G$5</f>
        <v>4577.7879419500005</v>
      </c>
      <c r="M73" s="37">
        <f>SUMIFS(СВЦЭМ!$D$34:$D$777,СВЦЭМ!$A$34:$A$777,$A73,СВЦЭМ!$B$34:$B$777,M$47)+'СЕТ СН'!$G$11+СВЦЭМ!$D$10+'СЕТ СН'!$G$5</f>
        <v>4677.0316366500001</v>
      </c>
      <c r="N73" s="37">
        <f>SUMIFS(СВЦЭМ!$D$34:$D$777,СВЦЭМ!$A$34:$A$777,$A73,СВЦЭМ!$B$34:$B$777,N$47)+'СЕТ СН'!$G$11+СВЦЭМ!$D$10+'СЕТ СН'!$G$5</f>
        <v>4583.6614433699997</v>
      </c>
      <c r="O73" s="37">
        <f>SUMIFS(СВЦЭМ!$D$34:$D$777,СВЦЭМ!$A$34:$A$777,$A73,СВЦЭМ!$B$34:$B$777,O$47)+'СЕТ СН'!$G$11+СВЦЭМ!$D$10+'СЕТ СН'!$G$5</f>
        <v>4823.2230008799997</v>
      </c>
      <c r="P73" s="37">
        <f>SUMIFS(СВЦЭМ!$D$34:$D$777,СВЦЭМ!$A$34:$A$777,$A73,СВЦЭМ!$B$34:$B$777,P$47)+'СЕТ СН'!$G$11+СВЦЭМ!$D$10+'СЕТ СН'!$G$5</f>
        <v>4953.9898432199998</v>
      </c>
      <c r="Q73" s="37">
        <f>SUMIFS(СВЦЭМ!$D$34:$D$777,СВЦЭМ!$A$34:$A$777,$A73,СВЦЭМ!$B$34:$B$777,Q$47)+'СЕТ СН'!$G$11+СВЦЭМ!$D$10+'СЕТ СН'!$G$5</f>
        <v>4681.6281162400001</v>
      </c>
      <c r="R73" s="37">
        <f>SUMIFS(СВЦЭМ!$D$34:$D$777,СВЦЭМ!$A$34:$A$777,$A73,СВЦЭМ!$B$34:$B$777,R$47)+'СЕТ СН'!$G$11+СВЦЭМ!$D$10+'СЕТ СН'!$G$5</f>
        <v>4544.8194541499997</v>
      </c>
      <c r="S73" s="37">
        <f>SUMIFS(СВЦЭМ!$D$34:$D$777,СВЦЭМ!$A$34:$A$777,$A73,СВЦЭМ!$B$34:$B$777,S$47)+'СЕТ СН'!$G$11+СВЦЭМ!$D$10+'СЕТ СН'!$G$5</f>
        <v>4605.1435985099997</v>
      </c>
      <c r="T73" s="37">
        <f>SUMIFS(СВЦЭМ!$D$34:$D$777,СВЦЭМ!$A$34:$A$777,$A73,СВЦЭМ!$B$34:$B$777,T$47)+'СЕТ СН'!$G$11+СВЦЭМ!$D$10+'СЕТ СН'!$G$5</f>
        <v>4590.5217352899999</v>
      </c>
      <c r="U73" s="37">
        <f>SUMIFS(СВЦЭМ!$D$34:$D$777,СВЦЭМ!$A$34:$A$777,$A73,СВЦЭМ!$B$34:$B$777,U$47)+'СЕТ СН'!$G$11+СВЦЭМ!$D$10+'СЕТ СН'!$G$5</f>
        <v>4651.1396259200001</v>
      </c>
      <c r="V73" s="37">
        <f>SUMIFS(СВЦЭМ!$D$34:$D$777,СВЦЭМ!$A$34:$A$777,$A73,СВЦЭМ!$B$34:$B$777,V$47)+'СЕТ СН'!$G$11+СВЦЭМ!$D$10+'СЕТ СН'!$G$5</f>
        <v>4684.5937055800005</v>
      </c>
      <c r="W73" s="37">
        <f>SUMIFS(СВЦЭМ!$D$34:$D$777,СВЦЭМ!$A$34:$A$777,$A73,СВЦЭМ!$B$34:$B$777,W$47)+'СЕТ СН'!$G$11+СВЦЭМ!$D$10+'СЕТ СН'!$G$5</f>
        <v>4642.4088220699996</v>
      </c>
      <c r="X73" s="37">
        <f>SUMIFS(СВЦЭМ!$D$34:$D$777,СВЦЭМ!$A$34:$A$777,$A73,СВЦЭМ!$B$34:$B$777,X$47)+'СЕТ СН'!$G$11+СВЦЭМ!$D$10+'СЕТ СН'!$G$5</f>
        <v>4599.0262858300002</v>
      </c>
      <c r="Y73" s="37">
        <f>SUMIFS(СВЦЭМ!$D$34:$D$777,СВЦЭМ!$A$34:$A$777,$A73,СВЦЭМ!$B$34:$B$777,Y$47)+'СЕТ СН'!$G$11+СВЦЭМ!$D$10+'СЕТ СН'!$G$5</f>
        <v>4554.3300542300003</v>
      </c>
    </row>
    <row r="74" spans="1:26" ht="15.75" x14ac:dyDescent="0.2">
      <c r="A74" s="36">
        <f t="shared" si="1"/>
        <v>42609</v>
      </c>
      <c r="B74" s="37">
        <f>SUMIFS(СВЦЭМ!$D$34:$D$777,СВЦЭМ!$A$34:$A$777,$A74,СВЦЭМ!$B$34:$B$777,B$47)+'СЕТ СН'!$G$11+СВЦЭМ!$D$10+'СЕТ СН'!$G$5</f>
        <v>4631.4198835300003</v>
      </c>
      <c r="C74" s="37">
        <f>SUMIFS(СВЦЭМ!$D$34:$D$777,СВЦЭМ!$A$34:$A$777,$A74,СВЦЭМ!$B$34:$B$777,C$47)+'СЕТ СН'!$G$11+СВЦЭМ!$D$10+'СЕТ СН'!$G$5</f>
        <v>4680.8126281699997</v>
      </c>
      <c r="D74" s="37">
        <f>SUMIFS(СВЦЭМ!$D$34:$D$777,СВЦЭМ!$A$34:$A$777,$A74,СВЦЭМ!$B$34:$B$777,D$47)+'СЕТ СН'!$G$11+СВЦЭМ!$D$10+'СЕТ СН'!$G$5</f>
        <v>4726.8981540100003</v>
      </c>
      <c r="E74" s="37">
        <f>SUMIFS(СВЦЭМ!$D$34:$D$777,СВЦЭМ!$A$34:$A$777,$A74,СВЦЭМ!$B$34:$B$777,E$47)+'СЕТ СН'!$G$11+СВЦЭМ!$D$10+'СЕТ СН'!$G$5</f>
        <v>4747.8617682100003</v>
      </c>
      <c r="F74" s="37">
        <f>SUMIFS(СВЦЭМ!$D$34:$D$777,СВЦЭМ!$A$34:$A$777,$A74,СВЦЭМ!$B$34:$B$777,F$47)+'СЕТ СН'!$G$11+СВЦЭМ!$D$10+'СЕТ СН'!$G$5</f>
        <v>4748.4487512799997</v>
      </c>
      <c r="G74" s="37">
        <f>SUMIFS(СВЦЭМ!$D$34:$D$777,СВЦЭМ!$A$34:$A$777,$A74,СВЦЭМ!$B$34:$B$777,G$47)+'СЕТ СН'!$G$11+СВЦЭМ!$D$10+'СЕТ СН'!$G$5</f>
        <v>4751.0939614999998</v>
      </c>
      <c r="H74" s="37">
        <f>SUMIFS(СВЦЭМ!$D$34:$D$777,СВЦЭМ!$A$34:$A$777,$A74,СВЦЭМ!$B$34:$B$777,H$47)+'СЕТ СН'!$G$11+СВЦЭМ!$D$10+'СЕТ СН'!$G$5</f>
        <v>4734.0779502200003</v>
      </c>
      <c r="I74" s="37">
        <f>SUMIFS(СВЦЭМ!$D$34:$D$777,СВЦЭМ!$A$34:$A$777,$A74,СВЦЭМ!$B$34:$B$777,I$47)+'СЕТ СН'!$G$11+СВЦЭМ!$D$10+'СЕТ СН'!$G$5</f>
        <v>4728.0154718000003</v>
      </c>
      <c r="J74" s="37">
        <f>SUMIFS(СВЦЭМ!$D$34:$D$777,СВЦЭМ!$A$34:$A$777,$A74,СВЦЭМ!$B$34:$B$777,J$47)+'СЕТ СН'!$G$11+СВЦЭМ!$D$10+'СЕТ СН'!$G$5</f>
        <v>4673.7889930199999</v>
      </c>
      <c r="K74" s="37">
        <f>SUMIFS(СВЦЭМ!$D$34:$D$777,СВЦЭМ!$A$34:$A$777,$A74,СВЦЭМ!$B$34:$B$777,K$47)+'СЕТ СН'!$G$11+СВЦЭМ!$D$10+'СЕТ СН'!$G$5</f>
        <v>4609.6447117500002</v>
      </c>
      <c r="L74" s="37">
        <f>SUMIFS(СВЦЭМ!$D$34:$D$777,СВЦЭМ!$A$34:$A$777,$A74,СВЦЭМ!$B$34:$B$777,L$47)+'СЕТ СН'!$G$11+СВЦЭМ!$D$10+'СЕТ СН'!$G$5</f>
        <v>4661.2822398500002</v>
      </c>
      <c r="M74" s="37">
        <f>SUMIFS(СВЦЭМ!$D$34:$D$777,СВЦЭМ!$A$34:$A$777,$A74,СВЦЭМ!$B$34:$B$777,M$47)+'СЕТ СН'!$G$11+СВЦЭМ!$D$10+'СЕТ СН'!$G$5</f>
        <v>4761.64418518</v>
      </c>
      <c r="N74" s="37">
        <f>SUMIFS(СВЦЭМ!$D$34:$D$777,СВЦЭМ!$A$34:$A$777,$A74,СВЦЭМ!$B$34:$B$777,N$47)+'СЕТ СН'!$G$11+СВЦЭМ!$D$10+'СЕТ СН'!$G$5</f>
        <v>4773.5425660599994</v>
      </c>
      <c r="O74" s="37">
        <f>SUMIFS(СВЦЭМ!$D$34:$D$777,СВЦЭМ!$A$34:$A$777,$A74,СВЦЭМ!$B$34:$B$777,O$47)+'СЕТ СН'!$G$11+СВЦЭМ!$D$10+'СЕТ СН'!$G$5</f>
        <v>4855.7714076600005</v>
      </c>
      <c r="P74" s="37">
        <f>SUMIFS(СВЦЭМ!$D$34:$D$777,СВЦЭМ!$A$34:$A$777,$A74,СВЦЭМ!$B$34:$B$777,P$47)+'СЕТ СН'!$G$11+СВЦЭМ!$D$10+'СЕТ СН'!$G$5</f>
        <v>4716.1251721600001</v>
      </c>
      <c r="Q74" s="37">
        <f>SUMIFS(СВЦЭМ!$D$34:$D$777,СВЦЭМ!$A$34:$A$777,$A74,СВЦЭМ!$B$34:$B$777,Q$47)+'СЕТ СН'!$G$11+СВЦЭМ!$D$10+'СЕТ СН'!$G$5</f>
        <v>4694.15199373</v>
      </c>
      <c r="R74" s="37">
        <f>SUMIFS(СВЦЭМ!$D$34:$D$777,СВЦЭМ!$A$34:$A$777,$A74,СВЦЭМ!$B$34:$B$777,R$47)+'СЕТ СН'!$G$11+СВЦЭМ!$D$10+'СЕТ СН'!$G$5</f>
        <v>4675.2377496199997</v>
      </c>
      <c r="S74" s="37">
        <f>SUMIFS(СВЦЭМ!$D$34:$D$777,СВЦЭМ!$A$34:$A$777,$A74,СВЦЭМ!$B$34:$B$777,S$47)+'СЕТ СН'!$G$11+СВЦЭМ!$D$10+'СЕТ СН'!$G$5</f>
        <v>4661.3814874099999</v>
      </c>
      <c r="T74" s="37">
        <f>SUMIFS(СВЦЭМ!$D$34:$D$777,СВЦЭМ!$A$34:$A$777,$A74,СВЦЭМ!$B$34:$B$777,T$47)+'СЕТ СН'!$G$11+СВЦЭМ!$D$10+'СЕТ СН'!$G$5</f>
        <v>4683.65132834</v>
      </c>
      <c r="U74" s="37">
        <f>SUMIFS(СВЦЭМ!$D$34:$D$777,СВЦЭМ!$A$34:$A$777,$A74,СВЦЭМ!$B$34:$B$777,U$47)+'СЕТ СН'!$G$11+СВЦЭМ!$D$10+'СЕТ СН'!$G$5</f>
        <v>4671.3001545400002</v>
      </c>
      <c r="V74" s="37">
        <f>SUMIFS(СВЦЭМ!$D$34:$D$777,СВЦЭМ!$A$34:$A$777,$A74,СВЦЭМ!$B$34:$B$777,V$47)+'СЕТ СН'!$G$11+СВЦЭМ!$D$10+'СЕТ СН'!$G$5</f>
        <v>4689.3489362600003</v>
      </c>
      <c r="W74" s="37">
        <f>SUMIFS(СВЦЭМ!$D$34:$D$777,СВЦЭМ!$A$34:$A$777,$A74,СВЦЭМ!$B$34:$B$777,W$47)+'СЕТ СН'!$G$11+СВЦЭМ!$D$10+'СЕТ СН'!$G$5</f>
        <v>4724.1286651999999</v>
      </c>
      <c r="X74" s="37">
        <f>SUMIFS(СВЦЭМ!$D$34:$D$777,СВЦЭМ!$A$34:$A$777,$A74,СВЦЭМ!$B$34:$B$777,X$47)+'СЕТ СН'!$G$11+СВЦЭМ!$D$10+'СЕТ СН'!$G$5</f>
        <v>4643.7845816500003</v>
      </c>
      <c r="Y74" s="37">
        <f>SUMIFS(СВЦЭМ!$D$34:$D$777,СВЦЭМ!$A$34:$A$777,$A74,СВЦЭМ!$B$34:$B$777,Y$47)+'СЕТ СН'!$G$11+СВЦЭМ!$D$10+'СЕТ СН'!$G$5</f>
        <v>4660.9430808699999</v>
      </c>
    </row>
    <row r="75" spans="1:26" ht="15.75" x14ac:dyDescent="0.2">
      <c r="A75" s="36">
        <f t="shared" si="1"/>
        <v>42610</v>
      </c>
      <c r="B75" s="37">
        <f>SUMIFS(СВЦЭМ!$D$34:$D$777,СВЦЭМ!$A$34:$A$777,$A75,СВЦЭМ!$B$34:$B$777,B$47)+'СЕТ СН'!$G$11+СВЦЭМ!$D$10+'СЕТ СН'!$G$5</f>
        <v>4765.7029465200003</v>
      </c>
      <c r="C75" s="37">
        <f>SUMIFS(СВЦЭМ!$D$34:$D$777,СВЦЭМ!$A$34:$A$777,$A75,СВЦЭМ!$B$34:$B$777,C$47)+'СЕТ СН'!$G$11+СВЦЭМ!$D$10+'СЕТ СН'!$G$5</f>
        <v>4913.1075269600005</v>
      </c>
      <c r="D75" s="37">
        <f>SUMIFS(СВЦЭМ!$D$34:$D$777,СВЦЭМ!$A$34:$A$777,$A75,СВЦЭМ!$B$34:$B$777,D$47)+'СЕТ СН'!$G$11+СВЦЭМ!$D$10+'СЕТ СН'!$G$5</f>
        <v>4963.4289848400003</v>
      </c>
      <c r="E75" s="37">
        <f>SUMIFS(СВЦЭМ!$D$34:$D$777,СВЦЭМ!$A$34:$A$777,$A75,СВЦЭМ!$B$34:$B$777,E$47)+'СЕТ СН'!$G$11+СВЦЭМ!$D$10+'СЕТ СН'!$G$5</f>
        <v>4942.6366571099998</v>
      </c>
      <c r="F75" s="37">
        <f>SUMIFS(СВЦЭМ!$D$34:$D$777,СВЦЭМ!$A$34:$A$777,$A75,СВЦЭМ!$B$34:$B$777,F$47)+'СЕТ СН'!$G$11+СВЦЭМ!$D$10+'СЕТ СН'!$G$5</f>
        <v>4949.6812771300001</v>
      </c>
      <c r="G75" s="37">
        <f>SUMIFS(СВЦЭМ!$D$34:$D$777,СВЦЭМ!$A$34:$A$777,$A75,СВЦЭМ!$B$34:$B$777,G$47)+'СЕТ СН'!$G$11+СВЦЭМ!$D$10+'СЕТ СН'!$G$5</f>
        <v>4952.1526966500005</v>
      </c>
      <c r="H75" s="37">
        <f>SUMIFS(СВЦЭМ!$D$34:$D$777,СВЦЭМ!$A$34:$A$777,$A75,СВЦЭМ!$B$34:$B$777,H$47)+'СЕТ СН'!$G$11+СВЦЭМ!$D$10+'СЕТ СН'!$G$5</f>
        <v>4927.65437535</v>
      </c>
      <c r="I75" s="37">
        <f>SUMIFS(СВЦЭМ!$D$34:$D$777,СВЦЭМ!$A$34:$A$777,$A75,СВЦЭМ!$B$34:$B$777,I$47)+'СЕТ СН'!$G$11+СВЦЭМ!$D$10+'СЕТ СН'!$G$5</f>
        <v>4892.7972471699995</v>
      </c>
      <c r="J75" s="37">
        <f>SUMIFS(СВЦЭМ!$D$34:$D$777,СВЦЭМ!$A$34:$A$777,$A75,СВЦЭМ!$B$34:$B$777,J$47)+'СЕТ СН'!$G$11+СВЦЭМ!$D$10+'СЕТ СН'!$G$5</f>
        <v>4818.7068647699998</v>
      </c>
      <c r="K75" s="37">
        <f>SUMIFS(СВЦЭМ!$D$34:$D$777,СВЦЭМ!$A$34:$A$777,$A75,СВЦЭМ!$B$34:$B$777,K$47)+'СЕТ СН'!$G$11+СВЦЭМ!$D$10+'СЕТ СН'!$G$5</f>
        <v>4748.0712872000004</v>
      </c>
      <c r="L75" s="37">
        <f>SUMIFS(СВЦЭМ!$D$34:$D$777,СВЦЭМ!$A$34:$A$777,$A75,СВЦЭМ!$B$34:$B$777,L$47)+'СЕТ СН'!$G$11+СВЦЭМ!$D$10+'СЕТ СН'!$G$5</f>
        <v>4711.6582827499997</v>
      </c>
      <c r="M75" s="37">
        <f>SUMIFS(СВЦЭМ!$D$34:$D$777,СВЦЭМ!$A$34:$A$777,$A75,СВЦЭМ!$B$34:$B$777,M$47)+'СЕТ СН'!$G$11+СВЦЭМ!$D$10+'СЕТ СН'!$G$5</f>
        <v>4685.7377181900001</v>
      </c>
      <c r="N75" s="37">
        <f>SUMIFS(СВЦЭМ!$D$34:$D$777,СВЦЭМ!$A$34:$A$777,$A75,СВЦЭМ!$B$34:$B$777,N$47)+'СЕТ СН'!$G$11+СВЦЭМ!$D$10+'СЕТ СН'!$G$5</f>
        <v>4695.00462616</v>
      </c>
      <c r="O75" s="37">
        <f>SUMIFS(СВЦЭМ!$D$34:$D$777,СВЦЭМ!$A$34:$A$777,$A75,СВЦЭМ!$B$34:$B$777,O$47)+'СЕТ СН'!$G$11+СВЦЭМ!$D$10+'СЕТ СН'!$G$5</f>
        <v>4717.3982960599997</v>
      </c>
      <c r="P75" s="37">
        <f>SUMIFS(СВЦЭМ!$D$34:$D$777,СВЦЭМ!$A$34:$A$777,$A75,СВЦЭМ!$B$34:$B$777,P$47)+'СЕТ СН'!$G$11+СВЦЭМ!$D$10+'СЕТ СН'!$G$5</f>
        <v>4793.1104457199999</v>
      </c>
      <c r="Q75" s="37">
        <f>SUMIFS(СВЦЭМ!$D$34:$D$777,СВЦЭМ!$A$34:$A$777,$A75,СВЦЭМ!$B$34:$B$777,Q$47)+'СЕТ СН'!$G$11+СВЦЭМ!$D$10+'СЕТ СН'!$G$5</f>
        <v>4764.5538740700003</v>
      </c>
      <c r="R75" s="37">
        <f>SUMIFS(СВЦЭМ!$D$34:$D$777,СВЦЭМ!$A$34:$A$777,$A75,СВЦЭМ!$B$34:$B$777,R$47)+'СЕТ СН'!$G$11+СВЦЭМ!$D$10+'СЕТ СН'!$G$5</f>
        <v>4720.2850806500001</v>
      </c>
      <c r="S75" s="37">
        <f>SUMIFS(СВЦЭМ!$D$34:$D$777,СВЦЭМ!$A$34:$A$777,$A75,СВЦЭМ!$B$34:$B$777,S$47)+'СЕТ СН'!$G$11+СВЦЭМ!$D$10+'СЕТ СН'!$G$5</f>
        <v>4697.0619466600001</v>
      </c>
      <c r="T75" s="37">
        <f>SUMIFS(СВЦЭМ!$D$34:$D$777,СВЦЭМ!$A$34:$A$777,$A75,СВЦЭМ!$B$34:$B$777,T$47)+'СЕТ СН'!$G$11+СВЦЭМ!$D$10+'СЕТ СН'!$G$5</f>
        <v>4688.1490355099995</v>
      </c>
      <c r="U75" s="37">
        <f>SUMIFS(СВЦЭМ!$D$34:$D$777,СВЦЭМ!$A$34:$A$777,$A75,СВЦЭМ!$B$34:$B$777,U$47)+'СЕТ СН'!$G$11+СВЦЭМ!$D$10+'СЕТ СН'!$G$5</f>
        <v>4658.4628094999998</v>
      </c>
      <c r="V75" s="37">
        <f>SUMIFS(СВЦЭМ!$D$34:$D$777,СВЦЭМ!$A$34:$A$777,$A75,СВЦЭМ!$B$34:$B$777,V$47)+'СЕТ СН'!$G$11+СВЦЭМ!$D$10+'СЕТ СН'!$G$5</f>
        <v>4629.3444869899995</v>
      </c>
      <c r="W75" s="37">
        <f>SUMIFS(СВЦЭМ!$D$34:$D$777,СВЦЭМ!$A$34:$A$777,$A75,СВЦЭМ!$B$34:$B$777,W$47)+'СЕТ СН'!$G$11+СВЦЭМ!$D$10+'СЕТ СН'!$G$5</f>
        <v>4775.1152211500003</v>
      </c>
      <c r="X75" s="37">
        <f>SUMIFS(СВЦЭМ!$D$34:$D$777,СВЦЭМ!$A$34:$A$777,$A75,СВЦЭМ!$B$34:$B$777,X$47)+'СЕТ СН'!$G$11+СВЦЭМ!$D$10+'СЕТ СН'!$G$5</f>
        <v>4663.4852452599998</v>
      </c>
      <c r="Y75" s="37">
        <f>SUMIFS(СВЦЭМ!$D$34:$D$777,СВЦЭМ!$A$34:$A$777,$A75,СВЦЭМ!$B$34:$B$777,Y$47)+'СЕТ СН'!$G$11+СВЦЭМ!$D$10+'СЕТ СН'!$G$5</f>
        <v>4670.7994700899999</v>
      </c>
    </row>
    <row r="76" spans="1:26" ht="15.75" x14ac:dyDescent="0.2">
      <c r="A76" s="36">
        <f t="shared" si="1"/>
        <v>42611</v>
      </c>
      <c r="B76" s="37">
        <f>SUMIFS(СВЦЭМ!$D$34:$D$777,СВЦЭМ!$A$34:$A$777,$A76,СВЦЭМ!$B$34:$B$777,B$47)+'СЕТ СН'!$G$11+СВЦЭМ!$D$10+'СЕТ СН'!$G$5</f>
        <v>4754.1862050700001</v>
      </c>
      <c r="C76" s="37">
        <f>SUMIFS(СВЦЭМ!$D$34:$D$777,СВЦЭМ!$A$34:$A$777,$A76,СВЦЭМ!$B$34:$B$777,C$47)+'СЕТ СН'!$G$11+СВЦЭМ!$D$10+'СЕТ СН'!$G$5</f>
        <v>4810.4208178999997</v>
      </c>
      <c r="D76" s="37">
        <f>SUMIFS(СВЦЭМ!$D$34:$D$777,СВЦЭМ!$A$34:$A$777,$A76,СВЦЭМ!$B$34:$B$777,D$47)+'СЕТ СН'!$G$11+СВЦЭМ!$D$10+'СЕТ СН'!$G$5</f>
        <v>4839.0157660900004</v>
      </c>
      <c r="E76" s="37">
        <f>SUMIFS(СВЦЭМ!$D$34:$D$777,СВЦЭМ!$A$34:$A$777,$A76,СВЦЭМ!$B$34:$B$777,E$47)+'СЕТ СН'!$G$11+СВЦЭМ!$D$10+'СЕТ СН'!$G$5</f>
        <v>4831.9979039</v>
      </c>
      <c r="F76" s="37">
        <f>SUMIFS(СВЦЭМ!$D$34:$D$777,СВЦЭМ!$A$34:$A$777,$A76,СВЦЭМ!$B$34:$B$777,F$47)+'СЕТ СН'!$G$11+СВЦЭМ!$D$10+'СЕТ СН'!$G$5</f>
        <v>4830.6976890999995</v>
      </c>
      <c r="G76" s="37">
        <f>SUMIFS(СВЦЭМ!$D$34:$D$777,СВЦЭМ!$A$34:$A$777,$A76,СВЦЭМ!$B$34:$B$777,G$47)+'СЕТ СН'!$G$11+СВЦЭМ!$D$10+'СЕТ СН'!$G$5</f>
        <v>4831.4988026800002</v>
      </c>
      <c r="H76" s="37">
        <f>SUMIFS(СВЦЭМ!$D$34:$D$777,СВЦЭМ!$A$34:$A$777,$A76,СВЦЭМ!$B$34:$B$777,H$47)+'СЕТ СН'!$G$11+СВЦЭМ!$D$10+'СЕТ СН'!$G$5</f>
        <v>4872.6628619799994</v>
      </c>
      <c r="I76" s="37">
        <f>SUMIFS(СВЦЭМ!$D$34:$D$777,СВЦЭМ!$A$34:$A$777,$A76,СВЦЭМ!$B$34:$B$777,I$47)+'СЕТ СН'!$G$11+СВЦЭМ!$D$10+'СЕТ СН'!$G$5</f>
        <v>4756.2311864799995</v>
      </c>
      <c r="J76" s="37">
        <f>SUMIFS(СВЦЭМ!$D$34:$D$777,СВЦЭМ!$A$34:$A$777,$A76,СВЦЭМ!$B$34:$B$777,J$47)+'СЕТ СН'!$G$11+СВЦЭМ!$D$10+'СЕТ СН'!$G$5</f>
        <v>4735.1391657200002</v>
      </c>
      <c r="K76" s="37">
        <f>SUMIFS(СВЦЭМ!$D$34:$D$777,СВЦЭМ!$A$34:$A$777,$A76,СВЦЭМ!$B$34:$B$777,K$47)+'СЕТ СН'!$G$11+СВЦЭМ!$D$10+'СЕТ СН'!$G$5</f>
        <v>4683.0274182499998</v>
      </c>
      <c r="L76" s="37">
        <f>SUMIFS(СВЦЭМ!$D$34:$D$777,СВЦЭМ!$A$34:$A$777,$A76,СВЦЭМ!$B$34:$B$777,L$47)+'СЕТ СН'!$G$11+СВЦЭМ!$D$10+'СЕТ СН'!$G$5</f>
        <v>4776.2721095999996</v>
      </c>
      <c r="M76" s="37">
        <f>SUMIFS(СВЦЭМ!$D$34:$D$777,СВЦЭМ!$A$34:$A$777,$A76,СВЦЭМ!$B$34:$B$777,M$47)+'СЕТ СН'!$G$11+СВЦЭМ!$D$10+'СЕТ СН'!$G$5</f>
        <v>4790.7288320299995</v>
      </c>
      <c r="N76" s="37">
        <f>SUMIFS(СВЦЭМ!$D$34:$D$777,СВЦЭМ!$A$34:$A$777,$A76,СВЦЭМ!$B$34:$B$777,N$47)+'СЕТ СН'!$G$11+СВЦЭМ!$D$10+'СЕТ СН'!$G$5</f>
        <v>4772.3069121500002</v>
      </c>
      <c r="O76" s="37">
        <f>SUMIFS(СВЦЭМ!$D$34:$D$777,СВЦЭМ!$A$34:$A$777,$A76,СВЦЭМ!$B$34:$B$777,O$47)+'СЕТ СН'!$G$11+СВЦЭМ!$D$10+'СЕТ СН'!$G$5</f>
        <v>4785.5774268599998</v>
      </c>
      <c r="P76" s="37">
        <f>SUMIFS(СВЦЭМ!$D$34:$D$777,СВЦЭМ!$A$34:$A$777,$A76,СВЦЭМ!$B$34:$B$777,P$47)+'СЕТ СН'!$G$11+СВЦЭМ!$D$10+'СЕТ СН'!$G$5</f>
        <v>4752.6300855299996</v>
      </c>
      <c r="Q76" s="37">
        <f>SUMIFS(СВЦЭМ!$D$34:$D$777,СВЦЭМ!$A$34:$A$777,$A76,СВЦЭМ!$B$34:$B$777,Q$47)+'СЕТ СН'!$G$11+СВЦЭМ!$D$10+'СЕТ СН'!$G$5</f>
        <v>4685.1765158500002</v>
      </c>
      <c r="R76" s="37">
        <f>SUMIFS(СВЦЭМ!$D$34:$D$777,СВЦЭМ!$A$34:$A$777,$A76,СВЦЭМ!$B$34:$B$777,R$47)+'СЕТ СН'!$G$11+СВЦЭМ!$D$10+'СЕТ СН'!$G$5</f>
        <v>4680.6746052600001</v>
      </c>
      <c r="S76" s="37">
        <f>SUMIFS(СВЦЭМ!$D$34:$D$777,СВЦЭМ!$A$34:$A$777,$A76,СВЦЭМ!$B$34:$B$777,S$47)+'СЕТ СН'!$G$11+СВЦЭМ!$D$10+'СЕТ СН'!$G$5</f>
        <v>4725.5096541399998</v>
      </c>
      <c r="T76" s="37">
        <f>SUMIFS(СВЦЭМ!$D$34:$D$777,СВЦЭМ!$A$34:$A$777,$A76,СВЦЭМ!$B$34:$B$777,T$47)+'СЕТ СН'!$G$11+СВЦЭМ!$D$10+'СЕТ СН'!$G$5</f>
        <v>4708.2787485600002</v>
      </c>
      <c r="U76" s="37">
        <f>SUMIFS(СВЦЭМ!$D$34:$D$777,СВЦЭМ!$A$34:$A$777,$A76,СВЦЭМ!$B$34:$B$777,U$47)+'СЕТ СН'!$G$11+СВЦЭМ!$D$10+'СЕТ СН'!$G$5</f>
        <v>4692.8862405299997</v>
      </c>
      <c r="V76" s="37">
        <f>SUMIFS(СВЦЭМ!$D$34:$D$777,СВЦЭМ!$A$34:$A$777,$A76,СВЦЭМ!$B$34:$B$777,V$47)+'СЕТ СН'!$G$11+СВЦЭМ!$D$10+'СЕТ СН'!$G$5</f>
        <v>4716.0639138200004</v>
      </c>
      <c r="W76" s="37">
        <f>SUMIFS(СВЦЭМ!$D$34:$D$777,СВЦЭМ!$A$34:$A$777,$A76,СВЦЭМ!$B$34:$B$777,W$47)+'СЕТ СН'!$G$11+СВЦЭМ!$D$10+'СЕТ СН'!$G$5</f>
        <v>4706.9661194099999</v>
      </c>
      <c r="X76" s="37">
        <f>SUMIFS(СВЦЭМ!$D$34:$D$777,СВЦЭМ!$A$34:$A$777,$A76,СВЦЭМ!$B$34:$B$777,X$47)+'СЕТ СН'!$G$11+СВЦЭМ!$D$10+'СЕТ СН'!$G$5</f>
        <v>4669.3744618999999</v>
      </c>
      <c r="Y76" s="37">
        <f>SUMIFS(СВЦЭМ!$D$34:$D$777,СВЦЭМ!$A$34:$A$777,$A76,СВЦЭМ!$B$34:$B$777,Y$47)+'СЕТ СН'!$G$11+СВЦЭМ!$D$10+'СЕТ СН'!$G$5</f>
        <v>4643.1278014999998</v>
      </c>
    </row>
    <row r="77" spans="1:26" ht="15.75" x14ac:dyDescent="0.2">
      <c r="A77" s="36">
        <f t="shared" si="1"/>
        <v>42612</v>
      </c>
      <c r="B77" s="37">
        <f>SUMIFS(СВЦЭМ!$D$34:$D$777,СВЦЭМ!$A$34:$A$777,$A77,СВЦЭМ!$B$34:$B$777,B$47)+'СЕТ СН'!$G$11+СВЦЭМ!$D$10+'СЕТ СН'!$G$5</f>
        <v>4710.9324186599997</v>
      </c>
      <c r="C77" s="37">
        <f>SUMIFS(СВЦЭМ!$D$34:$D$777,СВЦЭМ!$A$34:$A$777,$A77,СВЦЭМ!$B$34:$B$777,C$47)+'СЕТ СН'!$G$11+СВЦЭМ!$D$10+'СЕТ СН'!$G$5</f>
        <v>4788.1463359099998</v>
      </c>
      <c r="D77" s="37">
        <f>SUMIFS(СВЦЭМ!$D$34:$D$777,СВЦЭМ!$A$34:$A$777,$A77,СВЦЭМ!$B$34:$B$777,D$47)+'СЕТ СН'!$G$11+СВЦЭМ!$D$10+'СЕТ СН'!$G$5</f>
        <v>4831.1778512199999</v>
      </c>
      <c r="E77" s="37">
        <f>SUMIFS(СВЦЭМ!$D$34:$D$777,СВЦЭМ!$A$34:$A$777,$A77,СВЦЭМ!$B$34:$B$777,E$47)+'СЕТ СН'!$G$11+СВЦЭМ!$D$10+'СЕТ СН'!$G$5</f>
        <v>4861.2546154600004</v>
      </c>
      <c r="F77" s="37">
        <f>SUMIFS(СВЦЭМ!$D$34:$D$777,СВЦЭМ!$A$34:$A$777,$A77,СВЦЭМ!$B$34:$B$777,F$47)+'СЕТ СН'!$G$11+СВЦЭМ!$D$10+'СЕТ СН'!$G$5</f>
        <v>4808.1676959699998</v>
      </c>
      <c r="G77" s="37">
        <f>SUMIFS(СВЦЭМ!$D$34:$D$777,СВЦЭМ!$A$34:$A$777,$A77,СВЦЭМ!$B$34:$B$777,G$47)+'СЕТ СН'!$G$11+СВЦЭМ!$D$10+'СЕТ СН'!$G$5</f>
        <v>4792.2466688900004</v>
      </c>
      <c r="H77" s="37">
        <f>SUMIFS(СВЦЭМ!$D$34:$D$777,СВЦЭМ!$A$34:$A$777,$A77,СВЦЭМ!$B$34:$B$777,H$47)+'СЕТ СН'!$G$11+СВЦЭМ!$D$10+'СЕТ СН'!$G$5</f>
        <v>4780.0479852400003</v>
      </c>
      <c r="I77" s="37">
        <f>SUMIFS(СВЦЭМ!$D$34:$D$777,СВЦЭМ!$A$34:$A$777,$A77,СВЦЭМ!$B$34:$B$777,I$47)+'СЕТ СН'!$G$11+СВЦЭМ!$D$10+'СЕТ СН'!$G$5</f>
        <v>4703.5550209100002</v>
      </c>
      <c r="J77" s="37">
        <f>SUMIFS(СВЦЭМ!$D$34:$D$777,СВЦЭМ!$A$34:$A$777,$A77,СВЦЭМ!$B$34:$B$777,J$47)+'СЕТ СН'!$G$11+СВЦЭМ!$D$10+'СЕТ СН'!$G$5</f>
        <v>4760.0952578300003</v>
      </c>
      <c r="K77" s="37">
        <f>SUMIFS(СВЦЭМ!$D$34:$D$777,СВЦЭМ!$A$34:$A$777,$A77,СВЦЭМ!$B$34:$B$777,K$47)+'СЕТ СН'!$G$11+СВЦЭМ!$D$10+'СЕТ СН'!$G$5</f>
        <v>4717.2691245699998</v>
      </c>
      <c r="L77" s="37">
        <f>SUMIFS(СВЦЭМ!$D$34:$D$777,СВЦЭМ!$A$34:$A$777,$A77,СВЦЭМ!$B$34:$B$777,L$47)+'СЕТ СН'!$G$11+СВЦЭМ!$D$10+'СЕТ СН'!$G$5</f>
        <v>4806.1841876300005</v>
      </c>
      <c r="M77" s="37">
        <f>SUMIFS(СВЦЭМ!$D$34:$D$777,СВЦЭМ!$A$34:$A$777,$A77,СВЦЭМ!$B$34:$B$777,M$47)+'СЕТ СН'!$G$11+СВЦЭМ!$D$10+'СЕТ СН'!$G$5</f>
        <v>4792.1137489100001</v>
      </c>
      <c r="N77" s="37">
        <f>SUMIFS(СВЦЭМ!$D$34:$D$777,СВЦЭМ!$A$34:$A$777,$A77,СВЦЭМ!$B$34:$B$777,N$47)+'СЕТ СН'!$G$11+СВЦЭМ!$D$10+'СЕТ СН'!$G$5</f>
        <v>4697.5160864700001</v>
      </c>
      <c r="O77" s="37">
        <f>SUMIFS(СВЦЭМ!$D$34:$D$777,СВЦЭМ!$A$34:$A$777,$A77,СВЦЭМ!$B$34:$B$777,O$47)+'СЕТ СН'!$G$11+СВЦЭМ!$D$10+'СЕТ СН'!$G$5</f>
        <v>4717.1495541000004</v>
      </c>
      <c r="P77" s="37">
        <f>SUMIFS(СВЦЭМ!$D$34:$D$777,СВЦЭМ!$A$34:$A$777,$A77,СВЦЭМ!$B$34:$B$777,P$47)+'СЕТ СН'!$G$11+СВЦЭМ!$D$10+'СЕТ СН'!$G$5</f>
        <v>4727.7679567100004</v>
      </c>
      <c r="Q77" s="37">
        <f>SUMIFS(СВЦЭМ!$D$34:$D$777,СВЦЭМ!$A$34:$A$777,$A77,СВЦЭМ!$B$34:$B$777,Q$47)+'СЕТ СН'!$G$11+СВЦЭМ!$D$10+'СЕТ СН'!$G$5</f>
        <v>4792.5584230000004</v>
      </c>
      <c r="R77" s="37">
        <f>SUMIFS(СВЦЭМ!$D$34:$D$777,СВЦЭМ!$A$34:$A$777,$A77,СВЦЭМ!$B$34:$B$777,R$47)+'СЕТ СН'!$G$11+СВЦЭМ!$D$10+'СЕТ СН'!$G$5</f>
        <v>4824.6521002199997</v>
      </c>
      <c r="S77" s="37">
        <f>SUMIFS(СВЦЭМ!$D$34:$D$777,СВЦЭМ!$A$34:$A$777,$A77,СВЦЭМ!$B$34:$B$777,S$47)+'СЕТ СН'!$G$11+СВЦЭМ!$D$10+'СЕТ СН'!$G$5</f>
        <v>4887.2210965899994</v>
      </c>
      <c r="T77" s="37">
        <f>SUMIFS(СВЦЭМ!$D$34:$D$777,СВЦЭМ!$A$34:$A$777,$A77,СВЦЭМ!$B$34:$B$777,T$47)+'СЕТ СН'!$G$11+СВЦЭМ!$D$10+'СЕТ СН'!$G$5</f>
        <v>4853.3717549200001</v>
      </c>
      <c r="U77" s="37">
        <f>SUMIFS(СВЦЭМ!$D$34:$D$777,СВЦЭМ!$A$34:$A$777,$A77,СВЦЭМ!$B$34:$B$777,U$47)+'СЕТ СН'!$G$11+СВЦЭМ!$D$10+'СЕТ СН'!$G$5</f>
        <v>4836.3104411900003</v>
      </c>
      <c r="V77" s="37">
        <f>SUMIFS(СВЦЭМ!$D$34:$D$777,СВЦЭМ!$A$34:$A$777,$A77,СВЦЭМ!$B$34:$B$777,V$47)+'СЕТ СН'!$G$11+СВЦЭМ!$D$10+'СЕТ СН'!$G$5</f>
        <v>4792.0551062800005</v>
      </c>
      <c r="W77" s="37">
        <f>SUMIFS(СВЦЭМ!$D$34:$D$777,СВЦЭМ!$A$34:$A$777,$A77,СВЦЭМ!$B$34:$B$777,W$47)+'СЕТ СН'!$G$11+СВЦЭМ!$D$10+'СЕТ СН'!$G$5</f>
        <v>4779.89010452</v>
      </c>
      <c r="X77" s="37">
        <f>SUMIFS(СВЦЭМ!$D$34:$D$777,СВЦЭМ!$A$34:$A$777,$A77,СВЦЭМ!$B$34:$B$777,X$47)+'СЕТ СН'!$G$11+СВЦЭМ!$D$10+'СЕТ СН'!$G$5</f>
        <v>4691.9739763799998</v>
      </c>
      <c r="Y77" s="37">
        <f>SUMIFS(СВЦЭМ!$D$34:$D$777,СВЦЭМ!$A$34:$A$777,$A77,СВЦЭМ!$B$34:$B$777,Y$47)+'СЕТ СН'!$G$11+СВЦЭМ!$D$10+'СЕТ СН'!$G$5</f>
        <v>4661.04727697</v>
      </c>
    </row>
    <row r="78" spans="1:26" ht="15.75" x14ac:dyDescent="0.2">
      <c r="A78" s="36">
        <f t="shared" si="1"/>
        <v>42613</v>
      </c>
      <c r="B78" s="37">
        <f>SUMIFS(СВЦЭМ!$D$34:$D$777,СВЦЭМ!$A$34:$A$777,$A78,СВЦЭМ!$B$34:$B$777,B$47)+'СЕТ СН'!$G$11+СВЦЭМ!$D$10+'СЕТ СН'!$G$5</f>
        <v>4681.0214387699998</v>
      </c>
      <c r="C78" s="37">
        <f>SUMIFS(СВЦЭМ!$D$34:$D$777,СВЦЭМ!$A$34:$A$777,$A78,СВЦЭМ!$B$34:$B$777,C$47)+'СЕТ СН'!$G$11+СВЦЭМ!$D$10+'СЕТ СН'!$G$5</f>
        <v>4758.4303275499997</v>
      </c>
      <c r="D78" s="37">
        <f>SUMIFS(СВЦЭМ!$D$34:$D$777,СВЦЭМ!$A$34:$A$777,$A78,СВЦЭМ!$B$34:$B$777,D$47)+'СЕТ СН'!$G$11+СВЦЭМ!$D$10+'СЕТ СН'!$G$5</f>
        <v>4780.7696150800002</v>
      </c>
      <c r="E78" s="37">
        <f>SUMIFS(СВЦЭМ!$D$34:$D$777,СВЦЭМ!$A$34:$A$777,$A78,СВЦЭМ!$B$34:$B$777,E$47)+'СЕТ СН'!$G$11+СВЦЭМ!$D$10+'СЕТ СН'!$G$5</f>
        <v>4821.7414996999996</v>
      </c>
      <c r="F78" s="37">
        <f>SUMIFS(СВЦЭМ!$D$34:$D$777,СВЦЭМ!$A$34:$A$777,$A78,СВЦЭМ!$B$34:$B$777,F$47)+'СЕТ СН'!$G$11+СВЦЭМ!$D$10+'СЕТ СН'!$G$5</f>
        <v>4858.9276197899999</v>
      </c>
      <c r="G78" s="37">
        <f>SUMIFS(СВЦЭМ!$D$34:$D$777,СВЦЭМ!$A$34:$A$777,$A78,СВЦЭМ!$B$34:$B$777,G$47)+'СЕТ СН'!$G$11+СВЦЭМ!$D$10+'СЕТ СН'!$G$5</f>
        <v>4840.6136523799996</v>
      </c>
      <c r="H78" s="37">
        <f>SUMIFS(СВЦЭМ!$D$34:$D$777,СВЦЭМ!$A$34:$A$777,$A78,СВЦЭМ!$B$34:$B$777,H$47)+'СЕТ СН'!$G$11+СВЦЭМ!$D$10+'СЕТ СН'!$G$5</f>
        <v>4769.2970863299997</v>
      </c>
      <c r="I78" s="37">
        <f>SUMIFS(СВЦЭМ!$D$34:$D$777,СВЦЭМ!$A$34:$A$777,$A78,СВЦЭМ!$B$34:$B$777,I$47)+'СЕТ СН'!$G$11+СВЦЭМ!$D$10+'СЕТ СН'!$G$5</f>
        <v>4754.6137865800001</v>
      </c>
      <c r="J78" s="37">
        <f>SUMIFS(СВЦЭМ!$D$34:$D$777,СВЦЭМ!$A$34:$A$777,$A78,СВЦЭМ!$B$34:$B$777,J$47)+'СЕТ СН'!$G$11+СВЦЭМ!$D$10+'СЕТ СН'!$G$5</f>
        <v>4740.7067864199998</v>
      </c>
      <c r="K78" s="37">
        <f>SUMIFS(СВЦЭМ!$D$34:$D$777,СВЦЭМ!$A$34:$A$777,$A78,СВЦЭМ!$B$34:$B$777,K$47)+'СЕТ СН'!$G$11+СВЦЭМ!$D$10+'СЕТ СН'!$G$5</f>
        <v>4681.53316249</v>
      </c>
      <c r="L78" s="37">
        <f>SUMIFS(СВЦЭМ!$D$34:$D$777,СВЦЭМ!$A$34:$A$777,$A78,СВЦЭМ!$B$34:$B$777,L$47)+'СЕТ СН'!$G$11+СВЦЭМ!$D$10+'СЕТ СН'!$G$5</f>
        <v>4660.52407236</v>
      </c>
      <c r="M78" s="37">
        <f>SUMIFS(СВЦЭМ!$D$34:$D$777,СВЦЭМ!$A$34:$A$777,$A78,СВЦЭМ!$B$34:$B$777,M$47)+'СЕТ СН'!$G$11+СВЦЭМ!$D$10+'СЕТ СН'!$G$5</f>
        <v>4679.1103337000004</v>
      </c>
      <c r="N78" s="37">
        <f>SUMIFS(СВЦЭМ!$D$34:$D$777,СВЦЭМ!$A$34:$A$777,$A78,СВЦЭМ!$B$34:$B$777,N$47)+'СЕТ СН'!$G$11+СВЦЭМ!$D$10+'СЕТ СН'!$G$5</f>
        <v>4694.4951585399995</v>
      </c>
      <c r="O78" s="37">
        <f>SUMIFS(СВЦЭМ!$D$34:$D$777,СВЦЭМ!$A$34:$A$777,$A78,СВЦЭМ!$B$34:$B$777,O$47)+'СЕТ СН'!$G$11+СВЦЭМ!$D$10+'СЕТ СН'!$G$5</f>
        <v>4687.5223228499999</v>
      </c>
      <c r="P78" s="37">
        <f>SUMIFS(СВЦЭМ!$D$34:$D$777,СВЦЭМ!$A$34:$A$777,$A78,СВЦЭМ!$B$34:$B$777,P$47)+'СЕТ СН'!$G$11+СВЦЭМ!$D$10+'СЕТ СН'!$G$5</f>
        <v>4655.4040136599997</v>
      </c>
      <c r="Q78" s="37">
        <f>SUMIFS(СВЦЭМ!$D$34:$D$777,СВЦЭМ!$A$34:$A$777,$A78,СВЦЭМ!$B$34:$B$777,Q$47)+'СЕТ СН'!$G$11+СВЦЭМ!$D$10+'СЕТ СН'!$G$5</f>
        <v>4694.3358479199997</v>
      </c>
      <c r="R78" s="37">
        <f>SUMIFS(СВЦЭМ!$D$34:$D$777,СВЦЭМ!$A$34:$A$777,$A78,СВЦЭМ!$B$34:$B$777,R$47)+'СЕТ СН'!$G$11+СВЦЭМ!$D$10+'СЕТ СН'!$G$5</f>
        <v>4660.0321086499998</v>
      </c>
      <c r="S78" s="37">
        <f>SUMIFS(СВЦЭМ!$D$34:$D$777,СВЦЭМ!$A$34:$A$777,$A78,СВЦЭМ!$B$34:$B$777,S$47)+'СЕТ СН'!$G$11+СВЦЭМ!$D$10+'СЕТ СН'!$G$5</f>
        <v>4700.3467878700003</v>
      </c>
      <c r="T78" s="37">
        <f>SUMIFS(СВЦЭМ!$D$34:$D$777,СВЦЭМ!$A$34:$A$777,$A78,СВЦЭМ!$B$34:$B$777,T$47)+'СЕТ СН'!$G$11+СВЦЭМ!$D$10+'СЕТ СН'!$G$5</f>
        <v>4677.5006430900003</v>
      </c>
      <c r="U78" s="37">
        <f>SUMIFS(СВЦЭМ!$D$34:$D$777,СВЦЭМ!$A$34:$A$777,$A78,СВЦЭМ!$B$34:$B$777,U$47)+'СЕТ СН'!$G$11+СВЦЭМ!$D$10+'СЕТ СН'!$G$5</f>
        <v>4690.4872634900003</v>
      </c>
      <c r="V78" s="37">
        <f>SUMIFS(СВЦЭМ!$D$34:$D$777,СВЦЭМ!$A$34:$A$777,$A78,СВЦЭМ!$B$34:$B$777,V$47)+'СЕТ СН'!$G$11+СВЦЭМ!$D$10+'СЕТ СН'!$G$5</f>
        <v>4694.9552742899996</v>
      </c>
      <c r="W78" s="37">
        <f>SUMIFS(СВЦЭМ!$D$34:$D$777,СВЦЭМ!$A$34:$A$777,$A78,СВЦЭМ!$B$34:$B$777,W$47)+'СЕТ СН'!$G$11+СВЦЭМ!$D$10+'СЕТ СН'!$G$5</f>
        <v>4697.9033216199996</v>
      </c>
      <c r="X78" s="37">
        <f>SUMIFS(СВЦЭМ!$D$34:$D$777,СВЦЭМ!$A$34:$A$777,$A78,СВЦЭМ!$B$34:$B$777,X$47)+'СЕТ СН'!$G$11+СВЦЭМ!$D$10+'СЕТ СН'!$G$5</f>
        <v>4659.50624161</v>
      </c>
      <c r="Y78" s="37">
        <f>SUMIFS(СВЦЭМ!$D$34:$D$777,СВЦЭМ!$A$34:$A$777,$A78,СВЦЭМ!$B$34:$B$777,Y$47)+'СЕТ СН'!$G$11+СВЦЭМ!$D$10+'СЕТ СН'!$G$5</f>
        <v>4637.5930552600003</v>
      </c>
    </row>
    <row r="79" spans="1:26" ht="15.75" x14ac:dyDescent="0.2">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15.75"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row>
    <row r="81" spans="1:27" ht="12.75" customHeight="1" x14ac:dyDescent="0.2">
      <c r="A81" s="87" t="s">
        <v>7</v>
      </c>
      <c r="B81" s="81" t="s">
        <v>75</v>
      </c>
      <c r="C81" s="82"/>
      <c r="D81" s="82"/>
      <c r="E81" s="82"/>
      <c r="F81" s="82"/>
      <c r="G81" s="82"/>
      <c r="H81" s="82"/>
      <c r="I81" s="82"/>
      <c r="J81" s="82"/>
      <c r="K81" s="82"/>
      <c r="L81" s="82"/>
      <c r="M81" s="82"/>
      <c r="N81" s="82"/>
      <c r="O81" s="82"/>
      <c r="P81" s="82"/>
      <c r="Q81" s="82"/>
      <c r="R81" s="82"/>
      <c r="S81" s="82"/>
      <c r="T81" s="82"/>
      <c r="U81" s="82"/>
      <c r="V81" s="82"/>
      <c r="W81" s="82"/>
      <c r="X81" s="82"/>
      <c r="Y81" s="83"/>
    </row>
    <row r="82" spans="1:27" ht="12.75" customHeight="1" x14ac:dyDescent="0.2">
      <c r="A82" s="88"/>
      <c r="B82" s="84"/>
      <c r="C82" s="85"/>
      <c r="D82" s="85"/>
      <c r="E82" s="85"/>
      <c r="F82" s="85"/>
      <c r="G82" s="85"/>
      <c r="H82" s="85"/>
      <c r="I82" s="85"/>
      <c r="J82" s="85"/>
      <c r="K82" s="85"/>
      <c r="L82" s="85"/>
      <c r="M82" s="85"/>
      <c r="N82" s="85"/>
      <c r="O82" s="85"/>
      <c r="P82" s="85"/>
      <c r="Q82" s="85"/>
      <c r="R82" s="85"/>
      <c r="S82" s="85"/>
      <c r="T82" s="85"/>
      <c r="U82" s="85"/>
      <c r="V82" s="85"/>
      <c r="W82" s="85"/>
      <c r="X82" s="85"/>
      <c r="Y82" s="86"/>
    </row>
    <row r="83" spans="1:27" ht="12.75" customHeight="1" x14ac:dyDescent="0.2">
      <c r="A83" s="89"/>
      <c r="B83" s="35">
        <v>1</v>
      </c>
      <c r="C83" s="35">
        <v>2</v>
      </c>
      <c r="D83" s="35">
        <v>3</v>
      </c>
      <c r="E83" s="35">
        <v>4</v>
      </c>
      <c r="F83" s="35">
        <v>5</v>
      </c>
      <c r="G83" s="35">
        <v>6</v>
      </c>
      <c r="H83" s="35">
        <v>7</v>
      </c>
      <c r="I83" s="35">
        <v>8</v>
      </c>
      <c r="J83" s="35">
        <v>9</v>
      </c>
      <c r="K83" s="35">
        <v>10</v>
      </c>
      <c r="L83" s="35">
        <v>11</v>
      </c>
      <c r="M83" s="35">
        <v>12</v>
      </c>
      <c r="N83" s="35">
        <v>13</v>
      </c>
      <c r="O83" s="35">
        <v>14</v>
      </c>
      <c r="P83" s="35">
        <v>15</v>
      </c>
      <c r="Q83" s="35">
        <v>16</v>
      </c>
      <c r="R83" s="35">
        <v>17</v>
      </c>
      <c r="S83" s="35">
        <v>18</v>
      </c>
      <c r="T83" s="35">
        <v>19</v>
      </c>
      <c r="U83" s="35">
        <v>20</v>
      </c>
      <c r="V83" s="35">
        <v>21</v>
      </c>
      <c r="W83" s="35">
        <v>22</v>
      </c>
      <c r="X83" s="35">
        <v>23</v>
      </c>
      <c r="Y83" s="35">
        <v>24</v>
      </c>
    </row>
    <row r="84" spans="1:27" ht="15.75" customHeight="1" x14ac:dyDescent="0.2">
      <c r="A84" s="36" t="str">
        <f>A48</f>
        <v>01.08.2016</v>
      </c>
      <c r="B84" s="37">
        <f>SUMIFS(СВЦЭМ!$D$34:$D$777,СВЦЭМ!$A$34:$A$777,$A84,СВЦЭМ!$B$34:$B$777,B$83)+'СЕТ СН'!$H$11+СВЦЭМ!$D$10+'СЕТ СН'!$H$5</f>
        <v>5114.5031908399997</v>
      </c>
      <c r="C84" s="37">
        <f>SUMIFS(СВЦЭМ!$D$34:$D$777,СВЦЭМ!$A$34:$A$777,$A84,СВЦЭМ!$B$34:$B$777,C$83)+'СЕТ СН'!$H$11+СВЦЭМ!$D$10+'СЕТ СН'!$H$5</f>
        <v>5185.7956070499995</v>
      </c>
      <c r="D84" s="37">
        <f>SUMIFS(СВЦЭМ!$D$34:$D$777,СВЦЭМ!$A$34:$A$777,$A84,СВЦЭМ!$B$34:$B$777,D$83)+'СЕТ СН'!$H$11+СВЦЭМ!$D$10+'СЕТ СН'!$H$5</f>
        <v>5233.0369288499996</v>
      </c>
      <c r="E84" s="37">
        <f>SUMIFS(СВЦЭМ!$D$34:$D$777,СВЦЭМ!$A$34:$A$777,$A84,СВЦЭМ!$B$34:$B$777,E$83)+'СЕТ СН'!$H$11+СВЦЭМ!$D$10+'СЕТ СН'!$H$5</f>
        <v>5251.9421825400004</v>
      </c>
      <c r="F84" s="37">
        <f>SUMIFS(СВЦЭМ!$D$34:$D$777,СВЦЭМ!$A$34:$A$777,$A84,СВЦЭМ!$B$34:$B$777,F$83)+'СЕТ СН'!$H$11+СВЦЭМ!$D$10+'СЕТ СН'!$H$5</f>
        <v>5253.7971366399997</v>
      </c>
      <c r="G84" s="37">
        <f>SUMIFS(СВЦЭМ!$D$34:$D$777,СВЦЭМ!$A$34:$A$777,$A84,СВЦЭМ!$B$34:$B$777,G$83)+'СЕТ СН'!$H$11+СВЦЭМ!$D$10+'СЕТ СН'!$H$5</f>
        <v>5237.5399295999996</v>
      </c>
      <c r="H84" s="37">
        <f>SUMIFS(СВЦЭМ!$D$34:$D$777,СВЦЭМ!$A$34:$A$777,$A84,СВЦЭМ!$B$34:$B$777,H$83)+'СЕТ СН'!$H$11+СВЦЭМ!$D$10+'СЕТ СН'!$H$5</f>
        <v>5198.4242504499998</v>
      </c>
      <c r="I84" s="37">
        <f>SUMIFS(СВЦЭМ!$D$34:$D$777,СВЦЭМ!$A$34:$A$777,$A84,СВЦЭМ!$B$34:$B$777,I$83)+'СЕТ СН'!$H$11+СВЦЭМ!$D$10+'СЕТ СН'!$H$5</f>
        <v>5160.9349435099994</v>
      </c>
      <c r="J84" s="37">
        <f>SUMIFS(СВЦЭМ!$D$34:$D$777,СВЦЭМ!$A$34:$A$777,$A84,СВЦЭМ!$B$34:$B$777,J$83)+'СЕТ СН'!$H$11+СВЦЭМ!$D$10+'СЕТ СН'!$H$5</f>
        <v>5202.9579479200002</v>
      </c>
      <c r="K84" s="37">
        <f>SUMIFS(СВЦЭМ!$D$34:$D$777,СВЦЭМ!$A$34:$A$777,$A84,СВЦЭМ!$B$34:$B$777,K$83)+'СЕТ СН'!$H$11+СВЦЭМ!$D$10+'СЕТ СН'!$H$5</f>
        <v>5136.2741047099998</v>
      </c>
      <c r="L84" s="37">
        <f>SUMIFS(СВЦЭМ!$D$34:$D$777,СВЦЭМ!$A$34:$A$777,$A84,СВЦЭМ!$B$34:$B$777,L$83)+'СЕТ СН'!$H$11+СВЦЭМ!$D$10+'СЕТ СН'!$H$5</f>
        <v>5113.42701072</v>
      </c>
      <c r="M84" s="37">
        <f>SUMIFS(СВЦЭМ!$D$34:$D$777,СВЦЭМ!$A$34:$A$777,$A84,СВЦЭМ!$B$34:$B$777,M$83)+'СЕТ СН'!$H$11+СВЦЭМ!$D$10+'СЕТ СН'!$H$5</f>
        <v>5154.44140634</v>
      </c>
      <c r="N84" s="37">
        <f>SUMIFS(СВЦЭМ!$D$34:$D$777,СВЦЭМ!$A$34:$A$777,$A84,СВЦЭМ!$B$34:$B$777,N$83)+'СЕТ СН'!$H$11+СВЦЭМ!$D$10+'СЕТ СН'!$H$5</f>
        <v>5167.0714707999996</v>
      </c>
      <c r="O84" s="37">
        <f>SUMIFS(СВЦЭМ!$D$34:$D$777,СВЦЭМ!$A$34:$A$777,$A84,СВЦЭМ!$B$34:$B$777,O$83)+'СЕТ СН'!$H$11+СВЦЭМ!$D$10+'СЕТ СН'!$H$5</f>
        <v>5190.0918680200002</v>
      </c>
      <c r="P84" s="37">
        <f>SUMIFS(СВЦЭМ!$D$34:$D$777,СВЦЭМ!$A$34:$A$777,$A84,СВЦЭМ!$B$34:$B$777,P$83)+'СЕТ СН'!$H$11+СВЦЭМ!$D$10+'СЕТ СН'!$H$5</f>
        <v>5136.59068905</v>
      </c>
      <c r="Q84" s="37">
        <f>SUMIFS(СВЦЭМ!$D$34:$D$777,СВЦЭМ!$A$34:$A$777,$A84,СВЦЭМ!$B$34:$B$777,Q$83)+'СЕТ СН'!$H$11+СВЦЭМ!$D$10+'СЕТ СН'!$H$5</f>
        <v>5132.8134050799999</v>
      </c>
      <c r="R84" s="37">
        <f>SUMIFS(СВЦЭМ!$D$34:$D$777,СВЦЭМ!$A$34:$A$777,$A84,СВЦЭМ!$B$34:$B$777,R$83)+'СЕТ СН'!$H$11+СВЦЭМ!$D$10+'СЕТ СН'!$H$5</f>
        <v>5125.89409849</v>
      </c>
      <c r="S84" s="37">
        <f>SUMIFS(СВЦЭМ!$D$34:$D$777,СВЦЭМ!$A$34:$A$777,$A84,СВЦЭМ!$B$34:$B$777,S$83)+'СЕТ СН'!$H$11+СВЦЭМ!$D$10+'СЕТ СН'!$H$5</f>
        <v>5191.0820647099999</v>
      </c>
      <c r="T84" s="37">
        <f>SUMIFS(СВЦЭМ!$D$34:$D$777,СВЦЭМ!$A$34:$A$777,$A84,СВЦЭМ!$B$34:$B$777,T$83)+'СЕТ СН'!$H$11+СВЦЭМ!$D$10+'СЕТ СН'!$H$5</f>
        <v>5158.0408431599999</v>
      </c>
      <c r="U84" s="37">
        <f>SUMIFS(СВЦЭМ!$D$34:$D$777,СВЦЭМ!$A$34:$A$777,$A84,СВЦЭМ!$B$34:$B$777,U$83)+'СЕТ СН'!$H$11+СВЦЭМ!$D$10+'СЕТ СН'!$H$5</f>
        <v>5057.0915320200002</v>
      </c>
      <c r="V84" s="37">
        <f>SUMIFS(СВЦЭМ!$D$34:$D$777,СВЦЭМ!$A$34:$A$777,$A84,СВЦЭМ!$B$34:$B$777,V$83)+'СЕТ СН'!$H$11+СВЦЭМ!$D$10+'СЕТ СН'!$H$5</f>
        <v>5022.4381898399997</v>
      </c>
      <c r="W84" s="37">
        <f>SUMIFS(СВЦЭМ!$D$34:$D$777,СВЦЭМ!$A$34:$A$777,$A84,СВЦЭМ!$B$34:$B$777,W$83)+'СЕТ СН'!$H$11+СВЦЭМ!$D$10+'СЕТ СН'!$H$5</f>
        <v>5034.0357308299999</v>
      </c>
      <c r="X84" s="37">
        <f>SUMIFS(СВЦЭМ!$D$34:$D$777,СВЦЭМ!$A$34:$A$777,$A84,СВЦЭМ!$B$34:$B$777,X$83)+'СЕТ СН'!$H$11+СВЦЭМ!$D$10+'СЕТ СН'!$H$5</f>
        <v>5000.3765918999998</v>
      </c>
      <c r="Y84" s="37">
        <f>SUMIFS(СВЦЭМ!$D$34:$D$777,СВЦЭМ!$A$34:$A$777,$A84,СВЦЭМ!$B$34:$B$777,Y$83)+'СЕТ СН'!$H$11+СВЦЭМ!$D$10+'СЕТ СН'!$H$5</f>
        <v>5040.1097386599995</v>
      </c>
      <c r="AA84" s="46"/>
    </row>
    <row r="85" spans="1:27" ht="15.75" x14ac:dyDescent="0.2">
      <c r="A85" s="36">
        <f>A84+1</f>
        <v>42584</v>
      </c>
      <c r="B85" s="37">
        <f>SUMIFS(СВЦЭМ!$D$34:$D$777,СВЦЭМ!$A$34:$A$777,$A85,СВЦЭМ!$B$34:$B$777,B$83)+'СЕТ СН'!$H$11+СВЦЭМ!$D$10+'СЕТ СН'!$H$5</f>
        <v>5066.95295111</v>
      </c>
      <c r="C85" s="37">
        <f>SUMIFS(СВЦЭМ!$D$34:$D$777,СВЦЭМ!$A$34:$A$777,$A85,СВЦЭМ!$B$34:$B$777,C$83)+'СЕТ СН'!$H$11+СВЦЭМ!$D$10+'СЕТ СН'!$H$5</f>
        <v>5172.5279172600003</v>
      </c>
      <c r="D85" s="37">
        <f>SUMIFS(СВЦЭМ!$D$34:$D$777,СВЦЭМ!$A$34:$A$777,$A85,СВЦЭМ!$B$34:$B$777,D$83)+'СЕТ СН'!$H$11+СВЦЭМ!$D$10+'СЕТ СН'!$H$5</f>
        <v>5189.5168296100001</v>
      </c>
      <c r="E85" s="37">
        <f>SUMIFS(СВЦЭМ!$D$34:$D$777,СВЦЭМ!$A$34:$A$777,$A85,СВЦЭМ!$B$34:$B$777,E$83)+'СЕТ СН'!$H$11+СВЦЭМ!$D$10+'СЕТ СН'!$H$5</f>
        <v>5196.8201051899996</v>
      </c>
      <c r="F85" s="37">
        <f>SUMIFS(СВЦЭМ!$D$34:$D$777,СВЦЭМ!$A$34:$A$777,$A85,СВЦЭМ!$B$34:$B$777,F$83)+'СЕТ СН'!$H$11+СВЦЭМ!$D$10+'СЕТ СН'!$H$5</f>
        <v>5213.6004895099995</v>
      </c>
      <c r="G85" s="37">
        <f>SUMIFS(СВЦЭМ!$D$34:$D$777,СВЦЭМ!$A$34:$A$777,$A85,СВЦЭМ!$B$34:$B$777,G$83)+'СЕТ СН'!$H$11+СВЦЭМ!$D$10+'СЕТ СН'!$H$5</f>
        <v>5212.6692387900002</v>
      </c>
      <c r="H85" s="37">
        <f>SUMIFS(СВЦЭМ!$D$34:$D$777,СВЦЭМ!$A$34:$A$777,$A85,СВЦЭМ!$B$34:$B$777,H$83)+'СЕТ СН'!$H$11+СВЦЭМ!$D$10+'СЕТ СН'!$H$5</f>
        <v>5165.0885161599999</v>
      </c>
      <c r="I85" s="37">
        <f>SUMIFS(СВЦЭМ!$D$34:$D$777,СВЦЭМ!$A$34:$A$777,$A85,СВЦЭМ!$B$34:$B$777,I$83)+'СЕТ СН'!$H$11+СВЦЭМ!$D$10+'СЕТ СН'!$H$5</f>
        <v>5147.7284698799995</v>
      </c>
      <c r="J85" s="37">
        <f>SUMIFS(СВЦЭМ!$D$34:$D$777,СВЦЭМ!$A$34:$A$777,$A85,СВЦЭМ!$B$34:$B$777,J$83)+'СЕТ СН'!$H$11+СВЦЭМ!$D$10+'СЕТ СН'!$H$5</f>
        <v>5197.1081691999998</v>
      </c>
      <c r="K85" s="37">
        <f>SUMIFS(СВЦЭМ!$D$34:$D$777,СВЦЭМ!$A$34:$A$777,$A85,СВЦЭМ!$B$34:$B$777,K$83)+'СЕТ СН'!$H$11+СВЦЭМ!$D$10+'СЕТ СН'!$H$5</f>
        <v>5363.5451996600004</v>
      </c>
      <c r="L85" s="37">
        <f>SUMIFS(СВЦЭМ!$D$34:$D$777,СВЦЭМ!$A$34:$A$777,$A85,СВЦЭМ!$B$34:$B$777,L$83)+'СЕТ СН'!$H$11+СВЦЭМ!$D$10+'СЕТ СН'!$H$5</f>
        <v>5739.7640959799992</v>
      </c>
      <c r="M85" s="37">
        <f>SUMIFS(СВЦЭМ!$D$34:$D$777,СВЦЭМ!$A$34:$A$777,$A85,СВЦЭМ!$B$34:$B$777,M$83)+'СЕТ СН'!$H$11+СВЦЭМ!$D$10+'СЕТ СН'!$H$5</f>
        <v>5818.2293845799995</v>
      </c>
      <c r="N85" s="37">
        <f>SUMIFS(СВЦЭМ!$D$34:$D$777,СВЦЭМ!$A$34:$A$777,$A85,СВЦЭМ!$B$34:$B$777,N$83)+'СЕТ СН'!$H$11+СВЦЭМ!$D$10+'СЕТ СН'!$H$5</f>
        <v>5589.2718111199993</v>
      </c>
      <c r="O85" s="37">
        <f>SUMIFS(СВЦЭМ!$D$34:$D$777,СВЦЭМ!$A$34:$A$777,$A85,СВЦЭМ!$B$34:$B$777,O$83)+'СЕТ СН'!$H$11+СВЦЭМ!$D$10+'СЕТ СН'!$H$5</f>
        <v>5308.3771544699994</v>
      </c>
      <c r="P85" s="37">
        <f>SUMIFS(СВЦЭМ!$D$34:$D$777,СВЦЭМ!$A$34:$A$777,$A85,СВЦЭМ!$B$34:$B$777,P$83)+'СЕТ СН'!$H$11+СВЦЭМ!$D$10+'СЕТ СН'!$H$5</f>
        <v>5194.1272341000004</v>
      </c>
      <c r="Q85" s="37">
        <f>SUMIFS(СВЦЭМ!$D$34:$D$777,СВЦЭМ!$A$34:$A$777,$A85,СВЦЭМ!$B$34:$B$777,Q$83)+'СЕТ СН'!$H$11+СВЦЭМ!$D$10+'СЕТ СН'!$H$5</f>
        <v>5164.6363374900002</v>
      </c>
      <c r="R85" s="37">
        <f>SUMIFS(СВЦЭМ!$D$34:$D$777,СВЦЭМ!$A$34:$A$777,$A85,СВЦЭМ!$B$34:$B$777,R$83)+'СЕТ СН'!$H$11+СВЦЭМ!$D$10+'СЕТ СН'!$H$5</f>
        <v>5202.41387459</v>
      </c>
      <c r="S85" s="37">
        <f>SUMIFS(СВЦЭМ!$D$34:$D$777,СВЦЭМ!$A$34:$A$777,$A85,СВЦЭМ!$B$34:$B$777,S$83)+'СЕТ СН'!$H$11+СВЦЭМ!$D$10+'СЕТ СН'!$H$5</f>
        <v>5250.7564747799997</v>
      </c>
      <c r="T85" s="37">
        <f>SUMIFS(СВЦЭМ!$D$34:$D$777,СВЦЭМ!$A$34:$A$777,$A85,СВЦЭМ!$B$34:$B$777,T$83)+'СЕТ СН'!$H$11+СВЦЭМ!$D$10+'СЕТ СН'!$H$5</f>
        <v>5177.1321219800002</v>
      </c>
      <c r="U85" s="37">
        <f>SUMIFS(СВЦЭМ!$D$34:$D$777,СВЦЭМ!$A$34:$A$777,$A85,СВЦЭМ!$B$34:$B$777,U$83)+'СЕТ СН'!$H$11+СВЦЭМ!$D$10+'СЕТ СН'!$H$5</f>
        <v>5118.0073217999998</v>
      </c>
      <c r="V85" s="37">
        <f>SUMIFS(СВЦЭМ!$D$34:$D$777,СВЦЭМ!$A$34:$A$777,$A85,СВЦЭМ!$B$34:$B$777,V$83)+'СЕТ СН'!$H$11+СВЦЭМ!$D$10+'СЕТ СН'!$H$5</f>
        <v>5112.4993776399997</v>
      </c>
      <c r="W85" s="37">
        <f>SUMIFS(СВЦЭМ!$D$34:$D$777,СВЦЭМ!$A$34:$A$777,$A85,СВЦЭМ!$B$34:$B$777,W$83)+'СЕТ СН'!$H$11+СВЦЭМ!$D$10+'СЕТ СН'!$H$5</f>
        <v>5134.4423016499995</v>
      </c>
      <c r="X85" s="37">
        <f>SUMIFS(СВЦЭМ!$D$34:$D$777,СВЦЭМ!$A$34:$A$777,$A85,СВЦЭМ!$B$34:$B$777,X$83)+'СЕТ СН'!$H$11+СВЦЭМ!$D$10+'СЕТ СН'!$H$5</f>
        <v>5091.2844157199997</v>
      </c>
      <c r="Y85" s="37">
        <f>SUMIFS(СВЦЭМ!$D$34:$D$777,СВЦЭМ!$A$34:$A$777,$A85,СВЦЭМ!$B$34:$B$777,Y$83)+'СЕТ СН'!$H$11+СВЦЭМ!$D$10+'СЕТ СН'!$H$5</f>
        <v>5070.3719725299998</v>
      </c>
    </row>
    <row r="86" spans="1:27" ht="15.75" x14ac:dyDescent="0.2">
      <c r="A86" s="36">
        <f t="shared" ref="A86:A114" si="2">A85+1</f>
        <v>42585</v>
      </c>
      <c r="B86" s="37">
        <f>SUMIFS(СВЦЭМ!$D$34:$D$777,СВЦЭМ!$A$34:$A$777,$A86,СВЦЭМ!$B$34:$B$777,B$83)+'СЕТ СН'!$H$11+СВЦЭМ!$D$10+'СЕТ СН'!$H$5</f>
        <v>5107.4932862699998</v>
      </c>
      <c r="C86" s="37">
        <f>SUMIFS(СВЦЭМ!$D$34:$D$777,СВЦЭМ!$A$34:$A$777,$A86,СВЦЭМ!$B$34:$B$777,C$83)+'СЕТ СН'!$H$11+СВЦЭМ!$D$10+'СЕТ СН'!$H$5</f>
        <v>5166.8295751200003</v>
      </c>
      <c r="D86" s="37">
        <f>SUMIFS(СВЦЭМ!$D$34:$D$777,СВЦЭМ!$A$34:$A$777,$A86,СВЦЭМ!$B$34:$B$777,D$83)+'СЕТ СН'!$H$11+СВЦЭМ!$D$10+'СЕТ СН'!$H$5</f>
        <v>5183.6801773099996</v>
      </c>
      <c r="E86" s="37">
        <f>SUMIFS(СВЦЭМ!$D$34:$D$777,СВЦЭМ!$A$34:$A$777,$A86,СВЦЭМ!$B$34:$B$777,E$83)+'СЕТ СН'!$H$11+СВЦЭМ!$D$10+'СЕТ СН'!$H$5</f>
        <v>5217.6797943299998</v>
      </c>
      <c r="F86" s="37">
        <f>SUMIFS(СВЦЭМ!$D$34:$D$777,СВЦЭМ!$A$34:$A$777,$A86,СВЦЭМ!$B$34:$B$777,F$83)+'СЕТ СН'!$H$11+СВЦЭМ!$D$10+'СЕТ СН'!$H$5</f>
        <v>5221.5527852300002</v>
      </c>
      <c r="G86" s="37">
        <f>SUMIFS(СВЦЭМ!$D$34:$D$777,СВЦЭМ!$A$34:$A$777,$A86,СВЦЭМ!$B$34:$B$777,G$83)+'СЕТ СН'!$H$11+СВЦЭМ!$D$10+'СЕТ СН'!$H$5</f>
        <v>5209.5279560899999</v>
      </c>
      <c r="H86" s="37">
        <f>SUMIFS(СВЦЭМ!$D$34:$D$777,СВЦЭМ!$A$34:$A$777,$A86,СВЦЭМ!$B$34:$B$777,H$83)+'СЕТ СН'!$H$11+СВЦЭМ!$D$10+'СЕТ СН'!$H$5</f>
        <v>5169.0299653700004</v>
      </c>
      <c r="I86" s="37">
        <f>SUMIFS(СВЦЭМ!$D$34:$D$777,СВЦЭМ!$A$34:$A$777,$A86,СВЦЭМ!$B$34:$B$777,I$83)+'СЕТ СН'!$H$11+СВЦЭМ!$D$10+'СЕТ СН'!$H$5</f>
        <v>5110.0133291399998</v>
      </c>
      <c r="J86" s="37">
        <f>SUMIFS(СВЦЭМ!$D$34:$D$777,СВЦЭМ!$A$34:$A$777,$A86,СВЦЭМ!$B$34:$B$777,J$83)+'СЕТ СН'!$H$11+СВЦЭМ!$D$10+'СЕТ СН'!$H$5</f>
        <v>5127.9187147599996</v>
      </c>
      <c r="K86" s="37">
        <f>SUMIFS(СВЦЭМ!$D$34:$D$777,СВЦЭМ!$A$34:$A$777,$A86,СВЦЭМ!$B$34:$B$777,K$83)+'СЕТ СН'!$H$11+СВЦЭМ!$D$10+'СЕТ СН'!$H$5</f>
        <v>5111.1665906899998</v>
      </c>
      <c r="L86" s="37">
        <f>SUMIFS(СВЦЭМ!$D$34:$D$777,СВЦЭМ!$A$34:$A$777,$A86,СВЦЭМ!$B$34:$B$777,L$83)+'СЕТ СН'!$H$11+СВЦЭМ!$D$10+'СЕТ СН'!$H$5</f>
        <v>5090.8912801799997</v>
      </c>
      <c r="M86" s="37">
        <f>SUMIFS(СВЦЭМ!$D$34:$D$777,СВЦЭМ!$A$34:$A$777,$A86,СВЦЭМ!$B$34:$B$777,M$83)+'СЕТ СН'!$H$11+СВЦЭМ!$D$10+'СЕТ СН'!$H$5</f>
        <v>5122.2700984799994</v>
      </c>
      <c r="N86" s="37">
        <f>SUMIFS(СВЦЭМ!$D$34:$D$777,СВЦЭМ!$A$34:$A$777,$A86,СВЦЭМ!$B$34:$B$777,N$83)+'СЕТ СН'!$H$11+СВЦЭМ!$D$10+'СЕТ СН'!$H$5</f>
        <v>5127.3118675899996</v>
      </c>
      <c r="O86" s="37">
        <f>SUMIFS(СВЦЭМ!$D$34:$D$777,СВЦЭМ!$A$34:$A$777,$A86,СВЦЭМ!$B$34:$B$777,O$83)+'СЕТ СН'!$H$11+СВЦЭМ!$D$10+'СЕТ СН'!$H$5</f>
        <v>5123.2571507299999</v>
      </c>
      <c r="P86" s="37">
        <f>SUMIFS(СВЦЭМ!$D$34:$D$777,СВЦЭМ!$A$34:$A$777,$A86,СВЦЭМ!$B$34:$B$777,P$83)+'СЕТ СН'!$H$11+СВЦЭМ!$D$10+'СЕТ СН'!$H$5</f>
        <v>5079.2155519999997</v>
      </c>
      <c r="Q86" s="37">
        <f>SUMIFS(СВЦЭМ!$D$34:$D$777,СВЦЭМ!$A$34:$A$777,$A86,СВЦЭМ!$B$34:$B$777,Q$83)+'СЕТ СН'!$H$11+СВЦЭМ!$D$10+'СЕТ СН'!$H$5</f>
        <v>5075.9242371599994</v>
      </c>
      <c r="R86" s="37">
        <f>SUMIFS(СВЦЭМ!$D$34:$D$777,СВЦЭМ!$A$34:$A$777,$A86,СВЦЭМ!$B$34:$B$777,R$83)+'СЕТ СН'!$H$11+СВЦЭМ!$D$10+'СЕТ СН'!$H$5</f>
        <v>5067.1497226599995</v>
      </c>
      <c r="S86" s="37">
        <f>SUMIFS(СВЦЭМ!$D$34:$D$777,СВЦЭМ!$A$34:$A$777,$A86,СВЦЭМ!$B$34:$B$777,S$83)+'СЕТ СН'!$H$11+СВЦЭМ!$D$10+'СЕТ СН'!$H$5</f>
        <v>5160.8366051399998</v>
      </c>
      <c r="T86" s="37">
        <f>SUMIFS(СВЦЭМ!$D$34:$D$777,СВЦЭМ!$A$34:$A$777,$A86,СВЦЭМ!$B$34:$B$777,T$83)+'СЕТ СН'!$H$11+СВЦЭМ!$D$10+'СЕТ СН'!$H$5</f>
        <v>5164.1092948300002</v>
      </c>
      <c r="U86" s="37">
        <f>SUMIFS(СВЦЭМ!$D$34:$D$777,СВЦЭМ!$A$34:$A$777,$A86,СВЦЭМ!$B$34:$B$777,U$83)+'СЕТ СН'!$H$11+СВЦЭМ!$D$10+'СЕТ СН'!$H$5</f>
        <v>5121.21513237</v>
      </c>
      <c r="V86" s="37">
        <f>SUMIFS(СВЦЭМ!$D$34:$D$777,СВЦЭМ!$A$34:$A$777,$A86,СВЦЭМ!$B$34:$B$777,V$83)+'СЕТ СН'!$H$11+СВЦЭМ!$D$10+'СЕТ СН'!$H$5</f>
        <v>5138.4707505799997</v>
      </c>
      <c r="W86" s="37">
        <f>SUMIFS(СВЦЭМ!$D$34:$D$777,СВЦЭМ!$A$34:$A$777,$A86,СВЦЭМ!$B$34:$B$777,W$83)+'СЕТ СН'!$H$11+СВЦЭМ!$D$10+'СЕТ СН'!$H$5</f>
        <v>5148.2006603700002</v>
      </c>
      <c r="X86" s="37">
        <f>SUMIFS(СВЦЭМ!$D$34:$D$777,СВЦЭМ!$A$34:$A$777,$A86,СВЦЭМ!$B$34:$B$777,X$83)+'СЕТ СН'!$H$11+СВЦЭМ!$D$10+'СЕТ СН'!$H$5</f>
        <v>5079.1149066099997</v>
      </c>
      <c r="Y86" s="37">
        <f>SUMIFS(СВЦЭМ!$D$34:$D$777,СВЦЭМ!$A$34:$A$777,$A86,СВЦЭМ!$B$34:$B$777,Y$83)+'СЕТ СН'!$H$11+СВЦЭМ!$D$10+'СЕТ СН'!$H$5</f>
        <v>5044.5768899699997</v>
      </c>
    </row>
    <row r="87" spans="1:27" ht="15.75" x14ac:dyDescent="0.2">
      <c r="A87" s="36">
        <f t="shared" si="2"/>
        <v>42586</v>
      </c>
      <c r="B87" s="37">
        <f>SUMIFS(СВЦЭМ!$D$34:$D$777,СВЦЭМ!$A$34:$A$777,$A87,СВЦЭМ!$B$34:$B$777,B$83)+'СЕТ СН'!$H$11+СВЦЭМ!$D$10+'СЕТ СН'!$H$5</f>
        <v>5125.7191328499994</v>
      </c>
      <c r="C87" s="37">
        <f>SUMIFS(СВЦЭМ!$D$34:$D$777,СВЦЭМ!$A$34:$A$777,$A87,СВЦЭМ!$B$34:$B$777,C$83)+'СЕТ СН'!$H$11+СВЦЭМ!$D$10+'СЕТ СН'!$H$5</f>
        <v>5193.8840177499997</v>
      </c>
      <c r="D87" s="37">
        <f>SUMIFS(СВЦЭМ!$D$34:$D$777,СВЦЭМ!$A$34:$A$777,$A87,СВЦЭМ!$B$34:$B$777,D$83)+'СЕТ СН'!$H$11+СВЦЭМ!$D$10+'СЕТ СН'!$H$5</f>
        <v>5241.9070622199997</v>
      </c>
      <c r="E87" s="37">
        <f>SUMIFS(СВЦЭМ!$D$34:$D$777,СВЦЭМ!$A$34:$A$777,$A87,СВЦЭМ!$B$34:$B$777,E$83)+'СЕТ СН'!$H$11+СВЦЭМ!$D$10+'СЕТ СН'!$H$5</f>
        <v>5260.6139062700004</v>
      </c>
      <c r="F87" s="37">
        <f>SUMIFS(СВЦЭМ!$D$34:$D$777,СВЦЭМ!$A$34:$A$777,$A87,СВЦЭМ!$B$34:$B$777,F$83)+'СЕТ СН'!$H$11+СВЦЭМ!$D$10+'СЕТ СН'!$H$5</f>
        <v>5258.3524457099993</v>
      </c>
      <c r="G87" s="37">
        <f>SUMIFS(СВЦЭМ!$D$34:$D$777,СВЦЭМ!$A$34:$A$777,$A87,СВЦЭМ!$B$34:$B$777,G$83)+'СЕТ СН'!$H$11+СВЦЭМ!$D$10+'СЕТ СН'!$H$5</f>
        <v>5245.00627472</v>
      </c>
      <c r="H87" s="37">
        <f>SUMIFS(СВЦЭМ!$D$34:$D$777,СВЦЭМ!$A$34:$A$777,$A87,СВЦЭМ!$B$34:$B$777,H$83)+'СЕТ СН'!$H$11+СВЦЭМ!$D$10+'СЕТ СН'!$H$5</f>
        <v>5197.1796702199999</v>
      </c>
      <c r="I87" s="37">
        <f>SUMIFS(СВЦЭМ!$D$34:$D$777,СВЦЭМ!$A$34:$A$777,$A87,СВЦЭМ!$B$34:$B$777,I$83)+'СЕТ СН'!$H$11+СВЦЭМ!$D$10+'СЕТ СН'!$H$5</f>
        <v>5167.3887610700003</v>
      </c>
      <c r="J87" s="37">
        <f>SUMIFS(СВЦЭМ!$D$34:$D$777,СВЦЭМ!$A$34:$A$777,$A87,СВЦЭМ!$B$34:$B$777,J$83)+'СЕТ СН'!$H$11+СВЦЭМ!$D$10+'СЕТ СН'!$H$5</f>
        <v>5178.0933720399998</v>
      </c>
      <c r="K87" s="37">
        <f>SUMIFS(СВЦЭМ!$D$34:$D$777,СВЦЭМ!$A$34:$A$777,$A87,СВЦЭМ!$B$34:$B$777,K$83)+'СЕТ СН'!$H$11+СВЦЭМ!$D$10+'СЕТ СН'!$H$5</f>
        <v>5138.7352614499996</v>
      </c>
      <c r="L87" s="37">
        <f>SUMIFS(СВЦЭМ!$D$34:$D$777,СВЦЭМ!$A$34:$A$777,$A87,СВЦЭМ!$B$34:$B$777,L$83)+'СЕТ СН'!$H$11+СВЦЭМ!$D$10+'СЕТ СН'!$H$5</f>
        <v>5150.7815590399996</v>
      </c>
      <c r="M87" s="37">
        <f>SUMIFS(СВЦЭМ!$D$34:$D$777,СВЦЭМ!$A$34:$A$777,$A87,СВЦЭМ!$B$34:$B$777,M$83)+'СЕТ СН'!$H$11+СВЦЭМ!$D$10+'СЕТ СН'!$H$5</f>
        <v>5166.6452201000002</v>
      </c>
      <c r="N87" s="37">
        <f>SUMIFS(СВЦЭМ!$D$34:$D$777,СВЦЭМ!$A$34:$A$777,$A87,СВЦЭМ!$B$34:$B$777,N$83)+'СЕТ СН'!$H$11+СВЦЭМ!$D$10+'СЕТ СН'!$H$5</f>
        <v>5175.9701867499998</v>
      </c>
      <c r="O87" s="37">
        <f>SUMIFS(СВЦЭМ!$D$34:$D$777,СВЦЭМ!$A$34:$A$777,$A87,СВЦЭМ!$B$34:$B$777,O$83)+'СЕТ СН'!$H$11+СВЦЭМ!$D$10+'СЕТ СН'!$H$5</f>
        <v>5226.6303683799997</v>
      </c>
      <c r="P87" s="37">
        <f>SUMIFS(СВЦЭМ!$D$34:$D$777,СВЦЭМ!$A$34:$A$777,$A87,СВЦЭМ!$B$34:$B$777,P$83)+'СЕТ СН'!$H$11+СВЦЭМ!$D$10+'СЕТ СН'!$H$5</f>
        <v>5202.5689001600003</v>
      </c>
      <c r="Q87" s="37">
        <f>SUMIFS(СВЦЭМ!$D$34:$D$777,СВЦЭМ!$A$34:$A$777,$A87,СВЦЭМ!$B$34:$B$777,Q$83)+'СЕТ СН'!$H$11+СВЦЭМ!$D$10+'СЕТ СН'!$H$5</f>
        <v>5105.0067579299994</v>
      </c>
      <c r="R87" s="37">
        <f>SUMIFS(СВЦЭМ!$D$34:$D$777,СВЦЭМ!$A$34:$A$777,$A87,СВЦЭМ!$B$34:$B$777,R$83)+'СЕТ СН'!$H$11+СВЦЭМ!$D$10+'СЕТ СН'!$H$5</f>
        <v>5085.7215301199994</v>
      </c>
      <c r="S87" s="37">
        <f>SUMIFS(СВЦЭМ!$D$34:$D$777,СВЦЭМ!$A$34:$A$777,$A87,СВЦЭМ!$B$34:$B$777,S$83)+'СЕТ СН'!$H$11+СВЦЭМ!$D$10+'СЕТ СН'!$H$5</f>
        <v>5148.2688128600003</v>
      </c>
      <c r="T87" s="37">
        <f>SUMIFS(СВЦЭМ!$D$34:$D$777,СВЦЭМ!$A$34:$A$777,$A87,СВЦЭМ!$B$34:$B$777,T$83)+'СЕТ СН'!$H$11+СВЦЭМ!$D$10+'СЕТ СН'!$H$5</f>
        <v>5117.7534794900002</v>
      </c>
      <c r="U87" s="37">
        <f>SUMIFS(СВЦЭМ!$D$34:$D$777,СВЦЭМ!$A$34:$A$777,$A87,СВЦЭМ!$B$34:$B$777,U$83)+'СЕТ СН'!$H$11+СВЦЭМ!$D$10+'СЕТ СН'!$H$5</f>
        <v>5105.6399211600001</v>
      </c>
      <c r="V87" s="37">
        <f>SUMIFS(СВЦЭМ!$D$34:$D$777,СВЦЭМ!$A$34:$A$777,$A87,СВЦЭМ!$B$34:$B$777,V$83)+'СЕТ СН'!$H$11+СВЦЭМ!$D$10+'СЕТ СН'!$H$5</f>
        <v>5125.8916933199998</v>
      </c>
      <c r="W87" s="37">
        <f>SUMIFS(СВЦЭМ!$D$34:$D$777,СВЦЭМ!$A$34:$A$777,$A87,СВЦЭМ!$B$34:$B$777,W$83)+'СЕТ СН'!$H$11+СВЦЭМ!$D$10+'СЕТ СН'!$H$5</f>
        <v>5147.5333807299994</v>
      </c>
      <c r="X87" s="37">
        <f>SUMIFS(СВЦЭМ!$D$34:$D$777,СВЦЭМ!$A$34:$A$777,$A87,СВЦЭМ!$B$34:$B$777,X$83)+'СЕТ СН'!$H$11+СВЦЭМ!$D$10+'СЕТ СН'!$H$5</f>
        <v>5121.7255865299994</v>
      </c>
      <c r="Y87" s="37">
        <f>SUMIFS(СВЦЭМ!$D$34:$D$777,СВЦЭМ!$A$34:$A$777,$A87,СВЦЭМ!$B$34:$B$777,Y$83)+'СЕТ СН'!$H$11+СВЦЭМ!$D$10+'СЕТ СН'!$H$5</f>
        <v>5099.3860797500001</v>
      </c>
    </row>
    <row r="88" spans="1:27" ht="15.75" x14ac:dyDescent="0.2">
      <c r="A88" s="36">
        <f t="shared" si="2"/>
        <v>42587</v>
      </c>
      <c r="B88" s="37">
        <f>SUMIFS(СВЦЭМ!$D$34:$D$777,СВЦЭМ!$A$34:$A$777,$A88,СВЦЭМ!$B$34:$B$777,B$83)+'СЕТ СН'!$H$11+СВЦЭМ!$D$10+'СЕТ СН'!$H$5</f>
        <v>5034.8399128299998</v>
      </c>
      <c r="C88" s="37">
        <f>SUMIFS(СВЦЭМ!$D$34:$D$777,СВЦЭМ!$A$34:$A$777,$A88,СВЦЭМ!$B$34:$B$777,C$83)+'СЕТ СН'!$H$11+СВЦЭМ!$D$10+'СЕТ СН'!$H$5</f>
        <v>5126.1398048399997</v>
      </c>
      <c r="D88" s="37">
        <f>SUMIFS(СВЦЭМ!$D$34:$D$777,СВЦЭМ!$A$34:$A$777,$A88,СВЦЭМ!$B$34:$B$777,D$83)+'СЕТ СН'!$H$11+СВЦЭМ!$D$10+'СЕТ СН'!$H$5</f>
        <v>5141.9643145700002</v>
      </c>
      <c r="E88" s="37">
        <f>SUMIFS(СВЦЭМ!$D$34:$D$777,СВЦЭМ!$A$34:$A$777,$A88,СВЦЭМ!$B$34:$B$777,E$83)+'СЕТ СН'!$H$11+СВЦЭМ!$D$10+'СЕТ СН'!$H$5</f>
        <v>5146.6460652200003</v>
      </c>
      <c r="F88" s="37">
        <f>SUMIFS(СВЦЭМ!$D$34:$D$777,СВЦЭМ!$A$34:$A$777,$A88,СВЦЭМ!$B$34:$B$777,F$83)+'СЕТ СН'!$H$11+СВЦЭМ!$D$10+'СЕТ СН'!$H$5</f>
        <v>5144.7382317000001</v>
      </c>
      <c r="G88" s="37">
        <f>SUMIFS(СВЦЭМ!$D$34:$D$777,СВЦЭМ!$A$34:$A$777,$A88,СВЦЭМ!$B$34:$B$777,G$83)+'СЕТ СН'!$H$11+СВЦЭМ!$D$10+'СЕТ СН'!$H$5</f>
        <v>5154.4073853099999</v>
      </c>
      <c r="H88" s="37">
        <f>SUMIFS(СВЦЭМ!$D$34:$D$777,СВЦЭМ!$A$34:$A$777,$A88,СВЦЭМ!$B$34:$B$777,H$83)+'СЕТ СН'!$H$11+СВЦЭМ!$D$10+'СЕТ СН'!$H$5</f>
        <v>5134.91221262</v>
      </c>
      <c r="I88" s="37">
        <f>SUMIFS(СВЦЭМ!$D$34:$D$777,СВЦЭМ!$A$34:$A$777,$A88,СВЦЭМ!$B$34:$B$777,I$83)+'СЕТ СН'!$H$11+СВЦЭМ!$D$10+'СЕТ СН'!$H$5</f>
        <v>5137.7327712699998</v>
      </c>
      <c r="J88" s="37">
        <f>SUMIFS(СВЦЭМ!$D$34:$D$777,СВЦЭМ!$A$34:$A$777,$A88,СВЦЭМ!$B$34:$B$777,J$83)+'СЕТ СН'!$H$11+СВЦЭМ!$D$10+'СЕТ СН'!$H$5</f>
        <v>5135.1780719600001</v>
      </c>
      <c r="K88" s="37">
        <f>SUMIFS(СВЦЭМ!$D$34:$D$777,СВЦЭМ!$A$34:$A$777,$A88,СВЦЭМ!$B$34:$B$777,K$83)+'СЕТ СН'!$H$11+СВЦЭМ!$D$10+'СЕТ СН'!$H$5</f>
        <v>5098.33081502</v>
      </c>
      <c r="L88" s="37">
        <f>SUMIFS(СВЦЭМ!$D$34:$D$777,СВЦЭМ!$A$34:$A$777,$A88,СВЦЭМ!$B$34:$B$777,L$83)+'СЕТ СН'!$H$11+СВЦЭМ!$D$10+'СЕТ СН'!$H$5</f>
        <v>5095.10236816</v>
      </c>
      <c r="M88" s="37">
        <f>SUMIFS(СВЦЭМ!$D$34:$D$777,СВЦЭМ!$A$34:$A$777,$A88,СВЦЭМ!$B$34:$B$777,M$83)+'СЕТ СН'!$H$11+СВЦЭМ!$D$10+'СЕТ СН'!$H$5</f>
        <v>5154.4039056599995</v>
      </c>
      <c r="N88" s="37">
        <f>SUMIFS(СВЦЭМ!$D$34:$D$777,СВЦЭМ!$A$34:$A$777,$A88,СВЦЭМ!$B$34:$B$777,N$83)+'СЕТ СН'!$H$11+СВЦЭМ!$D$10+'СЕТ СН'!$H$5</f>
        <v>5183.0045170599997</v>
      </c>
      <c r="O88" s="37">
        <f>SUMIFS(СВЦЭМ!$D$34:$D$777,СВЦЭМ!$A$34:$A$777,$A88,СВЦЭМ!$B$34:$B$777,O$83)+'СЕТ СН'!$H$11+СВЦЭМ!$D$10+'СЕТ СН'!$H$5</f>
        <v>5620.7251377299999</v>
      </c>
      <c r="P88" s="37">
        <f>SUMIFS(СВЦЭМ!$D$34:$D$777,СВЦЭМ!$A$34:$A$777,$A88,СВЦЭМ!$B$34:$B$777,P$83)+'СЕТ СН'!$H$11+СВЦЭМ!$D$10+'СЕТ СН'!$H$5</f>
        <v>5793.4586436499994</v>
      </c>
      <c r="Q88" s="37">
        <f>SUMIFS(СВЦЭМ!$D$34:$D$777,СВЦЭМ!$A$34:$A$777,$A88,СВЦЭМ!$B$34:$B$777,Q$83)+'СЕТ СН'!$H$11+СВЦЭМ!$D$10+'СЕТ СН'!$H$5</f>
        <v>5511.2713983599997</v>
      </c>
      <c r="R88" s="37">
        <f>SUMIFS(СВЦЭМ!$D$34:$D$777,СВЦЭМ!$A$34:$A$777,$A88,СВЦЭМ!$B$34:$B$777,R$83)+'СЕТ СН'!$H$11+СВЦЭМ!$D$10+'СЕТ СН'!$H$5</f>
        <v>5128.4082145399998</v>
      </c>
      <c r="S88" s="37">
        <f>SUMIFS(СВЦЭМ!$D$34:$D$777,СВЦЭМ!$A$34:$A$777,$A88,СВЦЭМ!$B$34:$B$777,S$83)+'СЕТ СН'!$H$11+СВЦЭМ!$D$10+'СЕТ СН'!$H$5</f>
        <v>5134.7853591599996</v>
      </c>
      <c r="T88" s="37">
        <f>SUMIFS(СВЦЭМ!$D$34:$D$777,СВЦЭМ!$A$34:$A$777,$A88,СВЦЭМ!$B$34:$B$777,T$83)+'СЕТ СН'!$H$11+СВЦЭМ!$D$10+'СЕТ СН'!$H$5</f>
        <v>5081.9788937599997</v>
      </c>
      <c r="U88" s="37">
        <f>SUMIFS(СВЦЭМ!$D$34:$D$777,СВЦЭМ!$A$34:$A$777,$A88,СВЦЭМ!$B$34:$B$777,U$83)+'СЕТ СН'!$H$11+СВЦЭМ!$D$10+'СЕТ СН'!$H$5</f>
        <v>5116.2271003300002</v>
      </c>
      <c r="V88" s="37">
        <f>SUMIFS(СВЦЭМ!$D$34:$D$777,СВЦЭМ!$A$34:$A$777,$A88,СВЦЭМ!$B$34:$B$777,V$83)+'СЕТ СН'!$H$11+СВЦЭМ!$D$10+'СЕТ СН'!$H$5</f>
        <v>5093.8421287800002</v>
      </c>
      <c r="W88" s="37">
        <f>SUMIFS(СВЦЭМ!$D$34:$D$777,СВЦЭМ!$A$34:$A$777,$A88,СВЦЭМ!$B$34:$B$777,W$83)+'СЕТ СН'!$H$11+СВЦЭМ!$D$10+'СЕТ СН'!$H$5</f>
        <v>5127.7288053699995</v>
      </c>
      <c r="X88" s="37">
        <f>SUMIFS(СВЦЭМ!$D$34:$D$777,СВЦЭМ!$A$34:$A$777,$A88,СВЦЭМ!$B$34:$B$777,X$83)+'СЕТ СН'!$H$11+СВЦЭМ!$D$10+'СЕТ СН'!$H$5</f>
        <v>5065.0671179399997</v>
      </c>
      <c r="Y88" s="37">
        <f>SUMIFS(СВЦЭМ!$D$34:$D$777,СВЦЭМ!$A$34:$A$777,$A88,СВЦЭМ!$B$34:$B$777,Y$83)+'СЕТ СН'!$H$11+СВЦЭМ!$D$10+'СЕТ СН'!$H$5</f>
        <v>5081.9641066499998</v>
      </c>
    </row>
    <row r="89" spans="1:27" ht="15.75" x14ac:dyDescent="0.2">
      <c r="A89" s="36">
        <f t="shared" si="2"/>
        <v>42588</v>
      </c>
      <c r="B89" s="37">
        <f>SUMIFS(СВЦЭМ!$D$34:$D$777,СВЦЭМ!$A$34:$A$777,$A89,СВЦЭМ!$B$34:$B$777,B$83)+'СЕТ СН'!$H$11+СВЦЭМ!$D$10+'СЕТ СН'!$H$5</f>
        <v>5195.3216728799998</v>
      </c>
      <c r="C89" s="37">
        <f>SUMIFS(СВЦЭМ!$D$34:$D$777,СВЦЭМ!$A$34:$A$777,$A89,СВЦЭМ!$B$34:$B$777,C$83)+'СЕТ СН'!$H$11+СВЦЭМ!$D$10+'СЕТ СН'!$H$5</f>
        <v>5283.7316971399996</v>
      </c>
      <c r="D89" s="37">
        <f>SUMIFS(СВЦЭМ!$D$34:$D$777,СВЦЭМ!$A$34:$A$777,$A89,СВЦЭМ!$B$34:$B$777,D$83)+'СЕТ СН'!$H$11+СВЦЭМ!$D$10+'СЕТ СН'!$H$5</f>
        <v>5328.5981620700004</v>
      </c>
      <c r="E89" s="37">
        <f>SUMIFS(СВЦЭМ!$D$34:$D$777,СВЦЭМ!$A$34:$A$777,$A89,СВЦЭМ!$B$34:$B$777,E$83)+'СЕТ СН'!$H$11+СВЦЭМ!$D$10+'СЕТ СН'!$H$5</f>
        <v>5363.2699107099997</v>
      </c>
      <c r="F89" s="37">
        <f>SUMIFS(СВЦЭМ!$D$34:$D$777,СВЦЭМ!$A$34:$A$777,$A89,СВЦЭМ!$B$34:$B$777,F$83)+'СЕТ СН'!$H$11+СВЦЭМ!$D$10+'СЕТ СН'!$H$5</f>
        <v>5400.6492392599994</v>
      </c>
      <c r="G89" s="37">
        <f>SUMIFS(СВЦЭМ!$D$34:$D$777,СВЦЭМ!$A$34:$A$777,$A89,СВЦЭМ!$B$34:$B$777,G$83)+'СЕТ СН'!$H$11+СВЦЭМ!$D$10+'СЕТ СН'!$H$5</f>
        <v>5402.0501709399996</v>
      </c>
      <c r="H89" s="37">
        <f>SUMIFS(СВЦЭМ!$D$34:$D$777,СВЦЭМ!$A$34:$A$777,$A89,СВЦЭМ!$B$34:$B$777,H$83)+'СЕТ СН'!$H$11+СВЦЭМ!$D$10+'СЕТ СН'!$H$5</f>
        <v>5364.7078926800004</v>
      </c>
      <c r="I89" s="37">
        <f>SUMIFS(СВЦЭМ!$D$34:$D$777,СВЦЭМ!$A$34:$A$777,$A89,СВЦЭМ!$B$34:$B$777,I$83)+'СЕТ СН'!$H$11+СВЦЭМ!$D$10+'СЕТ СН'!$H$5</f>
        <v>5269.7659994400001</v>
      </c>
      <c r="J89" s="37">
        <f>SUMIFS(СВЦЭМ!$D$34:$D$777,СВЦЭМ!$A$34:$A$777,$A89,СВЦЭМ!$B$34:$B$777,J$83)+'СЕТ СН'!$H$11+СВЦЭМ!$D$10+'СЕТ СН'!$H$5</f>
        <v>5160.7008996499999</v>
      </c>
      <c r="K89" s="37">
        <f>SUMIFS(СВЦЭМ!$D$34:$D$777,СВЦЭМ!$A$34:$A$777,$A89,СВЦЭМ!$B$34:$B$777,K$83)+'СЕТ СН'!$H$11+СВЦЭМ!$D$10+'СЕТ СН'!$H$5</f>
        <v>5149.4383933899999</v>
      </c>
      <c r="L89" s="37">
        <f>SUMIFS(СВЦЭМ!$D$34:$D$777,СВЦЭМ!$A$34:$A$777,$A89,СВЦЭМ!$B$34:$B$777,L$83)+'СЕТ СН'!$H$11+СВЦЭМ!$D$10+'СЕТ СН'!$H$5</f>
        <v>5187.1764682100002</v>
      </c>
      <c r="M89" s="37">
        <f>SUMIFS(СВЦЭМ!$D$34:$D$777,СВЦЭМ!$A$34:$A$777,$A89,СВЦЭМ!$B$34:$B$777,M$83)+'СЕТ СН'!$H$11+СВЦЭМ!$D$10+'СЕТ СН'!$H$5</f>
        <v>5131.5368202199998</v>
      </c>
      <c r="N89" s="37">
        <f>SUMIFS(СВЦЭМ!$D$34:$D$777,СВЦЭМ!$A$34:$A$777,$A89,СВЦЭМ!$B$34:$B$777,N$83)+'СЕТ СН'!$H$11+СВЦЭМ!$D$10+'СЕТ СН'!$H$5</f>
        <v>5110.0597376699998</v>
      </c>
      <c r="O89" s="37">
        <f>SUMIFS(СВЦЭМ!$D$34:$D$777,СВЦЭМ!$A$34:$A$777,$A89,СВЦЭМ!$B$34:$B$777,O$83)+'СЕТ СН'!$H$11+СВЦЭМ!$D$10+'СЕТ СН'!$H$5</f>
        <v>5106.1405240499998</v>
      </c>
      <c r="P89" s="37">
        <f>SUMIFS(СВЦЭМ!$D$34:$D$777,СВЦЭМ!$A$34:$A$777,$A89,СВЦЭМ!$B$34:$B$777,P$83)+'СЕТ СН'!$H$11+СВЦЭМ!$D$10+'СЕТ СН'!$H$5</f>
        <v>5118.1908994799996</v>
      </c>
      <c r="Q89" s="37">
        <f>SUMIFS(СВЦЭМ!$D$34:$D$777,СВЦЭМ!$A$34:$A$777,$A89,СВЦЭМ!$B$34:$B$777,Q$83)+'СЕТ СН'!$H$11+СВЦЭМ!$D$10+'СЕТ СН'!$H$5</f>
        <v>5192.9306162800003</v>
      </c>
      <c r="R89" s="37">
        <f>SUMIFS(СВЦЭМ!$D$34:$D$777,СВЦЭМ!$A$34:$A$777,$A89,СВЦЭМ!$B$34:$B$777,R$83)+'СЕТ СН'!$H$11+СВЦЭМ!$D$10+'СЕТ СН'!$H$5</f>
        <v>5099.1995080500001</v>
      </c>
      <c r="S89" s="37">
        <f>SUMIFS(СВЦЭМ!$D$34:$D$777,СВЦЭМ!$A$34:$A$777,$A89,СВЦЭМ!$B$34:$B$777,S$83)+'СЕТ СН'!$H$11+СВЦЭМ!$D$10+'СЕТ СН'!$H$5</f>
        <v>5094.0656608600002</v>
      </c>
      <c r="T89" s="37">
        <f>SUMIFS(СВЦЭМ!$D$34:$D$777,СВЦЭМ!$A$34:$A$777,$A89,СВЦЭМ!$B$34:$B$777,T$83)+'СЕТ СН'!$H$11+СВЦЭМ!$D$10+'СЕТ СН'!$H$5</f>
        <v>5103.0253781499996</v>
      </c>
      <c r="U89" s="37">
        <f>SUMIFS(СВЦЭМ!$D$34:$D$777,СВЦЭМ!$A$34:$A$777,$A89,СВЦЭМ!$B$34:$B$777,U$83)+'СЕТ СН'!$H$11+СВЦЭМ!$D$10+'СЕТ СН'!$H$5</f>
        <v>5089.8798849499999</v>
      </c>
      <c r="V89" s="37">
        <f>SUMIFS(СВЦЭМ!$D$34:$D$777,СВЦЭМ!$A$34:$A$777,$A89,СВЦЭМ!$B$34:$B$777,V$83)+'СЕТ СН'!$H$11+СВЦЭМ!$D$10+'СЕТ СН'!$H$5</f>
        <v>5107.5360945499997</v>
      </c>
      <c r="W89" s="37">
        <f>SUMIFS(СВЦЭМ!$D$34:$D$777,СВЦЭМ!$A$34:$A$777,$A89,СВЦЭМ!$B$34:$B$777,W$83)+'СЕТ СН'!$H$11+СВЦЭМ!$D$10+'СЕТ СН'!$H$5</f>
        <v>5124.3770728199997</v>
      </c>
      <c r="X89" s="37">
        <f>SUMIFS(СВЦЭМ!$D$34:$D$777,СВЦЭМ!$A$34:$A$777,$A89,СВЦЭМ!$B$34:$B$777,X$83)+'СЕТ СН'!$H$11+СВЦЭМ!$D$10+'СЕТ СН'!$H$5</f>
        <v>5077.0973819700002</v>
      </c>
      <c r="Y89" s="37">
        <f>SUMIFS(СВЦЭМ!$D$34:$D$777,СВЦЭМ!$A$34:$A$777,$A89,СВЦЭМ!$B$34:$B$777,Y$83)+'СЕТ СН'!$H$11+СВЦЭМ!$D$10+'СЕТ СН'!$H$5</f>
        <v>5102.1620407600003</v>
      </c>
    </row>
    <row r="90" spans="1:27" ht="15.75" x14ac:dyDescent="0.2">
      <c r="A90" s="36">
        <f t="shared" si="2"/>
        <v>42589</v>
      </c>
      <c r="B90" s="37">
        <f>SUMIFS(СВЦЭМ!$D$34:$D$777,СВЦЭМ!$A$34:$A$777,$A90,СВЦЭМ!$B$34:$B$777,B$83)+'СЕТ СН'!$H$11+СВЦЭМ!$D$10+'СЕТ СН'!$H$5</f>
        <v>5162.5152189800001</v>
      </c>
      <c r="C90" s="37">
        <f>SUMIFS(СВЦЭМ!$D$34:$D$777,СВЦЭМ!$A$34:$A$777,$A90,СВЦЭМ!$B$34:$B$777,C$83)+'СЕТ СН'!$H$11+СВЦЭМ!$D$10+'СЕТ СН'!$H$5</f>
        <v>5256.8457586499999</v>
      </c>
      <c r="D90" s="37">
        <f>SUMIFS(СВЦЭМ!$D$34:$D$777,СВЦЭМ!$A$34:$A$777,$A90,СВЦЭМ!$B$34:$B$777,D$83)+'СЕТ СН'!$H$11+СВЦЭМ!$D$10+'СЕТ СН'!$H$5</f>
        <v>5322.8331704699995</v>
      </c>
      <c r="E90" s="37">
        <f>SUMIFS(СВЦЭМ!$D$34:$D$777,СВЦЭМ!$A$34:$A$777,$A90,СВЦЭМ!$B$34:$B$777,E$83)+'СЕТ СН'!$H$11+СВЦЭМ!$D$10+'СЕТ СН'!$H$5</f>
        <v>5357.4593049599998</v>
      </c>
      <c r="F90" s="37">
        <f>SUMIFS(СВЦЭМ!$D$34:$D$777,СВЦЭМ!$A$34:$A$777,$A90,СВЦЭМ!$B$34:$B$777,F$83)+'СЕТ СН'!$H$11+СВЦЭМ!$D$10+'СЕТ СН'!$H$5</f>
        <v>5367.6575813399995</v>
      </c>
      <c r="G90" s="37">
        <f>SUMIFS(СВЦЭМ!$D$34:$D$777,СВЦЭМ!$A$34:$A$777,$A90,СВЦЭМ!$B$34:$B$777,G$83)+'СЕТ СН'!$H$11+СВЦЭМ!$D$10+'СЕТ СН'!$H$5</f>
        <v>5375.5353482299997</v>
      </c>
      <c r="H90" s="37">
        <f>SUMIFS(СВЦЭМ!$D$34:$D$777,СВЦЭМ!$A$34:$A$777,$A90,СВЦЭМ!$B$34:$B$777,H$83)+'СЕТ СН'!$H$11+СВЦЭМ!$D$10+'СЕТ СН'!$H$5</f>
        <v>5331.9386838399996</v>
      </c>
      <c r="I90" s="37">
        <f>SUMIFS(СВЦЭМ!$D$34:$D$777,СВЦЭМ!$A$34:$A$777,$A90,СВЦЭМ!$B$34:$B$777,I$83)+'СЕТ СН'!$H$11+СВЦЭМ!$D$10+'СЕТ СН'!$H$5</f>
        <v>5292.4075415299994</v>
      </c>
      <c r="J90" s="37">
        <f>SUMIFS(СВЦЭМ!$D$34:$D$777,СВЦЭМ!$A$34:$A$777,$A90,СВЦЭМ!$B$34:$B$777,J$83)+'СЕТ СН'!$H$11+СВЦЭМ!$D$10+'СЕТ СН'!$H$5</f>
        <v>5196.9127736800001</v>
      </c>
      <c r="K90" s="37">
        <f>SUMIFS(СВЦЭМ!$D$34:$D$777,СВЦЭМ!$A$34:$A$777,$A90,СВЦЭМ!$B$34:$B$777,K$83)+'СЕТ СН'!$H$11+СВЦЭМ!$D$10+'СЕТ СН'!$H$5</f>
        <v>5135.5527151400001</v>
      </c>
      <c r="L90" s="37">
        <f>SUMIFS(СВЦЭМ!$D$34:$D$777,СВЦЭМ!$A$34:$A$777,$A90,СВЦЭМ!$B$34:$B$777,L$83)+'СЕТ СН'!$H$11+СВЦЭМ!$D$10+'СЕТ СН'!$H$5</f>
        <v>5171.0574027299999</v>
      </c>
      <c r="M90" s="37">
        <f>SUMIFS(СВЦЭМ!$D$34:$D$777,СВЦЭМ!$A$34:$A$777,$A90,СВЦЭМ!$B$34:$B$777,M$83)+'СЕТ СН'!$H$11+СВЦЭМ!$D$10+'СЕТ СН'!$H$5</f>
        <v>5142.8725713100002</v>
      </c>
      <c r="N90" s="37">
        <f>SUMIFS(СВЦЭМ!$D$34:$D$777,СВЦЭМ!$A$34:$A$777,$A90,СВЦЭМ!$B$34:$B$777,N$83)+'СЕТ СН'!$H$11+СВЦЭМ!$D$10+'СЕТ СН'!$H$5</f>
        <v>5104.9264566900001</v>
      </c>
      <c r="O90" s="37">
        <f>SUMIFS(СВЦЭМ!$D$34:$D$777,СВЦЭМ!$A$34:$A$777,$A90,СВЦЭМ!$B$34:$B$777,O$83)+'СЕТ СН'!$H$11+СВЦЭМ!$D$10+'СЕТ СН'!$H$5</f>
        <v>5110.6327033199996</v>
      </c>
      <c r="P90" s="37">
        <f>SUMIFS(СВЦЭМ!$D$34:$D$777,СВЦЭМ!$A$34:$A$777,$A90,СВЦЭМ!$B$34:$B$777,P$83)+'СЕТ СН'!$H$11+СВЦЭМ!$D$10+'СЕТ СН'!$H$5</f>
        <v>5215.3527111799995</v>
      </c>
      <c r="Q90" s="37">
        <f>SUMIFS(СВЦЭМ!$D$34:$D$777,СВЦЭМ!$A$34:$A$777,$A90,СВЦЭМ!$B$34:$B$777,Q$83)+'СЕТ СН'!$H$11+СВЦЭМ!$D$10+'СЕТ СН'!$H$5</f>
        <v>5134.8412633400003</v>
      </c>
      <c r="R90" s="37">
        <f>SUMIFS(СВЦЭМ!$D$34:$D$777,СВЦЭМ!$A$34:$A$777,$A90,СВЦЭМ!$B$34:$B$777,R$83)+'СЕТ СН'!$H$11+СВЦЭМ!$D$10+'СЕТ СН'!$H$5</f>
        <v>5131.4919767599995</v>
      </c>
      <c r="S90" s="37">
        <f>SUMIFS(СВЦЭМ!$D$34:$D$777,СВЦЭМ!$A$34:$A$777,$A90,СВЦЭМ!$B$34:$B$777,S$83)+'СЕТ СН'!$H$11+СВЦЭМ!$D$10+'СЕТ СН'!$H$5</f>
        <v>5161.1313573999996</v>
      </c>
      <c r="T90" s="37">
        <f>SUMIFS(СВЦЭМ!$D$34:$D$777,СВЦЭМ!$A$34:$A$777,$A90,СВЦЭМ!$B$34:$B$777,T$83)+'СЕТ СН'!$H$11+СВЦЭМ!$D$10+'СЕТ СН'!$H$5</f>
        <v>5210.5210977199995</v>
      </c>
      <c r="U90" s="37">
        <f>SUMIFS(СВЦЭМ!$D$34:$D$777,СВЦЭМ!$A$34:$A$777,$A90,СВЦЭМ!$B$34:$B$777,U$83)+'СЕТ СН'!$H$11+СВЦЭМ!$D$10+'СЕТ СН'!$H$5</f>
        <v>5135.12715149</v>
      </c>
      <c r="V90" s="37">
        <f>SUMIFS(СВЦЭМ!$D$34:$D$777,СВЦЭМ!$A$34:$A$777,$A90,СВЦЭМ!$B$34:$B$777,V$83)+'СЕТ СН'!$H$11+СВЦЭМ!$D$10+'СЕТ СН'!$H$5</f>
        <v>5145.5965808999999</v>
      </c>
      <c r="W90" s="37">
        <f>SUMIFS(СВЦЭМ!$D$34:$D$777,СВЦЭМ!$A$34:$A$777,$A90,СВЦЭМ!$B$34:$B$777,W$83)+'СЕТ СН'!$H$11+СВЦЭМ!$D$10+'СЕТ СН'!$H$5</f>
        <v>5159.3799662800002</v>
      </c>
      <c r="X90" s="37">
        <f>SUMIFS(СВЦЭМ!$D$34:$D$777,СВЦЭМ!$A$34:$A$777,$A90,СВЦЭМ!$B$34:$B$777,X$83)+'СЕТ СН'!$H$11+СВЦЭМ!$D$10+'СЕТ СН'!$H$5</f>
        <v>5132.8359737299998</v>
      </c>
      <c r="Y90" s="37">
        <f>SUMIFS(СВЦЭМ!$D$34:$D$777,СВЦЭМ!$A$34:$A$777,$A90,СВЦЭМ!$B$34:$B$777,Y$83)+'СЕТ СН'!$H$11+СВЦЭМ!$D$10+'СЕТ СН'!$H$5</f>
        <v>5096.1806779999997</v>
      </c>
    </row>
    <row r="91" spans="1:27" ht="15.75" x14ac:dyDescent="0.2">
      <c r="A91" s="36">
        <f t="shared" si="2"/>
        <v>42590</v>
      </c>
      <c r="B91" s="37">
        <f>SUMIFS(СВЦЭМ!$D$34:$D$777,СВЦЭМ!$A$34:$A$777,$A91,СВЦЭМ!$B$34:$B$777,B$83)+'СЕТ СН'!$H$11+СВЦЭМ!$D$10+'СЕТ СН'!$H$5</f>
        <v>5135.5218353</v>
      </c>
      <c r="C91" s="37">
        <f>SUMIFS(СВЦЭМ!$D$34:$D$777,СВЦЭМ!$A$34:$A$777,$A91,СВЦЭМ!$B$34:$B$777,C$83)+'СЕТ СН'!$H$11+СВЦЭМ!$D$10+'СЕТ СН'!$H$5</f>
        <v>5218.8364806700001</v>
      </c>
      <c r="D91" s="37">
        <f>SUMIFS(СВЦЭМ!$D$34:$D$777,СВЦЭМ!$A$34:$A$777,$A91,СВЦЭМ!$B$34:$B$777,D$83)+'СЕТ СН'!$H$11+СВЦЭМ!$D$10+'СЕТ СН'!$H$5</f>
        <v>5277.9051103700003</v>
      </c>
      <c r="E91" s="37">
        <f>SUMIFS(СВЦЭМ!$D$34:$D$777,СВЦЭМ!$A$34:$A$777,$A91,СВЦЭМ!$B$34:$B$777,E$83)+'СЕТ СН'!$H$11+СВЦЭМ!$D$10+'СЕТ СН'!$H$5</f>
        <v>5323.7857907399994</v>
      </c>
      <c r="F91" s="37">
        <f>SUMIFS(СВЦЭМ!$D$34:$D$777,СВЦЭМ!$A$34:$A$777,$A91,СВЦЭМ!$B$34:$B$777,F$83)+'СЕТ СН'!$H$11+СВЦЭМ!$D$10+'СЕТ СН'!$H$5</f>
        <v>5339.3486696599994</v>
      </c>
      <c r="G91" s="37">
        <f>SUMIFS(СВЦЭМ!$D$34:$D$777,СВЦЭМ!$A$34:$A$777,$A91,СВЦЭМ!$B$34:$B$777,G$83)+'СЕТ СН'!$H$11+СВЦЭМ!$D$10+'СЕТ СН'!$H$5</f>
        <v>5311.03406619</v>
      </c>
      <c r="H91" s="37">
        <f>SUMIFS(СВЦЭМ!$D$34:$D$777,СВЦЭМ!$A$34:$A$777,$A91,СВЦЭМ!$B$34:$B$777,H$83)+'СЕТ СН'!$H$11+СВЦЭМ!$D$10+'СЕТ СН'!$H$5</f>
        <v>5250.6443908299998</v>
      </c>
      <c r="I91" s="37">
        <f>SUMIFS(СВЦЭМ!$D$34:$D$777,СВЦЭМ!$A$34:$A$777,$A91,СВЦЭМ!$B$34:$B$777,I$83)+'СЕТ СН'!$H$11+СВЦЭМ!$D$10+'СЕТ СН'!$H$5</f>
        <v>5188.0974852199997</v>
      </c>
      <c r="J91" s="37">
        <f>SUMIFS(СВЦЭМ!$D$34:$D$777,СВЦЭМ!$A$34:$A$777,$A91,СВЦЭМ!$B$34:$B$777,J$83)+'СЕТ СН'!$H$11+СВЦЭМ!$D$10+'СЕТ СН'!$H$5</f>
        <v>5226.7870148499997</v>
      </c>
      <c r="K91" s="37">
        <f>SUMIFS(СВЦЭМ!$D$34:$D$777,СВЦЭМ!$A$34:$A$777,$A91,СВЦЭМ!$B$34:$B$777,K$83)+'СЕТ СН'!$H$11+СВЦЭМ!$D$10+'СЕТ СН'!$H$5</f>
        <v>5358.9573826699998</v>
      </c>
      <c r="L91" s="37">
        <f>SUMIFS(СВЦЭМ!$D$34:$D$777,СВЦЭМ!$A$34:$A$777,$A91,СВЦЭМ!$B$34:$B$777,L$83)+'СЕТ СН'!$H$11+СВЦЭМ!$D$10+'СЕТ СН'!$H$5</f>
        <v>5703.1128537999994</v>
      </c>
      <c r="M91" s="37">
        <f>SUMIFS(СВЦЭМ!$D$34:$D$777,СВЦЭМ!$A$34:$A$777,$A91,СВЦЭМ!$B$34:$B$777,M$83)+'СЕТ СН'!$H$11+СВЦЭМ!$D$10+'СЕТ СН'!$H$5</f>
        <v>5665.5668308599998</v>
      </c>
      <c r="N91" s="37">
        <f>SUMIFS(СВЦЭМ!$D$34:$D$777,СВЦЭМ!$A$34:$A$777,$A91,СВЦЭМ!$B$34:$B$777,N$83)+'СЕТ СН'!$H$11+СВЦЭМ!$D$10+'СЕТ СН'!$H$5</f>
        <v>5261.2852559799994</v>
      </c>
      <c r="O91" s="37">
        <f>SUMIFS(СВЦЭМ!$D$34:$D$777,СВЦЭМ!$A$34:$A$777,$A91,СВЦЭМ!$B$34:$B$777,O$83)+'СЕТ СН'!$H$11+СВЦЭМ!$D$10+'СЕТ СН'!$H$5</f>
        <v>5293.2509539700004</v>
      </c>
      <c r="P91" s="37">
        <f>SUMIFS(СВЦЭМ!$D$34:$D$777,СВЦЭМ!$A$34:$A$777,$A91,СВЦЭМ!$B$34:$B$777,P$83)+'СЕТ СН'!$H$11+СВЦЭМ!$D$10+'СЕТ СН'!$H$5</f>
        <v>5159.0065933699998</v>
      </c>
      <c r="Q91" s="37">
        <f>SUMIFS(СВЦЭМ!$D$34:$D$777,СВЦЭМ!$A$34:$A$777,$A91,СВЦЭМ!$B$34:$B$777,Q$83)+'СЕТ СН'!$H$11+СВЦЭМ!$D$10+'СЕТ СН'!$H$5</f>
        <v>5152.1788342399996</v>
      </c>
      <c r="R91" s="37">
        <f>SUMIFS(СВЦЭМ!$D$34:$D$777,СВЦЭМ!$A$34:$A$777,$A91,СВЦЭМ!$B$34:$B$777,R$83)+'СЕТ СН'!$H$11+СВЦЭМ!$D$10+'СЕТ СН'!$H$5</f>
        <v>5151.8841061499998</v>
      </c>
      <c r="S91" s="37">
        <f>SUMIFS(СВЦЭМ!$D$34:$D$777,СВЦЭМ!$A$34:$A$777,$A91,СВЦЭМ!$B$34:$B$777,S$83)+'СЕТ СН'!$H$11+СВЦЭМ!$D$10+'СЕТ СН'!$H$5</f>
        <v>5248.1997694599995</v>
      </c>
      <c r="T91" s="37">
        <f>SUMIFS(СВЦЭМ!$D$34:$D$777,СВЦЭМ!$A$34:$A$777,$A91,СВЦЭМ!$B$34:$B$777,T$83)+'СЕТ СН'!$H$11+СВЦЭМ!$D$10+'СЕТ СН'!$H$5</f>
        <v>5218.4541495899994</v>
      </c>
      <c r="U91" s="37">
        <f>SUMIFS(СВЦЭМ!$D$34:$D$777,СВЦЭМ!$A$34:$A$777,$A91,СВЦЭМ!$B$34:$B$777,U$83)+'СЕТ СН'!$H$11+СВЦЭМ!$D$10+'СЕТ СН'!$H$5</f>
        <v>5215.2267961899997</v>
      </c>
      <c r="V91" s="37">
        <f>SUMIFS(СВЦЭМ!$D$34:$D$777,СВЦЭМ!$A$34:$A$777,$A91,СВЦЭМ!$B$34:$B$777,V$83)+'СЕТ СН'!$H$11+СВЦЭМ!$D$10+'СЕТ СН'!$H$5</f>
        <v>5250.39561159</v>
      </c>
      <c r="W91" s="37">
        <f>SUMIFS(СВЦЭМ!$D$34:$D$777,СВЦЭМ!$A$34:$A$777,$A91,СВЦЭМ!$B$34:$B$777,W$83)+'СЕТ СН'!$H$11+СВЦЭМ!$D$10+'СЕТ СН'!$H$5</f>
        <v>5270.21655904</v>
      </c>
      <c r="X91" s="37">
        <f>SUMIFS(СВЦЭМ!$D$34:$D$777,СВЦЭМ!$A$34:$A$777,$A91,СВЦЭМ!$B$34:$B$777,X$83)+'СЕТ СН'!$H$11+СВЦЭМ!$D$10+'СЕТ СН'!$H$5</f>
        <v>5154.8219841700002</v>
      </c>
      <c r="Y91" s="37">
        <f>SUMIFS(СВЦЭМ!$D$34:$D$777,СВЦЭМ!$A$34:$A$777,$A91,СВЦЭМ!$B$34:$B$777,Y$83)+'СЕТ СН'!$H$11+СВЦЭМ!$D$10+'СЕТ СН'!$H$5</f>
        <v>5174.4846842400002</v>
      </c>
    </row>
    <row r="92" spans="1:27" ht="15.75" x14ac:dyDescent="0.2">
      <c r="A92" s="36">
        <f t="shared" si="2"/>
        <v>42591</v>
      </c>
      <c r="B92" s="37">
        <f>SUMIFS(СВЦЭМ!$D$34:$D$777,СВЦЭМ!$A$34:$A$777,$A92,СВЦЭМ!$B$34:$B$777,B$83)+'СЕТ СН'!$H$11+СВЦЭМ!$D$10+'СЕТ СН'!$H$5</f>
        <v>5215.5375261999998</v>
      </c>
      <c r="C92" s="37">
        <f>SUMIFS(СВЦЭМ!$D$34:$D$777,СВЦЭМ!$A$34:$A$777,$A92,СВЦЭМ!$B$34:$B$777,C$83)+'СЕТ СН'!$H$11+СВЦЭМ!$D$10+'СЕТ СН'!$H$5</f>
        <v>5306.8938302200004</v>
      </c>
      <c r="D92" s="37">
        <f>SUMIFS(СВЦЭМ!$D$34:$D$777,СВЦЭМ!$A$34:$A$777,$A92,СВЦЭМ!$B$34:$B$777,D$83)+'СЕТ СН'!$H$11+СВЦЭМ!$D$10+'СЕТ СН'!$H$5</f>
        <v>5342.1318279200004</v>
      </c>
      <c r="E92" s="37">
        <f>SUMIFS(СВЦЭМ!$D$34:$D$777,СВЦЭМ!$A$34:$A$777,$A92,СВЦЭМ!$B$34:$B$777,E$83)+'СЕТ СН'!$H$11+СВЦЭМ!$D$10+'СЕТ СН'!$H$5</f>
        <v>5335.4135572799996</v>
      </c>
      <c r="F92" s="37">
        <f>SUMIFS(СВЦЭМ!$D$34:$D$777,СВЦЭМ!$A$34:$A$777,$A92,СВЦЭМ!$B$34:$B$777,F$83)+'СЕТ СН'!$H$11+СВЦЭМ!$D$10+'СЕТ СН'!$H$5</f>
        <v>5285.4863657999995</v>
      </c>
      <c r="G92" s="37">
        <f>SUMIFS(СВЦЭМ!$D$34:$D$777,СВЦЭМ!$A$34:$A$777,$A92,СВЦЭМ!$B$34:$B$777,G$83)+'СЕТ СН'!$H$11+СВЦЭМ!$D$10+'СЕТ СН'!$H$5</f>
        <v>5333.6093827200002</v>
      </c>
      <c r="H92" s="37">
        <f>SUMIFS(СВЦЭМ!$D$34:$D$777,СВЦЭМ!$A$34:$A$777,$A92,СВЦЭМ!$B$34:$B$777,H$83)+'СЕТ СН'!$H$11+СВЦЭМ!$D$10+'СЕТ СН'!$H$5</f>
        <v>5209.6285383200002</v>
      </c>
      <c r="I92" s="37">
        <f>SUMIFS(СВЦЭМ!$D$34:$D$777,СВЦЭМ!$A$34:$A$777,$A92,СВЦЭМ!$B$34:$B$777,I$83)+'СЕТ СН'!$H$11+СВЦЭМ!$D$10+'СЕТ СН'!$H$5</f>
        <v>5173.2315454299996</v>
      </c>
      <c r="J92" s="37">
        <f>SUMIFS(СВЦЭМ!$D$34:$D$777,СВЦЭМ!$A$34:$A$777,$A92,СВЦЭМ!$B$34:$B$777,J$83)+'СЕТ СН'!$H$11+СВЦЭМ!$D$10+'СЕТ СН'!$H$5</f>
        <v>5142.9136605799995</v>
      </c>
      <c r="K92" s="37">
        <f>SUMIFS(СВЦЭМ!$D$34:$D$777,СВЦЭМ!$A$34:$A$777,$A92,СВЦЭМ!$B$34:$B$777,K$83)+'СЕТ СН'!$H$11+СВЦЭМ!$D$10+'СЕТ СН'!$H$5</f>
        <v>5177.85507899</v>
      </c>
      <c r="L92" s="37">
        <f>SUMIFS(СВЦЭМ!$D$34:$D$777,СВЦЭМ!$A$34:$A$777,$A92,СВЦЭМ!$B$34:$B$777,L$83)+'СЕТ СН'!$H$11+СВЦЭМ!$D$10+'СЕТ СН'!$H$5</f>
        <v>5197.1123724600002</v>
      </c>
      <c r="M92" s="37">
        <f>SUMIFS(СВЦЭМ!$D$34:$D$777,СВЦЭМ!$A$34:$A$777,$A92,СВЦЭМ!$B$34:$B$777,M$83)+'СЕТ СН'!$H$11+СВЦЭМ!$D$10+'СЕТ СН'!$H$5</f>
        <v>5211.6850388000003</v>
      </c>
      <c r="N92" s="37">
        <f>SUMIFS(СВЦЭМ!$D$34:$D$777,СВЦЭМ!$A$34:$A$777,$A92,СВЦЭМ!$B$34:$B$777,N$83)+'СЕТ СН'!$H$11+СВЦЭМ!$D$10+'СЕТ СН'!$H$5</f>
        <v>5238.8677876399997</v>
      </c>
      <c r="O92" s="37">
        <f>SUMIFS(СВЦЭМ!$D$34:$D$777,СВЦЭМ!$A$34:$A$777,$A92,СВЦЭМ!$B$34:$B$777,O$83)+'СЕТ СН'!$H$11+СВЦЭМ!$D$10+'СЕТ СН'!$H$5</f>
        <v>5227.3768165000001</v>
      </c>
      <c r="P92" s="37">
        <f>SUMIFS(СВЦЭМ!$D$34:$D$777,СВЦЭМ!$A$34:$A$777,$A92,СВЦЭМ!$B$34:$B$777,P$83)+'СЕТ СН'!$H$11+СВЦЭМ!$D$10+'СЕТ СН'!$H$5</f>
        <v>5231.2650708500005</v>
      </c>
      <c r="Q92" s="37">
        <f>SUMIFS(СВЦЭМ!$D$34:$D$777,СВЦЭМ!$A$34:$A$777,$A92,СВЦЭМ!$B$34:$B$777,Q$83)+'СЕТ СН'!$H$11+СВЦЭМ!$D$10+'СЕТ СН'!$H$5</f>
        <v>5203.71606342</v>
      </c>
      <c r="R92" s="37">
        <f>SUMIFS(СВЦЭМ!$D$34:$D$777,СВЦЭМ!$A$34:$A$777,$A92,СВЦЭМ!$B$34:$B$777,R$83)+'СЕТ СН'!$H$11+СВЦЭМ!$D$10+'СЕТ СН'!$H$5</f>
        <v>5227.77773359</v>
      </c>
      <c r="S92" s="37">
        <f>SUMIFS(СВЦЭМ!$D$34:$D$777,СВЦЭМ!$A$34:$A$777,$A92,СВЦЭМ!$B$34:$B$777,S$83)+'СЕТ СН'!$H$11+СВЦЭМ!$D$10+'СЕТ СН'!$H$5</f>
        <v>5266.5796377799998</v>
      </c>
      <c r="T92" s="37">
        <f>SUMIFS(СВЦЭМ!$D$34:$D$777,СВЦЭМ!$A$34:$A$777,$A92,СВЦЭМ!$B$34:$B$777,T$83)+'СЕТ СН'!$H$11+СВЦЭМ!$D$10+'СЕТ СН'!$H$5</f>
        <v>5260.3793259399999</v>
      </c>
      <c r="U92" s="37">
        <f>SUMIFS(СВЦЭМ!$D$34:$D$777,СВЦЭМ!$A$34:$A$777,$A92,СВЦЭМ!$B$34:$B$777,U$83)+'СЕТ СН'!$H$11+СВЦЭМ!$D$10+'СЕТ СН'!$H$5</f>
        <v>5178.4896033499999</v>
      </c>
      <c r="V92" s="37">
        <f>SUMIFS(СВЦЭМ!$D$34:$D$777,СВЦЭМ!$A$34:$A$777,$A92,СВЦЭМ!$B$34:$B$777,V$83)+'СЕТ СН'!$H$11+СВЦЭМ!$D$10+'СЕТ СН'!$H$5</f>
        <v>5173.7989445000003</v>
      </c>
      <c r="W92" s="37">
        <f>SUMIFS(СВЦЭМ!$D$34:$D$777,СВЦЭМ!$A$34:$A$777,$A92,СВЦЭМ!$B$34:$B$777,W$83)+'СЕТ СН'!$H$11+СВЦЭМ!$D$10+'СЕТ СН'!$H$5</f>
        <v>5225.1951921899999</v>
      </c>
      <c r="X92" s="37">
        <f>SUMIFS(СВЦЭМ!$D$34:$D$777,СВЦЭМ!$A$34:$A$777,$A92,СВЦЭМ!$B$34:$B$777,X$83)+'СЕТ СН'!$H$11+СВЦЭМ!$D$10+'СЕТ СН'!$H$5</f>
        <v>5116.4844563799998</v>
      </c>
      <c r="Y92" s="37">
        <f>SUMIFS(СВЦЭМ!$D$34:$D$777,СВЦЭМ!$A$34:$A$777,$A92,СВЦЭМ!$B$34:$B$777,Y$83)+'СЕТ СН'!$H$11+СВЦЭМ!$D$10+'СЕТ СН'!$H$5</f>
        <v>5125.1883112699998</v>
      </c>
    </row>
    <row r="93" spans="1:27" ht="15.75" x14ac:dyDescent="0.2">
      <c r="A93" s="36">
        <f t="shared" si="2"/>
        <v>42592</v>
      </c>
      <c r="B93" s="37">
        <f>SUMIFS(СВЦЭМ!$D$34:$D$777,СВЦЭМ!$A$34:$A$777,$A93,СВЦЭМ!$B$34:$B$777,B$83)+'СЕТ СН'!$H$11+СВЦЭМ!$D$10+'СЕТ СН'!$H$5</f>
        <v>5213.8728977399996</v>
      </c>
      <c r="C93" s="37">
        <f>SUMIFS(СВЦЭМ!$D$34:$D$777,СВЦЭМ!$A$34:$A$777,$A93,СВЦЭМ!$B$34:$B$777,C$83)+'СЕТ СН'!$H$11+СВЦЭМ!$D$10+'СЕТ СН'!$H$5</f>
        <v>5257.1056401400001</v>
      </c>
      <c r="D93" s="37">
        <f>SUMIFS(СВЦЭМ!$D$34:$D$777,СВЦЭМ!$A$34:$A$777,$A93,СВЦЭМ!$B$34:$B$777,D$83)+'СЕТ СН'!$H$11+СВЦЭМ!$D$10+'СЕТ СН'!$H$5</f>
        <v>5282.9362438099997</v>
      </c>
      <c r="E93" s="37">
        <f>SUMIFS(СВЦЭМ!$D$34:$D$777,СВЦЭМ!$A$34:$A$777,$A93,СВЦЭМ!$B$34:$B$777,E$83)+'СЕТ СН'!$H$11+СВЦЭМ!$D$10+'СЕТ СН'!$H$5</f>
        <v>5276.3732745699999</v>
      </c>
      <c r="F93" s="37">
        <f>SUMIFS(СВЦЭМ!$D$34:$D$777,СВЦЭМ!$A$34:$A$777,$A93,СВЦЭМ!$B$34:$B$777,F$83)+'СЕТ СН'!$H$11+СВЦЭМ!$D$10+'СЕТ СН'!$H$5</f>
        <v>5309.32181752</v>
      </c>
      <c r="G93" s="37">
        <f>SUMIFS(СВЦЭМ!$D$34:$D$777,СВЦЭМ!$A$34:$A$777,$A93,СВЦЭМ!$B$34:$B$777,G$83)+'СЕТ СН'!$H$11+СВЦЭМ!$D$10+'СЕТ СН'!$H$5</f>
        <v>5286.7869801699999</v>
      </c>
      <c r="H93" s="37">
        <f>SUMIFS(СВЦЭМ!$D$34:$D$777,СВЦЭМ!$A$34:$A$777,$A93,СВЦЭМ!$B$34:$B$777,H$83)+'СЕТ СН'!$H$11+СВЦЭМ!$D$10+'СЕТ СН'!$H$5</f>
        <v>5239.3715686100004</v>
      </c>
      <c r="I93" s="37">
        <f>SUMIFS(СВЦЭМ!$D$34:$D$777,СВЦЭМ!$A$34:$A$777,$A93,СВЦЭМ!$B$34:$B$777,I$83)+'СЕТ СН'!$H$11+СВЦЭМ!$D$10+'СЕТ СН'!$H$5</f>
        <v>5204.4246364099999</v>
      </c>
      <c r="J93" s="37">
        <f>SUMIFS(СВЦЭМ!$D$34:$D$777,СВЦЭМ!$A$34:$A$777,$A93,СВЦЭМ!$B$34:$B$777,J$83)+'СЕТ СН'!$H$11+СВЦЭМ!$D$10+'СЕТ СН'!$H$5</f>
        <v>5121.2076745300001</v>
      </c>
      <c r="K93" s="37">
        <f>SUMIFS(СВЦЭМ!$D$34:$D$777,СВЦЭМ!$A$34:$A$777,$A93,СВЦЭМ!$B$34:$B$777,K$83)+'СЕТ СН'!$H$11+СВЦЭМ!$D$10+'СЕТ СН'!$H$5</f>
        <v>4883.1665312599998</v>
      </c>
      <c r="L93" s="37">
        <f>SUMIFS(СВЦЭМ!$D$34:$D$777,СВЦЭМ!$A$34:$A$777,$A93,СВЦЭМ!$B$34:$B$777,L$83)+'СЕТ СН'!$H$11+СВЦЭМ!$D$10+'СЕТ СН'!$H$5</f>
        <v>5144.0818320199996</v>
      </c>
      <c r="M93" s="37">
        <f>SUMIFS(СВЦЭМ!$D$34:$D$777,СВЦЭМ!$A$34:$A$777,$A93,СВЦЭМ!$B$34:$B$777,M$83)+'СЕТ СН'!$H$11+СВЦЭМ!$D$10+'СЕТ СН'!$H$5</f>
        <v>5224.2571185799998</v>
      </c>
      <c r="N93" s="37">
        <f>SUMIFS(СВЦЭМ!$D$34:$D$777,СВЦЭМ!$A$34:$A$777,$A93,СВЦЭМ!$B$34:$B$777,N$83)+'СЕТ СН'!$H$11+СВЦЭМ!$D$10+'СЕТ СН'!$H$5</f>
        <v>5339.8699059499995</v>
      </c>
      <c r="O93" s="37">
        <f>SUMIFS(СВЦЭМ!$D$34:$D$777,СВЦЭМ!$A$34:$A$777,$A93,СВЦЭМ!$B$34:$B$777,O$83)+'СЕТ СН'!$H$11+СВЦЭМ!$D$10+'СЕТ СН'!$H$5</f>
        <v>5337.3593490700005</v>
      </c>
      <c r="P93" s="37">
        <f>SUMIFS(СВЦЭМ!$D$34:$D$777,СВЦЭМ!$A$34:$A$777,$A93,СВЦЭМ!$B$34:$B$777,P$83)+'СЕТ СН'!$H$11+СВЦЭМ!$D$10+'СЕТ СН'!$H$5</f>
        <v>5389.3989224199995</v>
      </c>
      <c r="Q93" s="37">
        <f>SUMIFS(СВЦЭМ!$D$34:$D$777,СВЦЭМ!$A$34:$A$777,$A93,СВЦЭМ!$B$34:$B$777,Q$83)+'СЕТ СН'!$H$11+СВЦЭМ!$D$10+'СЕТ СН'!$H$5</f>
        <v>5294.9896745099995</v>
      </c>
      <c r="R93" s="37">
        <f>SUMIFS(СВЦЭМ!$D$34:$D$777,СВЦЭМ!$A$34:$A$777,$A93,СВЦЭМ!$B$34:$B$777,R$83)+'СЕТ СН'!$H$11+СВЦЭМ!$D$10+'СЕТ СН'!$H$5</f>
        <v>5209.1573825300002</v>
      </c>
      <c r="S93" s="37">
        <f>SUMIFS(СВЦЭМ!$D$34:$D$777,СВЦЭМ!$A$34:$A$777,$A93,СВЦЭМ!$B$34:$B$777,S$83)+'СЕТ СН'!$H$11+СВЦЭМ!$D$10+'СЕТ СН'!$H$5</f>
        <v>5320.3663567900003</v>
      </c>
      <c r="T93" s="37">
        <f>SUMIFS(СВЦЭМ!$D$34:$D$777,СВЦЭМ!$A$34:$A$777,$A93,СВЦЭМ!$B$34:$B$777,T$83)+'СЕТ СН'!$H$11+СВЦЭМ!$D$10+'СЕТ СН'!$H$5</f>
        <v>5370.4837782699997</v>
      </c>
      <c r="U93" s="37">
        <f>SUMIFS(СВЦЭМ!$D$34:$D$777,СВЦЭМ!$A$34:$A$777,$A93,СВЦЭМ!$B$34:$B$777,U$83)+'СЕТ СН'!$H$11+СВЦЭМ!$D$10+'СЕТ СН'!$H$5</f>
        <v>5373.9161798900004</v>
      </c>
      <c r="V93" s="37">
        <f>SUMIFS(СВЦЭМ!$D$34:$D$777,СВЦЭМ!$A$34:$A$777,$A93,СВЦЭМ!$B$34:$B$777,V$83)+'СЕТ СН'!$H$11+СВЦЭМ!$D$10+'СЕТ СН'!$H$5</f>
        <v>5490.7506024800005</v>
      </c>
      <c r="W93" s="37">
        <f>SUMIFS(СВЦЭМ!$D$34:$D$777,СВЦЭМ!$A$34:$A$777,$A93,СВЦЭМ!$B$34:$B$777,W$83)+'СЕТ СН'!$H$11+СВЦЭМ!$D$10+'СЕТ СН'!$H$5</f>
        <v>5460.2986997899998</v>
      </c>
      <c r="X93" s="37">
        <f>SUMIFS(СВЦЭМ!$D$34:$D$777,СВЦЭМ!$A$34:$A$777,$A93,СВЦЭМ!$B$34:$B$777,X$83)+'СЕТ СН'!$H$11+СВЦЭМ!$D$10+'СЕТ СН'!$H$5</f>
        <v>5297.8940693900004</v>
      </c>
      <c r="Y93" s="37">
        <f>SUMIFS(СВЦЭМ!$D$34:$D$777,СВЦЭМ!$A$34:$A$777,$A93,СВЦЭМ!$B$34:$B$777,Y$83)+'СЕТ СН'!$H$11+СВЦЭМ!$D$10+'СЕТ СН'!$H$5</f>
        <v>5289.5465879799995</v>
      </c>
    </row>
    <row r="94" spans="1:27" ht="15.75" x14ac:dyDescent="0.2">
      <c r="A94" s="36">
        <f t="shared" si="2"/>
        <v>42593</v>
      </c>
      <c r="B94" s="37">
        <f>SUMIFS(СВЦЭМ!$D$34:$D$777,СВЦЭМ!$A$34:$A$777,$A94,СВЦЭМ!$B$34:$B$777,B$83)+'СЕТ СН'!$H$11+СВЦЭМ!$D$10+'СЕТ СН'!$H$5</f>
        <v>5321.42164589</v>
      </c>
      <c r="C94" s="37">
        <f>SUMIFS(СВЦЭМ!$D$34:$D$777,СВЦЭМ!$A$34:$A$777,$A94,СВЦЭМ!$B$34:$B$777,C$83)+'СЕТ СН'!$H$11+СВЦЭМ!$D$10+'СЕТ СН'!$H$5</f>
        <v>5410.5728957600004</v>
      </c>
      <c r="D94" s="37">
        <f>SUMIFS(СВЦЭМ!$D$34:$D$777,СВЦЭМ!$A$34:$A$777,$A94,СВЦЭМ!$B$34:$B$777,D$83)+'СЕТ СН'!$H$11+СВЦЭМ!$D$10+'СЕТ СН'!$H$5</f>
        <v>5471.4278108199996</v>
      </c>
      <c r="E94" s="37">
        <f>SUMIFS(СВЦЭМ!$D$34:$D$777,СВЦЭМ!$A$34:$A$777,$A94,СВЦЭМ!$B$34:$B$777,E$83)+'СЕТ СН'!$H$11+СВЦЭМ!$D$10+'СЕТ СН'!$H$5</f>
        <v>5404.7330933100002</v>
      </c>
      <c r="F94" s="37">
        <f>SUMIFS(СВЦЭМ!$D$34:$D$777,СВЦЭМ!$A$34:$A$777,$A94,СВЦЭМ!$B$34:$B$777,F$83)+'СЕТ СН'!$H$11+СВЦЭМ!$D$10+'СЕТ СН'!$H$5</f>
        <v>5408.8593193500001</v>
      </c>
      <c r="G94" s="37">
        <f>SUMIFS(СВЦЭМ!$D$34:$D$777,СВЦЭМ!$A$34:$A$777,$A94,СВЦЭМ!$B$34:$B$777,G$83)+'СЕТ СН'!$H$11+СВЦЭМ!$D$10+'СЕТ СН'!$H$5</f>
        <v>5391.6855304399996</v>
      </c>
      <c r="H94" s="37">
        <f>SUMIFS(СВЦЭМ!$D$34:$D$777,СВЦЭМ!$A$34:$A$777,$A94,СВЦЭМ!$B$34:$B$777,H$83)+'СЕТ СН'!$H$11+СВЦЭМ!$D$10+'СЕТ СН'!$H$5</f>
        <v>5366.0034506499996</v>
      </c>
      <c r="I94" s="37">
        <f>SUMIFS(СВЦЭМ!$D$34:$D$777,СВЦЭМ!$A$34:$A$777,$A94,СВЦЭМ!$B$34:$B$777,I$83)+'СЕТ СН'!$H$11+СВЦЭМ!$D$10+'СЕТ СН'!$H$5</f>
        <v>5375.4699999499999</v>
      </c>
      <c r="J94" s="37">
        <f>SUMIFS(СВЦЭМ!$D$34:$D$777,СВЦЭМ!$A$34:$A$777,$A94,СВЦЭМ!$B$34:$B$777,J$83)+'СЕТ СН'!$H$11+СВЦЭМ!$D$10+'СЕТ СН'!$H$5</f>
        <v>5197.5782216899997</v>
      </c>
      <c r="K94" s="37">
        <f>SUMIFS(СВЦЭМ!$D$34:$D$777,СВЦЭМ!$A$34:$A$777,$A94,СВЦЭМ!$B$34:$B$777,K$83)+'СЕТ СН'!$H$11+СВЦЭМ!$D$10+'СЕТ СН'!$H$5</f>
        <v>5201.4825289499995</v>
      </c>
      <c r="L94" s="37">
        <f>SUMIFS(СВЦЭМ!$D$34:$D$777,СВЦЭМ!$A$34:$A$777,$A94,СВЦЭМ!$B$34:$B$777,L$83)+'СЕТ СН'!$H$11+СВЦЭМ!$D$10+'СЕТ СН'!$H$5</f>
        <v>5201.3734442899995</v>
      </c>
      <c r="M94" s="37">
        <f>SUMIFS(СВЦЭМ!$D$34:$D$777,СВЦЭМ!$A$34:$A$777,$A94,СВЦЭМ!$B$34:$B$777,M$83)+'СЕТ СН'!$H$11+СВЦЭМ!$D$10+'СЕТ СН'!$H$5</f>
        <v>5212.7084011400002</v>
      </c>
      <c r="N94" s="37">
        <f>SUMIFS(СВЦЭМ!$D$34:$D$777,СВЦЭМ!$A$34:$A$777,$A94,СВЦЭМ!$B$34:$B$777,N$83)+'СЕТ СН'!$H$11+СВЦЭМ!$D$10+'СЕТ СН'!$H$5</f>
        <v>5126.5289805399998</v>
      </c>
      <c r="O94" s="37">
        <f>SUMIFS(СВЦЭМ!$D$34:$D$777,СВЦЭМ!$A$34:$A$777,$A94,СВЦЭМ!$B$34:$B$777,O$83)+'СЕТ СН'!$H$11+СВЦЭМ!$D$10+'СЕТ СН'!$H$5</f>
        <v>5142.9628757399996</v>
      </c>
      <c r="P94" s="37">
        <f>SUMIFS(СВЦЭМ!$D$34:$D$777,СВЦЭМ!$A$34:$A$777,$A94,СВЦЭМ!$B$34:$B$777,P$83)+'СЕТ СН'!$H$11+СВЦЭМ!$D$10+'СЕТ СН'!$H$5</f>
        <v>5286.7898048400002</v>
      </c>
      <c r="Q94" s="37">
        <f>SUMIFS(СВЦЭМ!$D$34:$D$777,СВЦЭМ!$A$34:$A$777,$A94,СВЦЭМ!$B$34:$B$777,Q$83)+'СЕТ СН'!$H$11+СВЦЭМ!$D$10+'СЕТ СН'!$H$5</f>
        <v>5241.3539039299994</v>
      </c>
      <c r="R94" s="37">
        <f>SUMIFS(СВЦЭМ!$D$34:$D$777,СВЦЭМ!$A$34:$A$777,$A94,СВЦЭМ!$B$34:$B$777,R$83)+'СЕТ СН'!$H$11+СВЦЭМ!$D$10+'СЕТ СН'!$H$5</f>
        <v>5959.67236693</v>
      </c>
      <c r="S94" s="37">
        <f>SUMIFS(СВЦЭМ!$D$34:$D$777,СВЦЭМ!$A$34:$A$777,$A94,СВЦЭМ!$B$34:$B$777,S$83)+'СЕТ СН'!$H$11+СВЦЭМ!$D$10+'СЕТ СН'!$H$5</f>
        <v>5359.2205867599996</v>
      </c>
      <c r="T94" s="37">
        <f>SUMIFS(СВЦЭМ!$D$34:$D$777,СВЦЭМ!$A$34:$A$777,$A94,СВЦЭМ!$B$34:$B$777,T$83)+'СЕТ СН'!$H$11+СВЦЭМ!$D$10+'СЕТ СН'!$H$5</f>
        <v>5340.20534245</v>
      </c>
      <c r="U94" s="37">
        <f>SUMIFS(СВЦЭМ!$D$34:$D$777,СВЦЭМ!$A$34:$A$777,$A94,СВЦЭМ!$B$34:$B$777,U$83)+'СЕТ СН'!$H$11+СВЦЭМ!$D$10+'СЕТ СН'!$H$5</f>
        <v>5256.6788626699999</v>
      </c>
      <c r="V94" s="37">
        <f>SUMIFS(СВЦЭМ!$D$34:$D$777,СВЦЭМ!$A$34:$A$777,$A94,СВЦЭМ!$B$34:$B$777,V$83)+'СЕТ СН'!$H$11+СВЦЭМ!$D$10+'СЕТ СН'!$H$5</f>
        <v>5271.5027840299999</v>
      </c>
      <c r="W94" s="37">
        <f>SUMIFS(СВЦЭМ!$D$34:$D$777,СВЦЭМ!$A$34:$A$777,$A94,СВЦЭМ!$B$34:$B$777,W$83)+'СЕТ СН'!$H$11+СВЦЭМ!$D$10+'СЕТ СН'!$H$5</f>
        <v>5269.9916863899998</v>
      </c>
      <c r="X94" s="37">
        <f>SUMIFS(СВЦЭМ!$D$34:$D$777,СВЦЭМ!$A$34:$A$777,$A94,СВЦЭМ!$B$34:$B$777,X$83)+'СЕТ СН'!$H$11+СВЦЭМ!$D$10+'СЕТ СН'!$H$5</f>
        <v>5198.0652086700002</v>
      </c>
      <c r="Y94" s="37">
        <f>SUMIFS(СВЦЭМ!$D$34:$D$777,СВЦЭМ!$A$34:$A$777,$A94,СВЦЭМ!$B$34:$B$777,Y$83)+'СЕТ СН'!$H$11+СВЦЭМ!$D$10+'СЕТ СН'!$H$5</f>
        <v>5254.8688603199998</v>
      </c>
    </row>
    <row r="95" spans="1:27" ht="15.75" x14ac:dyDescent="0.2">
      <c r="A95" s="36">
        <f t="shared" si="2"/>
        <v>42594</v>
      </c>
      <c r="B95" s="37">
        <f>SUMIFS(СВЦЭМ!$D$34:$D$777,СВЦЭМ!$A$34:$A$777,$A95,СВЦЭМ!$B$34:$B$777,B$83)+'СЕТ СН'!$H$11+СВЦЭМ!$D$10+'СЕТ СН'!$H$5</f>
        <v>5375.92498127</v>
      </c>
      <c r="C95" s="37">
        <f>SUMIFS(СВЦЭМ!$D$34:$D$777,СВЦЭМ!$A$34:$A$777,$A95,СВЦЭМ!$B$34:$B$777,C$83)+'СЕТ СН'!$H$11+СВЦЭМ!$D$10+'СЕТ СН'!$H$5</f>
        <v>5468.99885954</v>
      </c>
      <c r="D95" s="37">
        <f>SUMIFS(СВЦЭМ!$D$34:$D$777,СВЦЭМ!$A$34:$A$777,$A95,СВЦЭМ!$B$34:$B$777,D$83)+'СЕТ СН'!$H$11+СВЦЭМ!$D$10+'СЕТ СН'!$H$5</f>
        <v>5444.4148964799997</v>
      </c>
      <c r="E95" s="37">
        <f>SUMIFS(СВЦЭМ!$D$34:$D$777,СВЦЭМ!$A$34:$A$777,$A95,СВЦЭМ!$B$34:$B$777,E$83)+'СЕТ СН'!$H$11+СВЦЭМ!$D$10+'СЕТ СН'!$H$5</f>
        <v>5465.3704840800001</v>
      </c>
      <c r="F95" s="37">
        <f>SUMIFS(СВЦЭМ!$D$34:$D$777,СВЦЭМ!$A$34:$A$777,$A95,СВЦЭМ!$B$34:$B$777,F$83)+'СЕТ СН'!$H$11+СВЦЭМ!$D$10+'СЕТ СН'!$H$5</f>
        <v>5449.7105406699993</v>
      </c>
      <c r="G95" s="37">
        <f>SUMIFS(СВЦЭМ!$D$34:$D$777,СВЦЭМ!$A$34:$A$777,$A95,СВЦЭМ!$B$34:$B$777,G$83)+'СЕТ СН'!$H$11+СВЦЭМ!$D$10+'СЕТ СН'!$H$5</f>
        <v>5435.0926946399995</v>
      </c>
      <c r="H95" s="37">
        <f>SUMIFS(СВЦЭМ!$D$34:$D$777,СВЦЭМ!$A$34:$A$777,$A95,СВЦЭМ!$B$34:$B$777,H$83)+'СЕТ СН'!$H$11+СВЦЭМ!$D$10+'СЕТ СН'!$H$5</f>
        <v>5406.2213882100004</v>
      </c>
      <c r="I95" s="37">
        <f>SUMIFS(СВЦЭМ!$D$34:$D$777,СВЦЭМ!$A$34:$A$777,$A95,СВЦЭМ!$B$34:$B$777,I$83)+'СЕТ СН'!$H$11+СВЦЭМ!$D$10+'СЕТ СН'!$H$5</f>
        <v>5389.9073073</v>
      </c>
      <c r="J95" s="37">
        <f>SUMIFS(СВЦЭМ!$D$34:$D$777,СВЦЭМ!$A$34:$A$777,$A95,СВЦЭМ!$B$34:$B$777,J$83)+'СЕТ СН'!$H$11+СВЦЭМ!$D$10+'СЕТ СН'!$H$5</f>
        <v>5317.7615726599997</v>
      </c>
      <c r="K95" s="37">
        <f>SUMIFS(СВЦЭМ!$D$34:$D$777,СВЦЭМ!$A$34:$A$777,$A95,СВЦЭМ!$B$34:$B$777,K$83)+'СЕТ СН'!$H$11+СВЦЭМ!$D$10+'СЕТ СН'!$H$5</f>
        <v>5216.8046415400004</v>
      </c>
      <c r="L95" s="37">
        <f>SUMIFS(СВЦЭМ!$D$34:$D$777,СВЦЭМ!$A$34:$A$777,$A95,СВЦЭМ!$B$34:$B$777,L$83)+'СЕТ СН'!$H$11+СВЦЭМ!$D$10+'СЕТ СН'!$H$5</f>
        <v>5160.2932688800001</v>
      </c>
      <c r="M95" s="37">
        <f>SUMIFS(СВЦЭМ!$D$34:$D$777,СВЦЭМ!$A$34:$A$777,$A95,СВЦЭМ!$B$34:$B$777,M$83)+'СЕТ СН'!$H$11+СВЦЭМ!$D$10+'СЕТ СН'!$H$5</f>
        <v>5226.8160491899998</v>
      </c>
      <c r="N95" s="37">
        <f>SUMIFS(СВЦЭМ!$D$34:$D$777,СВЦЭМ!$A$34:$A$777,$A95,СВЦЭМ!$B$34:$B$777,N$83)+'СЕТ СН'!$H$11+СВЦЭМ!$D$10+'СЕТ СН'!$H$5</f>
        <v>5147.5961886999994</v>
      </c>
      <c r="O95" s="37">
        <f>SUMIFS(СВЦЭМ!$D$34:$D$777,СВЦЭМ!$A$34:$A$777,$A95,СВЦЭМ!$B$34:$B$777,O$83)+'СЕТ СН'!$H$11+СВЦЭМ!$D$10+'СЕТ СН'!$H$5</f>
        <v>5209.7356316599999</v>
      </c>
      <c r="P95" s="37">
        <f>SUMIFS(СВЦЭМ!$D$34:$D$777,СВЦЭМ!$A$34:$A$777,$A95,СВЦЭМ!$B$34:$B$777,P$83)+'СЕТ СН'!$H$11+СВЦЭМ!$D$10+'СЕТ СН'!$H$5</f>
        <v>5174.9240469300003</v>
      </c>
      <c r="Q95" s="37">
        <f>SUMIFS(СВЦЭМ!$D$34:$D$777,СВЦЭМ!$A$34:$A$777,$A95,СВЦЭМ!$B$34:$B$777,Q$83)+'СЕТ СН'!$H$11+СВЦЭМ!$D$10+'СЕТ СН'!$H$5</f>
        <v>5167.5733137199995</v>
      </c>
      <c r="R95" s="37">
        <f>SUMIFS(СВЦЭМ!$D$34:$D$777,СВЦЭМ!$A$34:$A$777,$A95,СВЦЭМ!$B$34:$B$777,R$83)+'СЕТ СН'!$H$11+СВЦЭМ!$D$10+'СЕТ СН'!$H$5</f>
        <v>5156.1256066799997</v>
      </c>
      <c r="S95" s="37">
        <f>SUMIFS(СВЦЭМ!$D$34:$D$777,СВЦЭМ!$A$34:$A$777,$A95,СВЦЭМ!$B$34:$B$777,S$83)+'СЕТ СН'!$H$11+СВЦЭМ!$D$10+'СЕТ СН'!$H$5</f>
        <v>5171.3156672699997</v>
      </c>
      <c r="T95" s="37">
        <f>SUMIFS(СВЦЭМ!$D$34:$D$777,СВЦЭМ!$A$34:$A$777,$A95,СВЦЭМ!$B$34:$B$777,T$83)+'СЕТ СН'!$H$11+СВЦЭМ!$D$10+'СЕТ СН'!$H$5</f>
        <v>5145.42401083</v>
      </c>
      <c r="U95" s="37">
        <f>SUMIFS(СВЦЭМ!$D$34:$D$777,СВЦЭМ!$A$34:$A$777,$A95,СВЦЭМ!$B$34:$B$777,U$83)+'СЕТ СН'!$H$11+СВЦЭМ!$D$10+'СЕТ СН'!$H$5</f>
        <v>5074.46066789</v>
      </c>
      <c r="V95" s="37">
        <f>SUMIFS(СВЦЭМ!$D$34:$D$777,СВЦЭМ!$A$34:$A$777,$A95,СВЦЭМ!$B$34:$B$777,V$83)+'СЕТ СН'!$H$11+СВЦЭМ!$D$10+'СЕТ СН'!$H$5</f>
        <v>5096.0811624500002</v>
      </c>
      <c r="W95" s="37">
        <f>SUMIFS(СВЦЭМ!$D$34:$D$777,СВЦЭМ!$A$34:$A$777,$A95,СВЦЭМ!$B$34:$B$777,W$83)+'СЕТ СН'!$H$11+СВЦЭМ!$D$10+'СЕТ СН'!$H$5</f>
        <v>5142.9299288399998</v>
      </c>
      <c r="X95" s="37">
        <f>SUMIFS(СВЦЭМ!$D$34:$D$777,СВЦЭМ!$A$34:$A$777,$A95,СВЦЭМ!$B$34:$B$777,X$83)+'СЕТ СН'!$H$11+СВЦЭМ!$D$10+'СЕТ СН'!$H$5</f>
        <v>5115.2112698999999</v>
      </c>
      <c r="Y95" s="37">
        <f>SUMIFS(СВЦЭМ!$D$34:$D$777,СВЦЭМ!$A$34:$A$777,$A95,СВЦЭМ!$B$34:$B$777,Y$83)+'СЕТ СН'!$H$11+СВЦЭМ!$D$10+'СЕТ СН'!$H$5</f>
        <v>5147.79873572</v>
      </c>
    </row>
    <row r="96" spans="1:27" ht="15.75" x14ac:dyDescent="0.2">
      <c r="A96" s="36">
        <f t="shared" si="2"/>
        <v>42595</v>
      </c>
      <c r="B96" s="37">
        <f>SUMIFS(СВЦЭМ!$D$34:$D$777,СВЦЭМ!$A$34:$A$777,$A96,СВЦЭМ!$B$34:$B$777,B$83)+'СЕТ СН'!$H$11+СВЦЭМ!$D$10+'СЕТ СН'!$H$5</f>
        <v>5213.0974931999999</v>
      </c>
      <c r="C96" s="37">
        <f>SUMIFS(СВЦЭМ!$D$34:$D$777,СВЦЭМ!$A$34:$A$777,$A96,СВЦЭМ!$B$34:$B$777,C$83)+'СЕТ СН'!$H$11+СВЦЭМ!$D$10+'СЕТ СН'!$H$5</f>
        <v>5263.57364719</v>
      </c>
      <c r="D96" s="37">
        <f>SUMIFS(СВЦЭМ!$D$34:$D$777,СВЦЭМ!$A$34:$A$777,$A96,СВЦЭМ!$B$34:$B$777,D$83)+'СЕТ СН'!$H$11+СВЦЭМ!$D$10+'СЕТ СН'!$H$5</f>
        <v>5304.2400784199999</v>
      </c>
      <c r="E96" s="37">
        <f>SUMIFS(СВЦЭМ!$D$34:$D$777,СВЦЭМ!$A$34:$A$777,$A96,СВЦЭМ!$B$34:$B$777,E$83)+'СЕТ СН'!$H$11+СВЦЭМ!$D$10+'СЕТ СН'!$H$5</f>
        <v>5351.5320344900001</v>
      </c>
      <c r="F96" s="37">
        <f>SUMIFS(СВЦЭМ!$D$34:$D$777,СВЦЭМ!$A$34:$A$777,$A96,СВЦЭМ!$B$34:$B$777,F$83)+'СЕТ СН'!$H$11+СВЦЭМ!$D$10+'СЕТ СН'!$H$5</f>
        <v>5358.4445282199995</v>
      </c>
      <c r="G96" s="37">
        <f>SUMIFS(СВЦЭМ!$D$34:$D$777,СВЦЭМ!$A$34:$A$777,$A96,СВЦЭМ!$B$34:$B$777,G$83)+'СЕТ СН'!$H$11+СВЦЭМ!$D$10+'СЕТ СН'!$H$5</f>
        <v>5381.9988062399998</v>
      </c>
      <c r="H96" s="37">
        <f>SUMIFS(СВЦЭМ!$D$34:$D$777,СВЦЭМ!$A$34:$A$777,$A96,СВЦЭМ!$B$34:$B$777,H$83)+'СЕТ СН'!$H$11+СВЦЭМ!$D$10+'СЕТ СН'!$H$5</f>
        <v>5340.5796632799993</v>
      </c>
      <c r="I96" s="37">
        <f>SUMIFS(СВЦЭМ!$D$34:$D$777,СВЦЭМ!$A$34:$A$777,$A96,СВЦЭМ!$B$34:$B$777,I$83)+'СЕТ СН'!$H$11+СВЦЭМ!$D$10+'СЕТ СН'!$H$5</f>
        <v>5315.3291637499997</v>
      </c>
      <c r="J96" s="37">
        <f>SUMIFS(СВЦЭМ!$D$34:$D$777,СВЦЭМ!$A$34:$A$777,$A96,СВЦЭМ!$B$34:$B$777,J$83)+'СЕТ СН'!$H$11+СВЦЭМ!$D$10+'СЕТ СН'!$H$5</f>
        <v>5229.1386814399993</v>
      </c>
      <c r="K96" s="37">
        <f>SUMIFS(СВЦЭМ!$D$34:$D$777,СВЦЭМ!$A$34:$A$777,$A96,СВЦЭМ!$B$34:$B$777,K$83)+'СЕТ СН'!$H$11+СВЦЭМ!$D$10+'СЕТ СН'!$H$5</f>
        <v>5177.9018079099997</v>
      </c>
      <c r="L96" s="37">
        <f>SUMIFS(СВЦЭМ!$D$34:$D$777,СВЦЭМ!$A$34:$A$777,$A96,СВЦЭМ!$B$34:$B$777,L$83)+'СЕТ СН'!$H$11+СВЦЭМ!$D$10+'СЕТ СН'!$H$5</f>
        <v>5179.4153660599995</v>
      </c>
      <c r="M96" s="37">
        <f>SUMIFS(СВЦЭМ!$D$34:$D$777,СВЦЭМ!$A$34:$A$777,$A96,СВЦЭМ!$B$34:$B$777,M$83)+'СЕТ СН'!$H$11+СВЦЭМ!$D$10+'СЕТ СН'!$H$5</f>
        <v>5166.31364433</v>
      </c>
      <c r="N96" s="37">
        <f>SUMIFS(СВЦЭМ!$D$34:$D$777,СВЦЭМ!$A$34:$A$777,$A96,СВЦЭМ!$B$34:$B$777,N$83)+'СЕТ СН'!$H$11+СВЦЭМ!$D$10+'СЕТ СН'!$H$5</f>
        <v>5145.4053152400002</v>
      </c>
      <c r="O96" s="37">
        <f>SUMIFS(СВЦЭМ!$D$34:$D$777,СВЦЭМ!$A$34:$A$777,$A96,СВЦЭМ!$B$34:$B$777,O$83)+'СЕТ СН'!$H$11+СВЦЭМ!$D$10+'СЕТ СН'!$H$5</f>
        <v>5151.6740009899995</v>
      </c>
      <c r="P96" s="37">
        <f>SUMIFS(СВЦЭМ!$D$34:$D$777,СВЦЭМ!$A$34:$A$777,$A96,СВЦЭМ!$B$34:$B$777,P$83)+'СЕТ СН'!$H$11+СВЦЭМ!$D$10+'СЕТ СН'!$H$5</f>
        <v>5131.0560760600001</v>
      </c>
      <c r="Q96" s="37">
        <f>SUMIFS(СВЦЭМ!$D$34:$D$777,СВЦЭМ!$A$34:$A$777,$A96,СВЦЭМ!$B$34:$B$777,Q$83)+'СЕТ СН'!$H$11+СВЦЭМ!$D$10+'СЕТ СН'!$H$5</f>
        <v>5148.0545239599996</v>
      </c>
      <c r="R96" s="37">
        <f>SUMIFS(СВЦЭМ!$D$34:$D$777,СВЦЭМ!$A$34:$A$777,$A96,СВЦЭМ!$B$34:$B$777,R$83)+'СЕТ СН'!$H$11+СВЦЭМ!$D$10+'СЕТ СН'!$H$5</f>
        <v>5145.6098521799995</v>
      </c>
      <c r="S96" s="37">
        <f>SUMIFS(СВЦЭМ!$D$34:$D$777,СВЦЭМ!$A$34:$A$777,$A96,СВЦЭМ!$B$34:$B$777,S$83)+'СЕТ СН'!$H$11+СВЦЭМ!$D$10+'СЕТ СН'!$H$5</f>
        <v>5147.4319174000002</v>
      </c>
      <c r="T96" s="37">
        <f>SUMIFS(СВЦЭМ!$D$34:$D$777,СВЦЭМ!$A$34:$A$777,$A96,СВЦЭМ!$B$34:$B$777,T$83)+'СЕТ СН'!$H$11+СВЦЭМ!$D$10+'СЕТ СН'!$H$5</f>
        <v>5128.9060258999998</v>
      </c>
      <c r="U96" s="37">
        <f>SUMIFS(СВЦЭМ!$D$34:$D$777,СВЦЭМ!$A$34:$A$777,$A96,СВЦЭМ!$B$34:$B$777,U$83)+'СЕТ СН'!$H$11+СВЦЭМ!$D$10+'СЕТ СН'!$H$5</f>
        <v>5146.4804923599995</v>
      </c>
      <c r="V96" s="37">
        <f>SUMIFS(СВЦЭМ!$D$34:$D$777,СВЦЭМ!$A$34:$A$777,$A96,СВЦЭМ!$B$34:$B$777,V$83)+'СЕТ СН'!$H$11+СВЦЭМ!$D$10+'СЕТ СН'!$H$5</f>
        <v>5172.9723621399999</v>
      </c>
      <c r="W96" s="37">
        <f>SUMIFS(СВЦЭМ!$D$34:$D$777,СВЦЭМ!$A$34:$A$777,$A96,СВЦЭМ!$B$34:$B$777,W$83)+'СЕТ СН'!$H$11+СВЦЭМ!$D$10+'СЕТ СН'!$H$5</f>
        <v>5178.5921093199995</v>
      </c>
      <c r="X96" s="37">
        <f>SUMIFS(СВЦЭМ!$D$34:$D$777,СВЦЭМ!$A$34:$A$777,$A96,СВЦЭМ!$B$34:$B$777,X$83)+'СЕТ СН'!$H$11+СВЦЭМ!$D$10+'СЕТ СН'!$H$5</f>
        <v>5111.7889147099995</v>
      </c>
      <c r="Y96" s="37">
        <f>SUMIFS(СВЦЭМ!$D$34:$D$777,СВЦЭМ!$A$34:$A$777,$A96,СВЦЭМ!$B$34:$B$777,Y$83)+'СЕТ СН'!$H$11+СВЦЭМ!$D$10+'СЕТ СН'!$H$5</f>
        <v>5160.4156682399998</v>
      </c>
    </row>
    <row r="97" spans="1:25" ht="15.75" x14ac:dyDescent="0.2">
      <c r="A97" s="36">
        <f t="shared" si="2"/>
        <v>42596</v>
      </c>
      <c r="B97" s="37">
        <f>SUMIFS(СВЦЭМ!$D$34:$D$777,СВЦЭМ!$A$34:$A$777,$A97,СВЦЭМ!$B$34:$B$777,B$83)+'СЕТ СН'!$H$11+СВЦЭМ!$D$10+'СЕТ СН'!$H$5</f>
        <v>5249.3697287300001</v>
      </c>
      <c r="C97" s="37">
        <f>SUMIFS(СВЦЭМ!$D$34:$D$777,СВЦЭМ!$A$34:$A$777,$A97,СВЦЭМ!$B$34:$B$777,C$83)+'СЕТ СН'!$H$11+СВЦЭМ!$D$10+'СЕТ СН'!$H$5</f>
        <v>5308.4592383399995</v>
      </c>
      <c r="D97" s="37">
        <f>SUMIFS(СВЦЭМ!$D$34:$D$777,СВЦЭМ!$A$34:$A$777,$A97,СВЦЭМ!$B$34:$B$777,D$83)+'СЕТ СН'!$H$11+СВЦЭМ!$D$10+'СЕТ СН'!$H$5</f>
        <v>5333.18594175</v>
      </c>
      <c r="E97" s="37">
        <f>SUMIFS(СВЦЭМ!$D$34:$D$777,СВЦЭМ!$A$34:$A$777,$A97,СВЦЭМ!$B$34:$B$777,E$83)+'СЕТ СН'!$H$11+СВЦЭМ!$D$10+'СЕТ СН'!$H$5</f>
        <v>5350.3036457099997</v>
      </c>
      <c r="F97" s="37">
        <f>SUMIFS(СВЦЭМ!$D$34:$D$777,СВЦЭМ!$A$34:$A$777,$A97,СВЦЭМ!$B$34:$B$777,F$83)+'СЕТ СН'!$H$11+СВЦЭМ!$D$10+'СЕТ СН'!$H$5</f>
        <v>5357.9378274800001</v>
      </c>
      <c r="G97" s="37">
        <f>SUMIFS(СВЦЭМ!$D$34:$D$777,СВЦЭМ!$A$34:$A$777,$A97,СВЦЭМ!$B$34:$B$777,G$83)+'СЕТ СН'!$H$11+СВЦЭМ!$D$10+'СЕТ СН'!$H$5</f>
        <v>5356.5874874000001</v>
      </c>
      <c r="H97" s="37">
        <f>SUMIFS(СВЦЭМ!$D$34:$D$777,СВЦЭМ!$A$34:$A$777,$A97,СВЦЭМ!$B$34:$B$777,H$83)+'СЕТ СН'!$H$11+СВЦЭМ!$D$10+'СЕТ СН'!$H$5</f>
        <v>5329.2805282199997</v>
      </c>
      <c r="I97" s="37">
        <f>SUMIFS(СВЦЭМ!$D$34:$D$777,СВЦЭМ!$A$34:$A$777,$A97,СВЦЭМ!$B$34:$B$777,I$83)+'СЕТ СН'!$H$11+СВЦЭМ!$D$10+'СЕТ СН'!$H$5</f>
        <v>5322.7292494800004</v>
      </c>
      <c r="J97" s="37">
        <f>SUMIFS(СВЦЭМ!$D$34:$D$777,СВЦЭМ!$A$34:$A$777,$A97,СВЦЭМ!$B$34:$B$777,J$83)+'СЕТ СН'!$H$11+СВЦЭМ!$D$10+'СЕТ СН'!$H$5</f>
        <v>5252.00848486</v>
      </c>
      <c r="K97" s="37">
        <f>SUMIFS(СВЦЭМ!$D$34:$D$777,СВЦЭМ!$A$34:$A$777,$A97,СВЦЭМ!$B$34:$B$777,K$83)+'СЕТ СН'!$H$11+СВЦЭМ!$D$10+'СЕТ СН'!$H$5</f>
        <v>5154.7404488599996</v>
      </c>
      <c r="L97" s="37">
        <f>SUMIFS(СВЦЭМ!$D$34:$D$777,СВЦЭМ!$A$34:$A$777,$A97,СВЦЭМ!$B$34:$B$777,L$83)+'СЕТ СН'!$H$11+СВЦЭМ!$D$10+'СЕТ СН'!$H$5</f>
        <v>5189.1875997099996</v>
      </c>
      <c r="M97" s="37">
        <f>SUMIFS(СВЦЭМ!$D$34:$D$777,СВЦЭМ!$A$34:$A$777,$A97,СВЦЭМ!$B$34:$B$777,M$83)+'СЕТ СН'!$H$11+СВЦЭМ!$D$10+'СЕТ СН'!$H$5</f>
        <v>5260.8768833100003</v>
      </c>
      <c r="N97" s="37">
        <f>SUMIFS(СВЦЭМ!$D$34:$D$777,СВЦЭМ!$A$34:$A$777,$A97,СВЦЭМ!$B$34:$B$777,N$83)+'СЕТ СН'!$H$11+СВЦЭМ!$D$10+'СЕТ СН'!$H$5</f>
        <v>5291.7031666499997</v>
      </c>
      <c r="O97" s="37">
        <f>SUMIFS(СВЦЭМ!$D$34:$D$777,СВЦЭМ!$A$34:$A$777,$A97,СВЦЭМ!$B$34:$B$777,O$83)+'СЕТ СН'!$H$11+СВЦЭМ!$D$10+'СЕТ СН'!$H$5</f>
        <v>5443.8142507100001</v>
      </c>
      <c r="P97" s="37">
        <f>SUMIFS(СВЦЭМ!$D$34:$D$777,СВЦЭМ!$A$34:$A$777,$A97,СВЦЭМ!$B$34:$B$777,P$83)+'СЕТ СН'!$H$11+СВЦЭМ!$D$10+'СЕТ СН'!$H$5</f>
        <v>5280.6847243499997</v>
      </c>
      <c r="Q97" s="37">
        <f>SUMIFS(СВЦЭМ!$D$34:$D$777,СВЦЭМ!$A$34:$A$777,$A97,СВЦЭМ!$B$34:$B$777,Q$83)+'СЕТ СН'!$H$11+СВЦЭМ!$D$10+'СЕТ СН'!$H$5</f>
        <v>5253.4520050499996</v>
      </c>
      <c r="R97" s="37">
        <f>SUMIFS(СВЦЭМ!$D$34:$D$777,СВЦЭМ!$A$34:$A$777,$A97,СВЦЭМ!$B$34:$B$777,R$83)+'СЕТ СН'!$H$11+СВЦЭМ!$D$10+'СЕТ СН'!$H$5</f>
        <v>5234.4114208699993</v>
      </c>
      <c r="S97" s="37">
        <f>SUMIFS(СВЦЭМ!$D$34:$D$777,СВЦЭМ!$A$34:$A$777,$A97,СВЦЭМ!$B$34:$B$777,S$83)+'СЕТ СН'!$H$11+СВЦЭМ!$D$10+'СЕТ СН'!$H$5</f>
        <v>5265.6463285299997</v>
      </c>
      <c r="T97" s="37">
        <f>SUMIFS(СВЦЭМ!$D$34:$D$777,СВЦЭМ!$A$34:$A$777,$A97,СВЦЭМ!$B$34:$B$777,T$83)+'СЕТ СН'!$H$11+СВЦЭМ!$D$10+'СЕТ СН'!$H$5</f>
        <v>5254.0337164599996</v>
      </c>
      <c r="U97" s="37">
        <f>SUMIFS(СВЦЭМ!$D$34:$D$777,СВЦЭМ!$A$34:$A$777,$A97,СВЦЭМ!$B$34:$B$777,U$83)+'СЕТ СН'!$H$11+СВЦЭМ!$D$10+'СЕТ СН'!$H$5</f>
        <v>5255.3700006399995</v>
      </c>
      <c r="V97" s="37">
        <f>SUMIFS(СВЦЭМ!$D$34:$D$777,СВЦЭМ!$A$34:$A$777,$A97,СВЦЭМ!$B$34:$B$777,V$83)+'СЕТ СН'!$H$11+СВЦЭМ!$D$10+'СЕТ СН'!$H$5</f>
        <v>5223.0672001299999</v>
      </c>
      <c r="W97" s="37">
        <f>SUMIFS(СВЦЭМ!$D$34:$D$777,СВЦЭМ!$A$34:$A$777,$A97,СВЦЭМ!$B$34:$B$777,W$83)+'СЕТ СН'!$H$11+СВЦЭМ!$D$10+'СЕТ СН'!$H$5</f>
        <v>5179.14521427</v>
      </c>
      <c r="X97" s="37">
        <f>SUMIFS(СВЦЭМ!$D$34:$D$777,СВЦЭМ!$A$34:$A$777,$A97,СВЦЭМ!$B$34:$B$777,X$83)+'СЕТ СН'!$H$11+СВЦЭМ!$D$10+'СЕТ СН'!$H$5</f>
        <v>5163.2257619499997</v>
      </c>
      <c r="Y97" s="37">
        <f>SUMIFS(СВЦЭМ!$D$34:$D$777,СВЦЭМ!$A$34:$A$777,$A97,СВЦЭМ!$B$34:$B$777,Y$83)+'СЕТ СН'!$H$11+СВЦЭМ!$D$10+'СЕТ СН'!$H$5</f>
        <v>5264.1336423299999</v>
      </c>
    </row>
    <row r="98" spans="1:25" ht="15.75" x14ac:dyDescent="0.2">
      <c r="A98" s="36">
        <f t="shared" si="2"/>
        <v>42597</v>
      </c>
      <c r="B98" s="37">
        <f>SUMIFS(СВЦЭМ!$D$34:$D$777,СВЦЭМ!$A$34:$A$777,$A98,СВЦЭМ!$B$34:$B$777,B$83)+'СЕТ СН'!$H$11+СВЦЭМ!$D$10+'СЕТ СН'!$H$5</f>
        <v>5311.5252046200003</v>
      </c>
      <c r="C98" s="37">
        <f>SUMIFS(СВЦЭМ!$D$34:$D$777,СВЦЭМ!$A$34:$A$777,$A98,СВЦЭМ!$B$34:$B$777,C$83)+'СЕТ СН'!$H$11+СВЦЭМ!$D$10+'СЕТ СН'!$H$5</f>
        <v>5372.9047172800001</v>
      </c>
      <c r="D98" s="37">
        <f>SUMIFS(СВЦЭМ!$D$34:$D$777,СВЦЭМ!$A$34:$A$777,$A98,СВЦЭМ!$B$34:$B$777,D$83)+'СЕТ СН'!$H$11+СВЦЭМ!$D$10+'СЕТ СН'!$H$5</f>
        <v>5479.8063675699996</v>
      </c>
      <c r="E98" s="37">
        <f>SUMIFS(СВЦЭМ!$D$34:$D$777,СВЦЭМ!$A$34:$A$777,$A98,СВЦЭМ!$B$34:$B$777,E$83)+'СЕТ СН'!$H$11+СВЦЭМ!$D$10+'СЕТ СН'!$H$5</f>
        <v>5470.0206590099997</v>
      </c>
      <c r="F98" s="37">
        <f>SUMIFS(СВЦЭМ!$D$34:$D$777,СВЦЭМ!$A$34:$A$777,$A98,СВЦЭМ!$B$34:$B$777,F$83)+'СЕТ СН'!$H$11+СВЦЭМ!$D$10+'СЕТ СН'!$H$5</f>
        <v>5393.6219267199995</v>
      </c>
      <c r="G98" s="37">
        <f>SUMIFS(СВЦЭМ!$D$34:$D$777,СВЦЭМ!$A$34:$A$777,$A98,СВЦЭМ!$B$34:$B$777,G$83)+'СЕТ СН'!$H$11+СВЦЭМ!$D$10+'СЕТ СН'!$H$5</f>
        <v>5379.1260705799996</v>
      </c>
      <c r="H98" s="37">
        <f>SUMIFS(СВЦЭМ!$D$34:$D$777,СВЦЭМ!$A$34:$A$777,$A98,СВЦЭМ!$B$34:$B$777,H$83)+'СЕТ СН'!$H$11+СВЦЭМ!$D$10+'СЕТ СН'!$H$5</f>
        <v>5372.3805793499996</v>
      </c>
      <c r="I98" s="37">
        <f>SUMIFS(СВЦЭМ!$D$34:$D$777,СВЦЭМ!$A$34:$A$777,$A98,СВЦЭМ!$B$34:$B$777,I$83)+'СЕТ СН'!$H$11+СВЦЭМ!$D$10+'СЕТ СН'!$H$5</f>
        <v>5371.3644834999996</v>
      </c>
      <c r="J98" s="37">
        <f>SUMIFS(СВЦЭМ!$D$34:$D$777,СВЦЭМ!$A$34:$A$777,$A98,СВЦЭМ!$B$34:$B$777,J$83)+'СЕТ СН'!$H$11+СВЦЭМ!$D$10+'СЕТ СН'!$H$5</f>
        <v>5265.0616448000001</v>
      </c>
      <c r="K98" s="37">
        <f>SUMIFS(СВЦЭМ!$D$34:$D$777,СВЦЭМ!$A$34:$A$777,$A98,СВЦЭМ!$B$34:$B$777,K$83)+'СЕТ СН'!$H$11+СВЦЭМ!$D$10+'СЕТ СН'!$H$5</f>
        <v>5103.4600905099996</v>
      </c>
      <c r="L98" s="37">
        <f>SUMIFS(СВЦЭМ!$D$34:$D$777,СВЦЭМ!$A$34:$A$777,$A98,СВЦЭМ!$B$34:$B$777,L$83)+'СЕТ СН'!$H$11+СВЦЭМ!$D$10+'СЕТ СН'!$H$5</f>
        <v>5103.9987885199998</v>
      </c>
      <c r="M98" s="37">
        <f>SUMIFS(СВЦЭМ!$D$34:$D$777,СВЦЭМ!$A$34:$A$777,$A98,СВЦЭМ!$B$34:$B$777,M$83)+'СЕТ СН'!$H$11+СВЦЭМ!$D$10+'СЕТ СН'!$H$5</f>
        <v>5050.1940859599999</v>
      </c>
      <c r="N98" s="37">
        <f>SUMIFS(СВЦЭМ!$D$34:$D$777,СВЦЭМ!$A$34:$A$777,$A98,СВЦЭМ!$B$34:$B$777,N$83)+'СЕТ СН'!$H$11+СВЦЭМ!$D$10+'СЕТ СН'!$H$5</f>
        <v>5078.3651636599998</v>
      </c>
      <c r="O98" s="37">
        <f>SUMIFS(СВЦЭМ!$D$34:$D$777,СВЦЭМ!$A$34:$A$777,$A98,СВЦЭМ!$B$34:$B$777,O$83)+'СЕТ СН'!$H$11+СВЦЭМ!$D$10+'СЕТ СН'!$H$5</f>
        <v>5093.4156893299996</v>
      </c>
      <c r="P98" s="37">
        <f>SUMIFS(СВЦЭМ!$D$34:$D$777,СВЦЭМ!$A$34:$A$777,$A98,СВЦЭМ!$B$34:$B$777,P$83)+'СЕТ СН'!$H$11+СВЦЭМ!$D$10+'СЕТ СН'!$H$5</f>
        <v>5118.9733231700002</v>
      </c>
      <c r="Q98" s="37">
        <f>SUMIFS(СВЦЭМ!$D$34:$D$777,СВЦЭМ!$A$34:$A$777,$A98,СВЦЭМ!$B$34:$B$777,Q$83)+'СЕТ СН'!$H$11+СВЦЭМ!$D$10+'СЕТ СН'!$H$5</f>
        <v>5083.9480583200002</v>
      </c>
      <c r="R98" s="37">
        <f>SUMIFS(СВЦЭМ!$D$34:$D$777,СВЦЭМ!$A$34:$A$777,$A98,СВЦЭМ!$B$34:$B$777,R$83)+'СЕТ СН'!$H$11+СВЦЭМ!$D$10+'СЕТ СН'!$H$5</f>
        <v>5102.15611592</v>
      </c>
      <c r="S98" s="37">
        <f>SUMIFS(СВЦЭМ!$D$34:$D$777,СВЦЭМ!$A$34:$A$777,$A98,СВЦЭМ!$B$34:$B$777,S$83)+'СЕТ СН'!$H$11+СВЦЭМ!$D$10+'СЕТ СН'!$H$5</f>
        <v>5162.4094246999994</v>
      </c>
      <c r="T98" s="37">
        <f>SUMIFS(СВЦЭМ!$D$34:$D$777,СВЦЭМ!$A$34:$A$777,$A98,СВЦЭМ!$B$34:$B$777,T$83)+'СЕТ СН'!$H$11+СВЦЭМ!$D$10+'СЕТ СН'!$H$5</f>
        <v>5165.2500440900003</v>
      </c>
      <c r="U98" s="37">
        <f>SUMIFS(СВЦЭМ!$D$34:$D$777,СВЦЭМ!$A$34:$A$777,$A98,СВЦЭМ!$B$34:$B$777,U$83)+'СЕТ СН'!$H$11+СВЦЭМ!$D$10+'СЕТ СН'!$H$5</f>
        <v>5173.5704023199996</v>
      </c>
      <c r="V98" s="37">
        <f>SUMIFS(СВЦЭМ!$D$34:$D$777,СВЦЭМ!$A$34:$A$777,$A98,СВЦЭМ!$B$34:$B$777,V$83)+'СЕТ СН'!$H$11+СВЦЭМ!$D$10+'СЕТ СН'!$H$5</f>
        <v>5159.0759461199996</v>
      </c>
      <c r="W98" s="37">
        <f>SUMIFS(СВЦЭМ!$D$34:$D$777,СВЦЭМ!$A$34:$A$777,$A98,СВЦЭМ!$B$34:$B$777,W$83)+'СЕТ СН'!$H$11+СВЦЭМ!$D$10+'СЕТ СН'!$H$5</f>
        <v>5140.9653857200001</v>
      </c>
      <c r="X98" s="37">
        <f>SUMIFS(СВЦЭМ!$D$34:$D$777,СВЦЭМ!$A$34:$A$777,$A98,СВЦЭМ!$B$34:$B$777,X$83)+'СЕТ СН'!$H$11+СВЦЭМ!$D$10+'СЕТ СН'!$H$5</f>
        <v>5178.5901198900001</v>
      </c>
      <c r="Y98" s="37">
        <f>SUMIFS(СВЦЭМ!$D$34:$D$777,СВЦЭМ!$A$34:$A$777,$A98,СВЦЭМ!$B$34:$B$777,Y$83)+'СЕТ СН'!$H$11+СВЦЭМ!$D$10+'СЕТ СН'!$H$5</f>
        <v>5264.4415252300005</v>
      </c>
    </row>
    <row r="99" spans="1:25" ht="15.75" x14ac:dyDescent="0.2">
      <c r="A99" s="36">
        <f t="shared" si="2"/>
        <v>42598</v>
      </c>
      <c r="B99" s="37">
        <f>SUMIFS(СВЦЭМ!$D$34:$D$777,СВЦЭМ!$A$34:$A$777,$A99,СВЦЭМ!$B$34:$B$777,B$83)+'СЕТ СН'!$H$11+СВЦЭМ!$D$10+'СЕТ СН'!$H$5</f>
        <v>5319.58402862</v>
      </c>
      <c r="C99" s="37">
        <f>SUMIFS(СВЦЭМ!$D$34:$D$777,СВЦЭМ!$A$34:$A$777,$A99,СВЦЭМ!$B$34:$B$777,C$83)+'СЕТ СН'!$H$11+СВЦЭМ!$D$10+'СЕТ СН'!$H$5</f>
        <v>5351.8640575600002</v>
      </c>
      <c r="D99" s="37">
        <f>SUMIFS(СВЦЭМ!$D$34:$D$777,СВЦЭМ!$A$34:$A$777,$A99,СВЦЭМ!$B$34:$B$777,D$83)+'СЕТ СН'!$H$11+СВЦЭМ!$D$10+'СЕТ СН'!$H$5</f>
        <v>5364.1260044600003</v>
      </c>
      <c r="E99" s="37">
        <f>SUMIFS(СВЦЭМ!$D$34:$D$777,СВЦЭМ!$A$34:$A$777,$A99,СВЦЭМ!$B$34:$B$777,E$83)+'СЕТ СН'!$H$11+СВЦЭМ!$D$10+'СЕТ СН'!$H$5</f>
        <v>5391.9067466799997</v>
      </c>
      <c r="F99" s="37">
        <f>SUMIFS(СВЦЭМ!$D$34:$D$777,СВЦЭМ!$A$34:$A$777,$A99,СВЦЭМ!$B$34:$B$777,F$83)+'СЕТ СН'!$H$11+СВЦЭМ!$D$10+'СЕТ СН'!$H$5</f>
        <v>5422.06980552</v>
      </c>
      <c r="G99" s="37">
        <f>SUMIFS(СВЦЭМ!$D$34:$D$777,СВЦЭМ!$A$34:$A$777,$A99,СВЦЭМ!$B$34:$B$777,G$83)+'СЕТ СН'!$H$11+СВЦЭМ!$D$10+'СЕТ СН'!$H$5</f>
        <v>5431.0284284400004</v>
      </c>
      <c r="H99" s="37">
        <f>SUMIFS(СВЦЭМ!$D$34:$D$777,СВЦЭМ!$A$34:$A$777,$A99,СВЦЭМ!$B$34:$B$777,H$83)+'СЕТ СН'!$H$11+СВЦЭМ!$D$10+'СЕТ СН'!$H$5</f>
        <v>5383.8008124799999</v>
      </c>
      <c r="I99" s="37">
        <f>SUMIFS(СВЦЭМ!$D$34:$D$777,СВЦЭМ!$A$34:$A$777,$A99,СВЦЭМ!$B$34:$B$777,I$83)+'СЕТ СН'!$H$11+СВЦЭМ!$D$10+'СЕТ СН'!$H$5</f>
        <v>5363.09904766</v>
      </c>
      <c r="J99" s="37">
        <f>SUMIFS(СВЦЭМ!$D$34:$D$777,СВЦЭМ!$A$34:$A$777,$A99,СВЦЭМ!$B$34:$B$777,J$83)+'СЕТ СН'!$H$11+СВЦЭМ!$D$10+'СЕТ СН'!$H$5</f>
        <v>5251.3009362699995</v>
      </c>
      <c r="K99" s="37">
        <f>SUMIFS(СВЦЭМ!$D$34:$D$777,СВЦЭМ!$A$34:$A$777,$A99,СВЦЭМ!$B$34:$B$777,K$83)+'СЕТ СН'!$H$11+СВЦЭМ!$D$10+'СЕТ СН'!$H$5</f>
        <v>5155.4100273900003</v>
      </c>
      <c r="L99" s="37">
        <f>SUMIFS(СВЦЭМ!$D$34:$D$777,СВЦЭМ!$A$34:$A$777,$A99,СВЦЭМ!$B$34:$B$777,L$83)+'СЕТ СН'!$H$11+СВЦЭМ!$D$10+'СЕТ СН'!$H$5</f>
        <v>5085.78600327</v>
      </c>
      <c r="M99" s="37">
        <f>SUMIFS(СВЦЭМ!$D$34:$D$777,СВЦЭМ!$A$34:$A$777,$A99,СВЦЭМ!$B$34:$B$777,M$83)+'СЕТ СН'!$H$11+СВЦЭМ!$D$10+'СЕТ СН'!$H$5</f>
        <v>5090.1814940200002</v>
      </c>
      <c r="N99" s="37">
        <f>SUMIFS(СВЦЭМ!$D$34:$D$777,СВЦЭМ!$A$34:$A$777,$A99,СВЦЭМ!$B$34:$B$777,N$83)+'СЕТ СН'!$H$11+СВЦЭМ!$D$10+'СЕТ СН'!$H$5</f>
        <v>5095.71599814</v>
      </c>
      <c r="O99" s="37">
        <f>SUMIFS(СВЦЭМ!$D$34:$D$777,СВЦЭМ!$A$34:$A$777,$A99,СВЦЭМ!$B$34:$B$777,O$83)+'СЕТ СН'!$H$11+СВЦЭМ!$D$10+'СЕТ СН'!$H$5</f>
        <v>5131.0894302899997</v>
      </c>
      <c r="P99" s="37">
        <f>SUMIFS(СВЦЭМ!$D$34:$D$777,СВЦЭМ!$A$34:$A$777,$A99,СВЦЭМ!$B$34:$B$777,P$83)+'СЕТ СН'!$H$11+СВЦЭМ!$D$10+'СЕТ СН'!$H$5</f>
        <v>5086.1208239899997</v>
      </c>
      <c r="Q99" s="37">
        <f>SUMIFS(СВЦЭМ!$D$34:$D$777,СВЦЭМ!$A$34:$A$777,$A99,СВЦЭМ!$B$34:$B$777,Q$83)+'СЕТ СН'!$H$11+СВЦЭМ!$D$10+'СЕТ СН'!$H$5</f>
        <v>5062.4810275899999</v>
      </c>
      <c r="R99" s="37">
        <f>SUMIFS(СВЦЭМ!$D$34:$D$777,СВЦЭМ!$A$34:$A$777,$A99,СВЦЭМ!$B$34:$B$777,R$83)+'СЕТ СН'!$H$11+СВЦЭМ!$D$10+'СЕТ СН'!$H$5</f>
        <v>5098.3456064399998</v>
      </c>
      <c r="S99" s="37">
        <f>SUMIFS(СВЦЭМ!$D$34:$D$777,СВЦЭМ!$A$34:$A$777,$A99,СВЦЭМ!$B$34:$B$777,S$83)+'СЕТ СН'!$H$11+СВЦЭМ!$D$10+'СЕТ СН'!$H$5</f>
        <v>5163.0268746399997</v>
      </c>
      <c r="T99" s="37">
        <f>SUMIFS(СВЦЭМ!$D$34:$D$777,СВЦЭМ!$A$34:$A$777,$A99,СВЦЭМ!$B$34:$B$777,T$83)+'СЕТ СН'!$H$11+СВЦЭМ!$D$10+'СЕТ СН'!$H$5</f>
        <v>5161.2833147900001</v>
      </c>
      <c r="U99" s="37">
        <f>SUMIFS(СВЦЭМ!$D$34:$D$777,СВЦЭМ!$A$34:$A$777,$A99,СВЦЭМ!$B$34:$B$777,U$83)+'СЕТ СН'!$H$11+СВЦЭМ!$D$10+'СЕТ СН'!$H$5</f>
        <v>5150.7198664500002</v>
      </c>
      <c r="V99" s="37">
        <f>SUMIFS(СВЦЭМ!$D$34:$D$777,СВЦЭМ!$A$34:$A$777,$A99,СВЦЭМ!$B$34:$B$777,V$83)+'СЕТ СН'!$H$11+СВЦЭМ!$D$10+'СЕТ СН'!$H$5</f>
        <v>5166.0459979199995</v>
      </c>
      <c r="W99" s="37">
        <f>SUMIFS(СВЦЭМ!$D$34:$D$777,СВЦЭМ!$A$34:$A$777,$A99,СВЦЭМ!$B$34:$B$777,W$83)+'СЕТ СН'!$H$11+СВЦЭМ!$D$10+'СЕТ СН'!$H$5</f>
        <v>5187.9333340900002</v>
      </c>
      <c r="X99" s="37">
        <f>SUMIFS(СВЦЭМ!$D$34:$D$777,СВЦЭМ!$A$34:$A$777,$A99,СВЦЭМ!$B$34:$B$777,X$83)+'СЕТ СН'!$H$11+СВЦЭМ!$D$10+'СЕТ СН'!$H$5</f>
        <v>5132.9414393199995</v>
      </c>
      <c r="Y99" s="37">
        <f>SUMIFS(СВЦЭМ!$D$34:$D$777,СВЦЭМ!$A$34:$A$777,$A99,СВЦЭМ!$B$34:$B$777,Y$83)+'СЕТ СН'!$H$11+СВЦЭМ!$D$10+'СЕТ СН'!$H$5</f>
        <v>5216.8299145199999</v>
      </c>
    </row>
    <row r="100" spans="1:25" ht="15.75" x14ac:dyDescent="0.2">
      <c r="A100" s="36">
        <f t="shared" si="2"/>
        <v>42599</v>
      </c>
      <c r="B100" s="37">
        <f>SUMIFS(СВЦЭМ!$D$34:$D$777,СВЦЭМ!$A$34:$A$777,$A100,СВЦЭМ!$B$34:$B$777,B$83)+'СЕТ СН'!$H$11+СВЦЭМ!$D$10+'СЕТ СН'!$H$5</f>
        <v>5272.3241356899998</v>
      </c>
      <c r="C100" s="37">
        <f>SUMIFS(СВЦЭМ!$D$34:$D$777,СВЦЭМ!$A$34:$A$777,$A100,СВЦЭМ!$B$34:$B$777,C$83)+'СЕТ СН'!$H$11+СВЦЭМ!$D$10+'СЕТ СН'!$H$5</f>
        <v>5390.6529970600004</v>
      </c>
      <c r="D100" s="37">
        <f>SUMIFS(СВЦЭМ!$D$34:$D$777,СВЦЭМ!$A$34:$A$777,$A100,СВЦЭМ!$B$34:$B$777,D$83)+'СЕТ СН'!$H$11+СВЦЭМ!$D$10+'СЕТ СН'!$H$5</f>
        <v>5445.6848626199999</v>
      </c>
      <c r="E100" s="37">
        <f>SUMIFS(СВЦЭМ!$D$34:$D$777,СВЦЭМ!$A$34:$A$777,$A100,СВЦЭМ!$B$34:$B$777,E$83)+'СЕТ СН'!$H$11+СВЦЭМ!$D$10+'СЕТ СН'!$H$5</f>
        <v>5488.5764043399995</v>
      </c>
      <c r="F100" s="37">
        <f>SUMIFS(СВЦЭМ!$D$34:$D$777,СВЦЭМ!$A$34:$A$777,$A100,СВЦЭМ!$B$34:$B$777,F$83)+'СЕТ СН'!$H$11+СВЦЭМ!$D$10+'СЕТ СН'!$H$5</f>
        <v>5472.3304945899999</v>
      </c>
      <c r="G100" s="37">
        <f>SUMIFS(СВЦЭМ!$D$34:$D$777,СВЦЭМ!$A$34:$A$777,$A100,СВЦЭМ!$B$34:$B$777,G$83)+'СЕТ СН'!$H$11+СВЦЭМ!$D$10+'СЕТ СН'!$H$5</f>
        <v>5493.6889874199996</v>
      </c>
      <c r="H100" s="37">
        <f>SUMIFS(СВЦЭМ!$D$34:$D$777,СВЦЭМ!$A$34:$A$777,$A100,СВЦЭМ!$B$34:$B$777,H$83)+'СЕТ СН'!$H$11+СВЦЭМ!$D$10+'СЕТ СН'!$H$5</f>
        <v>5358.9222374199999</v>
      </c>
      <c r="I100" s="37">
        <f>SUMIFS(СВЦЭМ!$D$34:$D$777,СВЦЭМ!$A$34:$A$777,$A100,СВЦЭМ!$B$34:$B$777,I$83)+'СЕТ СН'!$H$11+СВЦЭМ!$D$10+'СЕТ СН'!$H$5</f>
        <v>5300.7166844099993</v>
      </c>
      <c r="J100" s="37">
        <f>SUMIFS(СВЦЭМ!$D$34:$D$777,СВЦЭМ!$A$34:$A$777,$A100,СВЦЭМ!$B$34:$B$777,J$83)+'СЕТ СН'!$H$11+СВЦЭМ!$D$10+'СЕТ СН'!$H$5</f>
        <v>5207.9364804099996</v>
      </c>
      <c r="K100" s="37">
        <f>SUMIFS(СВЦЭМ!$D$34:$D$777,СВЦЭМ!$A$34:$A$777,$A100,СВЦЭМ!$B$34:$B$777,K$83)+'СЕТ СН'!$H$11+СВЦЭМ!$D$10+'СЕТ СН'!$H$5</f>
        <v>5135.0576404200001</v>
      </c>
      <c r="L100" s="37">
        <f>SUMIFS(СВЦЭМ!$D$34:$D$777,СВЦЭМ!$A$34:$A$777,$A100,СВЦЭМ!$B$34:$B$777,L$83)+'СЕТ СН'!$H$11+СВЦЭМ!$D$10+'СЕТ СН'!$H$5</f>
        <v>5086.2862474100002</v>
      </c>
      <c r="M100" s="37">
        <f>SUMIFS(СВЦЭМ!$D$34:$D$777,СВЦЭМ!$A$34:$A$777,$A100,СВЦЭМ!$B$34:$B$777,M$83)+'СЕТ СН'!$H$11+СВЦЭМ!$D$10+'СЕТ СН'!$H$5</f>
        <v>5107.8440660699998</v>
      </c>
      <c r="N100" s="37">
        <f>SUMIFS(СВЦЭМ!$D$34:$D$777,СВЦЭМ!$A$34:$A$777,$A100,СВЦЭМ!$B$34:$B$777,N$83)+'СЕТ СН'!$H$11+СВЦЭМ!$D$10+'СЕТ СН'!$H$5</f>
        <v>5140.7454200000002</v>
      </c>
      <c r="O100" s="37">
        <f>SUMIFS(СВЦЭМ!$D$34:$D$777,СВЦЭМ!$A$34:$A$777,$A100,СВЦЭМ!$B$34:$B$777,O$83)+'СЕТ СН'!$H$11+СВЦЭМ!$D$10+'СЕТ СН'!$H$5</f>
        <v>5121.5917768299996</v>
      </c>
      <c r="P100" s="37">
        <f>SUMIFS(СВЦЭМ!$D$34:$D$777,СВЦЭМ!$A$34:$A$777,$A100,СВЦЭМ!$B$34:$B$777,P$83)+'СЕТ СН'!$H$11+СВЦЭМ!$D$10+'СЕТ СН'!$H$5</f>
        <v>5124.0890447599995</v>
      </c>
      <c r="Q100" s="37">
        <f>SUMIFS(СВЦЭМ!$D$34:$D$777,СВЦЭМ!$A$34:$A$777,$A100,СВЦЭМ!$B$34:$B$777,Q$83)+'СЕТ СН'!$H$11+СВЦЭМ!$D$10+'СЕТ СН'!$H$5</f>
        <v>5121.0155370599996</v>
      </c>
      <c r="R100" s="37">
        <f>SUMIFS(СВЦЭМ!$D$34:$D$777,СВЦЭМ!$A$34:$A$777,$A100,СВЦЭМ!$B$34:$B$777,R$83)+'СЕТ СН'!$H$11+СВЦЭМ!$D$10+'СЕТ СН'!$H$5</f>
        <v>5122.6149092199994</v>
      </c>
      <c r="S100" s="37">
        <f>SUMIFS(СВЦЭМ!$D$34:$D$777,СВЦЭМ!$A$34:$A$777,$A100,СВЦЭМ!$B$34:$B$777,S$83)+'СЕТ СН'!$H$11+СВЦЭМ!$D$10+'СЕТ СН'!$H$5</f>
        <v>5187.3406245999995</v>
      </c>
      <c r="T100" s="37">
        <f>SUMIFS(СВЦЭМ!$D$34:$D$777,СВЦЭМ!$A$34:$A$777,$A100,СВЦЭМ!$B$34:$B$777,T$83)+'СЕТ СН'!$H$11+СВЦЭМ!$D$10+'СЕТ СН'!$H$5</f>
        <v>5248.2285219699997</v>
      </c>
      <c r="U100" s="37">
        <f>SUMIFS(СВЦЭМ!$D$34:$D$777,СВЦЭМ!$A$34:$A$777,$A100,СВЦЭМ!$B$34:$B$777,U$83)+'СЕТ СН'!$H$11+СВЦЭМ!$D$10+'СЕТ СН'!$H$5</f>
        <v>5207.4150786800001</v>
      </c>
      <c r="V100" s="37">
        <f>SUMIFS(СВЦЭМ!$D$34:$D$777,СВЦЭМ!$A$34:$A$777,$A100,СВЦЭМ!$B$34:$B$777,V$83)+'СЕТ СН'!$H$11+СВЦЭМ!$D$10+'СЕТ СН'!$H$5</f>
        <v>5211.8100392899996</v>
      </c>
      <c r="W100" s="37">
        <f>SUMIFS(СВЦЭМ!$D$34:$D$777,СВЦЭМ!$A$34:$A$777,$A100,СВЦЭМ!$B$34:$B$777,W$83)+'СЕТ СН'!$H$11+СВЦЭМ!$D$10+'СЕТ СН'!$H$5</f>
        <v>5192.3132321200001</v>
      </c>
      <c r="X100" s="37">
        <f>SUMIFS(СВЦЭМ!$D$34:$D$777,СВЦЭМ!$A$34:$A$777,$A100,СВЦЭМ!$B$34:$B$777,X$83)+'СЕТ СН'!$H$11+СВЦЭМ!$D$10+'СЕТ СН'!$H$5</f>
        <v>5134.4262319700001</v>
      </c>
      <c r="Y100" s="37">
        <f>SUMIFS(СВЦЭМ!$D$34:$D$777,СВЦЭМ!$A$34:$A$777,$A100,СВЦЭМ!$B$34:$B$777,Y$83)+'СЕТ СН'!$H$11+СВЦЭМ!$D$10+'СЕТ СН'!$H$5</f>
        <v>5189.3389558999997</v>
      </c>
    </row>
    <row r="101" spans="1:25" ht="15.75" x14ac:dyDescent="0.2">
      <c r="A101" s="36">
        <f t="shared" si="2"/>
        <v>42600</v>
      </c>
      <c r="B101" s="37">
        <f>SUMIFS(СВЦЭМ!$D$34:$D$777,СВЦЭМ!$A$34:$A$777,$A101,СВЦЭМ!$B$34:$B$777,B$83)+'СЕТ СН'!$H$11+СВЦЭМ!$D$10+'СЕТ СН'!$H$5</f>
        <v>5149.0633895999999</v>
      </c>
      <c r="C101" s="37">
        <f>SUMIFS(СВЦЭМ!$D$34:$D$777,СВЦЭМ!$A$34:$A$777,$A101,СВЦЭМ!$B$34:$B$777,C$83)+'СЕТ СН'!$H$11+СВЦЭМ!$D$10+'СЕТ СН'!$H$5</f>
        <v>5230.2661116599993</v>
      </c>
      <c r="D101" s="37">
        <f>SUMIFS(СВЦЭМ!$D$34:$D$777,СВЦЭМ!$A$34:$A$777,$A101,СВЦЭМ!$B$34:$B$777,D$83)+'СЕТ СН'!$H$11+СВЦЭМ!$D$10+'СЕТ СН'!$H$5</f>
        <v>5301.9691038700003</v>
      </c>
      <c r="E101" s="37">
        <f>SUMIFS(СВЦЭМ!$D$34:$D$777,СВЦЭМ!$A$34:$A$777,$A101,СВЦЭМ!$B$34:$B$777,E$83)+'СЕТ СН'!$H$11+СВЦЭМ!$D$10+'СЕТ СН'!$H$5</f>
        <v>5321.21511371</v>
      </c>
      <c r="F101" s="37">
        <f>SUMIFS(СВЦЭМ!$D$34:$D$777,СВЦЭМ!$A$34:$A$777,$A101,СВЦЭМ!$B$34:$B$777,F$83)+'СЕТ СН'!$H$11+СВЦЭМ!$D$10+'СЕТ СН'!$H$5</f>
        <v>5390.0561408399999</v>
      </c>
      <c r="G101" s="37">
        <f>SUMIFS(СВЦЭМ!$D$34:$D$777,СВЦЭМ!$A$34:$A$777,$A101,СВЦЭМ!$B$34:$B$777,G$83)+'СЕТ СН'!$H$11+СВЦЭМ!$D$10+'СЕТ СН'!$H$5</f>
        <v>5351.2191838199997</v>
      </c>
      <c r="H101" s="37">
        <f>SUMIFS(СВЦЭМ!$D$34:$D$777,СВЦЭМ!$A$34:$A$777,$A101,СВЦЭМ!$B$34:$B$777,H$83)+'СЕТ СН'!$H$11+СВЦЭМ!$D$10+'СЕТ СН'!$H$5</f>
        <v>5404.2886195800002</v>
      </c>
      <c r="I101" s="37">
        <f>SUMIFS(СВЦЭМ!$D$34:$D$777,СВЦЭМ!$A$34:$A$777,$A101,СВЦЭМ!$B$34:$B$777,I$83)+'СЕТ СН'!$H$11+СВЦЭМ!$D$10+'СЕТ СН'!$H$5</f>
        <v>5261.1408668900003</v>
      </c>
      <c r="J101" s="37">
        <f>SUMIFS(СВЦЭМ!$D$34:$D$777,СВЦЭМ!$A$34:$A$777,$A101,СВЦЭМ!$B$34:$B$777,J$83)+'СЕТ СН'!$H$11+СВЦЭМ!$D$10+'СЕТ СН'!$H$5</f>
        <v>5160.5114540200002</v>
      </c>
      <c r="K101" s="37">
        <f>SUMIFS(СВЦЭМ!$D$34:$D$777,СВЦЭМ!$A$34:$A$777,$A101,СВЦЭМ!$B$34:$B$777,K$83)+'СЕТ СН'!$H$11+СВЦЭМ!$D$10+'СЕТ СН'!$H$5</f>
        <v>5054.32908924</v>
      </c>
      <c r="L101" s="37">
        <f>SUMIFS(СВЦЭМ!$D$34:$D$777,СВЦЭМ!$A$34:$A$777,$A101,СВЦЭМ!$B$34:$B$777,L$83)+'СЕТ СН'!$H$11+СВЦЭМ!$D$10+'СЕТ СН'!$H$5</f>
        <v>5007.3415299799999</v>
      </c>
      <c r="M101" s="37">
        <f>SUMIFS(СВЦЭМ!$D$34:$D$777,СВЦЭМ!$A$34:$A$777,$A101,СВЦЭМ!$B$34:$B$777,M$83)+'СЕТ СН'!$H$11+СВЦЭМ!$D$10+'СЕТ СН'!$H$5</f>
        <v>5033.4317054399999</v>
      </c>
      <c r="N101" s="37">
        <f>SUMIFS(СВЦЭМ!$D$34:$D$777,СВЦЭМ!$A$34:$A$777,$A101,СВЦЭМ!$B$34:$B$777,N$83)+'СЕТ СН'!$H$11+СВЦЭМ!$D$10+'СЕТ СН'!$H$5</f>
        <v>5009.9948608200002</v>
      </c>
      <c r="O101" s="37">
        <f>SUMIFS(СВЦЭМ!$D$34:$D$777,СВЦЭМ!$A$34:$A$777,$A101,СВЦЭМ!$B$34:$B$777,O$83)+'СЕТ СН'!$H$11+СВЦЭМ!$D$10+'СЕТ СН'!$H$5</f>
        <v>5010.7444951799998</v>
      </c>
      <c r="P101" s="37">
        <f>SUMIFS(СВЦЭМ!$D$34:$D$777,СВЦЭМ!$A$34:$A$777,$A101,СВЦЭМ!$B$34:$B$777,P$83)+'СЕТ СН'!$H$11+СВЦЭМ!$D$10+'СЕТ СН'!$H$5</f>
        <v>5006.7435117300001</v>
      </c>
      <c r="Q101" s="37">
        <f>SUMIFS(СВЦЭМ!$D$34:$D$777,СВЦЭМ!$A$34:$A$777,$A101,СВЦЭМ!$B$34:$B$777,Q$83)+'СЕТ СН'!$H$11+СВЦЭМ!$D$10+'СЕТ СН'!$H$5</f>
        <v>4974.2189993299999</v>
      </c>
      <c r="R101" s="37">
        <f>SUMIFS(СВЦЭМ!$D$34:$D$777,СВЦЭМ!$A$34:$A$777,$A101,СВЦЭМ!$B$34:$B$777,R$83)+'СЕТ СН'!$H$11+СВЦЭМ!$D$10+'СЕТ СН'!$H$5</f>
        <v>5000.9287995200002</v>
      </c>
      <c r="S101" s="37">
        <f>SUMIFS(СВЦЭМ!$D$34:$D$777,СВЦЭМ!$A$34:$A$777,$A101,СВЦЭМ!$B$34:$B$777,S$83)+'СЕТ СН'!$H$11+СВЦЭМ!$D$10+'СЕТ СН'!$H$5</f>
        <v>4998.3606615499993</v>
      </c>
      <c r="T101" s="37">
        <f>SUMIFS(СВЦЭМ!$D$34:$D$777,СВЦЭМ!$A$34:$A$777,$A101,СВЦЭМ!$B$34:$B$777,T$83)+'СЕТ СН'!$H$11+СВЦЭМ!$D$10+'СЕТ СН'!$H$5</f>
        <v>4980.4296701599997</v>
      </c>
      <c r="U101" s="37">
        <f>SUMIFS(СВЦЭМ!$D$34:$D$777,СВЦЭМ!$A$34:$A$777,$A101,СВЦЭМ!$B$34:$B$777,U$83)+'СЕТ СН'!$H$11+СВЦЭМ!$D$10+'СЕТ СН'!$H$5</f>
        <v>4982.2846207799994</v>
      </c>
      <c r="V101" s="37">
        <f>SUMIFS(СВЦЭМ!$D$34:$D$777,СВЦЭМ!$A$34:$A$777,$A101,СВЦЭМ!$B$34:$B$777,V$83)+'СЕТ СН'!$H$11+СВЦЭМ!$D$10+'СЕТ СН'!$H$5</f>
        <v>5007.1415218700004</v>
      </c>
      <c r="W101" s="37">
        <f>SUMIFS(СВЦЭМ!$D$34:$D$777,СВЦЭМ!$A$34:$A$777,$A101,СВЦЭМ!$B$34:$B$777,W$83)+'СЕТ СН'!$H$11+СВЦЭМ!$D$10+'СЕТ СН'!$H$5</f>
        <v>5026.3367843799997</v>
      </c>
      <c r="X101" s="37">
        <f>SUMIFS(СВЦЭМ!$D$34:$D$777,СВЦЭМ!$A$34:$A$777,$A101,СВЦЭМ!$B$34:$B$777,X$83)+'СЕТ СН'!$H$11+СВЦЭМ!$D$10+'СЕТ СН'!$H$5</f>
        <v>4984.4994500499997</v>
      </c>
      <c r="Y101" s="37">
        <f>SUMIFS(СВЦЭМ!$D$34:$D$777,СВЦЭМ!$A$34:$A$777,$A101,СВЦЭМ!$B$34:$B$777,Y$83)+'СЕТ СН'!$H$11+СВЦЭМ!$D$10+'СЕТ СН'!$H$5</f>
        <v>5042.0962278999996</v>
      </c>
    </row>
    <row r="102" spans="1:25" ht="15.75" x14ac:dyDescent="0.2">
      <c r="A102" s="36">
        <f t="shared" si="2"/>
        <v>42601</v>
      </c>
      <c r="B102" s="37">
        <f>SUMIFS(СВЦЭМ!$D$34:$D$777,СВЦЭМ!$A$34:$A$777,$A102,СВЦЭМ!$B$34:$B$777,B$83)+'СЕТ СН'!$H$11+СВЦЭМ!$D$10+'СЕТ СН'!$H$5</f>
        <v>5139.3469166200002</v>
      </c>
      <c r="C102" s="37">
        <f>SUMIFS(СВЦЭМ!$D$34:$D$777,СВЦЭМ!$A$34:$A$777,$A102,СВЦЭМ!$B$34:$B$777,C$83)+'СЕТ СН'!$H$11+СВЦЭМ!$D$10+'СЕТ СН'!$H$5</f>
        <v>5201.5146001499998</v>
      </c>
      <c r="D102" s="37">
        <f>SUMIFS(СВЦЭМ!$D$34:$D$777,СВЦЭМ!$A$34:$A$777,$A102,СВЦЭМ!$B$34:$B$777,D$83)+'СЕТ СН'!$H$11+СВЦЭМ!$D$10+'СЕТ СН'!$H$5</f>
        <v>5248.1227467999997</v>
      </c>
      <c r="E102" s="37">
        <f>SUMIFS(СВЦЭМ!$D$34:$D$777,СВЦЭМ!$A$34:$A$777,$A102,СВЦЭМ!$B$34:$B$777,E$83)+'СЕТ СН'!$H$11+СВЦЭМ!$D$10+'СЕТ СН'!$H$5</f>
        <v>5246.0778709099995</v>
      </c>
      <c r="F102" s="37">
        <f>SUMIFS(СВЦЭМ!$D$34:$D$777,СВЦЭМ!$A$34:$A$777,$A102,СВЦЭМ!$B$34:$B$777,F$83)+'СЕТ СН'!$H$11+СВЦЭМ!$D$10+'СЕТ СН'!$H$5</f>
        <v>5263.4485535999993</v>
      </c>
      <c r="G102" s="37">
        <f>SUMIFS(СВЦЭМ!$D$34:$D$777,СВЦЭМ!$A$34:$A$777,$A102,СВЦЭМ!$B$34:$B$777,G$83)+'СЕТ СН'!$H$11+СВЦЭМ!$D$10+'СЕТ СН'!$H$5</f>
        <v>5250.4876784999997</v>
      </c>
      <c r="H102" s="37">
        <f>SUMIFS(СВЦЭМ!$D$34:$D$777,СВЦЭМ!$A$34:$A$777,$A102,СВЦЭМ!$B$34:$B$777,H$83)+'СЕТ СН'!$H$11+СВЦЭМ!$D$10+'СЕТ СН'!$H$5</f>
        <v>5223.5587705999997</v>
      </c>
      <c r="I102" s="37">
        <f>SUMIFS(СВЦЭМ!$D$34:$D$777,СВЦЭМ!$A$34:$A$777,$A102,СВЦЭМ!$B$34:$B$777,I$83)+'СЕТ СН'!$H$11+СВЦЭМ!$D$10+'СЕТ СН'!$H$5</f>
        <v>5145.5871132000002</v>
      </c>
      <c r="J102" s="37">
        <f>SUMIFS(СВЦЭМ!$D$34:$D$777,СВЦЭМ!$A$34:$A$777,$A102,СВЦЭМ!$B$34:$B$777,J$83)+'СЕТ СН'!$H$11+СВЦЭМ!$D$10+'СЕТ СН'!$H$5</f>
        <v>5076.4691714000001</v>
      </c>
      <c r="K102" s="37">
        <f>SUMIFS(СВЦЭМ!$D$34:$D$777,СВЦЭМ!$A$34:$A$777,$A102,СВЦЭМ!$B$34:$B$777,K$83)+'СЕТ СН'!$H$11+СВЦЭМ!$D$10+'СЕТ СН'!$H$5</f>
        <v>4994.79803971</v>
      </c>
      <c r="L102" s="37">
        <f>SUMIFS(СВЦЭМ!$D$34:$D$777,СВЦЭМ!$A$34:$A$777,$A102,СВЦЭМ!$B$34:$B$777,L$83)+'СЕТ СН'!$H$11+СВЦЭМ!$D$10+'СЕТ СН'!$H$5</f>
        <v>4970.5614009599994</v>
      </c>
      <c r="M102" s="37">
        <f>SUMIFS(СВЦЭМ!$D$34:$D$777,СВЦЭМ!$A$34:$A$777,$A102,СВЦЭМ!$B$34:$B$777,M$83)+'СЕТ СН'!$H$11+СВЦЭМ!$D$10+'СЕТ СН'!$H$5</f>
        <v>5107.5158366699998</v>
      </c>
      <c r="N102" s="37">
        <f>SUMIFS(СВЦЭМ!$D$34:$D$777,СВЦЭМ!$A$34:$A$777,$A102,СВЦЭМ!$B$34:$B$777,N$83)+'СЕТ СН'!$H$11+СВЦЭМ!$D$10+'СЕТ СН'!$H$5</f>
        <v>5106.8009582899995</v>
      </c>
      <c r="O102" s="37">
        <f>SUMIFS(СВЦЭМ!$D$34:$D$777,СВЦЭМ!$A$34:$A$777,$A102,СВЦЭМ!$B$34:$B$777,O$83)+'СЕТ СН'!$H$11+СВЦЭМ!$D$10+'СЕТ СН'!$H$5</f>
        <v>5122.1599374699999</v>
      </c>
      <c r="P102" s="37">
        <f>SUMIFS(СВЦЭМ!$D$34:$D$777,СВЦЭМ!$A$34:$A$777,$A102,СВЦЭМ!$B$34:$B$777,P$83)+'СЕТ СН'!$H$11+СВЦЭМ!$D$10+'СЕТ СН'!$H$5</f>
        <v>5146.63668186</v>
      </c>
      <c r="Q102" s="37">
        <f>SUMIFS(СВЦЭМ!$D$34:$D$777,СВЦЭМ!$A$34:$A$777,$A102,СВЦЭМ!$B$34:$B$777,Q$83)+'СЕТ СН'!$H$11+СВЦЭМ!$D$10+'СЕТ СН'!$H$5</f>
        <v>5316.7700917700004</v>
      </c>
      <c r="R102" s="37">
        <f>SUMIFS(СВЦЭМ!$D$34:$D$777,СВЦЭМ!$A$34:$A$777,$A102,СВЦЭМ!$B$34:$B$777,R$83)+'СЕТ СН'!$H$11+СВЦЭМ!$D$10+'СЕТ СН'!$H$5</f>
        <v>5119.1803180799998</v>
      </c>
      <c r="S102" s="37">
        <f>SUMIFS(СВЦЭМ!$D$34:$D$777,СВЦЭМ!$A$34:$A$777,$A102,СВЦЭМ!$B$34:$B$777,S$83)+'СЕТ СН'!$H$11+СВЦЭМ!$D$10+'СЕТ СН'!$H$5</f>
        <v>5043.3281147999996</v>
      </c>
      <c r="T102" s="37">
        <f>SUMIFS(СВЦЭМ!$D$34:$D$777,СВЦЭМ!$A$34:$A$777,$A102,СВЦЭМ!$B$34:$B$777,T$83)+'СЕТ СН'!$H$11+СВЦЭМ!$D$10+'СЕТ СН'!$H$5</f>
        <v>5019.4087892500002</v>
      </c>
      <c r="U102" s="37">
        <f>SUMIFS(СВЦЭМ!$D$34:$D$777,СВЦЭМ!$A$34:$A$777,$A102,СВЦЭМ!$B$34:$B$777,U$83)+'СЕТ СН'!$H$11+СВЦЭМ!$D$10+'СЕТ СН'!$H$5</f>
        <v>5017.8201933099999</v>
      </c>
      <c r="V102" s="37">
        <f>SUMIFS(СВЦЭМ!$D$34:$D$777,СВЦЭМ!$A$34:$A$777,$A102,СВЦЭМ!$B$34:$B$777,V$83)+'СЕТ СН'!$H$11+СВЦЭМ!$D$10+'СЕТ СН'!$H$5</f>
        <v>5042.4537709899996</v>
      </c>
      <c r="W102" s="37">
        <f>SUMIFS(СВЦЭМ!$D$34:$D$777,СВЦЭМ!$A$34:$A$777,$A102,СВЦЭМ!$B$34:$B$777,W$83)+'СЕТ СН'!$H$11+СВЦЭМ!$D$10+'СЕТ СН'!$H$5</f>
        <v>5019.3979285400001</v>
      </c>
      <c r="X102" s="37">
        <f>SUMIFS(СВЦЭМ!$D$34:$D$777,СВЦЭМ!$A$34:$A$777,$A102,СВЦЭМ!$B$34:$B$777,X$83)+'СЕТ СН'!$H$11+СВЦЭМ!$D$10+'СЕТ СН'!$H$5</f>
        <v>4976.36520845</v>
      </c>
      <c r="Y102" s="37">
        <f>SUMIFS(СВЦЭМ!$D$34:$D$777,СВЦЭМ!$A$34:$A$777,$A102,СВЦЭМ!$B$34:$B$777,Y$83)+'СЕТ СН'!$H$11+СВЦЭМ!$D$10+'СЕТ СН'!$H$5</f>
        <v>5015.0672678499996</v>
      </c>
    </row>
    <row r="103" spans="1:25" ht="15.75" x14ac:dyDescent="0.2">
      <c r="A103" s="36">
        <f t="shared" si="2"/>
        <v>42602</v>
      </c>
      <c r="B103" s="37">
        <f>SUMIFS(СВЦЭМ!$D$34:$D$777,СВЦЭМ!$A$34:$A$777,$A103,СВЦЭМ!$B$34:$B$777,B$83)+'СЕТ СН'!$H$11+СВЦЭМ!$D$10+'СЕТ СН'!$H$5</f>
        <v>5045.3714783699997</v>
      </c>
      <c r="C103" s="37">
        <f>SUMIFS(СВЦЭМ!$D$34:$D$777,СВЦЭМ!$A$34:$A$777,$A103,СВЦЭМ!$B$34:$B$777,C$83)+'СЕТ СН'!$H$11+СВЦЭМ!$D$10+'СЕТ СН'!$H$5</f>
        <v>5048.15601195</v>
      </c>
      <c r="D103" s="37">
        <f>SUMIFS(СВЦЭМ!$D$34:$D$777,СВЦЭМ!$A$34:$A$777,$A103,СВЦЭМ!$B$34:$B$777,D$83)+'СЕТ СН'!$H$11+СВЦЭМ!$D$10+'СЕТ СН'!$H$5</f>
        <v>5070.9221213199999</v>
      </c>
      <c r="E103" s="37">
        <f>SUMIFS(СВЦЭМ!$D$34:$D$777,СВЦЭМ!$A$34:$A$777,$A103,СВЦЭМ!$B$34:$B$777,E$83)+'СЕТ СН'!$H$11+СВЦЭМ!$D$10+'СЕТ СН'!$H$5</f>
        <v>5084.4043787199998</v>
      </c>
      <c r="F103" s="37">
        <f>SUMIFS(СВЦЭМ!$D$34:$D$777,СВЦЭМ!$A$34:$A$777,$A103,СВЦЭМ!$B$34:$B$777,F$83)+'СЕТ СН'!$H$11+СВЦЭМ!$D$10+'СЕТ СН'!$H$5</f>
        <v>5099.7141245000003</v>
      </c>
      <c r="G103" s="37">
        <f>SUMIFS(СВЦЭМ!$D$34:$D$777,СВЦЭМ!$A$34:$A$777,$A103,СВЦЭМ!$B$34:$B$777,G$83)+'СЕТ СН'!$H$11+СВЦЭМ!$D$10+'СЕТ СН'!$H$5</f>
        <v>5089.4235609199995</v>
      </c>
      <c r="H103" s="37">
        <f>SUMIFS(СВЦЭМ!$D$34:$D$777,СВЦЭМ!$A$34:$A$777,$A103,СВЦЭМ!$B$34:$B$777,H$83)+'СЕТ СН'!$H$11+СВЦЭМ!$D$10+'СЕТ СН'!$H$5</f>
        <v>5095.5185982000003</v>
      </c>
      <c r="I103" s="37">
        <f>SUMIFS(СВЦЭМ!$D$34:$D$777,СВЦЭМ!$A$34:$A$777,$A103,СВЦЭМ!$B$34:$B$777,I$83)+'СЕТ СН'!$H$11+СВЦЭМ!$D$10+'СЕТ СН'!$H$5</f>
        <v>5126.0179928500002</v>
      </c>
      <c r="J103" s="37">
        <f>SUMIFS(СВЦЭМ!$D$34:$D$777,СВЦЭМ!$A$34:$A$777,$A103,СВЦЭМ!$B$34:$B$777,J$83)+'СЕТ СН'!$H$11+СВЦЭМ!$D$10+'СЕТ СН'!$H$5</f>
        <v>5095.4752016799994</v>
      </c>
      <c r="K103" s="37">
        <f>SUMIFS(СВЦЭМ!$D$34:$D$777,СВЦЭМ!$A$34:$A$777,$A103,СВЦЭМ!$B$34:$B$777,K$83)+'СЕТ СН'!$H$11+СВЦЭМ!$D$10+'СЕТ СН'!$H$5</f>
        <v>5049.5277998299998</v>
      </c>
      <c r="L103" s="37">
        <f>SUMIFS(СВЦЭМ!$D$34:$D$777,СВЦЭМ!$A$34:$A$777,$A103,СВЦЭМ!$B$34:$B$777,L$83)+'СЕТ СН'!$H$11+СВЦЭМ!$D$10+'СЕТ СН'!$H$5</f>
        <v>5060.3493239099998</v>
      </c>
      <c r="M103" s="37">
        <f>SUMIFS(СВЦЭМ!$D$34:$D$777,СВЦЭМ!$A$34:$A$777,$A103,СВЦЭМ!$B$34:$B$777,M$83)+'СЕТ СН'!$H$11+СВЦЭМ!$D$10+'СЕТ СН'!$H$5</f>
        <v>5161.26306054</v>
      </c>
      <c r="N103" s="37">
        <f>SUMIFS(СВЦЭМ!$D$34:$D$777,СВЦЭМ!$A$34:$A$777,$A103,СВЦЭМ!$B$34:$B$777,N$83)+'СЕТ СН'!$H$11+СВЦЭМ!$D$10+'СЕТ СН'!$H$5</f>
        <v>5152.2216718899999</v>
      </c>
      <c r="O103" s="37">
        <f>SUMIFS(СВЦЭМ!$D$34:$D$777,СВЦЭМ!$A$34:$A$777,$A103,СВЦЭМ!$B$34:$B$777,O$83)+'СЕТ СН'!$H$11+СВЦЭМ!$D$10+'СЕТ СН'!$H$5</f>
        <v>5150.2043281200004</v>
      </c>
      <c r="P103" s="37">
        <f>SUMIFS(СВЦЭМ!$D$34:$D$777,СВЦЭМ!$A$34:$A$777,$A103,СВЦЭМ!$B$34:$B$777,P$83)+'СЕТ СН'!$H$11+СВЦЭМ!$D$10+'СЕТ СН'!$H$5</f>
        <v>5221.9428367199998</v>
      </c>
      <c r="Q103" s="37">
        <f>SUMIFS(СВЦЭМ!$D$34:$D$777,СВЦЭМ!$A$34:$A$777,$A103,СВЦЭМ!$B$34:$B$777,Q$83)+'СЕТ СН'!$H$11+СВЦЭМ!$D$10+'СЕТ СН'!$H$5</f>
        <v>5280.7395642600004</v>
      </c>
      <c r="R103" s="37">
        <f>SUMIFS(СВЦЭМ!$D$34:$D$777,СВЦЭМ!$A$34:$A$777,$A103,СВЦЭМ!$B$34:$B$777,R$83)+'СЕТ СН'!$H$11+СВЦЭМ!$D$10+'СЕТ СН'!$H$5</f>
        <v>5513.6980115400002</v>
      </c>
      <c r="S103" s="37">
        <f>SUMIFS(СВЦЭМ!$D$34:$D$777,СВЦЭМ!$A$34:$A$777,$A103,СВЦЭМ!$B$34:$B$777,S$83)+'СЕТ СН'!$H$11+СВЦЭМ!$D$10+'СЕТ СН'!$H$5</f>
        <v>5454.7762376999999</v>
      </c>
      <c r="T103" s="37">
        <f>SUMIFS(СВЦЭМ!$D$34:$D$777,СВЦЭМ!$A$34:$A$777,$A103,СВЦЭМ!$B$34:$B$777,T$83)+'СЕТ СН'!$H$11+СВЦЭМ!$D$10+'СЕТ СН'!$H$5</f>
        <v>5446.2500937499999</v>
      </c>
      <c r="U103" s="37">
        <f>SUMIFS(СВЦЭМ!$D$34:$D$777,СВЦЭМ!$A$34:$A$777,$A103,СВЦЭМ!$B$34:$B$777,U$83)+'СЕТ СН'!$H$11+СВЦЭМ!$D$10+'СЕТ СН'!$H$5</f>
        <v>5500.6825775500001</v>
      </c>
      <c r="V103" s="37">
        <f>SUMIFS(СВЦЭМ!$D$34:$D$777,СВЦЭМ!$A$34:$A$777,$A103,СВЦЭМ!$B$34:$B$777,V$83)+'СЕТ СН'!$H$11+СВЦЭМ!$D$10+'СЕТ СН'!$H$5</f>
        <v>5561.1841992099999</v>
      </c>
      <c r="W103" s="37">
        <f>SUMIFS(СВЦЭМ!$D$34:$D$777,СВЦЭМ!$A$34:$A$777,$A103,СВЦЭМ!$B$34:$B$777,W$83)+'СЕТ СН'!$H$11+СВЦЭМ!$D$10+'СЕТ СН'!$H$5</f>
        <v>5538.43088592</v>
      </c>
      <c r="X103" s="37">
        <f>SUMIFS(СВЦЭМ!$D$34:$D$777,СВЦЭМ!$A$34:$A$777,$A103,СВЦЭМ!$B$34:$B$777,X$83)+'СЕТ СН'!$H$11+СВЦЭМ!$D$10+'СЕТ СН'!$H$5</f>
        <v>5513.4002493600001</v>
      </c>
      <c r="Y103" s="37">
        <f>SUMIFS(СВЦЭМ!$D$34:$D$777,СВЦЭМ!$A$34:$A$777,$A103,СВЦЭМ!$B$34:$B$777,Y$83)+'СЕТ СН'!$H$11+СВЦЭМ!$D$10+'СЕТ СН'!$H$5</f>
        <v>5583.5499005399997</v>
      </c>
    </row>
    <row r="104" spans="1:25" ht="15.75" x14ac:dyDescent="0.2">
      <c r="A104" s="36">
        <f t="shared" si="2"/>
        <v>42603</v>
      </c>
      <c r="B104" s="37">
        <f>SUMIFS(СВЦЭМ!$D$34:$D$777,СВЦЭМ!$A$34:$A$777,$A104,СВЦЭМ!$B$34:$B$777,B$83)+'СЕТ СН'!$H$11+СВЦЭМ!$D$10+'СЕТ СН'!$H$5</f>
        <v>5750.0339572699995</v>
      </c>
      <c r="C104" s="37">
        <f>SUMIFS(СВЦЭМ!$D$34:$D$777,СВЦЭМ!$A$34:$A$777,$A104,СВЦЭМ!$B$34:$B$777,C$83)+'СЕТ СН'!$H$11+СВЦЭМ!$D$10+'СЕТ СН'!$H$5</f>
        <v>5590.1000108299995</v>
      </c>
      <c r="D104" s="37">
        <f>SUMIFS(СВЦЭМ!$D$34:$D$777,СВЦЭМ!$A$34:$A$777,$A104,СВЦЭМ!$B$34:$B$777,D$83)+'СЕТ СН'!$H$11+СВЦЭМ!$D$10+'СЕТ СН'!$H$5</f>
        <v>5764.7676178199999</v>
      </c>
      <c r="E104" s="37">
        <f>SUMIFS(СВЦЭМ!$D$34:$D$777,СВЦЭМ!$A$34:$A$777,$A104,СВЦЭМ!$B$34:$B$777,E$83)+'СЕТ СН'!$H$11+СВЦЭМ!$D$10+'СЕТ СН'!$H$5</f>
        <v>5673.2063735299998</v>
      </c>
      <c r="F104" s="37">
        <f>SUMIFS(СВЦЭМ!$D$34:$D$777,СВЦЭМ!$A$34:$A$777,$A104,СВЦЭМ!$B$34:$B$777,F$83)+'СЕТ СН'!$H$11+СВЦЭМ!$D$10+'СЕТ СН'!$H$5</f>
        <v>5492.7311710100003</v>
      </c>
      <c r="G104" s="37">
        <f>SUMIFS(СВЦЭМ!$D$34:$D$777,СВЦЭМ!$A$34:$A$777,$A104,СВЦЭМ!$B$34:$B$777,G$83)+'СЕТ СН'!$H$11+СВЦЭМ!$D$10+'СЕТ СН'!$H$5</f>
        <v>5427.6797088900003</v>
      </c>
      <c r="H104" s="37">
        <f>SUMIFS(СВЦЭМ!$D$34:$D$777,СВЦЭМ!$A$34:$A$777,$A104,СВЦЭМ!$B$34:$B$777,H$83)+'СЕТ СН'!$H$11+СВЦЭМ!$D$10+'СЕТ СН'!$H$5</f>
        <v>5405.8472982599997</v>
      </c>
      <c r="I104" s="37">
        <f>SUMIFS(СВЦЭМ!$D$34:$D$777,СВЦЭМ!$A$34:$A$777,$A104,СВЦЭМ!$B$34:$B$777,I$83)+'СЕТ СН'!$H$11+СВЦЭМ!$D$10+'СЕТ СН'!$H$5</f>
        <v>5366.1808400199998</v>
      </c>
      <c r="J104" s="37">
        <f>SUMIFS(СВЦЭМ!$D$34:$D$777,СВЦЭМ!$A$34:$A$777,$A104,СВЦЭМ!$B$34:$B$777,J$83)+'СЕТ СН'!$H$11+СВЦЭМ!$D$10+'СЕТ СН'!$H$5</f>
        <v>5272.4999028100001</v>
      </c>
      <c r="K104" s="37">
        <f>SUMIFS(СВЦЭМ!$D$34:$D$777,СВЦЭМ!$A$34:$A$777,$A104,СВЦЭМ!$B$34:$B$777,K$83)+'СЕТ СН'!$H$11+СВЦЭМ!$D$10+'СЕТ СН'!$H$5</f>
        <v>5106.5172563199994</v>
      </c>
      <c r="L104" s="37">
        <f>SUMIFS(СВЦЭМ!$D$34:$D$777,СВЦЭМ!$A$34:$A$777,$A104,СВЦЭМ!$B$34:$B$777,L$83)+'СЕТ СН'!$H$11+СВЦЭМ!$D$10+'СЕТ СН'!$H$5</f>
        <v>5073.2088936800001</v>
      </c>
      <c r="M104" s="37">
        <f>SUMIFS(СВЦЭМ!$D$34:$D$777,СВЦЭМ!$A$34:$A$777,$A104,СВЦЭМ!$B$34:$B$777,M$83)+'СЕТ СН'!$H$11+СВЦЭМ!$D$10+'СЕТ СН'!$H$5</f>
        <v>5125.8306430699995</v>
      </c>
      <c r="N104" s="37">
        <f>SUMIFS(СВЦЭМ!$D$34:$D$777,СВЦЭМ!$A$34:$A$777,$A104,СВЦЭМ!$B$34:$B$777,N$83)+'СЕТ СН'!$H$11+СВЦЭМ!$D$10+'СЕТ СН'!$H$5</f>
        <v>5134.3685871899997</v>
      </c>
      <c r="O104" s="37">
        <f>SUMIFS(СВЦЭМ!$D$34:$D$777,СВЦЭМ!$A$34:$A$777,$A104,СВЦЭМ!$B$34:$B$777,O$83)+'СЕТ СН'!$H$11+СВЦЭМ!$D$10+'СЕТ СН'!$H$5</f>
        <v>5174.5600525899999</v>
      </c>
      <c r="P104" s="37">
        <f>SUMIFS(СВЦЭМ!$D$34:$D$777,СВЦЭМ!$A$34:$A$777,$A104,СВЦЭМ!$B$34:$B$777,P$83)+'СЕТ СН'!$H$11+СВЦЭМ!$D$10+'СЕТ СН'!$H$5</f>
        <v>5170.1008246199999</v>
      </c>
      <c r="Q104" s="37">
        <f>SUMIFS(СВЦЭМ!$D$34:$D$777,СВЦЭМ!$A$34:$A$777,$A104,СВЦЭМ!$B$34:$B$777,Q$83)+'СЕТ СН'!$H$11+СВЦЭМ!$D$10+'СЕТ СН'!$H$5</f>
        <v>5164.6741985099998</v>
      </c>
      <c r="R104" s="37">
        <f>SUMIFS(СВЦЭМ!$D$34:$D$777,СВЦЭМ!$A$34:$A$777,$A104,СВЦЭМ!$B$34:$B$777,R$83)+'СЕТ СН'!$H$11+СВЦЭМ!$D$10+'СЕТ СН'!$H$5</f>
        <v>5230.3771236299999</v>
      </c>
      <c r="S104" s="37">
        <f>SUMIFS(СВЦЭМ!$D$34:$D$777,СВЦЭМ!$A$34:$A$777,$A104,СВЦЭМ!$B$34:$B$777,S$83)+'СЕТ СН'!$H$11+СВЦЭМ!$D$10+'СЕТ СН'!$H$5</f>
        <v>5234.5539862400001</v>
      </c>
      <c r="T104" s="37">
        <f>SUMIFS(СВЦЭМ!$D$34:$D$777,СВЦЭМ!$A$34:$A$777,$A104,СВЦЭМ!$B$34:$B$777,T$83)+'СЕТ СН'!$H$11+СВЦЭМ!$D$10+'СЕТ СН'!$H$5</f>
        <v>5218.50330897</v>
      </c>
      <c r="U104" s="37">
        <f>SUMIFS(СВЦЭМ!$D$34:$D$777,СВЦЭМ!$A$34:$A$777,$A104,СВЦЭМ!$B$34:$B$777,U$83)+'СЕТ СН'!$H$11+СВЦЭМ!$D$10+'СЕТ СН'!$H$5</f>
        <v>5211.7836883099999</v>
      </c>
      <c r="V104" s="37">
        <f>SUMIFS(СВЦЭМ!$D$34:$D$777,СВЦЭМ!$A$34:$A$777,$A104,СВЦЭМ!$B$34:$B$777,V$83)+'СЕТ СН'!$H$11+СВЦЭМ!$D$10+'СЕТ СН'!$H$5</f>
        <v>5206.6739612000001</v>
      </c>
      <c r="W104" s="37">
        <f>SUMIFS(СВЦЭМ!$D$34:$D$777,СВЦЭМ!$A$34:$A$777,$A104,СВЦЭМ!$B$34:$B$777,W$83)+'СЕТ СН'!$H$11+СВЦЭМ!$D$10+'СЕТ СН'!$H$5</f>
        <v>5267.04318943</v>
      </c>
      <c r="X104" s="37">
        <f>SUMIFS(СВЦЭМ!$D$34:$D$777,СВЦЭМ!$A$34:$A$777,$A104,СВЦЭМ!$B$34:$B$777,X$83)+'СЕТ СН'!$H$11+СВЦЭМ!$D$10+'СЕТ СН'!$H$5</f>
        <v>5179.5124306299995</v>
      </c>
      <c r="Y104" s="37">
        <f>SUMIFS(СВЦЭМ!$D$34:$D$777,СВЦЭМ!$A$34:$A$777,$A104,СВЦЭМ!$B$34:$B$777,Y$83)+'СЕТ СН'!$H$11+СВЦЭМ!$D$10+'СЕТ СН'!$H$5</f>
        <v>5154.6466323099994</v>
      </c>
    </row>
    <row r="105" spans="1:25" ht="15.75" x14ac:dyDescent="0.2">
      <c r="A105" s="36">
        <f t="shared" si="2"/>
        <v>42604</v>
      </c>
      <c r="B105" s="37">
        <f>SUMIFS(СВЦЭМ!$D$34:$D$777,СВЦЭМ!$A$34:$A$777,$A105,СВЦЭМ!$B$34:$B$777,B$83)+'СЕТ СН'!$H$11+СВЦЭМ!$D$10+'СЕТ СН'!$H$5</f>
        <v>5174.8373328899997</v>
      </c>
      <c r="C105" s="37">
        <f>SUMIFS(СВЦЭМ!$D$34:$D$777,СВЦЭМ!$A$34:$A$777,$A105,СВЦЭМ!$B$34:$B$777,C$83)+'СЕТ СН'!$H$11+СВЦЭМ!$D$10+'СЕТ СН'!$H$5</f>
        <v>5245.0063727099996</v>
      </c>
      <c r="D105" s="37">
        <f>SUMIFS(СВЦЭМ!$D$34:$D$777,СВЦЭМ!$A$34:$A$777,$A105,СВЦЭМ!$B$34:$B$777,D$83)+'СЕТ СН'!$H$11+СВЦЭМ!$D$10+'СЕТ СН'!$H$5</f>
        <v>5309.3767906499997</v>
      </c>
      <c r="E105" s="37">
        <f>SUMIFS(СВЦЭМ!$D$34:$D$777,СВЦЭМ!$A$34:$A$777,$A105,СВЦЭМ!$B$34:$B$777,E$83)+'СЕТ СН'!$H$11+СВЦЭМ!$D$10+'СЕТ СН'!$H$5</f>
        <v>5292.2794508799998</v>
      </c>
      <c r="F105" s="37">
        <f>SUMIFS(СВЦЭМ!$D$34:$D$777,СВЦЭМ!$A$34:$A$777,$A105,СВЦЭМ!$B$34:$B$777,F$83)+'СЕТ СН'!$H$11+СВЦЭМ!$D$10+'СЕТ СН'!$H$5</f>
        <v>5262.8405688599996</v>
      </c>
      <c r="G105" s="37">
        <f>SUMIFS(СВЦЭМ!$D$34:$D$777,СВЦЭМ!$A$34:$A$777,$A105,СВЦЭМ!$B$34:$B$777,G$83)+'СЕТ СН'!$H$11+СВЦЭМ!$D$10+'СЕТ СН'!$H$5</f>
        <v>5228.5312897099993</v>
      </c>
      <c r="H105" s="37">
        <f>SUMIFS(СВЦЭМ!$D$34:$D$777,СВЦЭМ!$A$34:$A$777,$A105,СВЦЭМ!$B$34:$B$777,H$83)+'СЕТ СН'!$H$11+СВЦЭМ!$D$10+'СЕТ СН'!$H$5</f>
        <v>5149.5153445699998</v>
      </c>
      <c r="I105" s="37">
        <f>SUMIFS(СВЦЭМ!$D$34:$D$777,СВЦЭМ!$A$34:$A$777,$A105,СВЦЭМ!$B$34:$B$777,I$83)+'СЕТ СН'!$H$11+СВЦЭМ!$D$10+'СЕТ СН'!$H$5</f>
        <v>5138.1110948200003</v>
      </c>
      <c r="J105" s="37">
        <f>SUMIFS(СВЦЭМ!$D$34:$D$777,СВЦЭМ!$A$34:$A$777,$A105,СВЦЭМ!$B$34:$B$777,J$83)+'СЕТ СН'!$H$11+СВЦЭМ!$D$10+'СЕТ СН'!$H$5</f>
        <v>5047.8050704999996</v>
      </c>
      <c r="K105" s="37">
        <f>SUMIFS(СВЦЭМ!$D$34:$D$777,СВЦЭМ!$A$34:$A$777,$A105,СВЦЭМ!$B$34:$B$777,K$83)+'СЕТ СН'!$H$11+СВЦЭМ!$D$10+'СЕТ СН'!$H$5</f>
        <v>4998.7673297199999</v>
      </c>
      <c r="L105" s="37">
        <f>SUMIFS(СВЦЭМ!$D$34:$D$777,СВЦЭМ!$A$34:$A$777,$A105,СВЦЭМ!$B$34:$B$777,L$83)+'СЕТ СН'!$H$11+СВЦЭМ!$D$10+'СЕТ СН'!$H$5</f>
        <v>5041.8421839000002</v>
      </c>
      <c r="M105" s="37">
        <f>SUMIFS(СВЦЭМ!$D$34:$D$777,СВЦЭМ!$A$34:$A$777,$A105,СВЦЭМ!$B$34:$B$777,M$83)+'СЕТ СН'!$H$11+СВЦЭМ!$D$10+'СЕТ СН'!$H$5</f>
        <v>5079.1220377</v>
      </c>
      <c r="N105" s="37">
        <f>SUMIFS(СВЦЭМ!$D$34:$D$777,СВЦЭМ!$A$34:$A$777,$A105,СВЦЭМ!$B$34:$B$777,N$83)+'СЕТ СН'!$H$11+СВЦЭМ!$D$10+'СЕТ СН'!$H$5</f>
        <v>5059.0469534900003</v>
      </c>
      <c r="O105" s="37">
        <f>SUMIFS(СВЦЭМ!$D$34:$D$777,СВЦЭМ!$A$34:$A$777,$A105,СВЦЭМ!$B$34:$B$777,O$83)+'СЕТ СН'!$H$11+СВЦЭМ!$D$10+'СЕТ СН'!$H$5</f>
        <v>5103.7106274799999</v>
      </c>
      <c r="P105" s="37">
        <f>SUMIFS(СВЦЭМ!$D$34:$D$777,СВЦЭМ!$A$34:$A$777,$A105,СВЦЭМ!$B$34:$B$777,P$83)+'СЕТ СН'!$H$11+СВЦЭМ!$D$10+'СЕТ СН'!$H$5</f>
        <v>5099.72642877</v>
      </c>
      <c r="Q105" s="37">
        <f>SUMIFS(СВЦЭМ!$D$34:$D$777,СВЦЭМ!$A$34:$A$777,$A105,СВЦЭМ!$B$34:$B$777,Q$83)+'СЕТ СН'!$H$11+СВЦЭМ!$D$10+'СЕТ СН'!$H$5</f>
        <v>5063.6678860699994</v>
      </c>
      <c r="R105" s="37">
        <f>SUMIFS(СВЦЭМ!$D$34:$D$777,СВЦЭМ!$A$34:$A$777,$A105,СВЦЭМ!$B$34:$B$777,R$83)+'СЕТ СН'!$H$11+СВЦЭМ!$D$10+'СЕТ СН'!$H$5</f>
        <v>5070.39613551</v>
      </c>
      <c r="S105" s="37">
        <f>SUMIFS(СВЦЭМ!$D$34:$D$777,СВЦЭМ!$A$34:$A$777,$A105,СВЦЭМ!$B$34:$B$777,S$83)+'СЕТ СН'!$H$11+СВЦЭМ!$D$10+'СЕТ СН'!$H$5</f>
        <v>5062.67509926</v>
      </c>
      <c r="T105" s="37">
        <f>SUMIFS(СВЦЭМ!$D$34:$D$777,СВЦЭМ!$A$34:$A$777,$A105,СВЦЭМ!$B$34:$B$777,T$83)+'СЕТ СН'!$H$11+СВЦЭМ!$D$10+'СЕТ СН'!$H$5</f>
        <v>5001.3081319599996</v>
      </c>
      <c r="U105" s="37">
        <f>SUMIFS(СВЦЭМ!$D$34:$D$777,СВЦЭМ!$A$34:$A$777,$A105,СВЦЭМ!$B$34:$B$777,U$83)+'СЕТ СН'!$H$11+СВЦЭМ!$D$10+'СЕТ СН'!$H$5</f>
        <v>4990.8665285099996</v>
      </c>
      <c r="V105" s="37">
        <f>SUMIFS(СВЦЭМ!$D$34:$D$777,СВЦЭМ!$A$34:$A$777,$A105,СВЦЭМ!$B$34:$B$777,V$83)+'СЕТ СН'!$H$11+СВЦЭМ!$D$10+'СЕТ СН'!$H$5</f>
        <v>4986.7235860499995</v>
      </c>
      <c r="W105" s="37">
        <f>SUMIFS(СВЦЭМ!$D$34:$D$777,СВЦЭМ!$A$34:$A$777,$A105,СВЦЭМ!$B$34:$B$777,W$83)+'СЕТ СН'!$H$11+СВЦЭМ!$D$10+'СЕТ СН'!$H$5</f>
        <v>4973.23243671</v>
      </c>
      <c r="X105" s="37">
        <f>SUMIFS(СВЦЭМ!$D$34:$D$777,СВЦЭМ!$A$34:$A$777,$A105,СВЦЭМ!$B$34:$B$777,X$83)+'СЕТ СН'!$H$11+СВЦЭМ!$D$10+'СЕТ СН'!$H$5</f>
        <v>4957.1220529000002</v>
      </c>
      <c r="Y105" s="37">
        <f>SUMIFS(СВЦЭМ!$D$34:$D$777,СВЦЭМ!$A$34:$A$777,$A105,СВЦЭМ!$B$34:$B$777,Y$83)+'СЕТ СН'!$H$11+СВЦЭМ!$D$10+'СЕТ СН'!$H$5</f>
        <v>5020.6504286099998</v>
      </c>
    </row>
    <row r="106" spans="1:25" ht="15.75" x14ac:dyDescent="0.2">
      <c r="A106" s="36">
        <f t="shared" si="2"/>
        <v>42605</v>
      </c>
      <c r="B106" s="37">
        <f>SUMIFS(СВЦЭМ!$D$34:$D$777,СВЦЭМ!$A$34:$A$777,$A106,СВЦЭМ!$B$34:$B$777,B$83)+'СЕТ СН'!$H$11+СВЦЭМ!$D$10+'СЕТ СН'!$H$5</f>
        <v>5052.7139449799997</v>
      </c>
      <c r="C106" s="37">
        <f>SUMIFS(СВЦЭМ!$D$34:$D$777,СВЦЭМ!$A$34:$A$777,$A106,СВЦЭМ!$B$34:$B$777,C$83)+'СЕТ СН'!$H$11+СВЦЭМ!$D$10+'СЕТ СН'!$H$5</f>
        <v>5122.5732016599995</v>
      </c>
      <c r="D106" s="37">
        <f>SUMIFS(СВЦЭМ!$D$34:$D$777,СВЦЭМ!$A$34:$A$777,$A106,СВЦЭМ!$B$34:$B$777,D$83)+'СЕТ СН'!$H$11+СВЦЭМ!$D$10+'СЕТ СН'!$H$5</f>
        <v>5147.8596916400002</v>
      </c>
      <c r="E106" s="37">
        <f>SUMIFS(СВЦЭМ!$D$34:$D$777,СВЦЭМ!$A$34:$A$777,$A106,СВЦЭМ!$B$34:$B$777,E$83)+'СЕТ СН'!$H$11+СВЦЭМ!$D$10+'СЕТ СН'!$H$5</f>
        <v>5154.4628888299994</v>
      </c>
      <c r="F106" s="37">
        <f>SUMIFS(СВЦЭМ!$D$34:$D$777,СВЦЭМ!$A$34:$A$777,$A106,СВЦЭМ!$B$34:$B$777,F$83)+'СЕТ СН'!$H$11+СВЦЭМ!$D$10+'СЕТ СН'!$H$5</f>
        <v>5144.9669313599998</v>
      </c>
      <c r="G106" s="37">
        <f>SUMIFS(СВЦЭМ!$D$34:$D$777,СВЦЭМ!$A$34:$A$777,$A106,СВЦЭМ!$B$34:$B$777,G$83)+'СЕТ СН'!$H$11+СВЦЭМ!$D$10+'СЕТ СН'!$H$5</f>
        <v>5157.4697766299996</v>
      </c>
      <c r="H106" s="37">
        <f>SUMIFS(СВЦЭМ!$D$34:$D$777,СВЦЭМ!$A$34:$A$777,$A106,СВЦЭМ!$B$34:$B$777,H$83)+'СЕТ СН'!$H$11+СВЦЭМ!$D$10+'СЕТ СН'!$H$5</f>
        <v>5182.82240413</v>
      </c>
      <c r="I106" s="37">
        <f>SUMIFS(СВЦЭМ!$D$34:$D$777,СВЦЭМ!$A$34:$A$777,$A106,СВЦЭМ!$B$34:$B$777,I$83)+'СЕТ СН'!$H$11+СВЦЭМ!$D$10+'СЕТ СН'!$H$5</f>
        <v>5157.8973220899998</v>
      </c>
      <c r="J106" s="37">
        <f>SUMIFS(СВЦЭМ!$D$34:$D$777,СВЦЭМ!$A$34:$A$777,$A106,СВЦЭМ!$B$34:$B$777,J$83)+'СЕТ СН'!$H$11+СВЦЭМ!$D$10+'СЕТ СН'!$H$5</f>
        <v>5196.2185078900002</v>
      </c>
      <c r="K106" s="37">
        <f>SUMIFS(СВЦЭМ!$D$34:$D$777,СВЦЭМ!$A$34:$A$777,$A106,СВЦЭМ!$B$34:$B$777,K$83)+'СЕТ СН'!$H$11+СВЦЭМ!$D$10+'СЕТ СН'!$H$5</f>
        <v>4986.0626197800002</v>
      </c>
      <c r="L106" s="37">
        <f>SUMIFS(СВЦЭМ!$D$34:$D$777,СВЦЭМ!$A$34:$A$777,$A106,СВЦЭМ!$B$34:$B$777,L$83)+'СЕТ СН'!$H$11+СВЦЭМ!$D$10+'СЕТ СН'!$H$5</f>
        <v>4948.55026585</v>
      </c>
      <c r="M106" s="37">
        <f>SUMIFS(СВЦЭМ!$D$34:$D$777,СВЦЭМ!$A$34:$A$777,$A106,СВЦЭМ!$B$34:$B$777,M$83)+'СЕТ СН'!$H$11+СВЦЭМ!$D$10+'СЕТ СН'!$H$5</f>
        <v>4933.7010227699993</v>
      </c>
      <c r="N106" s="37">
        <f>SUMIFS(СВЦЭМ!$D$34:$D$777,СВЦЭМ!$A$34:$A$777,$A106,СВЦЭМ!$B$34:$B$777,N$83)+'СЕТ СН'!$H$11+СВЦЭМ!$D$10+'СЕТ СН'!$H$5</f>
        <v>4946.6155346199994</v>
      </c>
      <c r="O106" s="37">
        <f>SUMIFS(СВЦЭМ!$D$34:$D$777,СВЦЭМ!$A$34:$A$777,$A106,СВЦЭМ!$B$34:$B$777,O$83)+'СЕТ СН'!$H$11+СВЦЭМ!$D$10+'СЕТ СН'!$H$5</f>
        <v>4982.2851857799997</v>
      </c>
      <c r="P106" s="37">
        <f>SUMIFS(СВЦЭМ!$D$34:$D$777,СВЦЭМ!$A$34:$A$777,$A106,СВЦЭМ!$B$34:$B$777,P$83)+'СЕТ СН'!$H$11+СВЦЭМ!$D$10+'СЕТ СН'!$H$5</f>
        <v>4993.64429974</v>
      </c>
      <c r="Q106" s="37">
        <f>SUMIFS(СВЦЭМ!$D$34:$D$777,СВЦЭМ!$A$34:$A$777,$A106,СВЦЭМ!$B$34:$B$777,Q$83)+'СЕТ СН'!$H$11+СВЦЭМ!$D$10+'СЕТ СН'!$H$5</f>
        <v>4942.2728378199999</v>
      </c>
      <c r="R106" s="37">
        <f>SUMIFS(СВЦЭМ!$D$34:$D$777,СВЦЭМ!$A$34:$A$777,$A106,СВЦЭМ!$B$34:$B$777,R$83)+'СЕТ СН'!$H$11+СВЦЭМ!$D$10+'СЕТ СН'!$H$5</f>
        <v>4969.5419184399998</v>
      </c>
      <c r="S106" s="37">
        <f>SUMIFS(СВЦЭМ!$D$34:$D$777,СВЦЭМ!$A$34:$A$777,$A106,СВЦЭМ!$B$34:$B$777,S$83)+'СЕТ СН'!$H$11+СВЦЭМ!$D$10+'СЕТ СН'!$H$5</f>
        <v>4967.0211413099996</v>
      </c>
      <c r="T106" s="37">
        <f>SUMIFS(СВЦЭМ!$D$34:$D$777,СВЦЭМ!$A$34:$A$777,$A106,СВЦЭМ!$B$34:$B$777,T$83)+'СЕТ СН'!$H$11+СВЦЭМ!$D$10+'СЕТ СН'!$H$5</f>
        <v>4948.6295332999998</v>
      </c>
      <c r="U106" s="37">
        <f>SUMIFS(СВЦЭМ!$D$34:$D$777,СВЦЭМ!$A$34:$A$777,$A106,СВЦЭМ!$B$34:$B$777,U$83)+'СЕТ СН'!$H$11+СВЦЭМ!$D$10+'СЕТ СН'!$H$5</f>
        <v>4926.5759369699999</v>
      </c>
      <c r="V106" s="37">
        <f>SUMIFS(СВЦЭМ!$D$34:$D$777,СВЦЭМ!$A$34:$A$777,$A106,СВЦЭМ!$B$34:$B$777,V$83)+'СЕТ СН'!$H$11+СВЦЭМ!$D$10+'СЕТ СН'!$H$5</f>
        <v>4946.5031451100003</v>
      </c>
      <c r="W106" s="37">
        <f>SUMIFS(СВЦЭМ!$D$34:$D$777,СВЦЭМ!$A$34:$A$777,$A106,СВЦЭМ!$B$34:$B$777,W$83)+'СЕТ СН'!$H$11+СВЦЭМ!$D$10+'СЕТ СН'!$H$5</f>
        <v>4960.48962863</v>
      </c>
      <c r="X106" s="37">
        <f>SUMIFS(СВЦЭМ!$D$34:$D$777,СВЦЭМ!$A$34:$A$777,$A106,СВЦЭМ!$B$34:$B$777,X$83)+'СЕТ СН'!$H$11+СВЦЭМ!$D$10+'СЕТ СН'!$H$5</f>
        <v>5024.6406383399999</v>
      </c>
      <c r="Y106" s="37">
        <f>SUMIFS(СВЦЭМ!$D$34:$D$777,СВЦЭМ!$A$34:$A$777,$A106,СВЦЭМ!$B$34:$B$777,Y$83)+'СЕТ СН'!$H$11+СВЦЭМ!$D$10+'СЕТ СН'!$H$5</f>
        <v>5017.24394321</v>
      </c>
    </row>
    <row r="107" spans="1:25" ht="15.75" x14ac:dyDescent="0.2">
      <c r="A107" s="36">
        <f t="shared" si="2"/>
        <v>42606</v>
      </c>
      <c r="B107" s="37">
        <f>SUMIFS(СВЦЭМ!$D$34:$D$777,СВЦЭМ!$A$34:$A$777,$A107,СВЦЭМ!$B$34:$B$777,B$83)+'СЕТ СН'!$H$11+СВЦЭМ!$D$10+'СЕТ СН'!$H$5</f>
        <v>5093.9651759899998</v>
      </c>
      <c r="C107" s="37">
        <f>SUMIFS(СВЦЭМ!$D$34:$D$777,СВЦЭМ!$A$34:$A$777,$A107,СВЦЭМ!$B$34:$B$777,C$83)+'СЕТ СН'!$H$11+СВЦЭМ!$D$10+'СЕТ СН'!$H$5</f>
        <v>5148.3875689799997</v>
      </c>
      <c r="D107" s="37">
        <f>SUMIFS(СВЦЭМ!$D$34:$D$777,СВЦЭМ!$A$34:$A$777,$A107,СВЦЭМ!$B$34:$B$777,D$83)+'СЕТ СН'!$H$11+СВЦЭМ!$D$10+'СЕТ СН'!$H$5</f>
        <v>5143.41489869</v>
      </c>
      <c r="E107" s="37">
        <f>SUMIFS(СВЦЭМ!$D$34:$D$777,СВЦЭМ!$A$34:$A$777,$A107,СВЦЭМ!$B$34:$B$777,E$83)+'СЕТ СН'!$H$11+СВЦЭМ!$D$10+'СЕТ СН'!$H$5</f>
        <v>5151.3546503600001</v>
      </c>
      <c r="F107" s="37">
        <f>SUMIFS(СВЦЭМ!$D$34:$D$777,СВЦЭМ!$A$34:$A$777,$A107,СВЦЭМ!$B$34:$B$777,F$83)+'СЕТ СН'!$H$11+СВЦЭМ!$D$10+'СЕТ СН'!$H$5</f>
        <v>5133.0113968099995</v>
      </c>
      <c r="G107" s="37">
        <f>SUMIFS(СВЦЭМ!$D$34:$D$777,СВЦЭМ!$A$34:$A$777,$A107,СВЦЭМ!$B$34:$B$777,G$83)+'СЕТ СН'!$H$11+СВЦЭМ!$D$10+'СЕТ СН'!$H$5</f>
        <v>5177.7342416000001</v>
      </c>
      <c r="H107" s="37">
        <f>SUMIFS(СВЦЭМ!$D$34:$D$777,СВЦЭМ!$A$34:$A$777,$A107,СВЦЭМ!$B$34:$B$777,H$83)+'СЕТ СН'!$H$11+СВЦЭМ!$D$10+'СЕТ СН'!$H$5</f>
        <v>5122.7009676099997</v>
      </c>
      <c r="I107" s="37">
        <f>SUMIFS(СВЦЭМ!$D$34:$D$777,СВЦЭМ!$A$34:$A$777,$A107,СВЦЭМ!$B$34:$B$777,I$83)+'СЕТ СН'!$H$11+СВЦЭМ!$D$10+'СЕТ СН'!$H$5</f>
        <v>5105.3835497399996</v>
      </c>
      <c r="J107" s="37">
        <f>SUMIFS(СВЦЭМ!$D$34:$D$777,СВЦЭМ!$A$34:$A$777,$A107,СВЦЭМ!$B$34:$B$777,J$83)+'СЕТ СН'!$H$11+СВЦЭМ!$D$10+'СЕТ СН'!$H$5</f>
        <v>5033.3776768299995</v>
      </c>
      <c r="K107" s="37">
        <f>SUMIFS(СВЦЭМ!$D$34:$D$777,СВЦЭМ!$A$34:$A$777,$A107,СВЦЭМ!$B$34:$B$777,K$83)+'СЕТ СН'!$H$11+СВЦЭМ!$D$10+'СЕТ СН'!$H$5</f>
        <v>4960.1178910899998</v>
      </c>
      <c r="L107" s="37">
        <f>SUMIFS(СВЦЭМ!$D$34:$D$777,СВЦЭМ!$A$34:$A$777,$A107,СВЦЭМ!$B$34:$B$777,L$83)+'СЕТ СН'!$H$11+СВЦЭМ!$D$10+'СЕТ СН'!$H$5</f>
        <v>4955.2848510599997</v>
      </c>
      <c r="M107" s="37">
        <f>SUMIFS(СВЦЭМ!$D$34:$D$777,СВЦЭМ!$A$34:$A$777,$A107,СВЦЭМ!$B$34:$B$777,M$83)+'СЕТ СН'!$H$11+СВЦЭМ!$D$10+'СЕТ СН'!$H$5</f>
        <v>4986.0892454099994</v>
      </c>
      <c r="N107" s="37">
        <f>SUMIFS(СВЦЭМ!$D$34:$D$777,СВЦЭМ!$A$34:$A$777,$A107,СВЦЭМ!$B$34:$B$777,N$83)+'СЕТ СН'!$H$11+СВЦЭМ!$D$10+'СЕТ СН'!$H$5</f>
        <v>4948.1290744099997</v>
      </c>
      <c r="O107" s="37">
        <f>SUMIFS(СВЦЭМ!$D$34:$D$777,СВЦЭМ!$A$34:$A$777,$A107,СВЦЭМ!$B$34:$B$777,O$83)+'СЕТ СН'!$H$11+СВЦЭМ!$D$10+'СЕТ СН'!$H$5</f>
        <v>5003.3827268799996</v>
      </c>
      <c r="P107" s="37">
        <f>SUMIFS(СВЦЭМ!$D$34:$D$777,СВЦЭМ!$A$34:$A$777,$A107,СВЦЭМ!$B$34:$B$777,P$83)+'СЕТ СН'!$H$11+СВЦЭМ!$D$10+'СЕТ СН'!$H$5</f>
        <v>5024.8522662199994</v>
      </c>
      <c r="Q107" s="37">
        <f>SUMIFS(СВЦЭМ!$D$34:$D$777,СВЦЭМ!$A$34:$A$777,$A107,СВЦЭМ!$B$34:$B$777,Q$83)+'СЕТ СН'!$H$11+СВЦЭМ!$D$10+'СЕТ СН'!$H$5</f>
        <v>4982.0861923800003</v>
      </c>
      <c r="R107" s="37">
        <f>SUMIFS(СВЦЭМ!$D$34:$D$777,СВЦЭМ!$A$34:$A$777,$A107,СВЦЭМ!$B$34:$B$777,R$83)+'СЕТ СН'!$H$11+СВЦЭМ!$D$10+'СЕТ СН'!$H$5</f>
        <v>4952.2573376700002</v>
      </c>
      <c r="S107" s="37">
        <f>SUMIFS(СВЦЭМ!$D$34:$D$777,СВЦЭМ!$A$34:$A$777,$A107,СВЦЭМ!$B$34:$B$777,S$83)+'СЕТ СН'!$H$11+СВЦЭМ!$D$10+'СЕТ СН'!$H$5</f>
        <v>4922.1664145499999</v>
      </c>
      <c r="T107" s="37">
        <f>SUMIFS(СВЦЭМ!$D$34:$D$777,СВЦЭМ!$A$34:$A$777,$A107,СВЦЭМ!$B$34:$B$777,T$83)+'СЕТ СН'!$H$11+СВЦЭМ!$D$10+'СЕТ СН'!$H$5</f>
        <v>4947.6495950999997</v>
      </c>
      <c r="U107" s="37">
        <f>SUMIFS(СВЦЭМ!$D$34:$D$777,СВЦЭМ!$A$34:$A$777,$A107,СВЦЭМ!$B$34:$B$777,U$83)+'СЕТ СН'!$H$11+СВЦЭМ!$D$10+'СЕТ СН'!$H$5</f>
        <v>4957.4247595400002</v>
      </c>
      <c r="V107" s="37">
        <f>SUMIFS(СВЦЭМ!$D$34:$D$777,СВЦЭМ!$A$34:$A$777,$A107,СВЦЭМ!$B$34:$B$777,V$83)+'СЕТ СН'!$H$11+СВЦЭМ!$D$10+'СЕТ СН'!$H$5</f>
        <v>4985.4866765099996</v>
      </c>
      <c r="W107" s="37">
        <f>SUMIFS(СВЦЭМ!$D$34:$D$777,СВЦЭМ!$A$34:$A$777,$A107,СВЦЭМ!$B$34:$B$777,W$83)+'СЕТ СН'!$H$11+СВЦЭМ!$D$10+'СЕТ СН'!$H$5</f>
        <v>4992.5559370399997</v>
      </c>
      <c r="X107" s="37">
        <f>SUMIFS(СВЦЭМ!$D$34:$D$777,СВЦЭМ!$A$34:$A$777,$A107,СВЦЭМ!$B$34:$B$777,X$83)+'СЕТ СН'!$H$11+СВЦЭМ!$D$10+'СЕТ СН'!$H$5</f>
        <v>4933.1472382599995</v>
      </c>
      <c r="Y107" s="37">
        <f>SUMIFS(СВЦЭМ!$D$34:$D$777,СВЦЭМ!$A$34:$A$777,$A107,СВЦЭМ!$B$34:$B$777,Y$83)+'СЕТ СН'!$H$11+СВЦЭМ!$D$10+'СЕТ СН'!$H$5</f>
        <v>4941.0139454299997</v>
      </c>
    </row>
    <row r="108" spans="1:25" ht="15.75" x14ac:dyDescent="0.2">
      <c r="A108" s="36">
        <f t="shared" si="2"/>
        <v>42607</v>
      </c>
      <c r="B108" s="37">
        <f>SUMIFS(СВЦЭМ!$D$34:$D$777,СВЦЭМ!$A$34:$A$777,$A108,СВЦЭМ!$B$34:$B$777,B$83)+'СЕТ СН'!$H$11+СВЦЭМ!$D$10+'СЕТ СН'!$H$5</f>
        <v>5046.6422626200001</v>
      </c>
      <c r="C108" s="37">
        <f>SUMIFS(СВЦЭМ!$D$34:$D$777,СВЦЭМ!$A$34:$A$777,$A108,СВЦЭМ!$B$34:$B$777,C$83)+'СЕТ СН'!$H$11+СВЦЭМ!$D$10+'СЕТ СН'!$H$5</f>
        <v>5115.4775100699999</v>
      </c>
      <c r="D108" s="37">
        <f>SUMIFS(СВЦЭМ!$D$34:$D$777,СВЦЭМ!$A$34:$A$777,$A108,СВЦЭМ!$B$34:$B$777,D$83)+'СЕТ СН'!$H$11+СВЦЭМ!$D$10+'СЕТ СН'!$H$5</f>
        <v>5134.6996454</v>
      </c>
      <c r="E108" s="37">
        <f>SUMIFS(СВЦЭМ!$D$34:$D$777,СВЦЭМ!$A$34:$A$777,$A108,СВЦЭМ!$B$34:$B$777,E$83)+'СЕТ СН'!$H$11+СВЦЭМ!$D$10+'СЕТ СН'!$H$5</f>
        <v>5135.1342633499999</v>
      </c>
      <c r="F108" s="37">
        <f>SUMIFS(СВЦЭМ!$D$34:$D$777,СВЦЭМ!$A$34:$A$777,$A108,СВЦЭМ!$B$34:$B$777,F$83)+'СЕТ СН'!$H$11+СВЦЭМ!$D$10+'СЕТ СН'!$H$5</f>
        <v>5126.5040413999996</v>
      </c>
      <c r="G108" s="37">
        <f>SUMIFS(СВЦЭМ!$D$34:$D$777,СВЦЭМ!$A$34:$A$777,$A108,СВЦЭМ!$B$34:$B$777,G$83)+'СЕТ СН'!$H$11+СВЦЭМ!$D$10+'СЕТ СН'!$H$5</f>
        <v>5196.45358416</v>
      </c>
      <c r="H108" s="37">
        <f>SUMIFS(СВЦЭМ!$D$34:$D$777,СВЦЭМ!$A$34:$A$777,$A108,СВЦЭМ!$B$34:$B$777,H$83)+'СЕТ СН'!$H$11+СВЦЭМ!$D$10+'СЕТ СН'!$H$5</f>
        <v>5079.9635758900004</v>
      </c>
      <c r="I108" s="37">
        <f>SUMIFS(СВЦЭМ!$D$34:$D$777,СВЦЭМ!$A$34:$A$777,$A108,СВЦЭМ!$B$34:$B$777,I$83)+'СЕТ СН'!$H$11+СВЦЭМ!$D$10+'СЕТ СН'!$H$5</f>
        <v>5030.1750714299997</v>
      </c>
      <c r="J108" s="37">
        <f>SUMIFS(СВЦЭМ!$D$34:$D$777,СВЦЭМ!$A$34:$A$777,$A108,СВЦЭМ!$B$34:$B$777,J$83)+'СЕТ СН'!$H$11+СВЦЭМ!$D$10+'СЕТ СН'!$H$5</f>
        <v>4988.71362684</v>
      </c>
      <c r="K108" s="37">
        <f>SUMIFS(СВЦЭМ!$D$34:$D$777,СВЦЭМ!$A$34:$A$777,$A108,СВЦЭМ!$B$34:$B$777,K$83)+'СЕТ СН'!$H$11+СВЦЭМ!$D$10+'СЕТ СН'!$H$5</f>
        <v>4912.0670302899998</v>
      </c>
      <c r="L108" s="37">
        <f>SUMIFS(СВЦЭМ!$D$34:$D$777,СВЦЭМ!$A$34:$A$777,$A108,СВЦЭМ!$B$34:$B$777,L$83)+'СЕТ СН'!$H$11+СВЦЭМ!$D$10+'СЕТ СН'!$H$5</f>
        <v>4907.26864716</v>
      </c>
      <c r="M108" s="37">
        <f>SUMIFS(СВЦЭМ!$D$34:$D$777,СВЦЭМ!$A$34:$A$777,$A108,СВЦЭМ!$B$34:$B$777,M$83)+'СЕТ СН'!$H$11+СВЦЭМ!$D$10+'СЕТ СН'!$H$5</f>
        <v>4980.7732457599996</v>
      </c>
      <c r="N108" s="37">
        <f>SUMIFS(СВЦЭМ!$D$34:$D$777,СВЦЭМ!$A$34:$A$777,$A108,СВЦЭМ!$B$34:$B$777,N$83)+'СЕТ СН'!$H$11+СВЦЭМ!$D$10+'СЕТ СН'!$H$5</f>
        <v>4938.5368640699999</v>
      </c>
      <c r="O108" s="37">
        <f>SUMIFS(СВЦЭМ!$D$34:$D$777,СВЦЭМ!$A$34:$A$777,$A108,СВЦЭМ!$B$34:$B$777,O$83)+'СЕТ СН'!$H$11+СВЦЭМ!$D$10+'СЕТ СН'!$H$5</f>
        <v>4926.4028910199995</v>
      </c>
      <c r="P108" s="37">
        <f>SUMIFS(СВЦЭМ!$D$34:$D$777,СВЦЭМ!$A$34:$A$777,$A108,СВЦЭМ!$B$34:$B$777,P$83)+'СЕТ СН'!$H$11+СВЦЭМ!$D$10+'СЕТ СН'!$H$5</f>
        <v>4900.3646560500001</v>
      </c>
      <c r="Q108" s="37">
        <f>SUMIFS(СВЦЭМ!$D$34:$D$777,СВЦЭМ!$A$34:$A$777,$A108,СВЦЭМ!$B$34:$B$777,Q$83)+'СЕТ СН'!$H$11+СВЦЭМ!$D$10+'СЕТ СН'!$H$5</f>
        <v>4891.8944116299999</v>
      </c>
      <c r="R108" s="37">
        <f>SUMIFS(СВЦЭМ!$D$34:$D$777,СВЦЭМ!$A$34:$A$777,$A108,СВЦЭМ!$B$34:$B$777,R$83)+'СЕТ СН'!$H$11+СВЦЭМ!$D$10+'СЕТ СН'!$H$5</f>
        <v>4955.2434784300003</v>
      </c>
      <c r="S108" s="37">
        <f>SUMIFS(СВЦЭМ!$D$34:$D$777,СВЦЭМ!$A$34:$A$777,$A108,СВЦЭМ!$B$34:$B$777,S$83)+'СЕТ СН'!$H$11+СВЦЭМ!$D$10+'СЕТ СН'!$H$5</f>
        <v>4989.1969184600002</v>
      </c>
      <c r="T108" s="37">
        <f>SUMIFS(СВЦЭМ!$D$34:$D$777,СВЦЭМ!$A$34:$A$777,$A108,СВЦЭМ!$B$34:$B$777,T$83)+'СЕТ СН'!$H$11+СВЦЭМ!$D$10+'СЕТ СН'!$H$5</f>
        <v>5073.3737022099995</v>
      </c>
      <c r="U108" s="37">
        <f>SUMIFS(СВЦЭМ!$D$34:$D$777,СВЦЭМ!$A$34:$A$777,$A108,СВЦЭМ!$B$34:$B$777,U$83)+'СЕТ СН'!$H$11+СВЦЭМ!$D$10+'СЕТ СН'!$H$5</f>
        <v>5088.9879030900001</v>
      </c>
      <c r="V108" s="37">
        <f>SUMIFS(СВЦЭМ!$D$34:$D$777,СВЦЭМ!$A$34:$A$777,$A108,СВЦЭМ!$B$34:$B$777,V$83)+'СЕТ СН'!$H$11+СВЦЭМ!$D$10+'СЕТ СН'!$H$5</f>
        <v>5101.8801454900004</v>
      </c>
      <c r="W108" s="37">
        <f>SUMIFS(СВЦЭМ!$D$34:$D$777,СВЦЭМ!$A$34:$A$777,$A108,СВЦЭМ!$B$34:$B$777,W$83)+'СЕТ СН'!$H$11+СВЦЭМ!$D$10+'СЕТ СН'!$H$5</f>
        <v>5102.4038123299997</v>
      </c>
      <c r="X108" s="37">
        <f>SUMIFS(СВЦЭМ!$D$34:$D$777,СВЦЭМ!$A$34:$A$777,$A108,СВЦЭМ!$B$34:$B$777,X$83)+'СЕТ СН'!$H$11+СВЦЭМ!$D$10+'СЕТ СН'!$H$5</f>
        <v>5069.5861668099997</v>
      </c>
      <c r="Y108" s="37">
        <f>SUMIFS(СВЦЭМ!$D$34:$D$777,СВЦЭМ!$A$34:$A$777,$A108,СВЦЭМ!$B$34:$B$777,Y$83)+'СЕТ СН'!$H$11+СВЦЭМ!$D$10+'СЕТ СН'!$H$5</f>
        <v>5068.8770906</v>
      </c>
    </row>
    <row r="109" spans="1:25" ht="15.75" x14ac:dyDescent="0.2">
      <c r="A109" s="36">
        <f t="shared" si="2"/>
        <v>42608</v>
      </c>
      <c r="B109" s="37">
        <f>SUMIFS(СВЦЭМ!$D$34:$D$777,СВЦЭМ!$A$34:$A$777,$A109,СВЦЭМ!$B$34:$B$777,B$83)+'СЕТ СН'!$H$11+СВЦЭМ!$D$10+'СЕТ СН'!$H$5</f>
        <v>5162.3320873599996</v>
      </c>
      <c r="C109" s="37">
        <f>SUMIFS(СВЦЭМ!$D$34:$D$777,СВЦЭМ!$A$34:$A$777,$A109,СВЦЭМ!$B$34:$B$777,C$83)+'СЕТ СН'!$H$11+СВЦЭМ!$D$10+'СЕТ СН'!$H$5</f>
        <v>5222.3833616299999</v>
      </c>
      <c r="D109" s="37">
        <f>SUMIFS(СВЦЭМ!$D$34:$D$777,СВЦЭМ!$A$34:$A$777,$A109,СВЦЭМ!$B$34:$B$777,D$83)+'СЕТ СН'!$H$11+СВЦЭМ!$D$10+'СЕТ СН'!$H$5</f>
        <v>5273.2444670300001</v>
      </c>
      <c r="E109" s="37">
        <f>SUMIFS(СВЦЭМ!$D$34:$D$777,СВЦЭМ!$A$34:$A$777,$A109,СВЦЭМ!$B$34:$B$777,E$83)+'СЕТ СН'!$H$11+СВЦЭМ!$D$10+'СЕТ СН'!$H$5</f>
        <v>5274.6913666599994</v>
      </c>
      <c r="F109" s="37">
        <f>SUMIFS(СВЦЭМ!$D$34:$D$777,СВЦЭМ!$A$34:$A$777,$A109,СВЦЭМ!$B$34:$B$777,F$83)+'СЕТ СН'!$H$11+СВЦЭМ!$D$10+'СЕТ СН'!$H$5</f>
        <v>5287.1437861699997</v>
      </c>
      <c r="G109" s="37">
        <f>SUMIFS(СВЦЭМ!$D$34:$D$777,СВЦЭМ!$A$34:$A$777,$A109,СВЦЭМ!$B$34:$B$777,G$83)+'СЕТ СН'!$H$11+СВЦЭМ!$D$10+'СЕТ СН'!$H$5</f>
        <v>5318.5569516599999</v>
      </c>
      <c r="H109" s="37">
        <f>SUMIFS(СВЦЭМ!$D$34:$D$777,СВЦЭМ!$A$34:$A$777,$A109,СВЦЭМ!$B$34:$B$777,H$83)+'СЕТ СН'!$H$11+СВЦЭМ!$D$10+'СЕТ СН'!$H$5</f>
        <v>5338.3328952600004</v>
      </c>
      <c r="I109" s="37">
        <f>SUMIFS(СВЦЭМ!$D$34:$D$777,СВЦЭМ!$A$34:$A$777,$A109,СВЦЭМ!$B$34:$B$777,I$83)+'СЕТ СН'!$H$11+СВЦЭМ!$D$10+'СЕТ СН'!$H$5</f>
        <v>5183.0135587699997</v>
      </c>
      <c r="J109" s="37">
        <f>SUMIFS(СВЦЭМ!$D$34:$D$777,СВЦЭМ!$A$34:$A$777,$A109,СВЦЭМ!$B$34:$B$777,J$83)+'СЕТ СН'!$H$11+СВЦЭМ!$D$10+'СЕТ СН'!$H$5</f>
        <v>5042.8403812400002</v>
      </c>
      <c r="K109" s="37">
        <f>SUMIFS(СВЦЭМ!$D$34:$D$777,СВЦЭМ!$A$34:$A$777,$A109,СВЦЭМ!$B$34:$B$777,K$83)+'СЕТ СН'!$H$11+СВЦЭМ!$D$10+'СЕТ СН'!$H$5</f>
        <v>4992.6021387800001</v>
      </c>
      <c r="L109" s="37">
        <f>SUMIFS(СВЦЭМ!$D$34:$D$777,СВЦЭМ!$A$34:$A$777,$A109,СВЦЭМ!$B$34:$B$777,L$83)+'СЕТ СН'!$H$11+СВЦЭМ!$D$10+'СЕТ СН'!$H$5</f>
        <v>5014.3879419499999</v>
      </c>
      <c r="M109" s="37">
        <f>SUMIFS(СВЦЭМ!$D$34:$D$777,СВЦЭМ!$A$34:$A$777,$A109,СВЦЭМ!$B$34:$B$777,M$83)+'СЕТ СН'!$H$11+СВЦЭМ!$D$10+'СЕТ СН'!$H$5</f>
        <v>5113.6316366499996</v>
      </c>
      <c r="N109" s="37">
        <f>SUMIFS(СВЦЭМ!$D$34:$D$777,СВЦЭМ!$A$34:$A$777,$A109,СВЦЭМ!$B$34:$B$777,N$83)+'СЕТ СН'!$H$11+СВЦЭМ!$D$10+'СЕТ СН'!$H$5</f>
        <v>5020.2614433700001</v>
      </c>
      <c r="O109" s="37">
        <f>SUMIFS(СВЦЭМ!$D$34:$D$777,СВЦЭМ!$A$34:$A$777,$A109,СВЦЭМ!$B$34:$B$777,O$83)+'СЕТ СН'!$H$11+СВЦЭМ!$D$10+'СЕТ СН'!$H$5</f>
        <v>5259.8230008800001</v>
      </c>
      <c r="P109" s="37">
        <f>SUMIFS(СВЦЭМ!$D$34:$D$777,СВЦЭМ!$A$34:$A$777,$A109,СВЦЭМ!$B$34:$B$777,P$83)+'СЕТ СН'!$H$11+СВЦЭМ!$D$10+'СЕТ СН'!$H$5</f>
        <v>5390.5898432199992</v>
      </c>
      <c r="Q109" s="37">
        <f>SUMIFS(СВЦЭМ!$D$34:$D$777,СВЦЭМ!$A$34:$A$777,$A109,СВЦЭМ!$B$34:$B$777,Q$83)+'СЕТ СН'!$H$11+СВЦЭМ!$D$10+'СЕТ СН'!$H$5</f>
        <v>5118.2281162399995</v>
      </c>
      <c r="R109" s="37">
        <f>SUMIFS(СВЦЭМ!$D$34:$D$777,СВЦЭМ!$A$34:$A$777,$A109,СВЦЭМ!$B$34:$B$777,R$83)+'СЕТ СН'!$H$11+СВЦЭМ!$D$10+'СЕТ СН'!$H$5</f>
        <v>4981.4194541500001</v>
      </c>
      <c r="S109" s="37">
        <f>SUMIFS(СВЦЭМ!$D$34:$D$777,СВЦЭМ!$A$34:$A$777,$A109,СВЦЭМ!$B$34:$B$777,S$83)+'СЕТ СН'!$H$11+СВЦЭМ!$D$10+'СЕТ СН'!$H$5</f>
        <v>5041.7435985100001</v>
      </c>
      <c r="T109" s="37">
        <f>SUMIFS(СВЦЭМ!$D$34:$D$777,СВЦЭМ!$A$34:$A$777,$A109,СВЦЭМ!$B$34:$B$777,T$83)+'СЕТ СН'!$H$11+СВЦЭМ!$D$10+'СЕТ СН'!$H$5</f>
        <v>5027.1217352900003</v>
      </c>
      <c r="U109" s="37">
        <f>SUMIFS(СВЦЭМ!$D$34:$D$777,СВЦЭМ!$A$34:$A$777,$A109,СВЦЭМ!$B$34:$B$777,U$83)+'СЕТ СН'!$H$11+СВЦЭМ!$D$10+'СЕТ СН'!$H$5</f>
        <v>5087.7396259199995</v>
      </c>
      <c r="V109" s="37">
        <f>SUMIFS(СВЦЭМ!$D$34:$D$777,СВЦЭМ!$A$34:$A$777,$A109,СВЦЭМ!$B$34:$B$777,V$83)+'СЕТ СН'!$H$11+СВЦЭМ!$D$10+'СЕТ СН'!$H$5</f>
        <v>5121.1937055799999</v>
      </c>
      <c r="W109" s="37">
        <f>SUMIFS(СВЦЭМ!$D$34:$D$777,СВЦЭМ!$A$34:$A$777,$A109,СВЦЭМ!$B$34:$B$777,W$83)+'СЕТ СН'!$H$11+СВЦЭМ!$D$10+'СЕТ СН'!$H$5</f>
        <v>5079.00882207</v>
      </c>
      <c r="X109" s="37">
        <f>SUMIFS(СВЦЭМ!$D$34:$D$777,СВЦЭМ!$A$34:$A$777,$A109,СВЦЭМ!$B$34:$B$777,X$83)+'СЕТ СН'!$H$11+СВЦЭМ!$D$10+'СЕТ СН'!$H$5</f>
        <v>5035.6262858299997</v>
      </c>
      <c r="Y109" s="37">
        <f>SUMIFS(СВЦЭМ!$D$34:$D$777,СВЦЭМ!$A$34:$A$777,$A109,СВЦЭМ!$B$34:$B$777,Y$83)+'СЕТ СН'!$H$11+СВЦЭМ!$D$10+'СЕТ СН'!$H$5</f>
        <v>4990.9300542299998</v>
      </c>
    </row>
    <row r="110" spans="1:25" ht="15.75" x14ac:dyDescent="0.2">
      <c r="A110" s="36">
        <f t="shared" si="2"/>
        <v>42609</v>
      </c>
      <c r="B110" s="37">
        <f>SUMIFS(СВЦЭМ!$D$34:$D$777,СВЦЭМ!$A$34:$A$777,$A110,СВЦЭМ!$B$34:$B$777,B$83)+'СЕТ СН'!$H$11+СВЦЭМ!$D$10+'СЕТ СН'!$H$5</f>
        <v>5068.0198835299998</v>
      </c>
      <c r="C110" s="37">
        <f>SUMIFS(СВЦЭМ!$D$34:$D$777,СВЦЭМ!$A$34:$A$777,$A110,СВЦЭМ!$B$34:$B$777,C$83)+'СЕТ СН'!$H$11+СВЦЭМ!$D$10+'СЕТ СН'!$H$5</f>
        <v>5117.4126281700001</v>
      </c>
      <c r="D110" s="37">
        <f>SUMIFS(СВЦЭМ!$D$34:$D$777,СВЦЭМ!$A$34:$A$777,$A110,СВЦЭМ!$B$34:$B$777,D$83)+'СЕТ СН'!$H$11+СВЦЭМ!$D$10+'СЕТ СН'!$H$5</f>
        <v>5163.4981540099998</v>
      </c>
      <c r="E110" s="37">
        <f>SUMIFS(СВЦЭМ!$D$34:$D$777,СВЦЭМ!$A$34:$A$777,$A110,СВЦЭМ!$B$34:$B$777,E$83)+'СЕТ СН'!$H$11+СВЦЭМ!$D$10+'СЕТ СН'!$H$5</f>
        <v>5184.4617682099997</v>
      </c>
      <c r="F110" s="37">
        <f>SUMIFS(СВЦЭМ!$D$34:$D$777,СВЦЭМ!$A$34:$A$777,$A110,СВЦЭМ!$B$34:$B$777,F$83)+'СЕТ СН'!$H$11+СВЦЭМ!$D$10+'СЕТ СН'!$H$5</f>
        <v>5185.04875128</v>
      </c>
      <c r="G110" s="37">
        <f>SUMIFS(СВЦЭМ!$D$34:$D$777,СВЦЭМ!$A$34:$A$777,$A110,СВЦЭМ!$B$34:$B$777,G$83)+'СЕТ СН'!$H$11+СВЦЭМ!$D$10+'СЕТ СН'!$H$5</f>
        <v>5187.6939615000001</v>
      </c>
      <c r="H110" s="37">
        <f>SUMIFS(СВЦЭМ!$D$34:$D$777,СВЦЭМ!$A$34:$A$777,$A110,СВЦЭМ!$B$34:$B$777,H$83)+'СЕТ СН'!$H$11+СВЦЭМ!$D$10+'СЕТ СН'!$H$5</f>
        <v>5170.6779502199997</v>
      </c>
      <c r="I110" s="37">
        <f>SUMIFS(СВЦЭМ!$D$34:$D$777,СВЦЭМ!$A$34:$A$777,$A110,СВЦЭМ!$B$34:$B$777,I$83)+'СЕТ СН'!$H$11+СВЦЭМ!$D$10+'СЕТ СН'!$H$5</f>
        <v>5164.6154717999998</v>
      </c>
      <c r="J110" s="37">
        <f>SUMIFS(СВЦЭМ!$D$34:$D$777,СВЦЭМ!$A$34:$A$777,$A110,СВЦЭМ!$B$34:$B$777,J$83)+'СЕТ СН'!$H$11+СВЦЭМ!$D$10+'СЕТ СН'!$H$5</f>
        <v>5110.3889930200003</v>
      </c>
      <c r="K110" s="37">
        <f>SUMIFS(СВЦЭМ!$D$34:$D$777,СВЦЭМ!$A$34:$A$777,$A110,СВЦЭМ!$B$34:$B$777,K$83)+'СЕТ СН'!$H$11+СВЦЭМ!$D$10+'СЕТ СН'!$H$5</f>
        <v>5046.2447117499996</v>
      </c>
      <c r="L110" s="37">
        <f>SUMIFS(СВЦЭМ!$D$34:$D$777,СВЦЭМ!$A$34:$A$777,$A110,СВЦЭМ!$B$34:$B$777,L$83)+'СЕТ СН'!$H$11+СВЦЭМ!$D$10+'СЕТ СН'!$H$5</f>
        <v>5097.8822398499997</v>
      </c>
      <c r="M110" s="37">
        <f>SUMIFS(СВЦЭМ!$D$34:$D$777,СВЦЭМ!$A$34:$A$777,$A110,СВЦЭМ!$B$34:$B$777,M$83)+'СЕТ СН'!$H$11+СВЦЭМ!$D$10+'СЕТ СН'!$H$5</f>
        <v>5198.2441851799995</v>
      </c>
      <c r="N110" s="37">
        <f>SUMIFS(СВЦЭМ!$D$34:$D$777,СВЦЭМ!$A$34:$A$777,$A110,СВЦЭМ!$B$34:$B$777,N$83)+'СЕТ СН'!$H$11+СВЦЭМ!$D$10+'СЕТ СН'!$H$5</f>
        <v>5210.1425660599998</v>
      </c>
      <c r="O110" s="37">
        <f>SUMIFS(СВЦЭМ!$D$34:$D$777,СВЦЭМ!$A$34:$A$777,$A110,СВЦЭМ!$B$34:$B$777,O$83)+'СЕТ СН'!$H$11+СВЦЭМ!$D$10+'СЕТ СН'!$H$5</f>
        <v>5292.3714076599999</v>
      </c>
      <c r="P110" s="37">
        <f>SUMIFS(СВЦЭМ!$D$34:$D$777,СВЦЭМ!$A$34:$A$777,$A110,СВЦЭМ!$B$34:$B$777,P$83)+'СЕТ СН'!$H$11+СВЦЭМ!$D$10+'СЕТ СН'!$H$5</f>
        <v>5152.7251721599996</v>
      </c>
      <c r="Q110" s="37">
        <f>SUMIFS(СВЦЭМ!$D$34:$D$777,СВЦЭМ!$A$34:$A$777,$A110,СВЦЭМ!$B$34:$B$777,Q$83)+'СЕТ СН'!$H$11+СВЦЭМ!$D$10+'СЕТ СН'!$H$5</f>
        <v>5130.7519937300003</v>
      </c>
      <c r="R110" s="37">
        <f>SUMIFS(СВЦЭМ!$D$34:$D$777,СВЦЭМ!$A$34:$A$777,$A110,СВЦЭМ!$B$34:$B$777,R$83)+'СЕТ СН'!$H$11+СВЦЭМ!$D$10+'СЕТ СН'!$H$5</f>
        <v>5111.8377496200001</v>
      </c>
      <c r="S110" s="37">
        <f>SUMIFS(СВЦЭМ!$D$34:$D$777,СВЦЭМ!$A$34:$A$777,$A110,СВЦЭМ!$B$34:$B$777,S$83)+'СЕТ СН'!$H$11+СВЦЭМ!$D$10+'СЕТ СН'!$H$5</f>
        <v>5097.9814874100002</v>
      </c>
      <c r="T110" s="37">
        <f>SUMIFS(СВЦЭМ!$D$34:$D$777,СВЦЭМ!$A$34:$A$777,$A110,СВЦЭМ!$B$34:$B$777,T$83)+'СЕТ СН'!$H$11+СВЦЭМ!$D$10+'СЕТ СН'!$H$5</f>
        <v>5120.2513283400003</v>
      </c>
      <c r="U110" s="37">
        <f>SUMIFS(СВЦЭМ!$D$34:$D$777,СВЦЭМ!$A$34:$A$777,$A110,СВЦЭМ!$B$34:$B$777,U$83)+'СЕТ СН'!$H$11+СВЦЭМ!$D$10+'СЕТ СН'!$H$5</f>
        <v>5107.9001545399997</v>
      </c>
      <c r="V110" s="37">
        <f>SUMIFS(СВЦЭМ!$D$34:$D$777,СВЦЭМ!$A$34:$A$777,$A110,СВЦЭМ!$B$34:$B$777,V$83)+'СЕТ СН'!$H$11+СВЦЭМ!$D$10+'СЕТ СН'!$H$5</f>
        <v>5125.9489362599998</v>
      </c>
      <c r="W110" s="37">
        <f>SUMIFS(СВЦЭМ!$D$34:$D$777,СВЦЭМ!$A$34:$A$777,$A110,СВЦЭМ!$B$34:$B$777,W$83)+'СЕТ СН'!$H$11+СВЦЭМ!$D$10+'СЕТ СН'!$H$5</f>
        <v>5160.7286652000003</v>
      </c>
      <c r="X110" s="37">
        <f>SUMIFS(СВЦЭМ!$D$34:$D$777,СВЦЭМ!$A$34:$A$777,$A110,СВЦЭМ!$B$34:$B$777,X$83)+'СЕТ СН'!$H$11+СВЦЭМ!$D$10+'СЕТ СН'!$H$5</f>
        <v>5080.3845816499997</v>
      </c>
      <c r="Y110" s="37">
        <f>SUMIFS(СВЦЭМ!$D$34:$D$777,СВЦЭМ!$A$34:$A$777,$A110,СВЦЭМ!$B$34:$B$777,Y$83)+'СЕТ СН'!$H$11+СВЦЭМ!$D$10+'СЕТ СН'!$H$5</f>
        <v>5097.5430808700003</v>
      </c>
    </row>
    <row r="111" spans="1:25" ht="15.75" x14ac:dyDescent="0.2">
      <c r="A111" s="36">
        <f t="shared" si="2"/>
        <v>42610</v>
      </c>
      <c r="B111" s="37">
        <f>SUMIFS(СВЦЭМ!$D$34:$D$777,СВЦЭМ!$A$34:$A$777,$A111,СВЦЭМ!$B$34:$B$777,B$83)+'СЕТ СН'!$H$11+СВЦЭМ!$D$10+'СЕТ СН'!$H$5</f>
        <v>5202.3029465199998</v>
      </c>
      <c r="C111" s="37">
        <f>SUMIFS(СВЦЭМ!$D$34:$D$777,СВЦЭМ!$A$34:$A$777,$A111,СВЦЭМ!$B$34:$B$777,C$83)+'СЕТ СН'!$H$11+СВЦЭМ!$D$10+'СЕТ СН'!$H$5</f>
        <v>5349.70752696</v>
      </c>
      <c r="D111" s="37">
        <f>SUMIFS(СВЦЭМ!$D$34:$D$777,СВЦЭМ!$A$34:$A$777,$A111,СВЦЭМ!$B$34:$B$777,D$83)+'СЕТ СН'!$H$11+СВЦЭМ!$D$10+'СЕТ СН'!$H$5</f>
        <v>5400.0289848399998</v>
      </c>
      <c r="E111" s="37">
        <f>SUMIFS(СВЦЭМ!$D$34:$D$777,СВЦЭМ!$A$34:$A$777,$A111,СВЦЭМ!$B$34:$B$777,E$83)+'СЕТ СН'!$H$11+СВЦЭМ!$D$10+'СЕТ СН'!$H$5</f>
        <v>5379.2366571100001</v>
      </c>
      <c r="F111" s="37">
        <f>SUMIFS(СВЦЭМ!$D$34:$D$777,СВЦЭМ!$A$34:$A$777,$A111,СВЦЭМ!$B$34:$B$777,F$83)+'СЕТ СН'!$H$11+СВЦЭМ!$D$10+'СЕТ СН'!$H$5</f>
        <v>5386.2812771299996</v>
      </c>
      <c r="G111" s="37">
        <f>SUMIFS(СВЦЭМ!$D$34:$D$777,СВЦЭМ!$A$34:$A$777,$A111,СВЦЭМ!$B$34:$B$777,G$83)+'СЕТ СН'!$H$11+СВЦЭМ!$D$10+'СЕТ СН'!$H$5</f>
        <v>5388.75269665</v>
      </c>
      <c r="H111" s="37">
        <f>SUMIFS(СВЦЭМ!$D$34:$D$777,СВЦЭМ!$A$34:$A$777,$A111,СВЦЭМ!$B$34:$B$777,H$83)+'СЕТ СН'!$H$11+СВЦЭМ!$D$10+'СЕТ СН'!$H$5</f>
        <v>5364.2543753499995</v>
      </c>
      <c r="I111" s="37">
        <f>SUMIFS(СВЦЭМ!$D$34:$D$777,СВЦЭМ!$A$34:$A$777,$A111,СВЦЭМ!$B$34:$B$777,I$83)+'СЕТ СН'!$H$11+СВЦЭМ!$D$10+'СЕТ СН'!$H$5</f>
        <v>5329.3972471699999</v>
      </c>
      <c r="J111" s="37">
        <f>SUMIFS(СВЦЭМ!$D$34:$D$777,СВЦЭМ!$A$34:$A$777,$A111,СВЦЭМ!$B$34:$B$777,J$83)+'СЕТ СН'!$H$11+СВЦЭМ!$D$10+'СЕТ СН'!$H$5</f>
        <v>5255.3068647700002</v>
      </c>
      <c r="K111" s="37">
        <f>SUMIFS(СВЦЭМ!$D$34:$D$777,СВЦЭМ!$A$34:$A$777,$A111,СВЦЭМ!$B$34:$B$777,K$83)+'СЕТ СН'!$H$11+СВЦЭМ!$D$10+'СЕТ СН'!$H$5</f>
        <v>5184.6712871999998</v>
      </c>
      <c r="L111" s="37">
        <f>SUMIFS(СВЦЭМ!$D$34:$D$777,СВЦЭМ!$A$34:$A$777,$A111,СВЦЭМ!$B$34:$B$777,L$83)+'СЕТ СН'!$H$11+СВЦЭМ!$D$10+'СЕТ СН'!$H$5</f>
        <v>5148.25828275</v>
      </c>
      <c r="M111" s="37">
        <f>SUMIFS(СВЦЭМ!$D$34:$D$777,СВЦЭМ!$A$34:$A$777,$A111,СВЦЭМ!$B$34:$B$777,M$83)+'СЕТ СН'!$H$11+СВЦЭМ!$D$10+'СЕТ СН'!$H$5</f>
        <v>5122.3377181899996</v>
      </c>
      <c r="N111" s="37">
        <f>SUMIFS(СВЦЭМ!$D$34:$D$777,СВЦЭМ!$A$34:$A$777,$A111,СВЦЭМ!$B$34:$B$777,N$83)+'СЕТ СН'!$H$11+СВЦЭМ!$D$10+'СЕТ СН'!$H$5</f>
        <v>5131.6046261599995</v>
      </c>
      <c r="O111" s="37">
        <f>SUMIFS(СВЦЭМ!$D$34:$D$777,СВЦЭМ!$A$34:$A$777,$A111,СВЦЭМ!$B$34:$B$777,O$83)+'СЕТ СН'!$H$11+СВЦЭМ!$D$10+'СЕТ СН'!$H$5</f>
        <v>5153.99829606</v>
      </c>
      <c r="P111" s="37">
        <f>SUMIFS(СВЦЭМ!$D$34:$D$777,СВЦЭМ!$A$34:$A$777,$A111,СВЦЭМ!$B$34:$B$777,P$83)+'СЕТ СН'!$H$11+СВЦЭМ!$D$10+'СЕТ СН'!$H$5</f>
        <v>5229.7104457200003</v>
      </c>
      <c r="Q111" s="37">
        <f>SUMIFS(СВЦЭМ!$D$34:$D$777,СВЦЭМ!$A$34:$A$777,$A111,СВЦЭМ!$B$34:$B$777,Q$83)+'СЕТ СН'!$H$11+СВЦЭМ!$D$10+'СЕТ СН'!$H$5</f>
        <v>5201.1538740699998</v>
      </c>
      <c r="R111" s="37">
        <f>SUMIFS(СВЦЭМ!$D$34:$D$777,СВЦЭМ!$A$34:$A$777,$A111,СВЦЭМ!$B$34:$B$777,R$83)+'СЕТ СН'!$H$11+СВЦЭМ!$D$10+'СЕТ СН'!$H$5</f>
        <v>5156.8850806499995</v>
      </c>
      <c r="S111" s="37">
        <f>SUMIFS(СВЦЭМ!$D$34:$D$777,СВЦЭМ!$A$34:$A$777,$A111,СВЦЭМ!$B$34:$B$777,S$83)+'СЕТ СН'!$H$11+СВЦЭМ!$D$10+'СЕТ СН'!$H$5</f>
        <v>5133.6619466599996</v>
      </c>
      <c r="T111" s="37">
        <f>SUMIFS(СВЦЭМ!$D$34:$D$777,СВЦЭМ!$A$34:$A$777,$A111,СВЦЭМ!$B$34:$B$777,T$83)+'СЕТ СН'!$H$11+СВЦЭМ!$D$10+'СЕТ СН'!$H$5</f>
        <v>5124.7490355099999</v>
      </c>
      <c r="U111" s="37">
        <f>SUMIFS(СВЦЭМ!$D$34:$D$777,СВЦЭМ!$A$34:$A$777,$A111,СВЦЭМ!$B$34:$B$777,U$83)+'СЕТ СН'!$H$11+СВЦЭМ!$D$10+'СЕТ СН'!$H$5</f>
        <v>5095.0628095000002</v>
      </c>
      <c r="V111" s="37">
        <f>SUMIFS(СВЦЭМ!$D$34:$D$777,СВЦЭМ!$A$34:$A$777,$A111,СВЦЭМ!$B$34:$B$777,V$83)+'СЕТ СН'!$H$11+СВЦЭМ!$D$10+'СЕТ СН'!$H$5</f>
        <v>5065.9444869899999</v>
      </c>
      <c r="W111" s="37">
        <f>SUMIFS(СВЦЭМ!$D$34:$D$777,СВЦЭМ!$A$34:$A$777,$A111,СВЦЭМ!$B$34:$B$777,W$83)+'СЕТ СН'!$H$11+СВЦЭМ!$D$10+'СЕТ СН'!$H$5</f>
        <v>5211.7152211499997</v>
      </c>
      <c r="X111" s="37">
        <f>SUMIFS(СВЦЭМ!$D$34:$D$777,СВЦЭМ!$A$34:$A$777,$A111,СВЦЭМ!$B$34:$B$777,X$83)+'СЕТ СН'!$H$11+СВЦЭМ!$D$10+'СЕТ СН'!$H$5</f>
        <v>5100.0852452600002</v>
      </c>
      <c r="Y111" s="37">
        <f>SUMIFS(СВЦЭМ!$D$34:$D$777,СВЦЭМ!$A$34:$A$777,$A111,СВЦЭМ!$B$34:$B$777,Y$83)+'СЕТ СН'!$H$11+СВЦЭМ!$D$10+'СЕТ СН'!$H$5</f>
        <v>5107.3994700900002</v>
      </c>
    </row>
    <row r="112" spans="1:25" ht="15.75" x14ac:dyDescent="0.2">
      <c r="A112" s="36">
        <f t="shared" si="2"/>
        <v>42611</v>
      </c>
      <c r="B112" s="37">
        <f>SUMIFS(СВЦЭМ!$D$34:$D$777,СВЦЭМ!$A$34:$A$777,$A112,СВЦЭМ!$B$34:$B$777,B$83)+'СЕТ СН'!$H$11+СВЦЭМ!$D$10+'СЕТ СН'!$H$5</f>
        <v>5190.7862050699996</v>
      </c>
      <c r="C112" s="37">
        <f>SUMIFS(СВЦЭМ!$D$34:$D$777,СВЦЭМ!$A$34:$A$777,$A112,СВЦЭМ!$B$34:$B$777,C$83)+'СЕТ СН'!$H$11+СВЦЭМ!$D$10+'СЕТ СН'!$H$5</f>
        <v>5247.0208179000001</v>
      </c>
      <c r="D112" s="37">
        <f>SUMIFS(СВЦЭМ!$D$34:$D$777,СВЦЭМ!$A$34:$A$777,$A112,СВЦЭМ!$B$34:$B$777,D$83)+'СЕТ СН'!$H$11+СВЦЭМ!$D$10+'СЕТ СН'!$H$5</f>
        <v>5275.6157660899999</v>
      </c>
      <c r="E112" s="37">
        <f>SUMIFS(СВЦЭМ!$D$34:$D$777,СВЦЭМ!$A$34:$A$777,$A112,СВЦЭМ!$B$34:$B$777,E$83)+'СЕТ СН'!$H$11+СВЦЭМ!$D$10+'СЕТ СН'!$H$5</f>
        <v>5268.5979038999994</v>
      </c>
      <c r="F112" s="37">
        <f>SUMIFS(СВЦЭМ!$D$34:$D$777,СВЦЭМ!$A$34:$A$777,$A112,СВЦЭМ!$B$34:$B$777,F$83)+'СЕТ СН'!$H$11+СВЦЭМ!$D$10+'СЕТ СН'!$H$5</f>
        <v>5267.2976890999998</v>
      </c>
      <c r="G112" s="37">
        <f>SUMIFS(СВЦЭМ!$D$34:$D$777,СВЦЭМ!$A$34:$A$777,$A112,СВЦЭМ!$B$34:$B$777,G$83)+'СЕТ СН'!$H$11+СВЦЭМ!$D$10+'СЕТ СН'!$H$5</f>
        <v>5268.0988026799996</v>
      </c>
      <c r="H112" s="37">
        <f>SUMIFS(СВЦЭМ!$D$34:$D$777,СВЦЭМ!$A$34:$A$777,$A112,СВЦЭМ!$B$34:$B$777,H$83)+'СЕТ СН'!$H$11+СВЦЭМ!$D$10+'СЕТ СН'!$H$5</f>
        <v>5309.2628619799998</v>
      </c>
      <c r="I112" s="37">
        <f>SUMIFS(СВЦЭМ!$D$34:$D$777,СВЦЭМ!$A$34:$A$777,$A112,СВЦЭМ!$B$34:$B$777,I$83)+'СЕТ СН'!$H$11+СВЦЭМ!$D$10+'СЕТ СН'!$H$5</f>
        <v>5192.8311864799998</v>
      </c>
      <c r="J112" s="37">
        <f>SUMIFS(СВЦЭМ!$D$34:$D$777,СВЦЭМ!$A$34:$A$777,$A112,СВЦЭМ!$B$34:$B$777,J$83)+'СЕТ СН'!$H$11+СВЦЭМ!$D$10+'СЕТ СН'!$H$5</f>
        <v>5171.7391657199996</v>
      </c>
      <c r="K112" s="37">
        <f>SUMIFS(СВЦЭМ!$D$34:$D$777,СВЦЭМ!$A$34:$A$777,$A112,СВЦЭМ!$B$34:$B$777,K$83)+'СЕТ СН'!$H$11+СВЦЭМ!$D$10+'СЕТ СН'!$H$5</f>
        <v>5119.6274182500001</v>
      </c>
      <c r="L112" s="37">
        <f>SUMIFS(СВЦЭМ!$D$34:$D$777,СВЦЭМ!$A$34:$A$777,$A112,СВЦЭМ!$B$34:$B$777,L$83)+'СЕТ СН'!$H$11+СВЦЭМ!$D$10+'СЕТ СН'!$H$5</f>
        <v>5212.8721095999999</v>
      </c>
      <c r="M112" s="37">
        <f>SUMIFS(СВЦЭМ!$D$34:$D$777,СВЦЭМ!$A$34:$A$777,$A112,СВЦЭМ!$B$34:$B$777,M$83)+'СЕТ СН'!$H$11+СВЦЭМ!$D$10+'СЕТ СН'!$H$5</f>
        <v>5227.3288320299998</v>
      </c>
      <c r="N112" s="37">
        <f>SUMIFS(СВЦЭМ!$D$34:$D$777,СВЦЭМ!$A$34:$A$777,$A112,СВЦЭМ!$B$34:$B$777,N$83)+'СЕТ СН'!$H$11+СВЦЭМ!$D$10+'СЕТ СН'!$H$5</f>
        <v>5208.9069121499997</v>
      </c>
      <c r="O112" s="37">
        <f>SUMIFS(СВЦЭМ!$D$34:$D$777,СВЦЭМ!$A$34:$A$777,$A112,СВЦЭМ!$B$34:$B$777,O$83)+'СЕТ СН'!$H$11+СВЦЭМ!$D$10+'СЕТ СН'!$H$5</f>
        <v>5222.1774268600002</v>
      </c>
      <c r="P112" s="37">
        <f>SUMIFS(СВЦЭМ!$D$34:$D$777,СВЦЭМ!$A$34:$A$777,$A112,СВЦЭМ!$B$34:$B$777,P$83)+'СЕТ СН'!$H$11+СВЦЭМ!$D$10+'СЕТ СН'!$H$5</f>
        <v>5189.23008553</v>
      </c>
      <c r="Q112" s="37">
        <f>SUMIFS(СВЦЭМ!$D$34:$D$777,СВЦЭМ!$A$34:$A$777,$A112,СВЦЭМ!$B$34:$B$777,Q$83)+'СЕТ СН'!$H$11+СВЦЭМ!$D$10+'СЕТ СН'!$H$5</f>
        <v>5121.7765158499997</v>
      </c>
      <c r="R112" s="37">
        <f>SUMIFS(СВЦЭМ!$D$34:$D$777,СВЦЭМ!$A$34:$A$777,$A112,СВЦЭМ!$B$34:$B$777,R$83)+'СЕТ СН'!$H$11+СВЦЭМ!$D$10+'СЕТ СН'!$H$5</f>
        <v>5117.2746052599996</v>
      </c>
      <c r="S112" s="37">
        <f>SUMIFS(СВЦЭМ!$D$34:$D$777,СВЦЭМ!$A$34:$A$777,$A112,СВЦЭМ!$B$34:$B$777,S$83)+'СЕТ СН'!$H$11+СВЦЭМ!$D$10+'СЕТ СН'!$H$5</f>
        <v>5162.1096541400002</v>
      </c>
      <c r="T112" s="37">
        <f>SUMIFS(СВЦЭМ!$D$34:$D$777,СВЦЭМ!$A$34:$A$777,$A112,СВЦЭМ!$B$34:$B$777,T$83)+'СЕТ СН'!$H$11+СВЦЭМ!$D$10+'СЕТ СН'!$H$5</f>
        <v>5144.8787485599996</v>
      </c>
      <c r="U112" s="37">
        <f>SUMIFS(СВЦЭМ!$D$34:$D$777,СВЦЭМ!$A$34:$A$777,$A112,СВЦЭМ!$B$34:$B$777,U$83)+'СЕТ СН'!$H$11+СВЦЭМ!$D$10+'СЕТ СН'!$H$5</f>
        <v>5129.48624053</v>
      </c>
      <c r="V112" s="37">
        <f>SUMIFS(СВЦЭМ!$D$34:$D$777,СВЦЭМ!$A$34:$A$777,$A112,СВЦЭМ!$B$34:$B$777,V$83)+'СЕТ СН'!$H$11+СВЦЭМ!$D$10+'СЕТ СН'!$H$5</f>
        <v>5152.6639138199998</v>
      </c>
      <c r="W112" s="37">
        <f>SUMIFS(СВЦЭМ!$D$34:$D$777,СВЦЭМ!$A$34:$A$777,$A112,СВЦЭМ!$B$34:$B$777,W$83)+'СЕТ СН'!$H$11+СВЦЭМ!$D$10+'СЕТ СН'!$H$5</f>
        <v>5143.5661194099994</v>
      </c>
      <c r="X112" s="37">
        <f>SUMIFS(СВЦЭМ!$D$34:$D$777,СВЦЭМ!$A$34:$A$777,$A112,СВЦЭМ!$B$34:$B$777,X$83)+'СЕТ СН'!$H$11+СВЦЭМ!$D$10+'СЕТ СН'!$H$5</f>
        <v>5105.9744618999994</v>
      </c>
      <c r="Y112" s="37">
        <f>SUMIFS(СВЦЭМ!$D$34:$D$777,СВЦЭМ!$A$34:$A$777,$A112,СВЦЭМ!$B$34:$B$777,Y$83)+'СЕТ СН'!$H$11+СВЦЭМ!$D$10+'СЕТ СН'!$H$5</f>
        <v>5079.7278015000002</v>
      </c>
    </row>
    <row r="113" spans="1:27" ht="15.75" x14ac:dyDescent="0.2">
      <c r="A113" s="36">
        <f t="shared" si="2"/>
        <v>42612</v>
      </c>
      <c r="B113" s="37">
        <f>SUMIFS(СВЦЭМ!$D$34:$D$777,СВЦЭМ!$A$34:$A$777,$A113,СВЦЭМ!$B$34:$B$777,B$83)+'СЕТ СН'!$H$11+СВЦЭМ!$D$10+'СЕТ СН'!$H$5</f>
        <v>5147.5324186600001</v>
      </c>
      <c r="C113" s="37">
        <f>SUMIFS(СВЦЭМ!$D$34:$D$777,СВЦЭМ!$A$34:$A$777,$A113,СВЦЭМ!$B$34:$B$777,C$83)+'СЕТ СН'!$H$11+СВЦЭМ!$D$10+'СЕТ СН'!$H$5</f>
        <v>5224.7463359100002</v>
      </c>
      <c r="D113" s="37">
        <f>SUMIFS(СВЦЭМ!$D$34:$D$777,СВЦЭМ!$A$34:$A$777,$A113,СВЦЭМ!$B$34:$B$777,D$83)+'СЕТ СН'!$H$11+СВЦЭМ!$D$10+'СЕТ СН'!$H$5</f>
        <v>5267.7778512200002</v>
      </c>
      <c r="E113" s="37">
        <f>SUMIFS(СВЦЭМ!$D$34:$D$777,СВЦЭМ!$A$34:$A$777,$A113,СВЦЭМ!$B$34:$B$777,E$83)+'СЕТ СН'!$H$11+СВЦЭМ!$D$10+'СЕТ СН'!$H$5</f>
        <v>5297.8546154599999</v>
      </c>
      <c r="F113" s="37">
        <f>SUMIFS(СВЦЭМ!$D$34:$D$777,СВЦЭМ!$A$34:$A$777,$A113,СВЦЭМ!$B$34:$B$777,F$83)+'СЕТ СН'!$H$11+СВЦЭМ!$D$10+'СЕТ СН'!$H$5</f>
        <v>5244.7676959700002</v>
      </c>
      <c r="G113" s="37">
        <f>SUMIFS(СВЦЭМ!$D$34:$D$777,СВЦЭМ!$A$34:$A$777,$A113,СВЦЭМ!$B$34:$B$777,G$83)+'СЕТ СН'!$H$11+СВЦЭМ!$D$10+'СЕТ СН'!$H$5</f>
        <v>5228.8466688899998</v>
      </c>
      <c r="H113" s="37">
        <f>SUMIFS(СВЦЭМ!$D$34:$D$777,СВЦЭМ!$A$34:$A$777,$A113,СВЦЭМ!$B$34:$B$777,H$83)+'СЕТ СН'!$H$11+СВЦЭМ!$D$10+'СЕТ СН'!$H$5</f>
        <v>5216.6479852399998</v>
      </c>
      <c r="I113" s="37">
        <f>SUMIFS(СВЦЭМ!$D$34:$D$777,СВЦЭМ!$A$34:$A$777,$A113,СВЦЭМ!$B$34:$B$777,I$83)+'СЕТ СН'!$H$11+СВЦЭМ!$D$10+'СЕТ СН'!$H$5</f>
        <v>5140.1550209099996</v>
      </c>
      <c r="J113" s="37">
        <f>SUMIFS(СВЦЭМ!$D$34:$D$777,СВЦЭМ!$A$34:$A$777,$A113,СВЦЭМ!$B$34:$B$777,J$83)+'СЕТ СН'!$H$11+СВЦЭМ!$D$10+'СЕТ СН'!$H$5</f>
        <v>5196.6952578299997</v>
      </c>
      <c r="K113" s="37">
        <f>SUMIFS(СВЦЭМ!$D$34:$D$777,СВЦЭМ!$A$34:$A$777,$A113,СВЦЭМ!$B$34:$B$777,K$83)+'СЕТ СН'!$H$11+СВЦЭМ!$D$10+'СЕТ СН'!$H$5</f>
        <v>5153.8691245700002</v>
      </c>
      <c r="L113" s="37">
        <f>SUMIFS(СВЦЭМ!$D$34:$D$777,СВЦЭМ!$A$34:$A$777,$A113,СВЦЭМ!$B$34:$B$777,L$83)+'СЕТ СН'!$H$11+СВЦЭМ!$D$10+'СЕТ СН'!$H$5</f>
        <v>5242.7841876299999</v>
      </c>
      <c r="M113" s="37">
        <f>SUMIFS(СВЦЭМ!$D$34:$D$777,СВЦЭМ!$A$34:$A$777,$A113,СВЦЭМ!$B$34:$B$777,M$83)+'СЕТ СН'!$H$11+СВЦЭМ!$D$10+'СЕТ СН'!$H$5</f>
        <v>5228.7137489099996</v>
      </c>
      <c r="N113" s="37">
        <f>SUMIFS(СВЦЭМ!$D$34:$D$777,СВЦЭМ!$A$34:$A$777,$A113,СВЦЭМ!$B$34:$B$777,N$83)+'СЕТ СН'!$H$11+СВЦЭМ!$D$10+'СЕТ СН'!$H$5</f>
        <v>5134.1160864699996</v>
      </c>
      <c r="O113" s="37">
        <f>SUMIFS(СВЦЭМ!$D$34:$D$777,СВЦЭМ!$A$34:$A$777,$A113,СВЦЭМ!$B$34:$B$777,O$83)+'СЕТ СН'!$H$11+СВЦЭМ!$D$10+'СЕТ СН'!$H$5</f>
        <v>5153.7495540999998</v>
      </c>
      <c r="P113" s="37">
        <f>SUMIFS(СВЦЭМ!$D$34:$D$777,СВЦЭМ!$A$34:$A$777,$A113,СВЦЭМ!$B$34:$B$777,P$83)+'СЕТ СН'!$H$11+СВЦЭМ!$D$10+'СЕТ СН'!$H$5</f>
        <v>5164.3679567099998</v>
      </c>
      <c r="Q113" s="37">
        <f>SUMIFS(СВЦЭМ!$D$34:$D$777,СВЦЭМ!$A$34:$A$777,$A113,СВЦЭМ!$B$34:$B$777,Q$83)+'СЕТ СН'!$H$11+СВЦЭМ!$D$10+'СЕТ СН'!$H$5</f>
        <v>5229.1584229999999</v>
      </c>
      <c r="R113" s="37">
        <f>SUMIFS(СВЦЭМ!$D$34:$D$777,СВЦЭМ!$A$34:$A$777,$A113,СВЦЭМ!$B$34:$B$777,R$83)+'СЕТ СН'!$H$11+СВЦЭМ!$D$10+'СЕТ СН'!$H$5</f>
        <v>5261.2521002200001</v>
      </c>
      <c r="S113" s="37">
        <f>SUMIFS(СВЦЭМ!$D$34:$D$777,СВЦЭМ!$A$34:$A$777,$A113,СВЦЭМ!$B$34:$B$777,S$83)+'СЕТ СН'!$H$11+СВЦЭМ!$D$10+'СЕТ СН'!$H$5</f>
        <v>5323.8210965899998</v>
      </c>
      <c r="T113" s="37">
        <f>SUMIFS(СВЦЭМ!$D$34:$D$777,СВЦЭМ!$A$34:$A$777,$A113,СВЦЭМ!$B$34:$B$777,T$83)+'СЕТ СН'!$H$11+СВЦЭМ!$D$10+'СЕТ СН'!$H$5</f>
        <v>5289.9717549199995</v>
      </c>
      <c r="U113" s="37">
        <f>SUMIFS(СВЦЭМ!$D$34:$D$777,СВЦЭМ!$A$34:$A$777,$A113,СВЦЭМ!$B$34:$B$777,U$83)+'СЕТ СН'!$H$11+СВЦЭМ!$D$10+'СЕТ СН'!$H$5</f>
        <v>5272.9104411899998</v>
      </c>
      <c r="V113" s="37">
        <f>SUMIFS(СВЦЭМ!$D$34:$D$777,СВЦЭМ!$A$34:$A$777,$A113,СВЦЭМ!$B$34:$B$777,V$83)+'СЕТ СН'!$H$11+СВЦЭМ!$D$10+'СЕТ СН'!$H$5</f>
        <v>5228.6551062799999</v>
      </c>
      <c r="W113" s="37">
        <f>SUMIFS(СВЦЭМ!$D$34:$D$777,СВЦЭМ!$A$34:$A$777,$A113,СВЦЭМ!$B$34:$B$777,W$83)+'СЕТ СН'!$H$11+СВЦЭМ!$D$10+'СЕТ СН'!$H$5</f>
        <v>5216.4901045200004</v>
      </c>
      <c r="X113" s="37">
        <f>SUMIFS(СВЦЭМ!$D$34:$D$777,СВЦЭМ!$A$34:$A$777,$A113,СВЦЭМ!$B$34:$B$777,X$83)+'СЕТ СН'!$H$11+СВЦЭМ!$D$10+'СЕТ СН'!$H$5</f>
        <v>5128.5739763800002</v>
      </c>
      <c r="Y113" s="37">
        <f>SUMIFS(СВЦЭМ!$D$34:$D$777,СВЦЭМ!$A$34:$A$777,$A113,СВЦЭМ!$B$34:$B$777,Y$83)+'СЕТ СН'!$H$11+СВЦЭМ!$D$10+'СЕТ СН'!$H$5</f>
        <v>5097.6472769699994</v>
      </c>
    </row>
    <row r="114" spans="1:27" ht="15.75" x14ac:dyDescent="0.2">
      <c r="A114" s="36">
        <f t="shared" si="2"/>
        <v>42613</v>
      </c>
      <c r="B114" s="37">
        <f>SUMIFS(СВЦЭМ!$D$34:$D$777,СВЦЭМ!$A$34:$A$777,$A114,СВЦЭМ!$B$34:$B$777,B$83)+'СЕТ СН'!$H$11+СВЦЭМ!$D$10+'СЕТ СН'!$H$5</f>
        <v>5117.6214387700002</v>
      </c>
      <c r="C114" s="37">
        <f>SUMIFS(СВЦЭМ!$D$34:$D$777,СВЦЭМ!$A$34:$A$777,$A114,СВЦЭМ!$B$34:$B$777,C$83)+'СЕТ СН'!$H$11+СВЦЭМ!$D$10+'СЕТ СН'!$H$5</f>
        <v>5195.03032755</v>
      </c>
      <c r="D114" s="37">
        <f>SUMIFS(СВЦЭМ!$D$34:$D$777,СВЦЭМ!$A$34:$A$777,$A114,СВЦЭМ!$B$34:$B$777,D$83)+'СЕТ СН'!$H$11+СВЦЭМ!$D$10+'СЕТ СН'!$H$5</f>
        <v>5217.3696150799997</v>
      </c>
      <c r="E114" s="37">
        <f>SUMIFS(СВЦЭМ!$D$34:$D$777,СВЦЭМ!$A$34:$A$777,$A114,СВЦЭМ!$B$34:$B$777,E$83)+'СЕТ СН'!$H$11+СВЦЭМ!$D$10+'СЕТ СН'!$H$5</f>
        <v>5258.3414997</v>
      </c>
      <c r="F114" s="37">
        <f>SUMIFS(СВЦЭМ!$D$34:$D$777,СВЦЭМ!$A$34:$A$777,$A114,СВЦЭМ!$B$34:$B$777,F$83)+'СЕТ СН'!$H$11+СВЦЭМ!$D$10+'СЕТ СН'!$H$5</f>
        <v>5295.5276197900002</v>
      </c>
      <c r="G114" s="37">
        <f>SUMIFS(СВЦЭМ!$D$34:$D$777,СВЦЭМ!$A$34:$A$777,$A114,СВЦЭМ!$B$34:$B$777,G$83)+'СЕТ СН'!$H$11+СВЦЭМ!$D$10+'СЕТ СН'!$H$5</f>
        <v>5277.21365238</v>
      </c>
      <c r="H114" s="37">
        <f>SUMIFS(СВЦЭМ!$D$34:$D$777,СВЦЭМ!$A$34:$A$777,$A114,СВЦЭМ!$B$34:$B$777,H$83)+'СЕТ СН'!$H$11+СВЦЭМ!$D$10+'СЕТ СН'!$H$5</f>
        <v>5205.8970863300001</v>
      </c>
      <c r="I114" s="37">
        <f>SUMIFS(СВЦЭМ!$D$34:$D$777,СВЦЭМ!$A$34:$A$777,$A114,СВЦЭМ!$B$34:$B$777,I$83)+'СЕТ СН'!$H$11+СВЦЭМ!$D$10+'СЕТ СН'!$H$5</f>
        <v>5191.2137865799996</v>
      </c>
      <c r="J114" s="37">
        <f>SUMIFS(СВЦЭМ!$D$34:$D$777,СВЦЭМ!$A$34:$A$777,$A114,СВЦЭМ!$B$34:$B$777,J$83)+'СЕТ СН'!$H$11+СВЦЭМ!$D$10+'СЕТ СН'!$H$5</f>
        <v>5177.3067864200002</v>
      </c>
      <c r="K114" s="37">
        <f>SUMIFS(СВЦЭМ!$D$34:$D$777,СВЦЭМ!$A$34:$A$777,$A114,СВЦЭМ!$B$34:$B$777,K$83)+'СЕТ СН'!$H$11+СВЦЭМ!$D$10+'СЕТ СН'!$H$5</f>
        <v>5118.1331624899994</v>
      </c>
      <c r="L114" s="37">
        <f>SUMIFS(СВЦЭМ!$D$34:$D$777,СВЦЭМ!$A$34:$A$777,$A114,СВЦЭМ!$B$34:$B$777,L$83)+'СЕТ СН'!$H$11+СВЦЭМ!$D$10+'СЕТ СН'!$H$5</f>
        <v>5097.1240723600004</v>
      </c>
      <c r="M114" s="37">
        <f>SUMIFS(СВЦЭМ!$D$34:$D$777,СВЦЭМ!$A$34:$A$777,$A114,СВЦЭМ!$B$34:$B$777,M$83)+'СЕТ СН'!$H$11+СВЦЭМ!$D$10+'СЕТ СН'!$H$5</f>
        <v>5115.7103336999999</v>
      </c>
      <c r="N114" s="37">
        <f>SUMIFS(СВЦЭМ!$D$34:$D$777,СВЦЭМ!$A$34:$A$777,$A114,СВЦЭМ!$B$34:$B$777,N$83)+'СЕТ СН'!$H$11+СВЦЭМ!$D$10+'СЕТ СН'!$H$5</f>
        <v>5131.0951585399998</v>
      </c>
      <c r="O114" s="37">
        <f>SUMIFS(СВЦЭМ!$D$34:$D$777,СВЦЭМ!$A$34:$A$777,$A114,СВЦЭМ!$B$34:$B$777,O$83)+'СЕТ СН'!$H$11+СВЦЭМ!$D$10+'СЕТ СН'!$H$5</f>
        <v>5124.1223228500003</v>
      </c>
      <c r="P114" s="37">
        <f>SUMIFS(СВЦЭМ!$D$34:$D$777,СВЦЭМ!$A$34:$A$777,$A114,СВЦЭМ!$B$34:$B$777,P$83)+'СЕТ СН'!$H$11+СВЦЭМ!$D$10+'СЕТ СН'!$H$5</f>
        <v>5092.0040136600001</v>
      </c>
      <c r="Q114" s="37">
        <f>SUMIFS(СВЦЭМ!$D$34:$D$777,СВЦЭМ!$A$34:$A$777,$A114,СВЦЭМ!$B$34:$B$777,Q$83)+'СЕТ СН'!$H$11+СВЦЭМ!$D$10+'СЕТ СН'!$H$5</f>
        <v>5130.93584792</v>
      </c>
      <c r="R114" s="37">
        <f>SUMIFS(СВЦЭМ!$D$34:$D$777,СВЦЭМ!$A$34:$A$777,$A114,СВЦЭМ!$B$34:$B$777,R$83)+'СЕТ СН'!$H$11+СВЦЭМ!$D$10+'СЕТ СН'!$H$5</f>
        <v>5096.6321086500002</v>
      </c>
      <c r="S114" s="37">
        <f>SUMIFS(СВЦЭМ!$D$34:$D$777,СВЦЭМ!$A$34:$A$777,$A114,СВЦЭМ!$B$34:$B$777,S$83)+'СЕТ СН'!$H$11+СВЦЭМ!$D$10+'СЕТ СН'!$H$5</f>
        <v>5136.9467878699998</v>
      </c>
      <c r="T114" s="37">
        <f>SUMIFS(СВЦЭМ!$D$34:$D$777,СВЦЭМ!$A$34:$A$777,$A114,СВЦЭМ!$B$34:$B$777,T$83)+'СЕТ СН'!$H$11+СВЦЭМ!$D$10+'СЕТ СН'!$H$5</f>
        <v>5114.1006430899997</v>
      </c>
      <c r="U114" s="37">
        <f>SUMIFS(СВЦЭМ!$D$34:$D$777,СВЦЭМ!$A$34:$A$777,$A114,СВЦЭМ!$B$34:$B$777,U$83)+'СЕТ СН'!$H$11+СВЦЭМ!$D$10+'СЕТ СН'!$H$5</f>
        <v>5127.0872634899997</v>
      </c>
      <c r="V114" s="37">
        <f>SUMIFS(СВЦЭМ!$D$34:$D$777,СВЦЭМ!$A$34:$A$777,$A114,СВЦЭМ!$B$34:$B$777,V$83)+'СЕТ СН'!$H$11+СВЦЭМ!$D$10+'СЕТ СН'!$H$5</f>
        <v>5131.5552742899999</v>
      </c>
      <c r="W114" s="37">
        <f>SUMIFS(СВЦЭМ!$D$34:$D$777,СВЦЭМ!$A$34:$A$777,$A114,СВЦЭМ!$B$34:$B$777,W$83)+'СЕТ СН'!$H$11+СВЦЭМ!$D$10+'СЕТ СН'!$H$5</f>
        <v>5134.50332162</v>
      </c>
      <c r="X114" s="37">
        <f>SUMIFS(СВЦЭМ!$D$34:$D$777,СВЦЭМ!$A$34:$A$777,$A114,СВЦЭМ!$B$34:$B$777,X$83)+'СЕТ СН'!$H$11+СВЦЭМ!$D$10+'СЕТ СН'!$H$5</f>
        <v>5096.1062416099994</v>
      </c>
      <c r="Y114" s="37">
        <f>SUMIFS(СВЦЭМ!$D$34:$D$777,СВЦЭМ!$A$34:$A$777,$A114,СВЦЭМ!$B$34:$B$777,Y$83)+'СЕТ СН'!$H$11+СВЦЭМ!$D$10+'СЕТ СН'!$H$5</f>
        <v>5074.1930552599997</v>
      </c>
    </row>
    <row r="115" spans="1:27" ht="15.75" x14ac:dyDescent="0.2">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7" ht="15.75" x14ac:dyDescent="0.25">
      <c r="A116" s="33"/>
      <c r="B116" s="34"/>
      <c r="C116" s="33"/>
      <c r="D116" s="33"/>
      <c r="E116" s="33"/>
      <c r="F116" s="33"/>
      <c r="G116" s="33"/>
      <c r="H116" s="33"/>
      <c r="I116" s="33"/>
      <c r="J116" s="33"/>
      <c r="K116" s="33"/>
      <c r="L116" s="33"/>
      <c r="M116" s="33"/>
      <c r="N116" s="33"/>
      <c r="O116" s="33"/>
      <c r="P116" s="33"/>
      <c r="Q116" s="33"/>
      <c r="R116" s="33"/>
      <c r="S116" s="33"/>
      <c r="T116" s="33"/>
      <c r="U116" s="33"/>
      <c r="V116" s="33"/>
      <c r="W116" s="33"/>
      <c r="X116" s="33"/>
      <c r="Y116" s="33"/>
    </row>
    <row r="117" spans="1:27" ht="12.75" customHeight="1" x14ac:dyDescent="0.2">
      <c r="A117" s="87" t="s">
        <v>7</v>
      </c>
      <c r="B117" s="81" t="s">
        <v>76</v>
      </c>
      <c r="C117" s="82"/>
      <c r="D117" s="82"/>
      <c r="E117" s="82"/>
      <c r="F117" s="82"/>
      <c r="G117" s="82"/>
      <c r="H117" s="82"/>
      <c r="I117" s="82"/>
      <c r="J117" s="82"/>
      <c r="K117" s="82"/>
      <c r="L117" s="82"/>
      <c r="M117" s="82"/>
      <c r="N117" s="82"/>
      <c r="O117" s="82"/>
      <c r="P117" s="82"/>
      <c r="Q117" s="82"/>
      <c r="R117" s="82"/>
      <c r="S117" s="82"/>
      <c r="T117" s="82"/>
      <c r="U117" s="82"/>
      <c r="V117" s="82"/>
      <c r="W117" s="82"/>
      <c r="X117" s="82"/>
      <c r="Y117" s="83"/>
    </row>
    <row r="118" spans="1:27" ht="12.75" customHeight="1" x14ac:dyDescent="0.2">
      <c r="A118" s="88"/>
      <c r="B118" s="84"/>
      <c r="C118" s="85"/>
      <c r="D118" s="85"/>
      <c r="E118" s="85"/>
      <c r="F118" s="85"/>
      <c r="G118" s="85"/>
      <c r="H118" s="85"/>
      <c r="I118" s="85"/>
      <c r="J118" s="85"/>
      <c r="K118" s="85"/>
      <c r="L118" s="85"/>
      <c r="M118" s="85"/>
      <c r="N118" s="85"/>
      <c r="O118" s="85"/>
      <c r="P118" s="85"/>
      <c r="Q118" s="85"/>
      <c r="R118" s="85"/>
      <c r="S118" s="85"/>
      <c r="T118" s="85"/>
      <c r="U118" s="85"/>
      <c r="V118" s="85"/>
      <c r="W118" s="85"/>
      <c r="X118" s="85"/>
      <c r="Y118" s="86"/>
    </row>
    <row r="119" spans="1:27" ht="12.75" customHeight="1" x14ac:dyDescent="0.2">
      <c r="A119" s="89"/>
      <c r="B119" s="35">
        <v>1</v>
      </c>
      <c r="C119" s="35">
        <v>2</v>
      </c>
      <c r="D119" s="35">
        <v>3</v>
      </c>
      <c r="E119" s="35">
        <v>4</v>
      </c>
      <c r="F119" s="35">
        <v>5</v>
      </c>
      <c r="G119" s="35">
        <v>6</v>
      </c>
      <c r="H119" s="35">
        <v>7</v>
      </c>
      <c r="I119" s="35">
        <v>8</v>
      </c>
      <c r="J119" s="35">
        <v>9</v>
      </c>
      <c r="K119" s="35">
        <v>10</v>
      </c>
      <c r="L119" s="35">
        <v>11</v>
      </c>
      <c r="M119" s="35">
        <v>12</v>
      </c>
      <c r="N119" s="35">
        <v>13</v>
      </c>
      <c r="O119" s="35">
        <v>14</v>
      </c>
      <c r="P119" s="35">
        <v>15</v>
      </c>
      <c r="Q119" s="35">
        <v>16</v>
      </c>
      <c r="R119" s="35">
        <v>17</v>
      </c>
      <c r="S119" s="35">
        <v>18</v>
      </c>
      <c r="T119" s="35">
        <v>19</v>
      </c>
      <c r="U119" s="35">
        <v>20</v>
      </c>
      <c r="V119" s="35">
        <v>21</v>
      </c>
      <c r="W119" s="35">
        <v>22</v>
      </c>
      <c r="X119" s="35">
        <v>23</v>
      </c>
      <c r="Y119" s="35">
        <v>24</v>
      </c>
    </row>
    <row r="120" spans="1:27" ht="15.75" customHeight="1" x14ac:dyDescent="0.2">
      <c r="A120" s="36" t="str">
        <f>A84</f>
        <v>01.08.2016</v>
      </c>
      <c r="B120" s="37">
        <f>SUMIFS(СВЦЭМ!$D$34:$D$777,СВЦЭМ!$A$34:$A$777,$A120,СВЦЭМ!$B$34:$B$777,B$119)+'СЕТ СН'!$I$11+СВЦЭМ!$D$10+'СЕТ СН'!$I$5</f>
        <v>5220.2431908399994</v>
      </c>
      <c r="C120" s="37">
        <f>SUMIFS(СВЦЭМ!$D$34:$D$777,СВЦЭМ!$A$34:$A$777,$A120,СВЦЭМ!$B$34:$B$777,C$119)+'СЕТ СН'!$I$11+СВЦЭМ!$D$10+'СЕТ СН'!$I$5</f>
        <v>5291.5356070499993</v>
      </c>
      <c r="D120" s="37">
        <f>SUMIFS(СВЦЭМ!$D$34:$D$777,СВЦЭМ!$A$34:$A$777,$A120,СВЦЭМ!$B$34:$B$777,D$119)+'СЕТ СН'!$I$11+СВЦЭМ!$D$10+'СЕТ СН'!$I$5</f>
        <v>5338.7769288499994</v>
      </c>
      <c r="E120" s="37">
        <f>SUMIFS(СВЦЭМ!$D$34:$D$777,СВЦЭМ!$A$34:$A$777,$A120,СВЦЭМ!$B$34:$B$777,E$119)+'СЕТ СН'!$I$11+СВЦЭМ!$D$10+'СЕТ СН'!$I$5</f>
        <v>5357.6821825400002</v>
      </c>
      <c r="F120" s="37">
        <f>SUMIFS(СВЦЭМ!$D$34:$D$777,СВЦЭМ!$A$34:$A$777,$A120,СВЦЭМ!$B$34:$B$777,F$119)+'СЕТ СН'!$I$11+СВЦЭМ!$D$10+'СЕТ СН'!$I$5</f>
        <v>5359.5371366399995</v>
      </c>
      <c r="G120" s="37">
        <f>SUMIFS(СВЦЭМ!$D$34:$D$777,СВЦЭМ!$A$34:$A$777,$A120,СВЦЭМ!$B$34:$B$777,G$119)+'СЕТ СН'!$I$11+СВЦЭМ!$D$10+'СЕТ СН'!$I$5</f>
        <v>5343.2799295999994</v>
      </c>
      <c r="H120" s="37">
        <f>SUMIFS(СВЦЭМ!$D$34:$D$777,СВЦЭМ!$A$34:$A$777,$A120,СВЦЭМ!$B$34:$B$777,H$119)+'СЕТ СН'!$I$11+СВЦЭМ!$D$10+'СЕТ СН'!$I$5</f>
        <v>5304.1642504499996</v>
      </c>
      <c r="I120" s="37">
        <f>SUMIFS(СВЦЭМ!$D$34:$D$777,СВЦЭМ!$A$34:$A$777,$A120,СВЦЭМ!$B$34:$B$777,I$119)+'СЕТ СН'!$I$11+СВЦЭМ!$D$10+'СЕТ СН'!$I$5</f>
        <v>5266.6749435099991</v>
      </c>
      <c r="J120" s="37">
        <f>SUMIFS(СВЦЭМ!$D$34:$D$777,СВЦЭМ!$A$34:$A$777,$A120,СВЦЭМ!$B$34:$B$777,J$119)+'СЕТ СН'!$I$11+СВЦЭМ!$D$10+'СЕТ СН'!$I$5</f>
        <v>5308.6979479199999</v>
      </c>
      <c r="K120" s="37">
        <f>SUMIFS(СВЦЭМ!$D$34:$D$777,СВЦЭМ!$A$34:$A$777,$A120,СВЦЭМ!$B$34:$B$777,K$119)+'СЕТ СН'!$I$11+СВЦЭМ!$D$10+'СЕТ СН'!$I$5</f>
        <v>5242.0141047099996</v>
      </c>
      <c r="L120" s="37">
        <f>SUMIFS(СВЦЭМ!$D$34:$D$777,СВЦЭМ!$A$34:$A$777,$A120,СВЦЭМ!$B$34:$B$777,L$119)+'СЕТ СН'!$I$11+СВЦЭМ!$D$10+'СЕТ СН'!$I$5</f>
        <v>5219.1670107199998</v>
      </c>
      <c r="M120" s="37">
        <f>SUMIFS(СВЦЭМ!$D$34:$D$777,СВЦЭМ!$A$34:$A$777,$A120,СВЦЭМ!$B$34:$B$777,M$119)+'СЕТ СН'!$I$11+СВЦЭМ!$D$10+'СЕТ СН'!$I$5</f>
        <v>5260.1814063399997</v>
      </c>
      <c r="N120" s="37">
        <f>SUMIFS(СВЦЭМ!$D$34:$D$777,СВЦЭМ!$A$34:$A$777,$A120,СВЦЭМ!$B$34:$B$777,N$119)+'СЕТ СН'!$I$11+СВЦЭМ!$D$10+'СЕТ СН'!$I$5</f>
        <v>5272.8114707999994</v>
      </c>
      <c r="O120" s="37">
        <f>SUMIFS(СВЦЭМ!$D$34:$D$777,СВЦЭМ!$A$34:$A$777,$A120,СВЦЭМ!$B$34:$B$777,O$119)+'СЕТ СН'!$I$11+СВЦЭМ!$D$10+'СЕТ СН'!$I$5</f>
        <v>5295.83186802</v>
      </c>
      <c r="P120" s="37">
        <f>SUMIFS(СВЦЭМ!$D$34:$D$777,СВЦЭМ!$A$34:$A$777,$A120,СВЦЭМ!$B$34:$B$777,P$119)+'СЕТ СН'!$I$11+СВЦЭМ!$D$10+'СЕТ СН'!$I$5</f>
        <v>5242.3306890499998</v>
      </c>
      <c r="Q120" s="37">
        <f>SUMIFS(СВЦЭМ!$D$34:$D$777,СВЦЭМ!$A$34:$A$777,$A120,СВЦЭМ!$B$34:$B$777,Q$119)+'СЕТ СН'!$I$11+СВЦЭМ!$D$10+'СЕТ СН'!$I$5</f>
        <v>5238.5534050799997</v>
      </c>
      <c r="R120" s="37">
        <f>SUMIFS(СВЦЭМ!$D$34:$D$777,СВЦЭМ!$A$34:$A$777,$A120,СВЦЭМ!$B$34:$B$777,R$119)+'СЕТ СН'!$I$11+СВЦЭМ!$D$10+'СЕТ СН'!$I$5</f>
        <v>5231.6340984899998</v>
      </c>
      <c r="S120" s="37">
        <f>SUMIFS(СВЦЭМ!$D$34:$D$777,СВЦЭМ!$A$34:$A$777,$A120,СВЦЭМ!$B$34:$B$777,S$119)+'СЕТ СН'!$I$11+СВЦЭМ!$D$10+'СЕТ СН'!$I$5</f>
        <v>5296.8220647099997</v>
      </c>
      <c r="T120" s="37">
        <f>SUMIFS(СВЦЭМ!$D$34:$D$777,СВЦЭМ!$A$34:$A$777,$A120,СВЦЭМ!$B$34:$B$777,T$119)+'СЕТ СН'!$I$11+СВЦЭМ!$D$10+'СЕТ СН'!$I$5</f>
        <v>5263.7808431599997</v>
      </c>
      <c r="U120" s="37">
        <f>SUMIFS(СВЦЭМ!$D$34:$D$777,СВЦЭМ!$A$34:$A$777,$A120,СВЦЭМ!$B$34:$B$777,U$119)+'СЕТ СН'!$I$11+СВЦЭМ!$D$10+'СЕТ СН'!$I$5</f>
        <v>5162.8315320199999</v>
      </c>
      <c r="V120" s="37">
        <f>SUMIFS(СВЦЭМ!$D$34:$D$777,СВЦЭМ!$A$34:$A$777,$A120,СВЦЭМ!$B$34:$B$777,V$119)+'СЕТ СН'!$I$11+СВЦЭМ!$D$10+'СЕТ СН'!$I$5</f>
        <v>5128.1781898399995</v>
      </c>
      <c r="W120" s="37">
        <f>SUMIFS(СВЦЭМ!$D$34:$D$777,СВЦЭМ!$A$34:$A$777,$A120,СВЦЭМ!$B$34:$B$777,W$119)+'СЕТ СН'!$I$11+СВЦЭМ!$D$10+'СЕТ СН'!$I$5</f>
        <v>5139.7757308299997</v>
      </c>
      <c r="X120" s="37">
        <f>SUMIFS(СВЦЭМ!$D$34:$D$777,СВЦЭМ!$A$34:$A$777,$A120,СВЦЭМ!$B$34:$B$777,X$119)+'СЕТ СН'!$I$11+СВЦЭМ!$D$10+'СЕТ СН'!$I$5</f>
        <v>5106.1165918999995</v>
      </c>
      <c r="Y120" s="37">
        <f>SUMIFS(СВЦЭМ!$D$34:$D$777,СВЦЭМ!$A$34:$A$777,$A120,СВЦЭМ!$B$34:$B$777,Y$119)+'СЕТ СН'!$I$11+СВЦЭМ!$D$10+'СЕТ СН'!$I$5</f>
        <v>5145.8497386599993</v>
      </c>
      <c r="AA120" s="46"/>
    </row>
    <row r="121" spans="1:27" ht="15.75" x14ac:dyDescent="0.2">
      <c r="A121" s="36">
        <f>A120+1</f>
        <v>42584</v>
      </c>
      <c r="B121" s="37">
        <f>SUMIFS(СВЦЭМ!$D$34:$D$777,СВЦЭМ!$A$34:$A$777,$A121,СВЦЭМ!$B$34:$B$777,B$119)+'СЕТ СН'!$I$11+СВЦЭМ!$D$10+'СЕТ СН'!$I$5</f>
        <v>5172.6929511099997</v>
      </c>
      <c r="C121" s="37">
        <f>SUMIFS(СВЦЭМ!$D$34:$D$777,СВЦЭМ!$A$34:$A$777,$A121,СВЦЭМ!$B$34:$B$777,C$119)+'СЕТ СН'!$I$11+СВЦЭМ!$D$10+'СЕТ СН'!$I$5</f>
        <v>5278.2679172600001</v>
      </c>
      <c r="D121" s="37">
        <f>SUMIFS(СВЦЭМ!$D$34:$D$777,СВЦЭМ!$A$34:$A$777,$A121,СВЦЭМ!$B$34:$B$777,D$119)+'СЕТ СН'!$I$11+СВЦЭМ!$D$10+'СЕТ СН'!$I$5</f>
        <v>5295.2568296099998</v>
      </c>
      <c r="E121" s="37">
        <f>SUMIFS(СВЦЭМ!$D$34:$D$777,СВЦЭМ!$A$34:$A$777,$A121,СВЦЭМ!$B$34:$B$777,E$119)+'СЕТ СН'!$I$11+СВЦЭМ!$D$10+'СЕТ СН'!$I$5</f>
        <v>5302.5601051899994</v>
      </c>
      <c r="F121" s="37">
        <f>SUMIFS(СВЦЭМ!$D$34:$D$777,СВЦЭМ!$A$34:$A$777,$A121,СВЦЭМ!$B$34:$B$777,F$119)+'СЕТ СН'!$I$11+СВЦЭМ!$D$10+'СЕТ СН'!$I$5</f>
        <v>5319.3404895099993</v>
      </c>
      <c r="G121" s="37">
        <f>SUMIFS(СВЦЭМ!$D$34:$D$777,СВЦЭМ!$A$34:$A$777,$A121,СВЦЭМ!$B$34:$B$777,G$119)+'СЕТ СН'!$I$11+СВЦЭМ!$D$10+'СЕТ СН'!$I$5</f>
        <v>5318.40923879</v>
      </c>
      <c r="H121" s="37">
        <f>SUMIFS(СВЦЭМ!$D$34:$D$777,СВЦЭМ!$A$34:$A$777,$A121,СВЦЭМ!$B$34:$B$777,H$119)+'СЕТ СН'!$I$11+СВЦЭМ!$D$10+'СЕТ СН'!$I$5</f>
        <v>5270.8285161599997</v>
      </c>
      <c r="I121" s="37">
        <f>SUMIFS(СВЦЭМ!$D$34:$D$777,СВЦЭМ!$A$34:$A$777,$A121,СВЦЭМ!$B$34:$B$777,I$119)+'СЕТ СН'!$I$11+СВЦЭМ!$D$10+'СЕТ СН'!$I$5</f>
        <v>5253.4684698799992</v>
      </c>
      <c r="J121" s="37">
        <f>SUMIFS(СВЦЭМ!$D$34:$D$777,СВЦЭМ!$A$34:$A$777,$A121,СВЦЭМ!$B$34:$B$777,J$119)+'СЕТ СН'!$I$11+СВЦЭМ!$D$10+'СЕТ СН'!$I$5</f>
        <v>5302.8481691999996</v>
      </c>
      <c r="K121" s="37">
        <f>SUMIFS(СВЦЭМ!$D$34:$D$777,СВЦЭМ!$A$34:$A$777,$A121,СВЦЭМ!$B$34:$B$777,K$119)+'СЕТ СН'!$I$11+СВЦЭМ!$D$10+'СЕТ СН'!$I$5</f>
        <v>5469.2851996600002</v>
      </c>
      <c r="L121" s="37">
        <f>SUMIFS(СВЦЭМ!$D$34:$D$777,СВЦЭМ!$A$34:$A$777,$A121,СВЦЭМ!$B$34:$B$777,L$119)+'СЕТ СН'!$I$11+СВЦЭМ!$D$10+'СЕТ СН'!$I$5</f>
        <v>5845.504095979999</v>
      </c>
      <c r="M121" s="37">
        <f>SUMIFS(СВЦЭМ!$D$34:$D$777,СВЦЭМ!$A$34:$A$777,$A121,СВЦЭМ!$B$34:$B$777,M$119)+'СЕТ СН'!$I$11+СВЦЭМ!$D$10+'СЕТ СН'!$I$5</f>
        <v>5923.9693845799993</v>
      </c>
      <c r="N121" s="37">
        <f>SUMIFS(СВЦЭМ!$D$34:$D$777,СВЦЭМ!$A$34:$A$777,$A121,СВЦЭМ!$B$34:$B$777,N$119)+'СЕТ СН'!$I$11+СВЦЭМ!$D$10+'СЕТ СН'!$I$5</f>
        <v>5695.011811119999</v>
      </c>
      <c r="O121" s="37">
        <f>SUMIFS(СВЦЭМ!$D$34:$D$777,СВЦЭМ!$A$34:$A$777,$A121,СВЦЭМ!$B$34:$B$777,O$119)+'СЕТ СН'!$I$11+СВЦЭМ!$D$10+'СЕТ СН'!$I$5</f>
        <v>5414.1171544699992</v>
      </c>
      <c r="P121" s="37">
        <f>SUMIFS(СВЦЭМ!$D$34:$D$777,СВЦЭМ!$A$34:$A$777,$A121,СВЦЭМ!$B$34:$B$777,P$119)+'СЕТ СН'!$I$11+СВЦЭМ!$D$10+'СЕТ СН'!$I$5</f>
        <v>5299.8672341000001</v>
      </c>
      <c r="Q121" s="37">
        <f>SUMIFS(СВЦЭМ!$D$34:$D$777,СВЦЭМ!$A$34:$A$777,$A121,СВЦЭМ!$B$34:$B$777,Q$119)+'СЕТ СН'!$I$11+СВЦЭМ!$D$10+'СЕТ СН'!$I$5</f>
        <v>5270.37633749</v>
      </c>
      <c r="R121" s="37">
        <f>SUMIFS(СВЦЭМ!$D$34:$D$777,СВЦЭМ!$A$34:$A$777,$A121,СВЦЭМ!$B$34:$B$777,R$119)+'СЕТ СН'!$I$11+СВЦЭМ!$D$10+'СЕТ СН'!$I$5</f>
        <v>5308.1538745899998</v>
      </c>
      <c r="S121" s="37">
        <f>SUMIFS(СВЦЭМ!$D$34:$D$777,СВЦЭМ!$A$34:$A$777,$A121,СВЦЭМ!$B$34:$B$777,S$119)+'СЕТ СН'!$I$11+СВЦЭМ!$D$10+'СЕТ СН'!$I$5</f>
        <v>5356.4964747799995</v>
      </c>
      <c r="T121" s="37">
        <f>SUMIFS(СВЦЭМ!$D$34:$D$777,СВЦЭМ!$A$34:$A$777,$A121,СВЦЭМ!$B$34:$B$777,T$119)+'СЕТ СН'!$I$11+СВЦЭМ!$D$10+'СЕТ СН'!$I$5</f>
        <v>5282.87212198</v>
      </c>
      <c r="U121" s="37">
        <f>SUMIFS(СВЦЭМ!$D$34:$D$777,СВЦЭМ!$A$34:$A$777,$A121,СВЦЭМ!$B$34:$B$777,U$119)+'СЕТ СН'!$I$11+СВЦЭМ!$D$10+'СЕТ СН'!$I$5</f>
        <v>5223.7473217999996</v>
      </c>
      <c r="V121" s="37">
        <f>SUMIFS(СВЦЭМ!$D$34:$D$777,СВЦЭМ!$A$34:$A$777,$A121,СВЦЭМ!$B$34:$B$777,V$119)+'СЕТ СН'!$I$11+СВЦЭМ!$D$10+'СЕТ СН'!$I$5</f>
        <v>5218.2393776399995</v>
      </c>
      <c r="W121" s="37">
        <f>SUMIFS(СВЦЭМ!$D$34:$D$777,СВЦЭМ!$A$34:$A$777,$A121,СВЦЭМ!$B$34:$B$777,W$119)+'СЕТ СН'!$I$11+СВЦЭМ!$D$10+'СЕТ СН'!$I$5</f>
        <v>5240.1823016499993</v>
      </c>
      <c r="X121" s="37">
        <f>SUMIFS(СВЦЭМ!$D$34:$D$777,СВЦЭМ!$A$34:$A$777,$A121,СВЦЭМ!$B$34:$B$777,X$119)+'СЕТ СН'!$I$11+СВЦЭМ!$D$10+'СЕТ СН'!$I$5</f>
        <v>5197.0244157199995</v>
      </c>
      <c r="Y121" s="37">
        <f>SUMIFS(СВЦЭМ!$D$34:$D$777,СВЦЭМ!$A$34:$A$777,$A121,СВЦЭМ!$B$34:$B$777,Y$119)+'СЕТ СН'!$I$11+СВЦЭМ!$D$10+'СЕТ СН'!$I$5</f>
        <v>5176.1119725299995</v>
      </c>
    </row>
    <row r="122" spans="1:27" ht="15.75" x14ac:dyDescent="0.2">
      <c r="A122" s="36">
        <f t="shared" ref="A122:A150" si="3">A121+1</f>
        <v>42585</v>
      </c>
      <c r="B122" s="37">
        <f>SUMIFS(СВЦЭМ!$D$34:$D$777,СВЦЭМ!$A$34:$A$777,$A122,СВЦЭМ!$B$34:$B$777,B$119)+'СЕТ СН'!$I$11+СВЦЭМ!$D$10+'СЕТ СН'!$I$5</f>
        <v>5213.2332862699996</v>
      </c>
      <c r="C122" s="37">
        <f>SUMIFS(СВЦЭМ!$D$34:$D$777,СВЦЭМ!$A$34:$A$777,$A122,СВЦЭМ!$B$34:$B$777,C$119)+'СЕТ СН'!$I$11+СВЦЭМ!$D$10+'СЕТ СН'!$I$5</f>
        <v>5272.5695751200001</v>
      </c>
      <c r="D122" s="37">
        <f>SUMIFS(СВЦЭМ!$D$34:$D$777,СВЦЭМ!$A$34:$A$777,$A122,СВЦЭМ!$B$34:$B$777,D$119)+'СЕТ СН'!$I$11+СВЦЭМ!$D$10+'СЕТ СН'!$I$5</f>
        <v>5289.4201773099994</v>
      </c>
      <c r="E122" s="37">
        <f>SUMIFS(СВЦЭМ!$D$34:$D$777,СВЦЭМ!$A$34:$A$777,$A122,СВЦЭМ!$B$34:$B$777,E$119)+'СЕТ СН'!$I$11+СВЦЭМ!$D$10+'СЕТ СН'!$I$5</f>
        <v>5323.4197943299996</v>
      </c>
      <c r="F122" s="37">
        <f>SUMIFS(СВЦЭМ!$D$34:$D$777,СВЦЭМ!$A$34:$A$777,$A122,СВЦЭМ!$B$34:$B$777,F$119)+'СЕТ СН'!$I$11+СВЦЭМ!$D$10+'СЕТ СН'!$I$5</f>
        <v>5327.2927852299999</v>
      </c>
      <c r="G122" s="37">
        <f>SUMIFS(СВЦЭМ!$D$34:$D$777,СВЦЭМ!$A$34:$A$777,$A122,СВЦЭМ!$B$34:$B$777,G$119)+'СЕТ СН'!$I$11+СВЦЭМ!$D$10+'СЕТ СН'!$I$5</f>
        <v>5315.2679560899996</v>
      </c>
      <c r="H122" s="37">
        <f>SUMIFS(СВЦЭМ!$D$34:$D$777,СВЦЭМ!$A$34:$A$777,$A122,СВЦЭМ!$B$34:$B$777,H$119)+'СЕТ СН'!$I$11+СВЦЭМ!$D$10+'СЕТ СН'!$I$5</f>
        <v>5274.7699653700001</v>
      </c>
      <c r="I122" s="37">
        <f>SUMIFS(СВЦЭМ!$D$34:$D$777,СВЦЭМ!$A$34:$A$777,$A122,СВЦЭМ!$B$34:$B$777,I$119)+'СЕТ СН'!$I$11+СВЦЭМ!$D$10+'СЕТ СН'!$I$5</f>
        <v>5215.7533291399996</v>
      </c>
      <c r="J122" s="37">
        <f>SUMIFS(СВЦЭМ!$D$34:$D$777,СВЦЭМ!$A$34:$A$777,$A122,СВЦЭМ!$B$34:$B$777,J$119)+'СЕТ СН'!$I$11+СВЦЭМ!$D$10+'СЕТ СН'!$I$5</f>
        <v>5233.6587147599994</v>
      </c>
      <c r="K122" s="37">
        <f>SUMIFS(СВЦЭМ!$D$34:$D$777,СВЦЭМ!$A$34:$A$777,$A122,СВЦЭМ!$B$34:$B$777,K$119)+'СЕТ СН'!$I$11+СВЦЭМ!$D$10+'СЕТ СН'!$I$5</f>
        <v>5216.9065906899996</v>
      </c>
      <c r="L122" s="37">
        <f>SUMIFS(СВЦЭМ!$D$34:$D$777,СВЦЭМ!$A$34:$A$777,$A122,СВЦЭМ!$B$34:$B$777,L$119)+'СЕТ СН'!$I$11+СВЦЭМ!$D$10+'СЕТ СН'!$I$5</f>
        <v>5196.6312801799995</v>
      </c>
      <c r="M122" s="37">
        <f>SUMIFS(СВЦЭМ!$D$34:$D$777,СВЦЭМ!$A$34:$A$777,$A122,СВЦЭМ!$B$34:$B$777,M$119)+'СЕТ СН'!$I$11+СВЦЭМ!$D$10+'СЕТ СН'!$I$5</f>
        <v>5228.0100984799992</v>
      </c>
      <c r="N122" s="37">
        <f>SUMIFS(СВЦЭМ!$D$34:$D$777,СВЦЭМ!$A$34:$A$777,$A122,СВЦЭМ!$B$34:$B$777,N$119)+'СЕТ СН'!$I$11+СВЦЭМ!$D$10+'СЕТ СН'!$I$5</f>
        <v>5233.0518675899993</v>
      </c>
      <c r="O122" s="37">
        <f>SUMIFS(СВЦЭМ!$D$34:$D$777,СВЦЭМ!$A$34:$A$777,$A122,СВЦЭМ!$B$34:$B$777,O$119)+'СЕТ СН'!$I$11+СВЦЭМ!$D$10+'СЕТ СН'!$I$5</f>
        <v>5228.9971507299997</v>
      </c>
      <c r="P122" s="37">
        <f>SUMIFS(СВЦЭМ!$D$34:$D$777,СВЦЭМ!$A$34:$A$777,$A122,СВЦЭМ!$B$34:$B$777,P$119)+'СЕТ СН'!$I$11+СВЦЭМ!$D$10+'СЕТ СН'!$I$5</f>
        <v>5184.9555519999994</v>
      </c>
      <c r="Q122" s="37">
        <f>SUMIFS(СВЦЭМ!$D$34:$D$777,СВЦЭМ!$A$34:$A$777,$A122,СВЦЭМ!$B$34:$B$777,Q$119)+'СЕТ СН'!$I$11+СВЦЭМ!$D$10+'СЕТ СН'!$I$5</f>
        <v>5181.6642371599992</v>
      </c>
      <c r="R122" s="37">
        <f>SUMIFS(СВЦЭМ!$D$34:$D$777,СВЦЭМ!$A$34:$A$777,$A122,СВЦЭМ!$B$34:$B$777,R$119)+'СЕТ СН'!$I$11+СВЦЭМ!$D$10+'СЕТ СН'!$I$5</f>
        <v>5172.8897226599993</v>
      </c>
      <c r="S122" s="37">
        <f>SUMIFS(СВЦЭМ!$D$34:$D$777,СВЦЭМ!$A$34:$A$777,$A122,СВЦЭМ!$B$34:$B$777,S$119)+'СЕТ СН'!$I$11+СВЦЭМ!$D$10+'СЕТ СН'!$I$5</f>
        <v>5266.5766051399996</v>
      </c>
      <c r="T122" s="37">
        <f>SUMIFS(СВЦЭМ!$D$34:$D$777,СВЦЭМ!$A$34:$A$777,$A122,СВЦЭМ!$B$34:$B$777,T$119)+'СЕТ СН'!$I$11+СВЦЭМ!$D$10+'СЕТ СН'!$I$5</f>
        <v>5269.84929483</v>
      </c>
      <c r="U122" s="37">
        <f>SUMIFS(СВЦЭМ!$D$34:$D$777,СВЦЭМ!$A$34:$A$777,$A122,СВЦЭМ!$B$34:$B$777,U$119)+'СЕТ СН'!$I$11+СВЦЭМ!$D$10+'СЕТ СН'!$I$5</f>
        <v>5226.9551323699998</v>
      </c>
      <c r="V122" s="37">
        <f>SUMIFS(СВЦЭМ!$D$34:$D$777,СВЦЭМ!$A$34:$A$777,$A122,СВЦЭМ!$B$34:$B$777,V$119)+'СЕТ СН'!$I$11+СВЦЭМ!$D$10+'СЕТ СН'!$I$5</f>
        <v>5244.2107505799995</v>
      </c>
      <c r="W122" s="37">
        <f>SUMIFS(СВЦЭМ!$D$34:$D$777,СВЦЭМ!$A$34:$A$777,$A122,СВЦЭМ!$B$34:$B$777,W$119)+'СЕТ СН'!$I$11+СВЦЭМ!$D$10+'СЕТ СН'!$I$5</f>
        <v>5253.9406603699999</v>
      </c>
      <c r="X122" s="37">
        <f>SUMIFS(СВЦЭМ!$D$34:$D$777,СВЦЭМ!$A$34:$A$777,$A122,СВЦЭМ!$B$34:$B$777,X$119)+'СЕТ СН'!$I$11+СВЦЭМ!$D$10+'СЕТ СН'!$I$5</f>
        <v>5184.8549066099995</v>
      </c>
      <c r="Y122" s="37">
        <f>SUMIFS(СВЦЭМ!$D$34:$D$777,СВЦЭМ!$A$34:$A$777,$A122,СВЦЭМ!$B$34:$B$777,Y$119)+'СЕТ СН'!$I$11+СВЦЭМ!$D$10+'СЕТ СН'!$I$5</f>
        <v>5150.3168899699995</v>
      </c>
    </row>
    <row r="123" spans="1:27" ht="15.75" x14ac:dyDescent="0.2">
      <c r="A123" s="36">
        <f t="shared" si="3"/>
        <v>42586</v>
      </c>
      <c r="B123" s="37">
        <f>SUMIFS(СВЦЭМ!$D$34:$D$777,СВЦЭМ!$A$34:$A$777,$A123,СВЦЭМ!$B$34:$B$777,B$119)+'СЕТ СН'!$I$11+СВЦЭМ!$D$10+'СЕТ СН'!$I$5</f>
        <v>5231.4591328499992</v>
      </c>
      <c r="C123" s="37">
        <f>SUMIFS(СВЦЭМ!$D$34:$D$777,СВЦЭМ!$A$34:$A$777,$A123,СВЦЭМ!$B$34:$B$777,C$119)+'СЕТ СН'!$I$11+СВЦЭМ!$D$10+'СЕТ СН'!$I$5</f>
        <v>5299.6240177499994</v>
      </c>
      <c r="D123" s="37">
        <f>SUMIFS(СВЦЭМ!$D$34:$D$777,СВЦЭМ!$A$34:$A$777,$A123,СВЦЭМ!$B$34:$B$777,D$119)+'СЕТ СН'!$I$11+СВЦЭМ!$D$10+'СЕТ СН'!$I$5</f>
        <v>5347.6470622199995</v>
      </c>
      <c r="E123" s="37">
        <f>SUMIFS(СВЦЭМ!$D$34:$D$777,СВЦЭМ!$A$34:$A$777,$A123,СВЦЭМ!$B$34:$B$777,E$119)+'СЕТ СН'!$I$11+СВЦЭМ!$D$10+'СЕТ СН'!$I$5</f>
        <v>5366.3539062700002</v>
      </c>
      <c r="F123" s="37">
        <f>SUMIFS(СВЦЭМ!$D$34:$D$777,СВЦЭМ!$A$34:$A$777,$A123,СВЦЭМ!$B$34:$B$777,F$119)+'СЕТ СН'!$I$11+СВЦЭМ!$D$10+'СЕТ СН'!$I$5</f>
        <v>5364.0924457099991</v>
      </c>
      <c r="G123" s="37">
        <f>SUMIFS(СВЦЭМ!$D$34:$D$777,СВЦЭМ!$A$34:$A$777,$A123,СВЦЭМ!$B$34:$B$777,G$119)+'СЕТ СН'!$I$11+СВЦЭМ!$D$10+'СЕТ СН'!$I$5</f>
        <v>5350.7462747199997</v>
      </c>
      <c r="H123" s="37">
        <f>SUMIFS(СВЦЭМ!$D$34:$D$777,СВЦЭМ!$A$34:$A$777,$A123,СВЦЭМ!$B$34:$B$777,H$119)+'СЕТ СН'!$I$11+СВЦЭМ!$D$10+'СЕТ СН'!$I$5</f>
        <v>5302.9196702199997</v>
      </c>
      <c r="I123" s="37">
        <f>SUMIFS(СВЦЭМ!$D$34:$D$777,СВЦЭМ!$A$34:$A$777,$A123,СВЦЭМ!$B$34:$B$777,I$119)+'СЕТ СН'!$I$11+СВЦЭМ!$D$10+'СЕТ СН'!$I$5</f>
        <v>5273.1287610700001</v>
      </c>
      <c r="J123" s="37">
        <f>SUMIFS(СВЦЭМ!$D$34:$D$777,СВЦЭМ!$A$34:$A$777,$A123,СВЦЭМ!$B$34:$B$777,J$119)+'СЕТ СН'!$I$11+СВЦЭМ!$D$10+'СЕТ СН'!$I$5</f>
        <v>5283.8333720399996</v>
      </c>
      <c r="K123" s="37">
        <f>SUMIFS(СВЦЭМ!$D$34:$D$777,СВЦЭМ!$A$34:$A$777,$A123,СВЦЭМ!$B$34:$B$777,K$119)+'СЕТ СН'!$I$11+СВЦЭМ!$D$10+'СЕТ СН'!$I$5</f>
        <v>5244.4752614499994</v>
      </c>
      <c r="L123" s="37">
        <f>SUMIFS(СВЦЭМ!$D$34:$D$777,СВЦЭМ!$A$34:$A$777,$A123,СВЦЭМ!$B$34:$B$777,L$119)+'СЕТ СН'!$I$11+СВЦЭМ!$D$10+'СЕТ СН'!$I$5</f>
        <v>5256.5215590399994</v>
      </c>
      <c r="M123" s="37">
        <f>SUMIFS(СВЦЭМ!$D$34:$D$777,СВЦЭМ!$A$34:$A$777,$A123,СВЦЭМ!$B$34:$B$777,M$119)+'СЕТ СН'!$I$11+СВЦЭМ!$D$10+'СЕТ СН'!$I$5</f>
        <v>5272.3852201</v>
      </c>
      <c r="N123" s="37">
        <f>SUMIFS(СВЦЭМ!$D$34:$D$777,СВЦЭМ!$A$34:$A$777,$A123,СВЦЭМ!$B$34:$B$777,N$119)+'СЕТ СН'!$I$11+СВЦЭМ!$D$10+'СЕТ СН'!$I$5</f>
        <v>5281.7101867499996</v>
      </c>
      <c r="O123" s="37">
        <f>SUMIFS(СВЦЭМ!$D$34:$D$777,СВЦЭМ!$A$34:$A$777,$A123,СВЦЭМ!$B$34:$B$777,O$119)+'СЕТ СН'!$I$11+СВЦЭМ!$D$10+'СЕТ СН'!$I$5</f>
        <v>5332.3703683799995</v>
      </c>
      <c r="P123" s="37">
        <f>SUMIFS(СВЦЭМ!$D$34:$D$777,СВЦЭМ!$A$34:$A$777,$A123,СВЦЭМ!$B$34:$B$777,P$119)+'СЕТ СН'!$I$11+СВЦЭМ!$D$10+'СЕТ СН'!$I$5</f>
        <v>5308.3089001600001</v>
      </c>
      <c r="Q123" s="37">
        <f>SUMIFS(СВЦЭМ!$D$34:$D$777,СВЦЭМ!$A$34:$A$777,$A123,СВЦЭМ!$B$34:$B$777,Q$119)+'СЕТ СН'!$I$11+СВЦЭМ!$D$10+'СЕТ СН'!$I$5</f>
        <v>5210.7467579299991</v>
      </c>
      <c r="R123" s="37">
        <f>SUMIFS(СВЦЭМ!$D$34:$D$777,СВЦЭМ!$A$34:$A$777,$A123,СВЦЭМ!$B$34:$B$777,R$119)+'СЕТ СН'!$I$11+СВЦЭМ!$D$10+'СЕТ СН'!$I$5</f>
        <v>5191.4615301199992</v>
      </c>
      <c r="S123" s="37">
        <f>SUMIFS(СВЦЭМ!$D$34:$D$777,СВЦЭМ!$A$34:$A$777,$A123,СВЦЭМ!$B$34:$B$777,S$119)+'СЕТ СН'!$I$11+СВЦЭМ!$D$10+'СЕТ СН'!$I$5</f>
        <v>5254.00881286</v>
      </c>
      <c r="T123" s="37">
        <f>SUMIFS(СВЦЭМ!$D$34:$D$777,СВЦЭМ!$A$34:$A$777,$A123,СВЦЭМ!$B$34:$B$777,T$119)+'СЕТ СН'!$I$11+СВЦЭМ!$D$10+'СЕТ СН'!$I$5</f>
        <v>5223.49347949</v>
      </c>
      <c r="U123" s="37">
        <f>SUMIFS(СВЦЭМ!$D$34:$D$777,СВЦЭМ!$A$34:$A$777,$A123,СВЦЭМ!$B$34:$B$777,U$119)+'СЕТ СН'!$I$11+СВЦЭМ!$D$10+'СЕТ СН'!$I$5</f>
        <v>5211.3799211599999</v>
      </c>
      <c r="V123" s="37">
        <f>SUMIFS(СВЦЭМ!$D$34:$D$777,СВЦЭМ!$A$34:$A$777,$A123,СВЦЭМ!$B$34:$B$777,V$119)+'СЕТ СН'!$I$11+СВЦЭМ!$D$10+'СЕТ СН'!$I$5</f>
        <v>5231.6316933199996</v>
      </c>
      <c r="W123" s="37">
        <f>SUMIFS(СВЦЭМ!$D$34:$D$777,СВЦЭМ!$A$34:$A$777,$A123,СВЦЭМ!$B$34:$B$777,W$119)+'СЕТ СН'!$I$11+СВЦЭМ!$D$10+'СЕТ СН'!$I$5</f>
        <v>5253.2733807299992</v>
      </c>
      <c r="X123" s="37">
        <f>SUMIFS(СВЦЭМ!$D$34:$D$777,СВЦЭМ!$A$34:$A$777,$A123,СВЦЭМ!$B$34:$B$777,X$119)+'СЕТ СН'!$I$11+СВЦЭМ!$D$10+'СЕТ СН'!$I$5</f>
        <v>5227.4655865299992</v>
      </c>
      <c r="Y123" s="37">
        <f>SUMIFS(СВЦЭМ!$D$34:$D$777,СВЦЭМ!$A$34:$A$777,$A123,СВЦЭМ!$B$34:$B$777,Y$119)+'СЕТ СН'!$I$11+СВЦЭМ!$D$10+'СЕТ СН'!$I$5</f>
        <v>5205.1260797499999</v>
      </c>
    </row>
    <row r="124" spans="1:27" ht="15.75" x14ac:dyDescent="0.2">
      <c r="A124" s="36">
        <f t="shared" si="3"/>
        <v>42587</v>
      </c>
      <c r="B124" s="37">
        <f>SUMIFS(СВЦЭМ!$D$34:$D$777,СВЦЭМ!$A$34:$A$777,$A124,СВЦЭМ!$B$34:$B$777,B$119)+'СЕТ СН'!$I$11+СВЦЭМ!$D$10+'СЕТ СН'!$I$5</f>
        <v>5140.5799128299996</v>
      </c>
      <c r="C124" s="37">
        <f>SUMIFS(СВЦЭМ!$D$34:$D$777,СВЦЭМ!$A$34:$A$777,$A124,СВЦЭМ!$B$34:$B$777,C$119)+'СЕТ СН'!$I$11+СВЦЭМ!$D$10+'СЕТ СН'!$I$5</f>
        <v>5231.8798048399995</v>
      </c>
      <c r="D124" s="37">
        <f>SUMIFS(СВЦЭМ!$D$34:$D$777,СВЦЭМ!$A$34:$A$777,$A124,СВЦЭМ!$B$34:$B$777,D$119)+'СЕТ СН'!$I$11+СВЦЭМ!$D$10+'СЕТ СН'!$I$5</f>
        <v>5247.70431457</v>
      </c>
      <c r="E124" s="37">
        <f>SUMIFS(СВЦЭМ!$D$34:$D$777,СВЦЭМ!$A$34:$A$777,$A124,СВЦЭМ!$B$34:$B$777,E$119)+'СЕТ СН'!$I$11+СВЦЭМ!$D$10+'СЕТ СН'!$I$5</f>
        <v>5252.3860652200001</v>
      </c>
      <c r="F124" s="37">
        <f>SUMIFS(СВЦЭМ!$D$34:$D$777,СВЦЭМ!$A$34:$A$777,$A124,СВЦЭМ!$B$34:$B$777,F$119)+'СЕТ СН'!$I$11+СВЦЭМ!$D$10+'СЕТ СН'!$I$5</f>
        <v>5250.4782316999999</v>
      </c>
      <c r="G124" s="37">
        <f>SUMIFS(СВЦЭМ!$D$34:$D$777,СВЦЭМ!$A$34:$A$777,$A124,СВЦЭМ!$B$34:$B$777,G$119)+'СЕТ СН'!$I$11+СВЦЭМ!$D$10+'СЕТ СН'!$I$5</f>
        <v>5260.1473853099997</v>
      </c>
      <c r="H124" s="37">
        <f>SUMIFS(СВЦЭМ!$D$34:$D$777,СВЦЭМ!$A$34:$A$777,$A124,СВЦЭМ!$B$34:$B$777,H$119)+'СЕТ СН'!$I$11+СВЦЭМ!$D$10+'СЕТ СН'!$I$5</f>
        <v>5240.6522126199998</v>
      </c>
      <c r="I124" s="37">
        <f>SUMIFS(СВЦЭМ!$D$34:$D$777,СВЦЭМ!$A$34:$A$777,$A124,СВЦЭМ!$B$34:$B$777,I$119)+'СЕТ СН'!$I$11+СВЦЭМ!$D$10+'СЕТ СН'!$I$5</f>
        <v>5243.4727712699996</v>
      </c>
      <c r="J124" s="37">
        <f>SUMIFS(СВЦЭМ!$D$34:$D$777,СВЦЭМ!$A$34:$A$777,$A124,СВЦЭМ!$B$34:$B$777,J$119)+'СЕТ СН'!$I$11+СВЦЭМ!$D$10+'СЕТ СН'!$I$5</f>
        <v>5240.9180719599999</v>
      </c>
      <c r="K124" s="37">
        <f>SUMIFS(СВЦЭМ!$D$34:$D$777,СВЦЭМ!$A$34:$A$777,$A124,СВЦЭМ!$B$34:$B$777,K$119)+'СЕТ СН'!$I$11+СВЦЭМ!$D$10+'СЕТ СН'!$I$5</f>
        <v>5204.0708150199998</v>
      </c>
      <c r="L124" s="37">
        <f>SUMIFS(СВЦЭМ!$D$34:$D$777,СВЦЭМ!$A$34:$A$777,$A124,СВЦЭМ!$B$34:$B$777,L$119)+'СЕТ СН'!$I$11+СВЦЭМ!$D$10+'СЕТ СН'!$I$5</f>
        <v>5200.8423681599998</v>
      </c>
      <c r="M124" s="37">
        <f>SUMIFS(СВЦЭМ!$D$34:$D$777,СВЦЭМ!$A$34:$A$777,$A124,СВЦЭМ!$B$34:$B$777,M$119)+'СЕТ СН'!$I$11+СВЦЭМ!$D$10+'СЕТ СН'!$I$5</f>
        <v>5260.1439056599993</v>
      </c>
      <c r="N124" s="37">
        <f>SUMIFS(СВЦЭМ!$D$34:$D$777,СВЦЭМ!$A$34:$A$777,$A124,СВЦЭМ!$B$34:$B$777,N$119)+'СЕТ СН'!$I$11+СВЦЭМ!$D$10+'СЕТ СН'!$I$5</f>
        <v>5288.7445170599995</v>
      </c>
      <c r="O124" s="37">
        <f>SUMIFS(СВЦЭМ!$D$34:$D$777,СВЦЭМ!$A$34:$A$777,$A124,СВЦЭМ!$B$34:$B$777,O$119)+'СЕТ СН'!$I$11+СВЦЭМ!$D$10+'СЕТ СН'!$I$5</f>
        <v>5726.4651377299997</v>
      </c>
      <c r="P124" s="37">
        <f>SUMIFS(СВЦЭМ!$D$34:$D$777,СВЦЭМ!$A$34:$A$777,$A124,СВЦЭМ!$B$34:$B$777,P$119)+'СЕТ СН'!$I$11+СВЦЭМ!$D$10+'СЕТ СН'!$I$5</f>
        <v>5899.1986436499992</v>
      </c>
      <c r="Q124" s="37">
        <f>SUMIFS(СВЦЭМ!$D$34:$D$777,СВЦЭМ!$A$34:$A$777,$A124,СВЦЭМ!$B$34:$B$777,Q$119)+'СЕТ СН'!$I$11+СВЦЭМ!$D$10+'СЕТ СН'!$I$5</f>
        <v>5617.0113983599995</v>
      </c>
      <c r="R124" s="37">
        <f>SUMIFS(СВЦЭМ!$D$34:$D$777,СВЦЭМ!$A$34:$A$777,$A124,СВЦЭМ!$B$34:$B$777,R$119)+'СЕТ СН'!$I$11+СВЦЭМ!$D$10+'СЕТ СН'!$I$5</f>
        <v>5234.1482145399996</v>
      </c>
      <c r="S124" s="37">
        <f>SUMIFS(СВЦЭМ!$D$34:$D$777,СВЦЭМ!$A$34:$A$777,$A124,СВЦЭМ!$B$34:$B$777,S$119)+'СЕТ СН'!$I$11+СВЦЭМ!$D$10+'СЕТ СН'!$I$5</f>
        <v>5240.5253591599994</v>
      </c>
      <c r="T124" s="37">
        <f>SUMIFS(СВЦЭМ!$D$34:$D$777,СВЦЭМ!$A$34:$A$777,$A124,СВЦЭМ!$B$34:$B$777,T$119)+'СЕТ СН'!$I$11+СВЦЭМ!$D$10+'СЕТ СН'!$I$5</f>
        <v>5187.7188937599994</v>
      </c>
      <c r="U124" s="37">
        <f>SUMIFS(СВЦЭМ!$D$34:$D$777,СВЦЭМ!$A$34:$A$777,$A124,СВЦЭМ!$B$34:$B$777,U$119)+'СЕТ СН'!$I$11+СВЦЭМ!$D$10+'СЕТ СН'!$I$5</f>
        <v>5221.96710033</v>
      </c>
      <c r="V124" s="37">
        <f>SUMIFS(СВЦЭМ!$D$34:$D$777,СВЦЭМ!$A$34:$A$777,$A124,СВЦЭМ!$B$34:$B$777,V$119)+'СЕТ СН'!$I$11+СВЦЭМ!$D$10+'СЕТ СН'!$I$5</f>
        <v>5199.5821287799999</v>
      </c>
      <c r="W124" s="37">
        <f>SUMIFS(СВЦЭМ!$D$34:$D$777,СВЦЭМ!$A$34:$A$777,$A124,СВЦЭМ!$B$34:$B$777,W$119)+'СЕТ СН'!$I$11+СВЦЭМ!$D$10+'СЕТ СН'!$I$5</f>
        <v>5233.4688053699992</v>
      </c>
      <c r="X124" s="37">
        <f>SUMIFS(СВЦЭМ!$D$34:$D$777,СВЦЭМ!$A$34:$A$777,$A124,СВЦЭМ!$B$34:$B$777,X$119)+'СЕТ СН'!$I$11+СВЦЭМ!$D$10+'СЕТ СН'!$I$5</f>
        <v>5170.8071179399994</v>
      </c>
      <c r="Y124" s="37">
        <f>SUMIFS(СВЦЭМ!$D$34:$D$777,СВЦЭМ!$A$34:$A$777,$A124,СВЦЭМ!$B$34:$B$777,Y$119)+'СЕТ СН'!$I$11+СВЦЭМ!$D$10+'СЕТ СН'!$I$5</f>
        <v>5187.7041066499996</v>
      </c>
    </row>
    <row r="125" spans="1:27" ht="15.75" x14ac:dyDescent="0.2">
      <c r="A125" s="36">
        <f t="shared" si="3"/>
        <v>42588</v>
      </c>
      <c r="B125" s="37">
        <f>SUMIFS(СВЦЭМ!$D$34:$D$777,СВЦЭМ!$A$34:$A$777,$A125,СВЦЭМ!$B$34:$B$777,B$119)+'СЕТ СН'!$I$11+СВЦЭМ!$D$10+'СЕТ СН'!$I$5</f>
        <v>5301.0616728799996</v>
      </c>
      <c r="C125" s="37">
        <f>SUMIFS(СВЦЭМ!$D$34:$D$777,СВЦЭМ!$A$34:$A$777,$A125,СВЦЭМ!$B$34:$B$777,C$119)+'СЕТ СН'!$I$11+СВЦЭМ!$D$10+'СЕТ СН'!$I$5</f>
        <v>5389.4716971399994</v>
      </c>
      <c r="D125" s="37">
        <f>SUMIFS(СВЦЭМ!$D$34:$D$777,СВЦЭМ!$A$34:$A$777,$A125,СВЦЭМ!$B$34:$B$777,D$119)+'СЕТ СН'!$I$11+СВЦЭМ!$D$10+'СЕТ СН'!$I$5</f>
        <v>5434.3381620700002</v>
      </c>
      <c r="E125" s="37">
        <f>SUMIFS(СВЦЭМ!$D$34:$D$777,СВЦЭМ!$A$34:$A$777,$A125,СВЦЭМ!$B$34:$B$777,E$119)+'СЕТ СН'!$I$11+СВЦЭМ!$D$10+'СЕТ СН'!$I$5</f>
        <v>5469.0099107099995</v>
      </c>
      <c r="F125" s="37">
        <f>SUMIFS(СВЦЭМ!$D$34:$D$777,СВЦЭМ!$A$34:$A$777,$A125,СВЦЭМ!$B$34:$B$777,F$119)+'СЕТ СН'!$I$11+СВЦЭМ!$D$10+'СЕТ СН'!$I$5</f>
        <v>5506.3892392599992</v>
      </c>
      <c r="G125" s="37">
        <f>SUMIFS(СВЦЭМ!$D$34:$D$777,СВЦЭМ!$A$34:$A$777,$A125,СВЦЭМ!$B$34:$B$777,G$119)+'СЕТ СН'!$I$11+СВЦЭМ!$D$10+'СЕТ СН'!$I$5</f>
        <v>5507.7901709399994</v>
      </c>
      <c r="H125" s="37">
        <f>SUMIFS(СВЦЭМ!$D$34:$D$777,СВЦЭМ!$A$34:$A$777,$A125,СВЦЭМ!$B$34:$B$777,H$119)+'СЕТ СН'!$I$11+СВЦЭМ!$D$10+'СЕТ СН'!$I$5</f>
        <v>5470.4478926800002</v>
      </c>
      <c r="I125" s="37">
        <f>SUMIFS(СВЦЭМ!$D$34:$D$777,СВЦЭМ!$A$34:$A$777,$A125,СВЦЭМ!$B$34:$B$777,I$119)+'СЕТ СН'!$I$11+СВЦЭМ!$D$10+'СЕТ СН'!$I$5</f>
        <v>5375.5059994399999</v>
      </c>
      <c r="J125" s="37">
        <f>SUMIFS(СВЦЭМ!$D$34:$D$777,СВЦЭМ!$A$34:$A$777,$A125,СВЦЭМ!$B$34:$B$777,J$119)+'СЕТ СН'!$I$11+СВЦЭМ!$D$10+'СЕТ СН'!$I$5</f>
        <v>5266.4408996499997</v>
      </c>
      <c r="K125" s="37">
        <f>SUMIFS(СВЦЭМ!$D$34:$D$777,СВЦЭМ!$A$34:$A$777,$A125,СВЦЭМ!$B$34:$B$777,K$119)+'СЕТ СН'!$I$11+СВЦЭМ!$D$10+'СЕТ СН'!$I$5</f>
        <v>5255.1783933899997</v>
      </c>
      <c r="L125" s="37">
        <f>SUMIFS(СВЦЭМ!$D$34:$D$777,СВЦЭМ!$A$34:$A$777,$A125,СВЦЭМ!$B$34:$B$777,L$119)+'СЕТ СН'!$I$11+СВЦЭМ!$D$10+'СЕТ СН'!$I$5</f>
        <v>5292.9164682099999</v>
      </c>
      <c r="M125" s="37">
        <f>SUMIFS(СВЦЭМ!$D$34:$D$777,СВЦЭМ!$A$34:$A$777,$A125,СВЦЭМ!$B$34:$B$777,M$119)+'СЕТ СН'!$I$11+СВЦЭМ!$D$10+'СЕТ СН'!$I$5</f>
        <v>5237.2768202199995</v>
      </c>
      <c r="N125" s="37">
        <f>SUMIFS(СВЦЭМ!$D$34:$D$777,СВЦЭМ!$A$34:$A$777,$A125,СВЦЭМ!$B$34:$B$777,N$119)+'СЕТ СН'!$I$11+СВЦЭМ!$D$10+'СЕТ СН'!$I$5</f>
        <v>5215.7997376699996</v>
      </c>
      <c r="O125" s="37">
        <f>SUMIFS(СВЦЭМ!$D$34:$D$777,СВЦЭМ!$A$34:$A$777,$A125,СВЦЭМ!$B$34:$B$777,O$119)+'СЕТ СН'!$I$11+СВЦЭМ!$D$10+'СЕТ СН'!$I$5</f>
        <v>5211.8805240499996</v>
      </c>
      <c r="P125" s="37">
        <f>SUMIFS(СВЦЭМ!$D$34:$D$777,СВЦЭМ!$A$34:$A$777,$A125,СВЦЭМ!$B$34:$B$777,P$119)+'СЕТ СН'!$I$11+СВЦЭМ!$D$10+'СЕТ СН'!$I$5</f>
        <v>5223.9308994799994</v>
      </c>
      <c r="Q125" s="37">
        <f>SUMIFS(СВЦЭМ!$D$34:$D$777,СВЦЭМ!$A$34:$A$777,$A125,СВЦЭМ!$B$34:$B$777,Q$119)+'СЕТ СН'!$I$11+СВЦЭМ!$D$10+'СЕТ СН'!$I$5</f>
        <v>5298.6706162800001</v>
      </c>
      <c r="R125" s="37">
        <f>SUMIFS(СВЦЭМ!$D$34:$D$777,СВЦЭМ!$A$34:$A$777,$A125,СВЦЭМ!$B$34:$B$777,R$119)+'СЕТ СН'!$I$11+СВЦЭМ!$D$10+'СЕТ СН'!$I$5</f>
        <v>5204.9395080499999</v>
      </c>
      <c r="S125" s="37">
        <f>SUMIFS(СВЦЭМ!$D$34:$D$777,СВЦЭМ!$A$34:$A$777,$A125,СВЦЭМ!$B$34:$B$777,S$119)+'СЕТ СН'!$I$11+СВЦЭМ!$D$10+'СЕТ СН'!$I$5</f>
        <v>5199.80566086</v>
      </c>
      <c r="T125" s="37">
        <f>SUMIFS(СВЦЭМ!$D$34:$D$777,СВЦЭМ!$A$34:$A$777,$A125,СВЦЭМ!$B$34:$B$777,T$119)+'СЕТ СН'!$I$11+СВЦЭМ!$D$10+'СЕТ СН'!$I$5</f>
        <v>5208.7653781499994</v>
      </c>
      <c r="U125" s="37">
        <f>SUMIFS(СВЦЭМ!$D$34:$D$777,СВЦЭМ!$A$34:$A$777,$A125,СВЦЭМ!$B$34:$B$777,U$119)+'СЕТ СН'!$I$11+СВЦЭМ!$D$10+'СЕТ СН'!$I$5</f>
        <v>5195.6198849499997</v>
      </c>
      <c r="V125" s="37">
        <f>SUMIFS(СВЦЭМ!$D$34:$D$777,СВЦЭМ!$A$34:$A$777,$A125,СВЦЭМ!$B$34:$B$777,V$119)+'СЕТ СН'!$I$11+СВЦЭМ!$D$10+'СЕТ СН'!$I$5</f>
        <v>5213.2760945499995</v>
      </c>
      <c r="W125" s="37">
        <f>SUMIFS(СВЦЭМ!$D$34:$D$777,СВЦЭМ!$A$34:$A$777,$A125,СВЦЭМ!$B$34:$B$777,W$119)+'СЕТ СН'!$I$11+СВЦЭМ!$D$10+'СЕТ СН'!$I$5</f>
        <v>5230.1170728199995</v>
      </c>
      <c r="X125" s="37">
        <f>SUMIFS(СВЦЭМ!$D$34:$D$777,СВЦЭМ!$A$34:$A$777,$A125,СВЦЭМ!$B$34:$B$777,X$119)+'СЕТ СН'!$I$11+СВЦЭМ!$D$10+'СЕТ СН'!$I$5</f>
        <v>5182.83738197</v>
      </c>
      <c r="Y125" s="37">
        <f>SUMIFS(СВЦЭМ!$D$34:$D$777,СВЦЭМ!$A$34:$A$777,$A125,СВЦЭМ!$B$34:$B$777,Y$119)+'СЕТ СН'!$I$11+СВЦЭМ!$D$10+'СЕТ СН'!$I$5</f>
        <v>5207.9020407600001</v>
      </c>
    </row>
    <row r="126" spans="1:27" ht="15.75" x14ac:dyDescent="0.2">
      <c r="A126" s="36">
        <f t="shared" si="3"/>
        <v>42589</v>
      </c>
      <c r="B126" s="37">
        <f>SUMIFS(СВЦЭМ!$D$34:$D$777,СВЦЭМ!$A$34:$A$777,$A126,СВЦЭМ!$B$34:$B$777,B$119)+'СЕТ СН'!$I$11+СВЦЭМ!$D$10+'СЕТ СН'!$I$5</f>
        <v>5268.2552189799999</v>
      </c>
      <c r="C126" s="37">
        <f>SUMIFS(СВЦЭМ!$D$34:$D$777,СВЦЭМ!$A$34:$A$777,$A126,СВЦЭМ!$B$34:$B$777,C$119)+'СЕТ СН'!$I$11+СВЦЭМ!$D$10+'СЕТ СН'!$I$5</f>
        <v>5362.5857586499997</v>
      </c>
      <c r="D126" s="37">
        <f>SUMIFS(СВЦЭМ!$D$34:$D$777,СВЦЭМ!$A$34:$A$777,$A126,СВЦЭМ!$B$34:$B$777,D$119)+'СЕТ СН'!$I$11+СВЦЭМ!$D$10+'СЕТ СН'!$I$5</f>
        <v>5428.5731704699992</v>
      </c>
      <c r="E126" s="37">
        <f>SUMIFS(СВЦЭМ!$D$34:$D$777,СВЦЭМ!$A$34:$A$777,$A126,СВЦЭМ!$B$34:$B$777,E$119)+'СЕТ СН'!$I$11+СВЦЭМ!$D$10+'СЕТ СН'!$I$5</f>
        <v>5463.1993049599996</v>
      </c>
      <c r="F126" s="37">
        <f>SUMIFS(СВЦЭМ!$D$34:$D$777,СВЦЭМ!$A$34:$A$777,$A126,СВЦЭМ!$B$34:$B$777,F$119)+'СЕТ СН'!$I$11+СВЦЭМ!$D$10+'СЕТ СН'!$I$5</f>
        <v>5473.3975813399993</v>
      </c>
      <c r="G126" s="37">
        <f>SUMIFS(СВЦЭМ!$D$34:$D$777,СВЦЭМ!$A$34:$A$777,$A126,СВЦЭМ!$B$34:$B$777,G$119)+'СЕТ СН'!$I$11+СВЦЭМ!$D$10+'СЕТ СН'!$I$5</f>
        <v>5481.2753482299995</v>
      </c>
      <c r="H126" s="37">
        <f>SUMIFS(СВЦЭМ!$D$34:$D$777,СВЦЭМ!$A$34:$A$777,$A126,СВЦЭМ!$B$34:$B$777,H$119)+'СЕТ СН'!$I$11+СВЦЭМ!$D$10+'СЕТ СН'!$I$5</f>
        <v>5437.6786838399994</v>
      </c>
      <c r="I126" s="37">
        <f>SUMIFS(СВЦЭМ!$D$34:$D$777,СВЦЭМ!$A$34:$A$777,$A126,СВЦЭМ!$B$34:$B$777,I$119)+'СЕТ СН'!$I$11+СВЦЭМ!$D$10+'СЕТ СН'!$I$5</f>
        <v>5398.1475415299992</v>
      </c>
      <c r="J126" s="37">
        <f>SUMIFS(СВЦЭМ!$D$34:$D$777,СВЦЭМ!$A$34:$A$777,$A126,СВЦЭМ!$B$34:$B$777,J$119)+'СЕТ СН'!$I$11+СВЦЭМ!$D$10+'СЕТ СН'!$I$5</f>
        <v>5302.6527736799999</v>
      </c>
      <c r="K126" s="37">
        <f>SUMIFS(СВЦЭМ!$D$34:$D$777,СВЦЭМ!$A$34:$A$777,$A126,СВЦЭМ!$B$34:$B$777,K$119)+'СЕТ СН'!$I$11+СВЦЭМ!$D$10+'СЕТ СН'!$I$5</f>
        <v>5241.2927151399999</v>
      </c>
      <c r="L126" s="37">
        <f>SUMIFS(СВЦЭМ!$D$34:$D$777,СВЦЭМ!$A$34:$A$777,$A126,СВЦЭМ!$B$34:$B$777,L$119)+'СЕТ СН'!$I$11+СВЦЭМ!$D$10+'СЕТ СН'!$I$5</f>
        <v>5276.7974027299997</v>
      </c>
      <c r="M126" s="37">
        <f>SUMIFS(СВЦЭМ!$D$34:$D$777,СВЦЭМ!$A$34:$A$777,$A126,СВЦЭМ!$B$34:$B$777,M$119)+'СЕТ СН'!$I$11+СВЦЭМ!$D$10+'СЕТ СН'!$I$5</f>
        <v>5248.61257131</v>
      </c>
      <c r="N126" s="37">
        <f>SUMIFS(СВЦЭМ!$D$34:$D$777,СВЦЭМ!$A$34:$A$777,$A126,СВЦЭМ!$B$34:$B$777,N$119)+'СЕТ СН'!$I$11+СВЦЭМ!$D$10+'СЕТ СН'!$I$5</f>
        <v>5210.6664566899999</v>
      </c>
      <c r="O126" s="37">
        <f>SUMIFS(СВЦЭМ!$D$34:$D$777,СВЦЭМ!$A$34:$A$777,$A126,СВЦЭМ!$B$34:$B$777,O$119)+'СЕТ СН'!$I$11+СВЦЭМ!$D$10+'СЕТ СН'!$I$5</f>
        <v>5216.3727033199993</v>
      </c>
      <c r="P126" s="37">
        <f>SUMIFS(СВЦЭМ!$D$34:$D$777,СВЦЭМ!$A$34:$A$777,$A126,СВЦЭМ!$B$34:$B$777,P$119)+'СЕТ СН'!$I$11+СВЦЭМ!$D$10+'СЕТ СН'!$I$5</f>
        <v>5321.0927111799992</v>
      </c>
      <c r="Q126" s="37">
        <f>SUMIFS(СВЦЭМ!$D$34:$D$777,СВЦЭМ!$A$34:$A$777,$A126,СВЦЭМ!$B$34:$B$777,Q$119)+'СЕТ СН'!$I$11+СВЦЭМ!$D$10+'СЕТ СН'!$I$5</f>
        <v>5240.5812633400001</v>
      </c>
      <c r="R126" s="37">
        <f>SUMIFS(СВЦЭМ!$D$34:$D$777,СВЦЭМ!$A$34:$A$777,$A126,СВЦЭМ!$B$34:$B$777,R$119)+'СЕТ СН'!$I$11+СВЦЭМ!$D$10+'СЕТ СН'!$I$5</f>
        <v>5237.2319767599993</v>
      </c>
      <c r="S126" s="37">
        <f>SUMIFS(СВЦЭМ!$D$34:$D$777,СВЦЭМ!$A$34:$A$777,$A126,СВЦЭМ!$B$34:$B$777,S$119)+'СЕТ СН'!$I$11+СВЦЭМ!$D$10+'СЕТ СН'!$I$5</f>
        <v>5266.8713573999994</v>
      </c>
      <c r="T126" s="37">
        <f>SUMIFS(СВЦЭМ!$D$34:$D$777,СВЦЭМ!$A$34:$A$777,$A126,СВЦЭМ!$B$34:$B$777,T$119)+'СЕТ СН'!$I$11+СВЦЭМ!$D$10+'СЕТ СН'!$I$5</f>
        <v>5316.2610977199993</v>
      </c>
      <c r="U126" s="37">
        <f>SUMIFS(СВЦЭМ!$D$34:$D$777,СВЦЭМ!$A$34:$A$777,$A126,СВЦЭМ!$B$34:$B$777,U$119)+'СЕТ СН'!$I$11+СВЦЭМ!$D$10+'СЕТ СН'!$I$5</f>
        <v>5240.8671514899997</v>
      </c>
      <c r="V126" s="37">
        <f>SUMIFS(СВЦЭМ!$D$34:$D$777,СВЦЭМ!$A$34:$A$777,$A126,СВЦЭМ!$B$34:$B$777,V$119)+'СЕТ СН'!$I$11+СВЦЭМ!$D$10+'СЕТ СН'!$I$5</f>
        <v>5251.3365808999997</v>
      </c>
      <c r="W126" s="37">
        <f>SUMIFS(СВЦЭМ!$D$34:$D$777,СВЦЭМ!$A$34:$A$777,$A126,СВЦЭМ!$B$34:$B$777,W$119)+'СЕТ СН'!$I$11+СВЦЭМ!$D$10+'СЕТ СН'!$I$5</f>
        <v>5265.11996628</v>
      </c>
      <c r="X126" s="37">
        <f>SUMIFS(СВЦЭМ!$D$34:$D$777,СВЦЭМ!$A$34:$A$777,$A126,СВЦЭМ!$B$34:$B$777,X$119)+'СЕТ СН'!$I$11+СВЦЭМ!$D$10+'СЕТ СН'!$I$5</f>
        <v>5238.5759737299995</v>
      </c>
      <c r="Y126" s="37">
        <f>SUMIFS(СВЦЭМ!$D$34:$D$777,СВЦЭМ!$A$34:$A$777,$A126,СВЦЭМ!$B$34:$B$777,Y$119)+'СЕТ СН'!$I$11+СВЦЭМ!$D$10+'СЕТ СН'!$I$5</f>
        <v>5201.9206779999995</v>
      </c>
    </row>
    <row r="127" spans="1:27" ht="15.75" x14ac:dyDescent="0.2">
      <c r="A127" s="36">
        <f t="shared" si="3"/>
        <v>42590</v>
      </c>
      <c r="B127" s="37">
        <f>SUMIFS(СВЦЭМ!$D$34:$D$777,СВЦЭМ!$A$34:$A$777,$A127,СВЦЭМ!$B$34:$B$777,B$119)+'СЕТ СН'!$I$11+СВЦЭМ!$D$10+'СЕТ СН'!$I$5</f>
        <v>5241.2618352999998</v>
      </c>
      <c r="C127" s="37">
        <f>SUMIFS(СВЦЭМ!$D$34:$D$777,СВЦЭМ!$A$34:$A$777,$A127,СВЦЭМ!$B$34:$B$777,C$119)+'СЕТ СН'!$I$11+СВЦЭМ!$D$10+'СЕТ СН'!$I$5</f>
        <v>5324.5764806699999</v>
      </c>
      <c r="D127" s="37">
        <f>SUMIFS(СВЦЭМ!$D$34:$D$777,СВЦЭМ!$A$34:$A$777,$A127,СВЦЭМ!$B$34:$B$777,D$119)+'СЕТ СН'!$I$11+СВЦЭМ!$D$10+'СЕТ СН'!$I$5</f>
        <v>5383.6451103700001</v>
      </c>
      <c r="E127" s="37">
        <f>SUMIFS(СВЦЭМ!$D$34:$D$777,СВЦЭМ!$A$34:$A$777,$A127,СВЦЭМ!$B$34:$B$777,E$119)+'СЕТ СН'!$I$11+СВЦЭМ!$D$10+'СЕТ СН'!$I$5</f>
        <v>5429.5257907399991</v>
      </c>
      <c r="F127" s="37">
        <f>SUMIFS(СВЦЭМ!$D$34:$D$777,СВЦЭМ!$A$34:$A$777,$A127,СВЦЭМ!$B$34:$B$777,F$119)+'СЕТ СН'!$I$11+СВЦЭМ!$D$10+'СЕТ СН'!$I$5</f>
        <v>5445.0886696599991</v>
      </c>
      <c r="G127" s="37">
        <f>SUMIFS(СВЦЭМ!$D$34:$D$777,СВЦЭМ!$A$34:$A$777,$A127,СВЦЭМ!$B$34:$B$777,G$119)+'СЕТ СН'!$I$11+СВЦЭМ!$D$10+'СЕТ СН'!$I$5</f>
        <v>5416.7740661899998</v>
      </c>
      <c r="H127" s="37">
        <f>SUMIFS(СВЦЭМ!$D$34:$D$777,СВЦЭМ!$A$34:$A$777,$A127,СВЦЭМ!$B$34:$B$777,H$119)+'СЕТ СН'!$I$11+СВЦЭМ!$D$10+'СЕТ СН'!$I$5</f>
        <v>5356.3843908299996</v>
      </c>
      <c r="I127" s="37">
        <f>SUMIFS(СВЦЭМ!$D$34:$D$777,СВЦЭМ!$A$34:$A$777,$A127,СВЦЭМ!$B$34:$B$777,I$119)+'СЕТ СН'!$I$11+СВЦЭМ!$D$10+'СЕТ СН'!$I$5</f>
        <v>5293.8374852199995</v>
      </c>
      <c r="J127" s="37">
        <f>SUMIFS(СВЦЭМ!$D$34:$D$777,СВЦЭМ!$A$34:$A$777,$A127,СВЦЭМ!$B$34:$B$777,J$119)+'СЕТ СН'!$I$11+СВЦЭМ!$D$10+'СЕТ СН'!$I$5</f>
        <v>5332.5270148499994</v>
      </c>
      <c r="K127" s="37">
        <f>SUMIFS(СВЦЭМ!$D$34:$D$777,СВЦЭМ!$A$34:$A$777,$A127,СВЦЭМ!$B$34:$B$777,K$119)+'СЕТ СН'!$I$11+СВЦЭМ!$D$10+'СЕТ СН'!$I$5</f>
        <v>5464.6973826699996</v>
      </c>
      <c r="L127" s="37">
        <f>SUMIFS(СВЦЭМ!$D$34:$D$777,СВЦЭМ!$A$34:$A$777,$A127,СВЦЭМ!$B$34:$B$777,L$119)+'СЕТ СН'!$I$11+СВЦЭМ!$D$10+'СЕТ СН'!$I$5</f>
        <v>5808.8528537999991</v>
      </c>
      <c r="M127" s="37">
        <f>SUMIFS(СВЦЭМ!$D$34:$D$777,СВЦЭМ!$A$34:$A$777,$A127,СВЦЭМ!$B$34:$B$777,M$119)+'СЕТ СН'!$I$11+СВЦЭМ!$D$10+'СЕТ СН'!$I$5</f>
        <v>5771.3068308599995</v>
      </c>
      <c r="N127" s="37">
        <f>SUMIFS(СВЦЭМ!$D$34:$D$777,СВЦЭМ!$A$34:$A$777,$A127,СВЦЭМ!$B$34:$B$777,N$119)+'СЕТ СН'!$I$11+СВЦЭМ!$D$10+'СЕТ СН'!$I$5</f>
        <v>5367.0252559799992</v>
      </c>
      <c r="O127" s="37">
        <f>SUMIFS(СВЦЭМ!$D$34:$D$777,СВЦЭМ!$A$34:$A$777,$A127,СВЦЭМ!$B$34:$B$777,O$119)+'СЕТ СН'!$I$11+СВЦЭМ!$D$10+'СЕТ СН'!$I$5</f>
        <v>5398.9909539700002</v>
      </c>
      <c r="P127" s="37">
        <f>SUMIFS(СВЦЭМ!$D$34:$D$777,СВЦЭМ!$A$34:$A$777,$A127,СВЦЭМ!$B$34:$B$777,P$119)+'СЕТ СН'!$I$11+СВЦЭМ!$D$10+'СЕТ СН'!$I$5</f>
        <v>5264.7465933699996</v>
      </c>
      <c r="Q127" s="37">
        <f>SUMIFS(СВЦЭМ!$D$34:$D$777,СВЦЭМ!$A$34:$A$777,$A127,СВЦЭМ!$B$34:$B$777,Q$119)+'СЕТ СН'!$I$11+СВЦЭМ!$D$10+'СЕТ СН'!$I$5</f>
        <v>5257.9188342399993</v>
      </c>
      <c r="R127" s="37">
        <f>SUMIFS(СВЦЭМ!$D$34:$D$777,СВЦЭМ!$A$34:$A$777,$A127,СВЦЭМ!$B$34:$B$777,R$119)+'СЕТ СН'!$I$11+СВЦЭМ!$D$10+'СЕТ СН'!$I$5</f>
        <v>5257.6241061499995</v>
      </c>
      <c r="S127" s="37">
        <f>SUMIFS(СВЦЭМ!$D$34:$D$777,СВЦЭМ!$A$34:$A$777,$A127,СВЦЭМ!$B$34:$B$777,S$119)+'СЕТ СН'!$I$11+СВЦЭМ!$D$10+'СЕТ СН'!$I$5</f>
        <v>5353.9397694599993</v>
      </c>
      <c r="T127" s="37">
        <f>SUMIFS(СВЦЭМ!$D$34:$D$777,СВЦЭМ!$A$34:$A$777,$A127,СВЦЭМ!$B$34:$B$777,T$119)+'СЕТ СН'!$I$11+СВЦЭМ!$D$10+'СЕТ СН'!$I$5</f>
        <v>5324.1941495899991</v>
      </c>
      <c r="U127" s="37">
        <f>SUMIFS(СВЦЭМ!$D$34:$D$777,СВЦЭМ!$A$34:$A$777,$A127,СВЦЭМ!$B$34:$B$777,U$119)+'СЕТ СН'!$I$11+СВЦЭМ!$D$10+'СЕТ СН'!$I$5</f>
        <v>5320.9667961899995</v>
      </c>
      <c r="V127" s="37">
        <f>SUMIFS(СВЦЭМ!$D$34:$D$777,СВЦЭМ!$A$34:$A$777,$A127,СВЦЭМ!$B$34:$B$777,V$119)+'СЕТ СН'!$I$11+СВЦЭМ!$D$10+'СЕТ СН'!$I$5</f>
        <v>5356.1356115899998</v>
      </c>
      <c r="W127" s="37">
        <f>SUMIFS(СВЦЭМ!$D$34:$D$777,СВЦЭМ!$A$34:$A$777,$A127,СВЦЭМ!$B$34:$B$777,W$119)+'СЕТ СН'!$I$11+СВЦЭМ!$D$10+'СЕТ СН'!$I$5</f>
        <v>5375.9565590399998</v>
      </c>
      <c r="X127" s="37">
        <f>SUMIFS(СВЦЭМ!$D$34:$D$777,СВЦЭМ!$A$34:$A$777,$A127,СВЦЭМ!$B$34:$B$777,X$119)+'СЕТ СН'!$I$11+СВЦЭМ!$D$10+'СЕТ СН'!$I$5</f>
        <v>5260.56198417</v>
      </c>
      <c r="Y127" s="37">
        <f>SUMIFS(СВЦЭМ!$D$34:$D$777,СВЦЭМ!$A$34:$A$777,$A127,СВЦЭМ!$B$34:$B$777,Y$119)+'СЕТ СН'!$I$11+СВЦЭМ!$D$10+'СЕТ СН'!$I$5</f>
        <v>5280.22468424</v>
      </c>
    </row>
    <row r="128" spans="1:27" ht="15.75" x14ac:dyDescent="0.2">
      <c r="A128" s="36">
        <f t="shared" si="3"/>
        <v>42591</v>
      </c>
      <c r="B128" s="37">
        <f>SUMIFS(СВЦЭМ!$D$34:$D$777,СВЦЭМ!$A$34:$A$777,$A128,СВЦЭМ!$B$34:$B$777,B$119)+'СЕТ СН'!$I$11+СВЦЭМ!$D$10+'СЕТ СН'!$I$5</f>
        <v>5321.2775261999996</v>
      </c>
      <c r="C128" s="37">
        <f>SUMIFS(СВЦЭМ!$D$34:$D$777,СВЦЭМ!$A$34:$A$777,$A128,СВЦЭМ!$B$34:$B$777,C$119)+'СЕТ СН'!$I$11+СВЦЭМ!$D$10+'СЕТ СН'!$I$5</f>
        <v>5412.6338302200002</v>
      </c>
      <c r="D128" s="37">
        <f>SUMIFS(СВЦЭМ!$D$34:$D$777,СВЦЭМ!$A$34:$A$777,$A128,СВЦЭМ!$B$34:$B$777,D$119)+'СЕТ СН'!$I$11+СВЦЭМ!$D$10+'СЕТ СН'!$I$5</f>
        <v>5447.8718279200002</v>
      </c>
      <c r="E128" s="37">
        <f>SUMIFS(СВЦЭМ!$D$34:$D$777,СВЦЭМ!$A$34:$A$777,$A128,СВЦЭМ!$B$34:$B$777,E$119)+'СЕТ СН'!$I$11+СВЦЭМ!$D$10+'СЕТ СН'!$I$5</f>
        <v>5441.1535572799994</v>
      </c>
      <c r="F128" s="37">
        <f>SUMIFS(СВЦЭМ!$D$34:$D$777,СВЦЭМ!$A$34:$A$777,$A128,СВЦЭМ!$B$34:$B$777,F$119)+'СЕТ СН'!$I$11+СВЦЭМ!$D$10+'СЕТ СН'!$I$5</f>
        <v>5391.2263657999993</v>
      </c>
      <c r="G128" s="37">
        <f>SUMIFS(СВЦЭМ!$D$34:$D$777,СВЦЭМ!$A$34:$A$777,$A128,СВЦЭМ!$B$34:$B$777,G$119)+'СЕТ СН'!$I$11+СВЦЭМ!$D$10+'СЕТ СН'!$I$5</f>
        <v>5439.34938272</v>
      </c>
      <c r="H128" s="37">
        <f>SUMIFS(СВЦЭМ!$D$34:$D$777,СВЦЭМ!$A$34:$A$777,$A128,СВЦЭМ!$B$34:$B$777,H$119)+'СЕТ СН'!$I$11+СВЦЭМ!$D$10+'СЕТ СН'!$I$5</f>
        <v>5315.36853832</v>
      </c>
      <c r="I128" s="37">
        <f>SUMIFS(СВЦЭМ!$D$34:$D$777,СВЦЭМ!$A$34:$A$777,$A128,СВЦЭМ!$B$34:$B$777,I$119)+'СЕТ СН'!$I$11+СВЦЭМ!$D$10+'СЕТ СН'!$I$5</f>
        <v>5278.9715454299994</v>
      </c>
      <c r="J128" s="37">
        <f>SUMIFS(СВЦЭМ!$D$34:$D$777,СВЦЭМ!$A$34:$A$777,$A128,СВЦЭМ!$B$34:$B$777,J$119)+'СЕТ СН'!$I$11+СВЦЭМ!$D$10+'СЕТ СН'!$I$5</f>
        <v>5248.6536605799993</v>
      </c>
      <c r="K128" s="37">
        <f>SUMIFS(СВЦЭМ!$D$34:$D$777,СВЦЭМ!$A$34:$A$777,$A128,СВЦЭМ!$B$34:$B$777,K$119)+'СЕТ СН'!$I$11+СВЦЭМ!$D$10+'СЕТ СН'!$I$5</f>
        <v>5283.5950789899998</v>
      </c>
      <c r="L128" s="37">
        <f>SUMIFS(СВЦЭМ!$D$34:$D$777,СВЦЭМ!$A$34:$A$777,$A128,СВЦЭМ!$B$34:$B$777,L$119)+'СЕТ СН'!$I$11+СВЦЭМ!$D$10+'СЕТ СН'!$I$5</f>
        <v>5302.85237246</v>
      </c>
      <c r="M128" s="37">
        <f>SUMIFS(СВЦЭМ!$D$34:$D$777,СВЦЭМ!$A$34:$A$777,$A128,СВЦЭМ!$B$34:$B$777,M$119)+'СЕТ СН'!$I$11+СВЦЭМ!$D$10+'СЕТ СН'!$I$5</f>
        <v>5317.4250388</v>
      </c>
      <c r="N128" s="37">
        <f>SUMIFS(СВЦЭМ!$D$34:$D$777,СВЦЭМ!$A$34:$A$777,$A128,СВЦЭМ!$B$34:$B$777,N$119)+'СЕТ СН'!$I$11+СВЦЭМ!$D$10+'СЕТ СН'!$I$5</f>
        <v>5344.6077876399995</v>
      </c>
      <c r="O128" s="37">
        <f>SUMIFS(СВЦЭМ!$D$34:$D$777,СВЦЭМ!$A$34:$A$777,$A128,СВЦЭМ!$B$34:$B$777,O$119)+'СЕТ СН'!$I$11+СВЦЭМ!$D$10+'СЕТ СН'!$I$5</f>
        <v>5333.1168164999999</v>
      </c>
      <c r="P128" s="37">
        <f>SUMIFS(СВЦЭМ!$D$34:$D$777,СВЦЭМ!$A$34:$A$777,$A128,СВЦЭМ!$B$34:$B$777,P$119)+'СЕТ СН'!$I$11+СВЦЭМ!$D$10+'СЕТ СН'!$I$5</f>
        <v>5337.0050708500003</v>
      </c>
      <c r="Q128" s="37">
        <f>SUMIFS(СВЦЭМ!$D$34:$D$777,СВЦЭМ!$A$34:$A$777,$A128,СВЦЭМ!$B$34:$B$777,Q$119)+'СЕТ СН'!$I$11+СВЦЭМ!$D$10+'СЕТ СН'!$I$5</f>
        <v>5309.4560634199997</v>
      </c>
      <c r="R128" s="37">
        <f>SUMIFS(СВЦЭМ!$D$34:$D$777,СВЦЭМ!$A$34:$A$777,$A128,СВЦЭМ!$B$34:$B$777,R$119)+'СЕТ СН'!$I$11+СВЦЭМ!$D$10+'СЕТ СН'!$I$5</f>
        <v>5333.5177335899998</v>
      </c>
      <c r="S128" s="37">
        <f>SUMIFS(СВЦЭМ!$D$34:$D$777,СВЦЭМ!$A$34:$A$777,$A128,СВЦЭМ!$B$34:$B$777,S$119)+'СЕТ СН'!$I$11+СВЦЭМ!$D$10+'СЕТ СН'!$I$5</f>
        <v>5372.3196377799995</v>
      </c>
      <c r="T128" s="37">
        <f>SUMIFS(СВЦЭМ!$D$34:$D$777,СВЦЭМ!$A$34:$A$777,$A128,СВЦЭМ!$B$34:$B$777,T$119)+'СЕТ СН'!$I$11+СВЦЭМ!$D$10+'СЕТ СН'!$I$5</f>
        <v>5366.1193259399997</v>
      </c>
      <c r="U128" s="37">
        <f>SUMIFS(СВЦЭМ!$D$34:$D$777,СВЦЭМ!$A$34:$A$777,$A128,СВЦЭМ!$B$34:$B$777,U$119)+'СЕТ СН'!$I$11+СВЦЭМ!$D$10+'СЕТ СН'!$I$5</f>
        <v>5284.2296033499997</v>
      </c>
      <c r="V128" s="37">
        <f>SUMIFS(СВЦЭМ!$D$34:$D$777,СВЦЭМ!$A$34:$A$777,$A128,СВЦЭМ!$B$34:$B$777,V$119)+'СЕТ СН'!$I$11+СВЦЭМ!$D$10+'СЕТ СН'!$I$5</f>
        <v>5279.5389445000001</v>
      </c>
      <c r="W128" s="37">
        <f>SUMIFS(СВЦЭМ!$D$34:$D$777,СВЦЭМ!$A$34:$A$777,$A128,СВЦЭМ!$B$34:$B$777,W$119)+'СЕТ СН'!$I$11+СВЦЭМ!$D$10+'СЕТ СН'!$I$5</f>
        <v>5330.9351921899997</v>
      </c>
      <c r="X128" s="37">
        <f>SUMIFS(СВЦЭМ!$D$34:$D$777,СВЦЭМ!$A$34:$A$777,$A128,СВЦЭМ!$B$34:$B$777,X$119)+'СЕТ СН'!$I$11+СВЦЭМ!$D$10+'СЕТ СН'!$I$5</f>
        <v>5222.2244563799995</v>
      </c>
      <c r="Y128" s="37">
        <f>SUMIFS(СВЦЭМ!$D$34:$D$777,СВЦЭМ!$A$34:$A$777,$A128,СВЦЭМ!$B$34:$B$777,Y$119)+'СЕТ СН'!$I$11+СВЦЭМ!$D$10+'СЕТ СН'!$I$5</f>
        <v>5230.9283112699995</v>
      </c>
    </row>
    <row r="129" spans="1:25" ht="15.75" x14ac:dyDescent="0.2">
      <c r="A129" s="36">
        <f t="shared" si="3"/>
        <v>42592</v>
      </c>
      <c r="B129" s="37">
        <f>SUMIFS(СВЦЭМ!$D$34:$D$777,СВЦЭМ!$A$34:$A$777,$A129,СВЦЭМ!$B$34:$B$777,B$119)+'СЕТ СН'!$I$11+СВЦЭМ!$D$10+'СЕТ СН'!$I$5</f>
        <v>5319.6128977399994</v>
      </c>
      <c r="C129" s="37">
        <f>SUMIFS(СВЦЭМ!$D$34:$D$777,СВЦЭМ!$A$34:$A$777,$A129,СВЦЭМ!$B$34:$B$777,C$119)+'СЕТ СН'!$I$11+СВЦЭМ!$D$10+'СЕТ СН'!$I$5</f>
        <v>5362.8456401399999</v>
      </c>
      <c r="D129" s="37">
        <f>SUMIFS(СВЦЭМ!$D$34:$D$777,СВЦЭМ!$A$34:$A$777,$A129,СВЦЭМ!$B$34:$B$777,D$119)+'СЕТ СН'!$I$11+СВЦЭМ!$D$10+'СЕТ СН'!$I$5</f>
        <v>5388.6762438099995</v>
      </c>
      <c r="E129" s="37">
        <f>SUMIFS(СВЦЭМ!$D$34:$D$777,СВЦЭМ!$A$34:$A$777,$A129,СВЦЭМ!$B$34:$B$777,E$119)+'СЕТ СН'!$I$11+СВЦЭМ!$D$10+'СЕТ СН'!$I$5</f>
        <v>5382.1132745699997</v>
      </c>
      <c r="F129" s="37">
        <f>SUMIFS(СВЦЭМ!$D$34:$D$777,СВЦЭМ!$A$34:$A$777,$A129,СВЦЭМ!$B$34:$B$777,F$119)+'СЕТ СН'!$I$11+СВЦЭМ!$D$10+'СЕТ СН'!$I$5</f>
        <v>5415.0618175199997</v>
      </c>
      <c r="G129" s="37">
        <f>SUMIFS(СВЦЭМ!$D$34:$D$777,СВЦЭМ!$A$34:$A$777,$A129,СВЦЭМ!$B$34:$B$777,G$119)+'СЕТ СН'!$I$11+СВЦЭМ!$D$10+'СЕТ СН'!$I$5</f>
        <v>5392.5269801699997</v>
      </c>
      <c r="H129" s="37">
        <f>SUMIFS(СВЦЭМ!$D$34:$D$777,СВЦЭМ!$A$34:$A$777,$A129,СВЦЭМ!$B$34:$B$777,H$119)+'СЕТ СН'!$I$11+СВЦЭМ!$D$10+'СЕТ СН'!$I$5</f>
        <v>5345.1115686100002</v>
      </c>
      <c r="I129" s="37">
        <f>SUMIFS(СВЦЭМ!$D$34:$D$777,СВЦЭМ!$A$34:$A$777,$A129,СВЦЭМ!$B$34:$B$777,I$119)+'СЕТ СН'!$I$11+СВЦЭМ!$D$10+'СЕТ СН'!$I$5</f>
        <v>5310.1646364099997</v>
      </c>
      <c r="J129" s="37">
        <f>SUMIFS(СВЦЭМ!$D$34:$D$777,СВЦЭМ!$A$34:$A$777,$A129,СВЦЭМ!$B$34:$B$777,J$119)+'СЕТ СН'!$I$11+СВЦЭМ!$D$10+'СЕТ СН'!$I$5</f>
        <v>5226.9476745299999</v>
      </c>
      <c r="K129" s="37">
        <f>SUMIFS(СВЦЭМ!$D$34:$D$777,СВЦЭМ!$A$34:$A$777,$A129,СВЦЭМ!$B$34:$B$777,K$119)+'СЕТ СН'!$I$11+СВЦЭМ!$D$10+'СЕТ СН'!$I$5</f>
        <v>4988.9065312599996</v>
      </c>
      <c r="L129" s="37">
        <f>SUMIFS(СВЦЭМ!$D$34:$D$777,СВЦЭМ!$A$34:$A$777,$A129,СВЦЭМ!$B$34:$B$777,L$119)+'СЕТ СН'!$I$11+СВЦЭМ!$D$10+'СЕТ СН'!$I$5</f>
        <v>5249.8218320199994</v>
      </c>
      <c r="M129" s="37">
        <f>SUMIFS(СВЦЭМ!$D$34:$D$777,СВЦЭМ!$A$34:$A$777,$A129,СВЦЭМ!$B$34:$B$777,M$119)+'СЕТ СН'!$I$11+СВЦЭМ!$D$10+'СЕТ СН'!$I$5</f>
        <v>5329.9971185799996</v>
      </c>
      <c r="N129" s="37">
        <f>SUMIFS(СВЦЭМ!$D$34:$D$777,СВЦЭМ!$A$34:$A$777,$A129,СВЦЭМ!$B$34:$B$777,N$119)+'СЕТ СН'!$I$11+СВЦЭМ!$D$10+'СЕТ СН'!$I$5</f>
        <v>5445.6099059499993</v>
      </c>
      <c r="O129" s="37">
        <f>SUMIFS(СВЦЭМ!$D$34:$D$777,СВЦЭМ!$A$34:$A$777,$A129,СВЦЭМ!$B$34:$B$777,O$119)+'СЕТ СН'!$I$11+СВЦЭМ!$D$10+'СЕТ СН'!$I$5</f>
        <v>5443.0993490700002</v>
      </c>
      <c r="P129" s="37">
        <f>SUMIFS(СВЦЭМ!$D$34:$D$777,СВЦЭМ!$A$34:$A$777,$A129,СВЦЭМ!$B$34:$B$777,P$119)+'СЕТ СН'!$I$11+СВЦЭМ!$D$10+'СЕТ СН'!$I$5</f>
        <v>5495.1389224199993</v>
      </c>
      <c r="Q129" s="37">
        <f>SUMIFS(СВЦЭМ!$D$34:$D$777,СВЦЭМ!$A$34:$A$777,$A129,СВЦЭМ!$B$34:$B$777,Q$119)+'СЕТ СН'!$I$11+СВЦЭМ!$D$10+'СЕТ СН'!$I$5</f>
        <v>5400.7296745099993</v>
      </c>
      <c r="R129" s="37">
        <f>SUMIFS(СВЦЭМ!$D$34:$D$777,СВЦЭМ!$A$34:$A$777,$A129,СВЦЭМ!$B$34:$B$777,R$119)+'СЕТ СН'!$I$11+СВЦЭМ!$D$10+'СЕТ СН'!$I$5</f>
        <v>5314.89738253</v>
      </c>
      <c r="S129" s="37">
        <f>SUMIFS(СВЦЭМ!$D$34:$D$777,СВЦЭМ!$A$34:$A$777,$A129,СВЦЭМ!$B$34:$B$777,S$119)+'СЕТ СН'!$I$11+СВЦЭМ!$D$10+'СЕТ СН'!$I$5</f>
        <v>5426.1063567900001</v>
      </c>
      <c r="T129" s="37">
        <f>SUMIFS(СВЦЭМ!$D$34:$D$777,СВЦЭМ!$A$34:$A$777,$A129,СВЦЭМ!$B$34:$B$777,T$119)+'СЕТ СН'!$I$11+СВЦЭМ!$D$10+'СЕТ СН'!$I$5</f>
        <v>5476.2237782699995</v>
      </c>
      <c r="U129" s="37">
        <f>SUMIFS(СВЦЭМ!$D$34:$D$777,СВЦЭМ!$A$34:$A$777,$A129,СВЦЭМ!$B$34:$B$777,U$119)+'СЕТ СН'!$I$11+СВЦЭМ!$D$10+'СЕТ СН'!$I$5</f>
        <v>5479.6561798900002</v>
      </c>
      <c r="V129" s="37">
        <f>SUMIFS(СВЦЭМ!$D$34:$D$777,СВЦЭМ!$A$34:$A$777,$A129,СВЦЭМ!$B$34:$B$777,V$119)+'СЕТ СН'!$I$11+СВЦЭМ!$D$10+'СЕТ СН'!$I$5</f>
        <v>5596.4906024800002</v>
      </c>
      <c r="W129" s="37">
        <f>SUMIFS(СВЦЭМ!$D$34:$D$777,СВЦЭМ!$A$34:$A$777,$A129,СВЦЭМ!$B$34:$B$777,W$119)+'СЕТ СН'!$I$11+СВЦЭМ!$D$10+'СЕТ СН'!$I$5</f>
        <v>5566.0386997899996</v>
      </c>
      <c r="X129" s="37">
        <f>SUMIFS(СВЦЭМ!$D$34:$D$777,СВЦЭМ!$A$34:$A$777,$A129,СВЦЭМ!$B$34:$B$777,X$119)+'СЕТ СН'!$I$11+СВЦЭМ!$D$10+'СЕТ СН'!$I$5</f>
        <v>5403.6340693900001</v>
      </c>
      <c r="Y129" s="37">
        <f>SUMIFS(СВЦЭМ!$D$34:$D$777,СВЦЭМ!$A$34:$A$777,$A129,СВЦЭМ!$B$34:$B$777,Y$119)+'СЕТ СН'!$I$11+СВЦЭМ!$D$10+'СЕТ СН'!$I$5</f>
        <v>5395.2865879799992</v>
      </c>
    </row>
    <row r="130" spans="1:25" ht="15.75" x14ac:dyDescent="0.2">
      <c r="A130" s="36">
        <f t="shared" si="3"/>
        <v>42593</v>
      </c>
      <c r="B130" s="37">
        <f>SUMIFS(СВЦЭМ!$D$34:$D$777,СВЦЭМ!$A$34:$A$777,$A130,СВЦЭМ!$B$34:$B$777,B$119)+'СЕТ СН'!$I$11+СВЦЭМ!$D$10+'СЕТ СН'!$I$5</f>
        <v>5427.1616458899998</v>
      </c>
      <c r="C130" s="37">
        <f>SUMIFS(СВЦЭМ!$D$34:$D$777,СВЦЭМ!$A$34:$A$777,$A130,СВЦЭМ!$B$34:$B$777,C$119)+'СЕТ СН'!$I$11+СВЦЭМ!$D$10+'СЕТ СН'!$I$5</f>
        <v>5516.3128957600002</v>
      </c>
      <c r="D130" s="37">
        <f>SUMIFS(СВЦЭМ!$D$34:$D$777,СВЦЭМ!$A$34:$A$777,$A130,СВЦЭМ!$B$34:$B$777,D$119)+'СЕТ СН'!$I$11+СВЦЭМ!$D$10+'СЕТ СН'!$I$5</f>
        <v>5577.1678108199994</v>
      </c>
      <c r="E130" s="37">
        <f>SUMIFS(СВЦЭМ!$D$34:$D$777,СВЦЭМ!$A$34:$A$777,$A130,СВЦЭМ!$B$34:$B$777,E$119)+'СЕТ СН'!$I$11+СВЦЭМ!$D$10+'СЕТ СН'!$I$5</f>
        <v>5510.47309331</v>
      </c>
      <c r="F130" s="37">
        <f>SUMIFS(СВЦЭМ!$D$34:$D$777,СВЦЭМ!$A$34:$A$777,$A130,СВЦЭМ!$B$34:$B$777,F$119)+'СЕТ СН'!$I$11+СВЦЭМ!$D$10+'СЕТ СН'!$I$5</f>
        <v>5514.5993193499999</v>
      </c>
      <c r="G130" s="37">
        <f>SUMIFS(СВЦЭМ!$D$34:$D$777,СВЦЭМ!$A$34:$A$777,$A130,СВЦЭМ!$B$34:$B$777,G$119)+'СЕТ СН'!$I$11+СВЦЭМ!$D$10+'СЕТ СН'!$I$5</f>
        <v>5497.4255304399994</v>
      </c>
      <c r="H130" s="37">
        <f>SUMIFS(СВЦЭМ!$D$34:$D$777,СВЦЭМ!$A$34:$A$777,$A130,СВЦЭМ!$B$34:$B$777,H$119)+'СЕТ СН'!$I$11+СВЦЭМ!$D$10+'СЕТ СН'!$I$5</f>
        <v>5471.7434506499994</v>
      </c>
      <c r="I130" s="37">
        <f>SUMIFS(СВЦЭМ!$D$34:$D$777,СВЦЭМ!$A$34:$A$777,$A130,СВЦЭМ!$B$34:$B$777,I$119)+'СЕТ СН'!$I$11+СВЦЭМ!$D$10+'СЕТ СН'!$I$5</f>
        <v>5481.2099999499997</v>
      </c>
      <c r="J130" s="37">
        <f>SUMIFS(СВЦЭМ!$D$34:$D$777,СВЦЭМ!$A$34:$A$777,$A130,СВЦЭМ!$B$34:$B$777,J$119)+'СЕТ СН'!$I$11+СВЦЭМ!$D$10+'СЕТ СН'!$I$5</f>
        <v>5303.3182216899995</v>
      </c>
      <c r="K130" s="37">
        <f>SUMIFS(СВЦЭМ!$D$34:$D$777,СВЦЭМ!$A$34:$A$777,$A130,СВЦЭМ!$B$34:$B$777,K$119)+'СЕТ СН'!$I$11+СВЦЭМ!$D$10+'СЕТ СН'!$I$5</f>
        <v>5307.2225289499993</v>
      </c>
      <c r="L130" s="37">
        <f>SUMIFS(СВЦЭМ!$D$34:$D$777,СВЦЭМ!$A$34:$A$777,$A130,СВЦЭМ!$B$34:$B$777,L$119)+'СЕТ СН'!$I$11+СВЦЭМ!$D$10+'СЕТ СН'!$I$5</f>
        <v>5307.1134442899993</v>
      </c>
      <c r="M130" s="37">
        <f>SUMIFS(СВЦЭМ!$D$34:$D$777,СВЦЭМ!$A$34:$A$777,$A130,СВЦЭМ!$B$34:$B$777,M$119)+'СЕТ СН'!$I$11+СВЦЭМ!$D$10+'СЕТ СН'!$I$5</f>
        <v>5318.44840114</v>
      </c>
      <c r="N130" s="37">
        <f>SUMIFS(СВЦЭМ!$D$34:$D$777,СВЦЭМ!$A$34:$A$777,$A130,СВЦЭМ!$B$34:$B$777,N$119)+'СЕТ СН'!$I$11+СВЦЭМ!$D$10+'СЕТ СН'!$I$5</f>
        <v>5232.2689805399996</v>
      </c>
      <c r="O130" s="37">
        <f>SUMIFS(СВЦЭМ!$D$34:$D$777,СВЦЭМ!$A$34:$A$777,$A130,СВЦЭМ!$B$34:$B$777,O$119)+'СЕТ СН'!$I$11+СВЦЭМ!$D$10+'СЕТ СН'!$I$5</f>
        <v>5248.7028757399994</v>
      </c>
      <c r="P130" s="37">
        <f>SUMIFS(СВЦЭМ!$D$34:$D$777,СВЦЭМ!$A$34:$A$777,$A130,СВЦЭМ!$B$34:$B$777,P$119)+'СЕТ СН'!$I$11+СВЦЭМ!$D$10+'СЕТ СН'!$I$5</f>
        <v>5392.52980484</v>
      </c>
      <c r="Q130" s="37">
        <f>SUMIFS(СВЦЭМ!$D$34:$D$777,СВЦЭМ!$A$34:$A$777,$A130,СВЦЭМ!$B$34:$B$777,Q$119)+'СЕТ СН'!$I$11+СВЦЭМ!$D$10+'СЕТ СН'!$I$5</f>
        <v>5347.0939039299992</v>
      </c>
      <c r="R130" s="37">
        <f>SUMIFS(СВЦЭМ!$D$34:$D$777,СВЦЭМ!$A$34:$A$777,$A130,СВЦЭМ!$B$34:$B$777,R$119)+'СЕТ СН'!$I$11+СВЦЭМ!$D$10+'СЕТ СН'!$I$5</f>
        <v>6065.4123669299997</v>
      </c>
      <c r="S130" s="37">
        <f>SUMIFS(СВЦЭМ!$D$34:$D$777,СВЦЭМ!$A$34:$A$777,$A130,СВЦЭМ!$B$34:$B$777,S$119)+'СЕТ СН'!$I$11+СВЦЭМ!$D$10+'СЕТ СН'!$I$5</f>
        <v>5464.9605867599994</v>
      </c>
      <c r="T130" s="37">
        <f>SUMIFS(СВЦЭМ!$D$34:$D$777,СВЦЭМ!$A$34:$A$777,$A130,СВЦЭМ!$B$34:$B$777,T$119)+'СЕТ СН'!$I$11+СВЦЭМ!$D$10+'СЕТ СН'!$I$5</f>
        <v>5445.9453424499998</v>
      </c>
      <c r="U130" s="37">
        <f>SUMIFS(СВЦЭМ!$D$34:$D$777,СВЦЭМ!$A$34:$A$777,$A130,СВЦЭМ!$B$34:$B$777,U$119)+'СЕТ СН'!$I$11+СВЦЭМ!$D$10+'СЕТ СН'!$I$5</f>
        <v>5362.4188626699997</v>
      </c>
      <c r="V130" s="37">
        <f>SUMIFS(СВЦЭМ!$D$34:$D$777,СВЦЭМ!$A$34:$A$777,$A130,СВЦЭМ!$B$34:$B$777,V$119)+'СЕТ СН'!$I$11+СВЦЭМ!$D$10+'СЕТ СН'!$I$5</f>
        <v>5377.2427840299997</v>
      </c>
      <c r="W130" s="37">
        <f>SUMIFS(СВЦЭМ!$D$34:$D$777,СВЦЭМ!$A$34:$A$777,$A130,СВЦЭМ!$B$34:$B$777,W$119)+'СЕТ СН'!$I$11+СВЦЭМ!$D$10+'СЕТ СН'!$I$5</f>
        <v>5375.7316863899996</v>
      </c>
      <c r="X130" s="37">
        <f>SUMIFS(СВЦЭМ!$D$34:$D$777,СВЦЭМ!$A$34:$A$777,$A130,СВЦЭМ!$B$34:$B$777,X$119)+'СЕТ СН'!$I$11+СВЦЭМ!$D$10+'СЕТ СН'!$I$5</f>
        <v>5303.80520867</v>
      </c>
      <c r="Y130" s="37">
        <f>SUMIFS(СВЦЭМ!$D$34:$D$777,СВЦЭМ!$A$34:$A$777,$A130,СВЦЭМ!$B$34:$B$777,Y$119)+'СЕТ СН'!$I$11+СВЦЭМ!$D$10+'СЕТ СН'!$I$5</f>
        <v>5360.6088603199996</v>
      </c>
    </row>
    <row r="131" spans="1:25" ht="15.75" x14ac:dyDescent="0.2">
      <c r="A131" s="36">
        <f t="shared" si="3"/>
        <v>42594</v>
      </c>
      <c r="B131" s="37">
        <f>SUMIFS(СВЦЭМ!$D$34:$D$777,СВЦЭМ!$A$34:$A$777,$A131,СВЦЭМ!$B$34:$B$777,B$119)+'СЕТ СН'!$I$11+СВЦЭМ!$D$10+'СЕТ СН'!$I$5</f>
        <v>5481.6649812699998</v>
      </c>
      <c r="C131" s="37">
        <f>SUMIFS(СВЦЭМ!$D$34:$D$777,СВЦЭМ!$A$34:$A$777,$A131,СВЦЭМ!$B$34:$B$777,C$119)+'СЕТ СН'!$I$11+СВЦЭМ!$D$10+'СЕТ СН'!$I$5</f>
        <v>5574.7388595399998</v>
      </c>
      <c r="D131" s="37">
        <f>SUMIFS(СВЦЭМ!$D$34:$D$777,СВЦЭМ!$A$34:$A$777,$A131,СВЦЭМ!$B$34:$B$777,D$119)+'СЕТ СН'!$I$11+СВЦЭМ!$D$10+'СЕТ СН'!$I$5</f>
        <v>5550.1548964799995</v>
      </c>
      <c r="E131" s="37">
        <f>SUMIFS(СВЦЭМ!$D$34:$D$777,СВЦЭМ!$A$34:$A$777,$A131,СВЦЭМ!$B$34:$B$777,E$119)+'СЕТ СН'!$I$11+СВЦЭМ!$D$10+'СЕТ СН'!$I$5</f>
        <v>5571.1104840799999</v>
      </c>
      <c r="F131" s="37">
        <f>SUMIFS(СВЦЭМ!$D$34:$D$777,СВЦЭМ!$A$34:$A$777,$A131,СВЦЭМ!$B$34:$B$777,F$119)+'СЕТ СН'!$I$11+СВЦЭМ!$D$10+'СЕТ СН'!$I$5</f>
        <v>5555.4505406699991</v>
      </c>
      <c r="G131" s="37">
        <f>SUMIFS(СВЦЭМ!$D$34:$D$777,СВЦЭМ!$A$34:$A$777,$A131,СВЦЭМ!$B$34:$B$777,G$119)+'СЕТ СН'!$I$11+СВЦЭМ!$D$10+'СЕТ СН'!$I$5</f>
        <v>5540.8326946399993</v>
      </c>
      <c r="H131" s="37">
        <f>SUMIFS(СВЦЭМ!$D$34:$D$777,СВЦЭМ!$A$34:$A$777,$A131,СВЦЭМ!$B$34:$B$777,H$119)+'СЕТ СН'!$I$11+СВЦЭМ!$D$10+'СЕТ СН'!$I$5</f>
        <v>5511.9613882100002</v>
      </c>
      <c r="I131" s="37">
        <f>SUMIFS(СВЦЭМ!$D$34:$D$777,СВЦЭМ!$A$34:$A$777,$A131,СВЦЭМ!$B$34:$B$777,I$119)+'СЕТ СН'!$I$11+СВЦЭМ!$D$10+'СЕТ СН'!$I$5</f>
        <v>5495.6473072999997</v>
      </c>
      <c r="J131" s="37">
        <f>SUMIFS(СВЦЭМ!$D$34:$D$777,СВЦЭМ!$A$34:$A$777,$A131,СВЦЭМ!$B$34:$B$777,J$119)+'СЕТ СН'!$I$11+СВЦЭМ!$D$10+'СЕТ СН'!$I$5</f>
        <v>5423.5015726599995</v>
      </c>
      <c r="K131" s="37">
        <f>SUMIFS(СВЦЭМ!$D$34:$D$777,СВЦЭМ!$A$34:$A$777,$A131,СВЦЭМ!$B$34:$B$777,K$119)+'СЕТ СН'!$I$11+СВЦЭМ!$D$10+'СЕТ СН'!$I$5</f>
        <v>5322.5446415400002</v>
      </c>
      <c r="L131" s="37">
        <f>SUMIFS(СВЦЭМ!$D$34:$D$777,СВЦЭМ!$A$34:$A$777,$A131,СВЦЭМ!$B$34:$B$777,L$119)+'СЕТ СН'!$I$11+СВЦЭМ!$D$10+'СЕТ СН'!$I$5</f>
        <v>5266.0332688799999</v>
      </c>
      <c r="M131" s="37">
        <f>SUMIFS(СВЦЭМ!$D$34:$D$777,СВЦЭМ!$A$34:$A$777,$A131,СВЦЭМ!$B$34:$B$777,M$119)+'СЕТ СН'!$I$11+СВЦЭМ!$D$10+'СЕТ СН'!$I$5</f>
        <v>5332.5560491899996</v>
      </c>
      <c r="N131" s="37">
        <f>SUMIFS(СВЦЭМ!$D$34:$D$777,СВЦЭМ!$A$34:$A$777,$A131,СВЦЭМ!$B$34:$B$777,N$119)+'СЕТ СН'!$I$11+СВЦЭМ!$D$10+'СЕТ СН'!$I$5</f>
        <v>5253.3361886999992</v>
      </c>
      <c r="O131" s="37">
        <f>SUMIFS(СВЦЭМ!$D$34:$D$777,СВЦЭМ!$A$34:$A$777,$A131,СВЦЭМ!$B$34:$B$777,O$119)+'СЕТ СН'!$I$11+СВЦЭМ!$D$10+'СЕТ СН'!$I$5</f>
        <v>5315.4756316599996</v>
      </c>
      <c r="P131" s="37">
        <f>SUMIFS(СВЦЭМ!$D$34:$D$777,СВЦЭМ!$A$34:$A$777,$A131,СВЦЭМ!$B$34:$B$777,P$119)+'СЕТ СН'!$I$11+СВЦЭМ!$D$10+'СЕТ СН'!$I$5</f>
        <v>5280.66404693</v>
      </c>
      <c r="Q131" s="37">
        <f>SUMIFS(СВЦЭМ!$D$34:$D$777,СВЦЭМ!$A$34:$A$777,$A131,СВЦЭМ!$B$34:$B$777,Q$119)+'СЕТ СН'!$I$11+СВЦЭМ!$D$10+'СЕТ СН'!$I$5</f>
        <v>5273.3133137199993</v>
      </c>
      <c r="R131" s="37">
        <f>SUMIFS(СВЦЭМ!$D$34:$D$777,СВЦЭМ!$A$34:$A$777,$A131,СВЦЭМ!$B$34:$B$777,R$119)+'СЕТ СН'!$I$11+СВЦЭМ!$D$10+'СЕТ СН'!$I$5</f>
        <v>5261.8656066799995</v>
      </c>
      <c r="S131" s="37">
        <f>SUMIFS(СВЦЭМ!$D$34:$D$777,СВЦЭМ!$A$34:$A$777,$A131,СВЦЭМ!$B$34:$B$777,S$119)+'СЕТ СН'!$I$11+СВЦЭМ!$D$10+'СЕТ СН'!$I$5</f>
        <v>5277.0556672699995</v>
      </c>
      <c r="T131" s="37">
        <f>SUMIFS(СВЦЭМ!$D$34:$D$777,СВЦЭМ!$A$34:$A$777,$A131,СВЦЭМ!$B$34:$B$777,T$119)+'СЕТ СН'!$I$11+СВЦЭМ!$D$10+'СЕТ СН'!$I$5</f>
        <v>5251.1640108299998</v>
      </c>
      <c r="U131" s="37">
        <f>SUMIFS(СВЦЭМ!$D$34:$D$777,СВЦЭМ!$A$34:$A$777,$A131,СВЦЭМ!$B$34:$B$777,U$119)+'СЕТ СН'!$I$11+СВЦЭМ!$D$10+'СЕТ СН'!$I$5</f>
        <v>5180.2006678899997</v>
      </c>
      <c r="V131" s="37">
        <f>SUMIFS(СВЦЭМ!$D$34:$D$777,СВЦЭМ!$A$34:$A$777,$A131,СВЦЭМ!$B$34:$B$777,V$119)+'СЕТ СН'!$I$11+СВЦЭМ!$D$10+'СЕТ СН'!$I$5</f>
        <v>5201.82116245</v>
      </c>
      <c r="W131" s="37">
        <f>SUMIFS(СВЦЭМ!$D$34:$D$777,СВЦЭМ!$A$34:$A$777,$A131,СВЦЭМ!$B$34:$B$777,W$119)+'СЕТ СН'!$I$11+СВЦЭМ!$D$10+'СЕТ СН'!$I$5</f>
        <v>5248.6699288399996</v>
      </c>
      <c r="X131" s="37">
        <f>SUMIFS(СВЦЭМ!$D$34:$D$777,СВЦЭМ!$A$34:$A$777,$A131,СВЦЭМ!$B$34:$B$777,X$119)+'СЕТ СН'!$I$11+СВЦЭМ!$D$10+'СЕТ СН'!$I$5</f>
        <v>5220.9512698999997</v>
      </c>
      <c r="Y131" s="37">
        <f>SUMIFS(СВЦЭМ!$D$34:$D$777,СВЦЭМ!$A$34:$A$777,$A131,СВЦЭМ!$B$34:$B$777,Y$119)+'СЕТ СН'!$I$11+СВЦЭМ!$D$10+'СЕТ СН'!$I$5</f>
        <v>5253.5387357199997</v>
      </c>
    </row>
    <row r="132" spans="1:25" ht="15.75" x14ac:dyDescent="0.2">
      <c r="A132" s="36">
        <f t="shared" si="3"/>
        <v>42595</v>
      </c>
      <c r="B132" s="37">
        <f>SUMIFS(СВЦЭМ!$D$34:$D$777,СВЦЭМ!$A$34:$A$777,$A132,СВЦЭМ!$B$34:$B$777,B$119)+'СЕТ СН'!$I$11+СВЦЭМ!$D$10+'СЕТ СН'!$I$5</f>
        <v>5318.8374931999997</v>
      </c>
      <c r="C132" s="37">
        <f>SUMIFS(СВЦЭМ!$D$34:$D$777,СВЦЭМ!$A$34:$A$777,$A132,СВЦЭМ!$B$34:$B$777,C$119)+'СЕТ СН'!$I$11+СВЦЭМ!$D$10+'СЕТ СН'!$I$5</f>
        <v>5369.3136471899998</v>
      </c>
      <c r="D132" s="37">
        <f>SUMIFS(СВЦЭМ!$D$34:$D$777,СВЦЭМ!$A$34:$A$777,$A132,СВЦЭМ!$B$34:$B$777,D$119)+'СЕТ СН'!$I$11+СВЦЭМ!$D$10+'СЕТ СН'!$I$5</f>
        <v>5409.9800784199997</v>
      </c>
      <c r="E132" s="37">
        <f>SUMIFS(СВЦЭМ!$D$34:$D$777,СВЦЭМ!$A$34:$A$777,$A132,СВЦЭМ!$B$34:$B$777,E$119)+'СЕТ СН'!$I$11+СВЦЭМ!$D$10+'СЕТ СН'!$I$5</f>
        <v>5457.2720344899999</v>
      </c>
      <c r="F132" s="37">
        <f>SUMIFS(СВЦЭМ!$D$34:$D$777,СВЦЭМ!$A$34:$A$777,$A132,СВЦЭМ!$B$34:$B$777,F$119)+'СЕТ СН'!$I$11+СВЦЭМ!$D$10+'СЕТ СН'!$I$5</f>
        <v>5464.1845282199993</v>
      </c>
      <c r="G132" s="37">
        <f>SUMIFS(СВЦЭМ!$D$34:$D$777,СВЦЭМ!$A$34:$A$777,$A132,СВЦЭМ!$B$34:$B$777,G$119)+'СЕТ СН'!$I$11+СВЦЭМ!$D$10+'СЕТ СН'!$I$5</f>
        <v>5487.7388062399996</v>
      </c>
      <c r="H132" s="37">
        <f>SUMIFS(СВЦЭМ!$D$34:$D$777,СВЦЭМ!$A$34:$A$777,$A132,СВЦЭМ!$B$34:$B$777,H$119)+'СЕТ СН'!$I$11+СВЦЭМ!$D$10+'СЕТ СН'!$I$5</f>
        <v>5446.3196632799991</v>
      </c>
      <c r="I132" s="37">
        <f>SUMIFS(СВЦЭМ!$D$34:$D$777,СВЦЭМ!$A$34:$A$777,$A132,СВЦЭМ!$B$34:$B$777,I$119)+'СЕТ СН'!$I$11+СВЦЭМ!$D$10+'СЕТ СН'!$I$5</f>
        <v>5421.0691637499995</v>
      </c>
      <c r="J132" s="37">
        <f>SUMIFS(СВЦЭМ!$D$34:$D$777,СВЦЭМ!$A$34:$A$777,$A132,СВЦЭМ!$B$34:$B$777,J$119)+'СЕТ СН'!$I$11+СВЦЭМ!$D$10+'СЕТ СН'!$I$5</f>
        <v>5334.8786814399991</v>
      </c>
      <c r="K132" s="37">
        <f>SUMIFS(СВЦЭМ!$D$34:$D$777,СВЦЭМ!$A$34:$A$777,$A132,СВЦЭМ!$B$34:$B$777,K$119)+'СЕТ СН'!$I$11+СВЦЭМ!$D$10+'СЕТ СН'!$I$5</f>
        <v>5283.6418079099994</v>
      </c>
      <c r="L132" s="37">
        <f>SUMIFS(СВЦЭМ!$D$34:$D$777,СВЦЭМ!$A$34:$A$777,$A132,СВЦЭМ!$B$34:$B$777,L$119)+'СЕТ СН'!$I$11+СВЦЭМ!$D$10+'СЕТ СН'!$I$5</f>
        <v>5285.1553660599993</v>
      </c>
      <c r="M132" s="37">
        <f>SUMIFS(СВЦЭМ!$D$34:$D$777,СВЦЭМ!$A$34:$A$777,$A132,СВЦЭМ!$B$34:$B$777,M$119)+'СЕТ СН'!$I$11+СВЦЭМ!$D$10+'СЕТ СН'!$I$5</f>
        <v>5272.0536443299998</v>
      </c>
      <c r="N132" s="37">
        <f>SUMIFS(СВЦЭМ!$D$34:$D$777,СВЦЭМ!$A$34:$A$777,$A132,СВЦЭМ!$B$34:$B$777,N$119)+'СЕТ СН'!$I$11+СВЦЭМ!$D$10+'СЕТ СН'!$I$5</f>
        <v>5251.1453152399999</v>
      </c>
      <c r="O132" s="37">
        <f>SUMIFS(СВЦЭМ!$D$34:$D$777,СВЦЭМ!$A$34:$A$777,$A132,СВЦЭМ!$B$34:$B$777,O$119)+'СЕТ СН'!$I$11+СВЦЭМ!$D$10+'СЕТ СН'!$I$5</f>
        <v>5257.4140009899993</v>
      </c>
      <c r="P132" s="37">
        <f>SUMIFS(СВЦЭМ!$D$34:$D$777,СВЦЭМ!$A$34:$A$777,$A132,СВЦЭМ!$B$34:$B$777,P$119)+'СЕТ СН'!$I$11+СВЦЭМ!$D$10+'СЕТ СН'!$I$5</f>
        <v>5236.7960760599999</v>
      </c>
      <c r="Q132" s="37">
        <f>SUMIFS(СВЦЭМ!$D$34:$D$777,СВЦЭМ!$A$34:$A$777,$A132,СВЦЭМ!$B$34:$B$777,Q$119)+'СЕТ СН'!$I$11+СВЦЭМ!$D$10+'СЕТ СН'!$I$5</f>
        <v>5253.7945239599994</v>
      </c>
      <c r="R132" s="37">
        <f>SUMIFS(СВЦЭМ!$D$34:$D$777,СВЦЭМ!$A$34:$A$777,$A132,СВЦЭМ!$B$34:$B$777,R$119)+'СЕТ СН'!$I$11+СВЦЭМ!$D$10+'СЕТ СН'!$I$5</f>
        <v>5251.3498521799993</v>
      </c>
      <c r="S132" s="37">
        <f>SUMIFS(СВЦЭМ!$D$34:$D$777,СВЦЭМ!$A$34:$A$777,$A132,СВЦЭМ!$B$34:$B$777,S$119)+'СЕТ СН'!$I$11+СВЦЭМ!$D$10+'СЕТ СН'!$I$5</f>
        <v>5253.1719174</v>
      </c>
      <c r="T132" s="37">
        <f>SUMIFS(СВЦЭМ!$D$34:$D$777,СВЦЭМ!$A$34:$A$777,$A132,СВЦЭМ!$B$34:$B$777,T$119)+'СЕТ СН'!$I$11+СВЦЭМ!$D$10+'СЕТ СН'!$I$5</f>
        <v>5234.6460258999996</v>
      </c>
      <c r="U132" s="37">
        <f>SUMIFS(СВЦЭМ!$D$34:$D$777,СВЦЭМ!$A$34:$A$777,$A132,СВЦЭМ!$B$34:$B$777,U$119)+'СЕТ СН'!$I$11+СВЦЭМ!$D$10+'СЕТ СН'!$I$5</f>
        <v>5252.2204923599993</v>
      </c>
      <c r="V132" s="37">
        <f>SUMIFS(СВЦЭМ!$D$34:$D$777,СВЦЭМ!$A$34:$A$777,$A132,СВЦЭМ!$B$34:$B$777,V$119)+'СЕТ СН'!$I$11+СВЦЭМ!$D$10+'СЕТ СН'!$I$5</f>
        <v>5278.7123621399996</v>
      </c>
      <c r="W132" s="37">
        <f>SUMIFS(СВЦЭМ!$D$34:$D$777,СВЦЭМ!$A$34:$A$777,$A132,СВЦЭМ!$B$34:$B$777,W$119)+'СЕТ СН'!$I$11+СВЦЭМ!$D$10+'СЕТ СН'!$I$5</f>
        <v>5284.3321093199993</v>
      </c>
      <c r="X132" s="37">
        <f>SUMIFS(СВЦЭМ!$D$34:$D$777,СВЦЭМ!$A$34:$A$777,$A132,СВЦЭМ!$B$34:$B$777,X$119)+'СЕТ СН'!$I$11+СВЦЭМ!$D$10+'СЕТ СН'!$I$5</f>
        <v>5217.5289147099993</v>
      </c>
      <c r="Y132" s="37">
        <f>SUMIFS(СВЦЭМ!$D$34:$D$777,СВЦЭМ!$A$34:$A$777,$A132,СВЦЭМ!$B$34:$B$777,Y$119)+'СЕТ СН'!$I$11+СВЦЭМ!$D$10+'СЕТ СН'!$I$5</f>
        <v>5266.1556682399996</v>
      </c>
    </row>
    <row r="133" spans="1:25" ht="15.75" x14ac:dyDescent="0.2">
      <c r="A133" s="36">
        <f t="shared" si="3"/>
        <v>42596</v>
      </c>
      <c r="B133" s="37">
        <f>SUMIFS(СВЦЭМ!$D$34:$D$777,СВЦЭМ!$A$34:$A$777,$A133,СВЦЭМ!$B$34:$B$777,B$119)+'СЕТ СН'!$I$11+СВЦЭМ!$D$10+'СЕТ СН'!$I$5</f>
        <v>5355.1097287299999</v>
      </c>
      <c r="C133" s="37">
        <f>SUMIFS(СВЦЭМ!$D$34:$D$777,СВЦЭМ!$A$34:$A$777,$A133,СВЦЭМ!$B$34:$B$777,C$119)+'СЕТ СН'!$I$11+СВЦЭМ!$D$10+'СЕТ СН'!$I$5</f>
        <v>5414.1992383399993</v>
      </c>
      <c r="D133" s="37">
        <f>SUMIFS(СВЦЭМ!$D$34:$D$777,СВЦЭМ!$A$34:$A$777,$A133,СВЦЭМ!$B$34:$B$777,D$119)+'СЕТ СН'!$I$11+СВЦЭМ!$D$10+'СЕТ СН'!$I$5</f>
        <v>5438.9259417499998</v>
      </c>
      <c r="E133" s="37">
        <f>SUMIFS(СВЦЭМ!$D$34:$D$777,СВЦЭМ!$A$34:$A$777,$A133,СВЦЭМ!$B$34:$B$777,E$119)+'СЕТ СН'!$I$11+СВЦЭМ!$D$10+'СЕТ СН'!$I$5</f>
        <v>5456.0436457099995</v>
      </c>
      <c r="F133" s="37">
        <f>SUMIFS(СВЦЭМ!$D$34:$D$777,СВЦЭМ!$A$34:$A$777,$A133,СВЦЭМ!$B$34:$B$777,F$119)+'СЕТ СН'!$I$11+СВЦЭМ!$D$10+'СЕТ СН'!$I$5</f>
        <v>5463.6778274799999</v>
      </c>
      <c r="G133" s="37">
        <f>SUMIFS(СВЦЭМ!$D$34:$D$777,СВЦЭМ!$A$34:$A$777,$A133,СВЦЭМ!$B$34:$B$777,G$119)+'СЕТ СН'!$I$11+СВЦЭМ!$D$10+'СЕТ СН'!$I$5</f>
        <v>5462.3274873999999</v>
      </c>
      <c r="H133" s="37">
        <f>SUMIFS(СВЦЭМ!$D$34:$D$777,СВЦЭМ!$A$34:$A$777,$A133,СВЦЭМ!$B$34:$B$777,H$119)+'СЕТ СН'!$I$11+СВЦЭМ!$D$10+'СЕТ СН'!$I$5</f>
        <v>5435.0205282199995</v>
      </c>
      <c r="I133" s="37">
        <f>SUMIFS(СВЦЭМ!$D$34:$D$777,СВЦЭМ!$A$34:$A$777,$A133,СВЦЭМ!$B$34:$B$777,I$119)+'СЕТ СН'!$I$11+СВЦЭМ!$D$10+'СЕТ СН'!$I$5</f>
        <v>5428.4692494800001</v>
      </c>
      <c r="J133" s="37">
        <f>SUMIFS(СВЦЭМ!$D$34:$D$777,СВЦЭМ!$A$34:$A$777,$A133,СВЦЭМ!$B$34:$B$777,J$119)+'СЕТ СН'!$I$11+СВЦЭМ!$D$10+'СЕТ СН'!$I$5</f>
        <v>5357.7484848599997</v>
      </c>
      <c r="K133" s="37">
        <f>SUMIFS(СВЦЭМ!$D$34:$D$777,СВЦЭМ!$A$34:$A$777,$A133,СВЦЭМ!$B$34:$B$777,K$119)+'СЕТ СН'!$I$11+СВЦЭМ!$D$10+'СЕТ СН'!$I$5</f>
        <v>5260.4804488599993</v>
      </c>
      <c r="L133" s="37">
        <f>SUMIFS(СВЦЭМ!$D$34:$D$777,СВЦЭМ!$A$34:$A$777,$A133,СВЦЭМ!$B$34:$B$777,L$119)+'СЕТ СН'!$I$11+СВЦЭМ!$D$10+'СЕТ СН'!$I$5</f>
        <v>5294.9275997099994</v>
      </c>
      <c r="M133" s="37">
        <f>SUMIFS(СВЦЭМ!$D$34:$D$777,СВЦЭМ!$A$34:$A$777,$A133,СВЦЭМ!$B$34:$B$777,M$119)+'СЕТ СН'!$I$11+СВЦЭМ!$D$10+'СЕТ СН'!$I$5</f>
        <v>5366.61688331</v>
      </c>
      <c r="N133" s="37">
        <f>SUMIFS(СВЦЭМ!$D$34:$D$777,СВЦЭМ!$A$34:$A$777,$A133,СВЦЭМ!$B$34:$B$777,N$119)+'СЕТ СН'!$I$11+СВЦЭМ!$D$10+'СЕТ СН'!$I$5</f>
        <v>5397.4431666499995</v>
      </c>
      <c r="O133" s="37">
        <f>SUMIFS(СВЦЭМ!$D$34:$D$777,СВЦЭМ!$A$34:$A$777,$A133,СВЦЭМ!$B$34:$B$777,O$119)+'СЕТ СН'!$I$11+СВЦЭМ!$D$10+'СЕТ СН'!$I$5</f>
        <v>5549.5542507099999</v>
      </c>
      <c r="P133" s="37">
        <f>SUMIFS(СВЦЭМ!$D$34:$D$777,СВЦЭМ!$A$34:$A$777,$A133,СВЦЭМ!$B$34:$B$777,P$119)+'СЕТ СН'!$I$11+СВЦЭМ!$D$10+'СЕТ СН'!$I$5</f>
        <v>5386.4247243499995</v>
      </c>
      <c r="Q133" s="37">
        <f>SUMIFS(СВЦЭМ!$D$34:$D$777,СВЦЭМ!$A$34:$A$777,$A133,СВЦЭМ!$B$34:$B$777,Q$119)+'СЕТ СН'!$I$11+СВЦЭМ!$D$10+'СЕТ СН'!$I$5</f>
        <v>5359.1920050499994</v>
      </c>
      <c r="R133" s="37">
        <f>SUMIFS(СВЦЭМ!$D$34:$D$777,СВЦЭМ!$A$34:$A$777,$A133,СВЦЭМ!$B$34:$B$777,R$119)+'СЕТ СН'!$I$11+СВЦЭМ!$D$10+'СЕТ СН'!$I$5</f>
        <v>5340.1514208699991</v>
      </c>
      <c r="S133" s="37">
        <f>SUMIFS(СВЦЭМ!$D$34:$D$777,СВЦЭМ!$A$34:$A$777,$A133,СВЦЭМ!$B$34:$B$777,S$119)+'СЕТ СН'!$I$11+СВЦЭМ!$D$10+'СЕТ СН'!$I$5</f>
        <v>5371.3863285299994</v>
      </c>
      <c r="T133" s="37">
        <f>SUMIFS(СВЦЭМ!$D$34:$D$777,СВЦЭМ!$A$34:$A$777,$A133,СВЦЭМ!$B$34:$B$777,T$119)+'СЕТ СН'!$I$11+СВЦЭМ!$D$10+'СЕТ СН'!$I$5</f>
        <v>5359.7737164599994</v>
      </c>
      <c r="U133" s="37">
        <f>SUMIFS(СВЦЭМ!$D$34:$D$777,СВЦЭМ!$A$34:$A$777,$A133,СВЦЭМ!$B$34:$B$777,U$119)+'СЕТ СН'!$I$11+СВЦЭМ!$D$10+'СЕТ СН'!$I$5</f>
        <v>5361.1100006399993</v>
      </c>
      <c r="V133" s="37">
        <f>SUMIFS(СВЦЭМ!$D$34:$D$777,СВЦЭМ!$A$34:$A$777,$A133,СВЦЭМ!$B$34:$B$777,V$119)+'СЕТ СН'!$I$11+СВЦЭМ!$D$10+'СЕТ СН'!$I$5</f>
        <v>5328.8072001299997</v>
      </c>
      <c r="W133" s="37">
        <f>SUMIFS(СВЦЭМ!$D$34:$D$777,СВЦЭМ!$A$34:$A$777,$A133,СВЦЭМ!$B$34:$B$777,W$119)+'СЕТ СН'!$I$11+СВЦЭМ!$D$10+'СЕТ СН'!$I$5</f>
        <v>5284.8852142699998</v>
      </c>
      <c r="X133" s="37">
        <f>SUMIFS(СВЦЭМ!$D$34:$D$777,СВЦЭМ!$A$34:$A$777,$A133,СВЦЭМ!$B$34:$B$777,X$119)+'СЕТ СН'!$I$11+СВЦЭМ!$D$10+'СЕТ СН'!$I$5</f>
        <v>5268.9657619499994</v>
      </c>
      <c r="Y133" s="37">
        <f>SUMIFS(СВЦЭМ!$D$34:$D$777,СВЦЭМ!$A$34:$A$777,$A133,СВЦЭМ!$B$34:$B$777,Y$119)+'СЕТ СН'!$I$11+СВЦЭМ!$D$10+'СЕТ СН'!$I$5</f>
        <v>5369.8736423299997</v>
      </c>
    </row>
    <row r="134" spans="1:25" ht="15.75" x14ac:dyDescent="0.2">
      <c r="A134" s="36">
        <f t="shared" si="3"/>
        <v>42597</v>
      </c>
      <c r="B134" s="37">
        <f>SUMIFS(СВЦЭМ!$D$34:$D$777,СВЦЭМ!$A$34:$A$777,$A134,СВЦЭМ!$B$34:$B$777,B$119)+'СЕТ СН'!$I$11+СВЦЭМ!$D$10+'СЕТ СН'!$I$5</f>
        <v>5417.2652046200001</v>
      </c>
      <c r="C134" s="37">
        <f>SUMIFS(СВЦЭМ!$D$34:$D$777,СВЦЭМ!$A$34:$A$777,$A134,СВЦЭМ!$B$34:$B$777,C$119)+'СЕТ СН'!$I$11+СВЦЭМ!$D$10+'СЕТ СН'!$I$5</f>
        <v>5478.6447172799999</v>
      </c>
      <c r="D134" s="37">
        <f>SUMIFS(СВЦЭМ!$D$34:$D$777,СВЦЭМ!$A$34:$A$777,$A134,СВЦЭМ!$B$34:$B$777,D$119)+'СЕТ СН'!$I$11+СВЦЭМ!$D$10+'СЕТ СН'!$I$5</f>
        <v>5585.5463675699993</v>
      </c>
      <c r="E134" s="37">
        <f>SUMIFS(СВЦЭМ!$D$34:$D$777,СВЦЭМ!$A$34:$A$777,$A134,СВЦЭМ!$B$34:$B$777,E$119)+'СЕТ СН'!$I$11+СВЦЭМ!$D$10+'СЕТ СН'!$I$5</f>
        <v>5575.7606590099995</v>
      </c>
      <c r="F134" s="37">
        <f>SUMIFS(СВЦЭМ!$D$34:$D$777,СВЦЭМ!$A$34:$A$777,$A134,СВЦЭМ!$B$34:$B$777,F$119)+'СЕТ СН'!$I$11+СВЦЭМ!$D$10+'СЕТ СН'!$I$5</f>
        <v>5499.3619267199992</v>
      </c>
      <c r="G134" s="37">
        <f>SUMIFS(СВЦЭМ!$D$34:$D$777,СВЦЭМ!$A$34:$A$777,$A134,СВЦЭМ!$B$34:$B$777,G$119)+'СЕТ СН'!$I$11+СВЦЭМ!$D$10+'СЕТ СН'!$I$5</f>
        <v>5484.8660705799994</v>
      </c>
      <c r="H134" s="37">
        <f>SUMIFS(СВЦЭМ!$D$34:$D$777,СВЦЭМ!$A$34:$A$777,$A134,СВЦЭМ!$B$34:$B$777,H$119)+'СЕТ СН'!$I$11+СВЦЭМ!$D$10+'СЕТ СН'!$I$5</f>
        <v>5478.1205793499994</v>
      </c>
      <c r="I134" s="37">
        <f>SUMIFS(СВЦЭМ!$D$34:$D$777,СВЦЭМ!$A$34:$A$777,$A134,СВЦЭМ!$B$34:$B$777,I$119)+'СЕТ СН'!$I$11+СВЦЭМ!$D$10+'СЕТ СН'!$I$5</f>
        <v>5477.1044834999993</v>
      </c>
      <c r="J134" s="37">
        <f>SUMIFS(СВЦЭМ!$D$34:$D$777,СВЦЭМ!$A$34:$A$777,$A134,СВЦЭМ!$B$34:$B$777,J$119)+'СЕТ СН'!$I$11+СВЦЭМ!$D$10+'СЕТ СН'!$I$5</f>
        <v>5370.8016447999998</v>
      </c>
      <c r="K134" s="37">
        <f>SUMIFS(СВЦЭМ!$D$34:$D$777,СВЦЭМ!$A$34:$A$777,$A134,СВЦЭМ!$B$34:$B$777,K$119)+'СЕТ СН'!$I$11+СВЦЭМ!$D$10+'СЕТ СН'!$I$5</f>
        <v>5209.2000905099994</v>
      </c>
      <c r="L134" s="37">
        <f>SUMIFS(СВЦЭМ!$D$34:$D$777,СВЦЭМ!$A$34:$A$777,$A134,СВЦЭМ!$B$34:$B$777,L$119)+'СЕТ СН'!$I$11+СВЦЭМ!$D$10+'СЕТ СН'!$I$5</f>
        <v>5209.7387885199996</v>
      </c>
      <c r="M134" s="37">
        <f>SUMIFS(СВЦЭМ!$D$34:$D$777,СВЦЭМ!$A$34:$A$777,$A134,СВЦЭМ!$B$34:$B$777,M$119)+'СЕТ СН'!$I$11+СВЦЭМ!$D$10+'СЕТ СН'!$I$5</f>
        <v>5155.9340859599997</v>
      </c>
      <c r="N134" s="37">
        <f>SUMIFS(СВЦЭМ!$D$34:$D$777,СВЦЭМ!$A$34:$A$777,$A134,СВЦЭМ!$B$34:$B$777,N$119)+'СЕТ СН'!$I$11+СВЦЭМ!$D$10+'СЕТ СН'!$I$5</f>
        <v>5184.1051636599996</v>
      </c>
      <c r="O134" s="37">
        <f>SUMIFS(СВЦЭМ!$D$34:$D$777,СВЦЭМ!$A$34:$A$777,$A134,СВЦЭМ!$B$34:$B$777,O$119)+'СЕТ СН'!$I$11+СВЦЭМ!$D$10+'СЕТ СН'!$I$5</f>
        <v>5199.1556893299994</v>
      </c>
      <c r="P134" s="37">
        <f>SUMIFS(СВЦЭМ!$D$34:$D$777,СВЦЭМ!$A$34:$A$777,$A134,СВЦЭМ!$B$34:$B$777,P$119)+'СЕТ СН'!$I$11+СВЦЭМ!$D$10+'СЕТ СН'!$I$5</f>
        <v>5224.71332317</v>
      </c>
      <c r="Q134" s="37">
        <f>SUMIFS(СВЦЭМ!$D$34:$D$777,СВЦЭМ!$A$34:$A$777,$A134,СВЦЭМ!$B$34:$B$777,Q$119)+'СЕТ СН'!$I$11+СВЦЭМ!$D$10+'СЕТ СН'!$I$5</f>
        <v>5189.68805832</v>
      </c>
      <c r="R134" s="37">
        <f>SUMIFS(СВЦЭМ!$D$34:$D$777,СВЦЭМ!$A$34:$A$777,$A134,СВЦЭМ!$B$34:$B$777,R$119)+'СЕТ СН'!$I$11+СВЦЭМ!$D$10+'СЕТ СН'!$I$5</f>
        <v>5207.8961159199998</v>
      </c>
      <c r="S134" s="37">
        <f>SUMIFS(СВЦЭМ!$D$34:$D$777,СВЦЭМ!$A$34:$A$777,$A134,СВЦЭМ!$B$34:$B$777,S$119)+'СЕТ СН'!$I$11+СВЦЭМ!$D$10+'СЕТ СН'!$I$5</f>
        <v>5268.1494246999991</v>
      </c>
      <c r="T134" s="37">
        <f>SUMIFS(СВЦЭМ!$D$34:$D$777,СВЦЭМ!$A$34:$A$777,$A134,СВЦЭМ!$B$34:$B$777,T$119)+'СЕТ СН'!$I$11+СВЦЭМ!$D$10+'СЕТ СН'!$I$5</f>
        <v>5270.9900440900001</v>
      </c>
      <c r="U134" s="37">
        <f>SUMIFS(СВЦЭМ!$D$34:$D$777,СВЦЭМ!$A$34:$A$777,$A134,СВЦЭМ!$B$34:$B$777,U$119)+'СЕТ СН'!$I$11+СВЦЭМ!$D$10+'СЕТ СН'!$I$5</f>
        <v>5279.3104023199994</v>
      </c>
      <c r="V134" s="37">
        <f>SUMIFS(СВЦЭМ!$D$34:$D$777,СВЦЭМ!$A$34:$A$777,$A134,СВЦЭМ!$B$34:$B$777,V$119)+'СЕТ СН'!$I$11+СВЦЭМ!$D$10+'СЕТ СН'!$I$5</f>
        <v>5264.8159461199994</v>
      </c>
      <c r="W134" s="37">
        <f>SUMIFS(СВЦЭМ!$D$34:$D$777,СВЦЭМ!$A$34:$A$777,$A134,СВЦЭМ!$B$34:$B$777,W$119)+'СЕТ СН'!$I$11+СВЦЭМ!$D$10+'СЕТ СН'!$I$5</f>
        <v>5246.7053857199999</v>
      </c>
      <c r="X134" s="37">
        <f>SUMIFS(СВЦЭМ!$D$34:$D$777,СВЦЭМ!$A$34:$A$777,$A134,СВЦЭМ!$B$34:$B$777,X$119)+'СЕТ СН'!$I$11+СВЦЭМ!$D$10+'СЕТ СН'!$I$5</f>
        <v>5284.3301198899999</v>
      </c>
      <c r="Y134" s="37">
        <f>SUMIFS(СВЦЭМ!$D$34:$D$777,СВЦЭМ!$A$34:$A$777,$A134,СВЦЭМ!$B$34:$B$777,Y$119)+'СЕТ СН'!$I$11+СВЦЭМ!$D$10+'СЕТ СН'!$I$5</f>
        <v>5370.1815252300003</v>
      </c>
    </row>
    <row r="135" spans="1:25" ht="15.75" x14ac:dyDescent="0.2">
      <c r="A135" s="36">
        <f t="shared" si="3"/>
        <v>42598</v>
      </c>
      <c r="B135" s="37">
        <f>SUMIFS(СВЦЭМ!$D$34:$D$777,СВЦЭМ!$A$34:$A$777,$A135,СВЦЭМ!$B$34:$B$777,B$119)+'СЕТ СН'!$I$11+СВЦЭМ!$D$10+'СЕТ СН'!$I$5</f>
        <v>5425.3240286199998</v>
      </c>
      <c r="C135" s="37">
        <f>SUMIFS(СВЦЭМ!$D$34:$D$777,СВЦЭМ!$A$34:$A$777,$A135,СВЦЭМ!$B$34:$B$777,C$119)+'СЕТ СН'!$I$11+СВЦЭМ!$D$10+'СЕТ СН'!$I$5</f>
        <v>5457.60405756</v>
      </c>
      <c r="D135" s="37">
        <f>SUMIFS(СВЦЭМ!$D$34:$D$777,СВЦЭМ!$A$34:$A$777,$A135,СВЦЭМ!$B$34:$B$777,D$119)+'СЕТ СН'!$I$11+СВЦЭМ!$D$10+'СЕТ СН'!$I$5</f>
        <v>5469.8660044600001</v>
      </c>
      <c r="E135" s="37">
        <f>SUMIFS(СВЦЭМ!$D$34:$D$777,СВЦЭМ!$A$34:$A$777,$A135,СВЦЭМ!$B$34:$B$777,E$119)+'СЕТ СН'!$I$11+СВЦЭМ!$D$10+'СЕТ СН'!$I$5</f>
        <v>5497.6467466799995</v>
      </c>
      <c r="F135" s="37">
        <f>SUMIFS(СВЦЭМ!$D$34:$D$777,СВЦЭМ!$A$34:$A$777,$A135,СВЦЭМ!$B$34:$B$777,F$119)+'СЕТ СН'!$I$11+СВЦЭМ!$D$10+'СЕТ СН'!$I$5</f>
        <v>5527.8098055199998</v>
      </c>
      <c r="G135" s="37">
        <f>SUMIFS(СВЦЭМ!$D$34:$D$777,СВЦЭМ!$A$34:$A$777,$A135,СВЦЭМ!$B$34:$B$777,G$119)+'СЕТ СН'!$I$11+СВЦЭМ!$D$10+'СЕТ СН'!$I$5</f>
        <v>5536.7684284400002</v>
      </c>
      <c r="H135" s="37">
        <f>SUMIFS(СВЦЭМ!$D$34:$D$777,СВЦЭМ!$A$34:$A$777,$A135,СВЦЭМ!$B$34:$B$777,H$119)+'СЕТ СН'!$I$11+СВЦЭМ!$D$10+'СЕТ СН'!$I$5</f>
        <v>5489.5408124799997</v>
      </c>
      <c r="I135" s="37">
        <f>SUMIFS(СВЦЭМ!$D$34:$D$777,СВЦЭМ!$A$34:$A$777,$A135,СВЦЭМ!$B$34:$B$777,I$119)+'СЕТ СН'!$I$11+СВЦЭМ!$D$10+'СЕТ СН'!$I$5</f>
        <v>5468.8390476599998</v>
      </c>
      <c r="J135" s="37">
        <f>SUMIFS(СВЦЭМ!$D$34:$D$777,СВЦЭМ!$A$34:$A$777,$A135,СВЦЭМ!$B$34:$B$777,J$119)+'СЕТ СН'!$I$11+СВЦЭМ!$D$10+'СЕТ СН'!$I$5</f>
        <v>5357.0409362699993</v>
      </c>
      <c r="K135" s="37">
        <f>SUMIFS(СВЦЭМ!$D$34:$D$777,СВЦЭМ!$A$34:$A$777,$A135,СВЦЭМ!$B$34:$B$777,K$119)+'СЕТ СН'!$I$11+СВЦЭМ!$D$10+'СЕТ СН'!$I$5</f>
        <v>5261.1500273900001</v>
      </c>
      <c r="L135" s="37">
        <f>SUMIFS(СВЦЭМ!$D$34:$D$777,СВЦЭМ!$A$34:$A$777,$A135,СВЦЭМ!$B$34:$B$777,L$119)+'СЕТ СН'!$I$11+СВЦЭМ!$D$10+'СЕТ СН'!$I$5</f>
        <v>5191.5260032699998</v>
      </c>
      <c r="M135" s="37">
        <f>SUMIFS(СВЦЭМ!$D$34:$D$777,СВЦЭМ!$A$34:$A$777,$A135,СВЦЭМ!$B$34:$B$777,M$119)+'СЕТ СН'!$I$11+СВЦЭМ!$D$10+'СЕТ СН'!$I$5</f>
        <v>5195.92149402</v>
      </c>
      <c r="N135" s="37">
        <f>SUMIFS(СВЦЭМ!$D$34:$D$777,СВЦЭМ!$A$34:$A$777,$A135,СВЦЭМ!$B$34:$B$777,N$119)+'СЕТ СН'!$I$11+СВЦЭМ!$D$10+'СЕТ СН'!$I$5</f>
        <v>5201.4559981399998</v>
      </c>
      <c r="O135" s="37">
        <f>SUMIFS(СВЦЭМ!$D$34:$D$777,СВЦЭМ!$A$34:$A$777,$A135,СВЦЭМ!$B$34:$B$777,O$119)+'СЕТ СН'!$I$11+СВЦЭМ!$D$10+'СЕТ СН'!$I$5</f>
        <v>5236.8294302899994</v>
      </c>
      <c r="P135" s="37">
        <f>SUMIFS(СВЦЭМ!$D$34:$D$777,СВЦЭМ!$A$34:$A$777,$A135,СВЦЭМ!$B$34:$B$777,P$119)+'СЕТ СН'!$I$11+СВЦЭМ!$D$10+'СЕТ СН'!$I$5</f>
        <v>5191.8608239899995</v>
      </c>
      <c r="Q135" s="37">
        <f>SUMIFS(СВЦЭМ!$D$34:$D$777,СВЦЭМ!$A$34:$A$777,$A135,СВЦЭМ!$B$34:$B$777,Q$119)+'СЕТ СН'!$I$11+СВЦЭМ!$D$10+'СЕТ СН'!$I$5</f>
        <v>5168.2210275899997</v>
      </c>
      <c r="R135" s="37">
        <f>SUMIFS(СВЦЭМ!$D$34:$D$777,СВЦЭМ!$A$34:$A$777,$A135,СВЦЭМ!$B$34:$B$777,R$119)+'СЕТ СН'!$I$11+СВЦЭМ!$D$10+'СЕТ СН'!$I$5</f>
        <v>5204.0856064399995</v>
      </c>
      <c r="S135" s="37">
        <f>SUMIFS(СВЦЭМ!$D$34:$D$777,СВЦЭМ!$A$34:$A$777,$A135,СВЦЭМ!$B$34:$B$777,S$119)+'СЕТ СН'!$I$11+СВЦЭМ!$D$10+'СЕТ СН'!$I$5</f>
        <v>5268.7668746399995</v>
      </c>
      <c r="T135" s="37">
        <f>SUMIFS(СВЦЭМ!$D$34:$D$777,СВЦЭМ!$A$34:$A$777,$A135,СВЦЭМ!$B$34:$B$777,T$119)+'СЕТ СН'!$I$11+СВЦЭМ!$D$10+'СЕТ СН'!$I$5</f>
        <v>5267.0233147899999</v>
      </c>
      <c r="U135" s="37">
        <f>SUMIFS(СВЦЭМ!$D$34:$D$777,СВЦЭМ!$A$34:$A$777,$A135,СВЦЭМ!$B$34:$B$777,U$119)+'СЕТ СН'!$I$11+СВЦЭМ!$D$10+'СЕТ СН'!$I$5</f>
        <v>5256.4598664499999</v>
      </c>
      <c r="V135" s="37">
        <f>SUMIFS(СВЦЭМ!$D$34:$D$777,СВЦЭМ!$A$34:$A$777,$A135,СВЦЭМ!$B$34:$B$777,V$119)+'СЕТ СН'!$I$11+СВЦЭМ!$D$10+'СЕТ СН'!$I$5</f>
        <v>5271.7859979199993</v>
      </c>
      <c r="W135" s="37">
        <f>SUMIFS(СВЦЭМ!$D$34:$D$777,СВЦЭМ!$A$34:$A$777,$A135,СВЦЭМ!$B$34:$B$777,W$119)+'СЕТ СН'!$I$11+СВЦЭМ!$D$10+'СЕТ СН'!$I$5</f>
        <v>5293.67333409</v>
      </c>
      <c r="X135" s="37">
        <f>SUMIFS(СВЦЭМ!$D$34:$D$777,СВЦЭМ!$A$34:$A$777,$A135,СВЦЭМ!$B$34:$B$777,X$119)+'СЕТ СН'!$I$11+СВЦЭМ!$D$10+'СЕТ СН'!$I$5</f>
        <v>5238.6814393199993</v>
      </c>
      <c r="Y135" s="37">
        <f>SUMIFS(СВЦЭМ!$D$34:$D$777,СВЦЭМ!$A$34:$A$777,$A135,СВЦЭМ!$B$34:$B$777,Y$119)+'СЕТ СН'!$I$11+СВЦЭМ!$D$10+'СЕТ СН'!$I$5</f>
        <v>5322.5699145199997</v>
      </c>
    </row>
    <row r="136" spans="1:25" ht="15.75" x14ac:dyDescent="0.2">
      <c r="A136" s="36">
        <f t="shared" si="3"/>
        <v>42599</v>
      </c>
      <c r="B136" s="37">
        <f>SUMIFS(СВЦЭМ!$D$34:$D$777,СВЦЭМ!$A$34:$A$777,$A136,СВЦЭМ!$B$34:$B$777,B$119)+'СЕТ СН'!$I$11+СВЦЭМ!$D$10+'СЕТ СН'!$I$5</f>
        <v>5378.0641356899996</v>
      </c>
      <c r="C136" s="37">
        <f>SUMIFS(СВЦЭМ!$D$34:$D$777,СВЦЭМ!$A$34:$A$777,$A136,СВЦЭМ!$B$34:$B$777,C$119)+'СЕТ СН'!$I$11+СВЦЭМ!$D$10+'СЕТ СН'!$I$5</f>
        <v>5496.3929970600002</v>
      </c>
      <c r="D136" s="37">
        <f>SUMIFS(СВЦЭМ!$D$34:$D$777,СВЦЭМ!$A$34:$A$777,$A136,СВЦЭМ!$B$34:$B$777,D$119)+'СЕТ СН'!$I$11+СВЦЭМ!$D$10+'СЕТ СН'!$I$5</f>
        <v>5551.4248626199997</v>
      </c>
      <c r="E136" s="37">
        <f>SUMIFS(СВЦЭМ!$D$34:$D$777,СВЦЭМ!$A$34:$A$777,$A136,СВЦЭМ!$B$34:$B$777,E$119)+'СЕТ СН'!$I$11+СВЦЭМ!$D$10+'СЕТ СН'!$I$5</f>
        <v>5594.3164043399993</v>
      </c>
      <c r="F136" s="37">
        <f>SUMIFS(СВЦЭМ!$D$34:$D$777,СВЦЭМ!$A$34:$A$777,$A136,СВЦЭМ!$B$34:$B$777,F$119)+'СЕТ СН'!$I$11+СВЦЭМ!$D$10+'СЕТ СН'!$I$5</f>
        <v>5578.0704945899997</v>
      </c>
      <c r="G136" s="37">
        <f>SUMIFS(СВЦЭМ!$D$34:$D$777,СВЦЭМ!$A$34:$A$777,$A136,СВЦЭМ!$B$34:$B$777,G$119)+'СЕТ СН'!$I$11+СВЦЭМ!$D$10+'СЕТ СН'!$I$5</f>
        <v>5599.4289874199994</v>
      </c>
      <c r="H136" s="37">
        <f>SUMIFS(СВЦЭМ!$D$34:$D$777,СВЦЭМ!$A$34:$A$777,$A136,СВЦЭМ!$B$34:$B$777,H$119)+'СЕТ СН'!$I$11+СВЦЭМ!$D$10+'СЕТ СН'!$I$5</f>
        <v>5464.6622374199997</v>
      </c>
      <c r="I136" s="37">
        <f>SUMIFS(СВЦЭМ!$D$34:$D$777,СВЦЭМ!$A$34:$A$777,$A136,СВЦЭМ!$B$34:$B$777,I$119)+'СЕТ СН'!$I$11+СВЦЭМ!$D$10+'СЕТ СН'!$I$5</f>
        <v>5406.4566844099991</v>
      </c>
      <c r="J136" s="37">
        <f>SUMIFS(СВЦЭМ!$D$34:$D$777,СВЦЭМ!$A$34:$A$777,$A136,СВЦЭМ!$B$34:$B$777,J$119)+'СЕТ СН'!$I$11+СВЦЭМ!$D$10+'СЕТ СН'!$I$5</f>
        <v>5313.6764804099994</v>
      </c>
      <c r="K136" s="37">
        <f>SUMIFS(СВЦЭМ!$D$34:$D$777,СВЦЭМ!$A$34:$A$777,$A136,СВЦЭМ!$B$34:$B$777,K$119)+'СЕТ СН'!$I$11+СВЦЭМ!$D$10+'СЕТ СН'!$I$5</f>
        <v>5240.7976404199999</v>
      </c>
      <c r="L136" s="37">
        <f>SUMIFS(СВЦЭМ!$D$34:$D$777,СВЦЭМ!$A$34:$A$777,$A136,СВЦЭМ!$B$34:$B$777,L$119)+'СЕТ СН'!$I$11+СВЦЭМ!$D$10+'СЕТ СН'!$I$5</f>
        <v>5192.02624741</v>
      </c>
      <c r="M136" s="37">
        <f>SUMIFS(СВЦЭМ!$D$34:$D$777,СВЦЭМ!$A$34:$A$777,$A136,СВЦЭМ!$B$34:$B$777,M$119)+'СЕТ СН'!$I$11+СВЦЭМ!$D$10+'СЕТ СН'!$I$5</f>
        <v>5213.5840660699996</v>
      </c>
      <c r="N136" s="37">
        <f>SUMIFS(СВЦЭМ!$D$34:$D$777,СВЦЭМ!$A$34:$A$777,$A136,СВЦЭМ!$B$34:$B$777,N$119)+'СЕТ СН'!$I$11+СВЦЭМ!$D$10+'СЕТ СН'!$I$5</f>
        <v>5246.48542</v>
      </c>
      <c r="O136" s="37">
        <f>SUMIFS(СВЦЭМ!$D$34:$D$777,СВЦЭМ!$A$34:$A$777,$A136,СВЦЭМ!$B$34:$B$777,O$119)+'СЕТ СН'!$I$11+СВЦЭМ!$D$10+'СЕТ СН'!$I$5</f>
        <v>5227.3317768299994</v>
      </c>
      <c r="P136" s="37">
        <f>SUMIFS(СВЦЭМ!$D$34:$D$777,СВЦЭМ!$A$34:$A$777,$A136,СВЦЭМ!$B$34:$B$777,P$119)+'СЕТ СН'!$I$11+СВЦЭМ!$D$10+'СЕТ СН'!$I$5</f>
        <v>5229.8290447599993</v>
      </c>
      <c r="Q136" s="37">
        <f>SUMIFS(СВЦЭМ!$D$34:$D$777,СВЦЭМ!$A$34:$A$777,$A136,СВЦЭМ!$B$34:$B$777,Q$119)+'СЕТ СН'!$I$11+СВЦЭМ!$D$10+'СЕТ СН'!$I$5</f>
        <v>5226.7555370599994</v>
      </c>
      <c r="R136" s="37">
        <f>SUMIFS(СВЦЭМ!$D$34:$D$777,СВЦЭМ!$A$34:$A$777,$A136,СВЦЭМ!$B$34:$B$777,R$119)+'СЕТ СН'!$I$11+СВЦЭМ!$D$10+'СЕТ СН'!$I$5</f>
        <v>5228.3549092199992</v>
      </c>
      <c r="S136" s="37">
        <f>SUMIFS(СВЦЭМ!$D$34:$D$777,СВЦЭМ!$A$34:$A$777,$A136,СВЦЭМ!$B$34:$B$777,S$119)+'СЕТ СН'!$I$11+СВЦЭМ!$D$10+'СЕТ СН'!$I$5</f>
        <v>5293.0806245999993</v>
      </c>
      <c r="T136" s="37">
        <f>SUMIFS(СВЦЭМ!$D$34:$D$777,СВЦЭМ!$A$34:$A$777,$A136,СВЦЭМ!$B$34:$B$777,T$119)+'СЕТ СН'!$I$11+СВЦЭМ!$D$10+'СЕТ СН'!$I$5</f>
        <v>5353.9685219699995</v>
      </c>
      <c r="U136" s="37">
        <f>SUMIFS(СВЦЭМ!$D$34:$D$777,СВЦЭМ!$A$34:$A$777,$A136,СВЦЭМ!$B$34:$B$777,U$119)+'СЕТ СН'!$I$11+СВЦЭМ!$D$10+'СЕТ СН'!$I$5</f>
        <v>5313.1550786799999</v>
      </c>
      <c r="V136" s="37">
        <f>SUMIFS(СВЦЭМ!$D$34:$D$777,СВЦЭМ!$A$34:$A$777,$A136,СВЦЭМ!$B$34:$B$777,V$119)+'СЕТ СН'!$I$11+СВЦЭМ!$D$10+'СЕТ СН'!$I$5</f>
        <v>5317.5500392899994</v>
      </c>
      <c r="W136" s="37">
        <f>SUMIFS(СВЦЭМ!$D$34:$D$777,СВЦЭМ!$A$34:$A$777,$A136,СВЦЭМ!$B$34:$B$777,W$119)+'СЕТ СН'!$I$11+СВЦЭМ!$D$10+'СЕТ СН'!$I$5</f>
        <v>5298.0532321199998</v>
      </c>
      <c r="X136" s="37">
        <f>SUMIFS(СВЦЭМ!$D$34:$D$777,СВЦЭМ!$A$34:$A$777,$A136,СВЦЭМ!$B$34:$B$777,X$119)+'СЕТ СН'!$I$11+СВЦЭМ!$D$10+'СЕТ СН'!$I$5</f>
        <v>5240.1662319699999</v>
      </c>
      <c r="Y136" s="37">
        <f>SUMIFS(СВЦЭМ!$D$34:$D$777,СВЦЭМ!$A$34:$A$777,$A136,СВЦЭМ!$B$34:$B$777,Y$119)+'СЕТ СН'!$I$11+СВЦЭМ!$D$10+'СЕТ СН'!$I$5</f>
        <v>5295.0789558999995</v>
      </c>
    </row>
    <row r="137" spans="1:25" ht="15.75" x14ac:dyDescent="0.2">
      <c r="A137" s="36">
        <f t="shared" si="3"/>
        <v>42600</v>
      </c>
      <c r="B137" s="37">
        <f>SUMIFS(СВЦЭМ!$D$34:$D$777,СВЦЭМ!$A$34:$A$777,$A137,СВЦЭМ!$B$34:$B$777,B$119)+'СЕТ СН'!$I$11+СВЦЭМ!$D$10+'СЕТ СН'!$I$5</f>
        <v>5254.8033895999997</v>
      </c>
      <c r="C137" s="37">
        <f>SUMIFS(СВЦЭМ!$D$34:$D$777,СВЦЭМ!$A$34:$A$777,$A137,СВЦЭМ!$B$34:$B$777,C$119)+'СЕТ СН'!$I$11+СВЦЭМ!$D$10+'СЕТ СН'!$I$5</f>
        <v>5336.0061116599991</v>
      </c>
      <c r="D137" s="37">
        <f>SUMIFS(СВЦЭМ!$D$34:$D$777,СВЦЭМ!$A$34:$A$777,$A137,СВЦЭМ!$B$34:$B$777,D$119)+'СЕТ СН'!$I$11+СВЦЭМ!$D$10+'СЕТ СН'!$I$5</f>
        <v>5407.70910387</v>
      </c>
      <c r="E137" s="37">
        <f>SUMIFS(СВЦЭМ!$D$34:$D$777,СВЦЭМ!$A$34:$A$777,$A137,СВЦЭМ!$B$34:$B$777,E$119)+'СЕТ СН'!$I$11+СВЦЭМ!$D$10+'СЕТ СН'!$I$5</f>
        <v>5426.9551137099998</v>
      </c>
      <c r="F137" s="37">
        <f>SUMIFS(СВЦЭМ!$D$34:$D$777,СВЦЭМ!$A$34:$A$777,$A137,СВЦЭМ!$B$34:$B$777,F$119)+'СЕТ СН'!$I$11+СВЦЭМ!$D$10+'СЕТ СН'!$I$5</f>
        <v>5495.7961408399997</v>
      </c>
      <c r="G137" s="37">
        <f>SUMIFS(СВЦЭМ!$D$34:$D$777,СВЦЭМ!$A$34:$A$777,$A137,СВЦЭМ!$B$34:$B$777,G$119)+'СЕТ СН'!$I$11+СВЦЭМ!$D$10+'СЕТ СН'!$I$5</f>
        <v>5456.9591838199995</v>
      </c>
      <c r="H137" s="37">
        <f>SUMIFS(СВЦЭМ!$D$34:$D$777,СВЦЭМ!$A$34:$A$777,$A137,СВЦЭМ!$B$34:$B$777,H$119)+'СЕТ СН'!$I$11+СВЦЭМ!$D$10+'СЕТ СН'!$I$5</f>
        <v>5510.0286195799999</v>
      </c>
      <c r="I137" s="37">
        <f>SUMIFS(СВЦЭМ!$D$34:$D$777,СВЦЭМ!$A$34:$A$777,$A137,СВЦЭМ!$B$34:$B$777,I$119)+'СЕТ СН'!$I$11+СВЦЭМ!$D$10+'СЕТ СН'!$I$5</f>
        <v>5366.8808668900001</v>
      </c>
      <c r="J137" s="37">
        <f>SUMIFS(СВЦЭМ!$D$34:$D$777,СВЦЭМ!$A$34:$A$777,$A137,СВЦЭМ!$B$34:$B$777,J$119)+'СЕТ СН'!$I$11+СВЦЭМ!$D$10+'СЕТ СН'!$I$5</f>
        <v>5266.25145402</v>
      </c>
      <c r="K137" s="37">
        <f>SUMIFS(СВЦЭМ!$D$34:$D$777,СВЦЭМ!$A$34:$A$777,$A137,СВЦЭМ!$B$34:$B$777,K$119)+'СЕТ СН'!$I$11+СВЦЭМ!$D$10+'СЕТ СН'!$I$5</f>
        <v>5160.0690892399998</v>
      </c>
      <c r="L137" s="37">
        <f>SUMIFS(СВЦЭМ!$D$34:$D$777,СВЦЭМ!$A$34:$A$777,$A137,СВЦЭМ!$B$34:$B$777,L$119)+'СЕТ СН'!$I$11+СВЦЭМ!$D$10+'СЕТ СН'!$I$5</f>
        <v>5113.0815299799997</v>
      </c>
      <c r="M137" s="37">
        <f>SUMIFS(СВЦЭМ!$D$34:$D$777,СВЦЭМ!$A$34:$A$777,$A137,СВЦЭМ!$B$34:$B$777,M$119)+'СЕТ СН'!$I$11+СВЦЭМ!$D$10+'СЕТ СН'!$I$5</f>
        <v>5139.1717054399996</v>
      </c>
      <c r="N137" s="37">
        <f>SUMIFS(СВЦЭМ!$D$34:$D$777,СВЦЭМ!$A$34:$A$777,$A137,СВЦЭМ!$B$34:$B$777,N$119)+'СЕТ СН'!$I$11+СВЦЭМ!$D$10+'СЕТ СН'!$I$5</f>
        <v>5115.73486082</v>
      </c>
      <c r="O137" s="37">
        <f>SUMIFS(СВЦЭМ!$D$34:$D$777,СВЦЭМ!$A$34:$A$777,$A137,СВЦЭМ!$B$34:$B$777,O$119)+'СЕТ СН'!$I$11+СВЦЭМ!$D$10+'СЕТ СН'!$I$5</f>
        <v>5116.4844951799996</v>
      </c>
      <c r="P137" s="37">
        <f>SUMIFS(СВЦЭМ!$D$34:$D$777,СВЦЭМ!$A$34:$A$777,$A137,СВЦЭМ!$B$34:$B$777,P$119)+'СЕТ СН'!$I$11+СВЦЭМ!$D$10+'СЕТ СН'!$I$5</f>
        <v>5112.4835117299999</v>
      </c>
      <c r="Q137" s="37">
        <f>SUMIFS(СВЦЭМ!$D$34:$D$777,СВЦЭМ!$A$34:$A$777,$A137,СВЦЭМ!$B$34:$B$777,Q$119)+'СЕТ СН'!$I$11+СВЦЭМ!$D$10+'СЕТ СН'!$I$5</f>
        <v>5079.9589993299996</v>
      </c>
      <c r="R137" s="37">
        <f>SUMIFS(СВЦЭМ!$D$34:$D$777,СВЦЭМ!$A$34:$A$777,$A137,СВЦЭМ!$B$34:$B$777,R$119)+'СЕТ СН'!$I$11+СВЦЭМ!$D$10+'СЕТ СН'!$I$5</f>
        <v>5106.66879952</v>
      </c>
      <c r="S137" s="37">
        <f>SUMIFS(СВЦЭМ!$D$34:$D$777,СВЦЭМ!$A$34:$A$777,$A137,СВЦЭМ!$B$34:$B$777,S$119)+'СЕТ СН'!$I$11+СВЦЭМ!$D$10+'СЕТ СН'!$I$5</f>
        <v>5104.1006615499991</v>
      </c>
      <c r="T137" s="37">
        <f>SUMIFS(СВЦЭМ!$D$34:$D$777,СВЦЭМ!$A$34:$A$777,$A137,СВЦЭМ!$B$34:$B$777,T$119)+'СЕТ СН'!$I$11+СВЦЭМ!$D$10+'СЕТ СН'!$I$5</f>
        <v>5086.1696701599994</v>
      </c>
      <c r="U137" s="37">
        <f>SUMIFS(СВЦЭМ!$D$34:$D$777,СВЦЭМ!$A$34:$A$777,$A137,СВЦЭМ!$B$34:$B$777,U$119)+'СЕТ СН'!$I$11+СВЦЭМ!$D$10+'СЕТ СН'!$I$5</f>
        <v>5088.0246207799992</v>
      </c>
      <c r="V137" s="37">
        <f>SUMIFS(СВЦЭМ!$D$34:$D$777,СВЦЭМ!$A$34:$A$777,$A137,СВЦЭМ!$B$34:$B$777,V$119)+'СЕТ СН'!$I$11+СВЦЭМ!$D$10+'СЕТ СН'!$I$5</f>
        <v>5112.8815218700001</v>
      </c>
      <c r="W137" s="37">
        <f>SUMIFS(СВЦЭМ!$D$34:$D$777,СВЦЭМ!$A$34:$A$777,$A137,СВЦЭМ!$B$34:$B$777,W$119)+'СЕТ СН'!$I$11+СВЦЭМ!$D$10+'СЕТ СН'!$I$5</f>
        <v>5132.0767843799995</v>
      </c>
      <c r="X137" s="37">
        <f>SUMIFS(СВЦЭМ!$D$34:$D$777,СВЦЭМ!$A$34:$A$777,$A137,СВЦЭМ!$B$34:$B$777,X$119)+'СЕТ СН'!$I$11+СВЦЭМ!$D$10+'СЕТ СН'!$I$5</f>
        <v>5090.2394500499995</v>
      </c>
      <c r="Y137" s="37">
        <f>SUMIFS(СВЦЭМ!$D$34:$D$777,СВЦЭМ!$A$34:$A$777,$A137,СВЦЭМ!$B$34:$B$777,Y$119)+'СЕТ СН'!$I$11+СВЦЭМ!$D$10+'СЕТ СН'!$I$5</f>
        <v>5147.8362278999994</v>
      </c>
    </row>
    <row r="138" spans="1:25" ht="15.75" x14ac:dyDescent="0.2">
      <c r="A138" s="36">
        <f t="shared" si="3"/>
        <v>42601</v>
      </c>
      <c r="B138" s="37">
        <f>SUMIFS(СВЦЭМ!$D$34:$D$777,СВЦЭМ!$A$34:$A$777,$A138,СВЦЭМ!$B$34:$B$777,B$119)+'СЕТ СН'!$I$11+СВЦЭМ!$D$10+'СЕТ СН'!$I$5</f>
        <v>5245.08691662</v>
      </c>
      <c r="C138" s="37">
        <f>SUMIFS(СВЦЭМ!$D$34:$D$777,СВЦЭМ!$A$34:$A$777,$A138,СВЦЭМ!$B$34:$B$777,C$119)+'СЕТ СН'!$I$11+СВЦЭМ!$D$10+'СЕТ СН'!$I$5</f>
        <v>5307.2546001499995</v>
      </c>
      <c r="D138" s="37">
        <f>SUMIFS(СВЦЭМ!$D$34:$D$777,СВЦЭМ!$A$34:$A$777,$A138,СВЦЭМ!$B$34:$B$777,D$119)+'СЕТ СН'!$I$11+СВЦЭМ!$D$10+'СЕТ СН'!$I$5</f>
        <v>5353.8627467999995</v>
      </c>
      <c r="E138" s="37">
        <f>SUMIFS(СВЦЭМ!$D$34:$D$777,СВЦЭМ!$A$34:$A$777,$A138,СВЦЭМ!$B$34:$B$777,E$119)+'СЕТ СН'!$I$11+СВЦЭМ!$D$10+'СЕТ СН'!$I$5</f>
        <v>5351.8178709099993</v>
      </c>
      <c r="F138" s="37">
        <f>SUMIFS(СВЦЭМ!$D$34:$D$777,СВЦЭМ!$A$34:$A$777,$A138,СВЦЭМ!$B$34:$B$777,F$119)+'СЕТ СН'!$I$11+СВЦЭМ!$D$10+'СЕТ СН'!$I$5</f>
        <v>5369.1885535999991</v>
      </c>
      <c r="G138" s="37">
        <f>SUMIFS(СВЦЭМ!$D$34:$D$777,СВЦЭМ!$A$34:$A$777,$A138,СВЦЭМ!$B$34:$B$777,G$119)+'СЕТ СН'!$I$11+СВЦЭМ!$D$10+'СЕТ СН'!$I$5</f>
        <v>5356.2276784999995</v>
      </c>
      <c r="H138" s="37">
        <f>SUMIFS(СВЦЭМ!$D$34:$D$777,СВЦЭМ!$A$34:$A$777,$A138,СВЦЭМ!$B$34:$B$777,H$119)+'СЕТ СН'!$I$11+СВЦЭМ!$D$10+'СЕТ СН'!$I$5</f>
        <v>5329.2987705999994</v>
      </c>
      <c r="I138" s="37">
        <f>SUMIFS(СВЦЭМ!$D$34:$D$777,СВЦЭМ!$A$34:$A$777,$A138,СВЦЭМ!$B$34:$B$777,I$119)+'СЕТ СН'!$I$11+СВЦЭМ!$D$10+'СЕТ СН'!$I$5</f>
        <v>5251.3271132</v>
      </c>
      <c r="J138" s="37">
        <f>SUMIFS(СВЦЭМ!$D$34:$D$777,СВЦЭМ!$A$34:$A$777,$A138,СВЦЭМ!$B$34:$B$777,J$119)+'СЕТ СН'!$I$11+СВЦЭМ!$D$10+'СЕТ СН'!$I$5</f>
        <v>5182.2091713999998</v>
      </c>
      <c r="K138" s="37">
        <f>SUMIFS(СВЦЭМ!$D$34:$D$777,СВЦЭМ!$A$34:$A$777,$A138,СВЦЭМ!$B$34:$B$777,K$119)+'СЕТ СН'!$I$11+СВЦЭМ!$D$10+'СЕТ СН'!$I$5</f>
        <v>5100.5380397099998</v>
      </c>
      <c r="L138" s="37">
        <f>SUMIFS(СВЦЭМ!$D$34:$D$777,СВЦЭМ!$A$34:$A$777,$A138,СВЦЭМ!$B$34:$B$777,L$119)+'СЕТ СН'!$I$11+СВЦЭМ!$D$10+'СЕТ СН'!$I$5</f>
        <v>5076.3014009599992</v>
      </c>
      <c r="M138" s="37">
        <f>SUMIFS(СВЦЭМ!$D$34:$D$777,СВЦЭМ!$A$34:$A$777,$A138,СВЦЭМ!$B$34:$B$777,M$119)+'СЕТ СН'!$I$11+СВЦЭМ!$D$10+'СЕТ СН'!$I$5</f>
        <v>5213.2558366699996</v>
      </c>
      <c r="N138" s="37">
        <f>SUMIFS(СВЦЭМ!$D$34:$D$777,СВЦЭМ!$A$34:$A$777,$A138,СВЦЭМ!$B$34:$B$777,N$119)+'СЕТ СН'!$I$11+СВЦЭМ!$D$10+'СЕТ СН'!$I$5</f>
        <v>5212.5409582899993</v>
      </c>
      <c r="O138" s="37">
        <f>SUMIFS(СВЦЭМ!$D$34:$D$777,СВЦЭМ!$A$34:$A$777,$A138,СВЦЭМ!$B$34:$B$777,O$119)+'СЕТ СН'!$I$11+СВЦЭМ!$D$10+'СЕТ СН'!$I$5</f>
        <v>5227.8999374699997</v>
      </c>
      <c r="P138" s="37">
        <f>SUMIFS(СВЦЭМ!$D$34:$D$777,СВЦЭМ!$A$34:$A$777,$A138,СВЦЭМ!$B$34:$B$777,P$119)+'СЕТ СН'!$I$11+СВЦЭМ!$D$10+'СЕТ СН'!$I$5</f>
        <v>5252.3766818599997</v>
      </c>
      <c r="Q138" s="37">
        <f>SUMIFS(СВЦЭМ!$D$34:$D$777,СВЦЭМ!$A$34:$A$777,$A138,СВЦЭМ!$B$34:$B$777,Q$119)+'СЕТ СН'!$I$11+СВЦЭМ!$D$10+'СЕТ СН'!$I$5</f>
        <v>5422.5100917700001</v>
      </c>
      <c r="R138" s="37">
        <f>SUMIFS(СВЦЭМ!$D$34:$D$777,СВЦЭМ!$A$34:$A$777,$A138,СВЦЭМ!$B$34:$B$777,R$119)+'СЕТ СН'!$I$11+СВЦЭМ!$D$10+'СЕТ СН'!$I$5</f>
        <v>5224.9203180799996</v>
      </c>
      <c r="S138" s="37">
        <f>SUMIFS(СВЦЭМ!$D$34:$D$777,СВЦЭМ!$A$34:$A$777,$A138,СВЦЭМ!$B$34:$B$777,S$119)+'СЕТ СН'!$I$11+СВЦЭМ!$D$10+'СЕТ СН'!$I$5</f>
        <v>5149.0681147999994</v>
      </c>
      <c r="T138" s="37">
        <f>SUMIFS(СВЦЭМ!$D$34:$D$777,СВЦЭМ!$A$34:$A$777,$A138,СВЦЭМ!$B$34:$B$777,T$119)+'СЕТ СН'!$I$11+СВЦЭМ!$D$10+'СЕТ СН'!$I$5</f>
        <v>5125.1487892499999</v>
      </c>
      <c r="U138" s="37">
        <f>SUMIFS(СВЦЭМ!$D$34:$D$777,СВЦЭМ!$A$34:$A$777,$A138,СВЦЭМ!$B$34:$B$777,U$119)+'СЕТ СН'!$I$11+СВЦЭМ!$D$10+'СЕТ СН'!$I$5</f>
        <v>5123.5601933099997</v>
      </c>
      <c r="V138" s="37">
        <f>SUMIFS(СВЦЭМ!$D$34:$D$777,СВЦЭМ!$A$34:$A$777,$A138,СВЦЭМ!$B$34:$B$777,V$119)+'СЕТ СН'!$I$11+СВЦЭМ!$D$10+'СЕТ СН'!$I$5</f>
        <v>5148.1937709899994</v>
      </c>
      <c r="W138" s="37">
        <f>SUMIFS(СВЦЭМ!$D$34:$D$777,СВЦЭМ!$A$34:$A$777,$A138,СВЦЭМ!$B$34:$B$777,W$119)+'СЕТ СН'!$I$11+СВЦЭМ!$D$10+'СЕТ СН'!$I$5</f>
        <v>5125.1379285399998</v>
      </c>
      <c r="X138" s="37">
        <f>SUMIFS(СВЦЭМ!$D$34:$D$777,СВЦЭМ!$A$34:$A$777,$A138,СВЦЭМ!$B$34:$B$777,X$119)+'СЕТ СН'!$I$11+СВЦЭМ!$D$10+'СЕТ СН'!$I$5</f>
        <v>5082.1052084499997</v>
      </c>
      <c r="Y138" s="37">
        <f>SUMIFS(СВЦЭМ!$D$34:$D$777,СВЦЭМ!$A$34:$A$777,$A138,СВЦЭМ!$B$34:$B$777,Y$119)+'СЕТ СН'!$I$11+СВЦЭМ!$D$10+'СЕТ СН'!$I$5</f>
        <v>5120.8072678499993</v>
      </c>
    </row>
    <row r="139" spans="1:25" ht="15.75" x14ac:dyDescent="0.2">
      <c r="A139" s="36">
        <f t="shared" si="3"/>
        <v>42602</v>
      </c>
      <c r="B139" s="37">
        <f>SUMIFS(СВЦЭМ!$D$34:$D$777,СВЦЭМ!$A$34:$A$777,$A139,СВЦЭМ!$B$34:$B$777,B$119)+'СЕТ СН'!$I$11+СВЦЭМ!$D$10+'СЕТ СН'!$I$5</f>
        <v>5151.1114783699995</v>
      </c>
      <c r="C139" s="37">
        <f>SUMIFS(СВЦЭМ!$D$34:$D$777,СВЦЭМ!$A$34:$A$777,$A139,СВЦЭМ!$B$34:$B$777,C$119)+'СЕТ СН'!$I$11+СВЦЭМ!$D$10+'СЕТ СН'!$I$5</f>
        <v>5153.8960119499998</v>
      </c>
      <c r="D139" s="37">
        <f>SUMIFS(СВЦЭМ!$D$34:$D$777,СВЦЭМ!$A$34:$A$777,$A139,СВЦЭМ!$B$34:$B$777,D$119)+'СЕТ СН'!$I$11+СВЦЭМ!$D$10+'СЕТ СН'!$I$5</f>
        <v>5176.6621213199996</v>
      </c>
      <c r="E139" s="37">
        <f>SUMIFS(СВЦЭМ!$D$34:$D$777,СВЦЭМ!$A$34:$A$777,$A139,СВЦЭМ!$B$34:$B$777,E$119)+'СЕТ СН'!$I$11+СВЦЭМ!$D$10+'СЕТ СН'!$I$5</f>
        <v>5190.1443787199996</v>
      </c>
      <c r="F139" s="37">
        <f>SUMIFS(СВЦЭМ!$D$34:$D$777,СВЦЭМ!$A$34:$A$777,$A139,СВЦЭМ!$B$34:$B$777,F$119)+'СЕТ СН'!$I$11+СВЦЭМ!$D$10+'СЕТ СН'!$I$5</f>
        <v>5205.4541245</v>
      </c>
      <c r="G139" s="37">
        <f>SUMIFS(СВЦЭМ!$D$34:$D$777,СВЦЭМ!$A$34:$A$777,$A139,СВЦЭМ!$B$34:$B$777,G$119)+'СЕТ СН'!$I$11+СВЦЭМ!$D$10+'СЕТ СН'!$I$5</f>
        <v>5195.1635609199993</v>
      </c>
      <c r="H139" s="37">
        <f>SUMIFS(СВЦЭМ!$D$34:$D$777,СВЦЭМ!$A$34:$A$777,$A139,СВЦЭМ!$B$34:$B$777,H$119)+'СЕТ СН'!$I$11+СВЦЭМ!$D$10+'СЕТ СН'!$I$5</f>
        <v>5201.2585982000001</v>
      </c>
      <c r="I139" s="37">
        <f>SUMIFS(СВЦЭМ!$D$34:$D$777,СВЦЭМ!$A$34:$A$777,$A139,СВЦЭМ!$B$34:$B$777,I$119)+'СЕТ СН'!$I$11+СВЦЭМ!$D$10+'СЕТ СН'!$I$5</f>
        <v>5231.7579928499999</v>
      </c>
      <c r="J139" s="37">
        <f>SUMIFS(СВЦЭМ!$D$34:$D$777,СВЦЭМ!$A$34:$A$777,$A139,СВЦЭМ!$B$34:$B$777,J$119)+'СЕТ СН'!$I$11+СВЦЭМ!$D$10+'СЕТ СН'!$I$5</f>
        <v>5201.2152016799992</v>
      </c>
      <c r="K139" s="37">
        <f>SUMIFS(СВЦЭМ!$D$34:$D$777,СВЦЭМ!$A$34:$A$777,$A139,СВЦЭМ!$B$34:$B$777,K$119)+'СЕТ СН'!$I$11+СВЦЭМ!$D$10+'СЕТ СН'!$I$5</f>
        <v>5155.2677998299996</v>
      </c>
      <c r="L139" s="37">
        <f>SUMIFS(СВЦЭМ!$D$34:$D$777,СВЦЭМ!$A$34:$A$777,$A139,СВЦЭМ!$B$34:$B$777,L$119)+'СЕТ СН'!$I$11+СВЦЭМ!$D$10+'СЕТ СН'!$I$5</f>
        <v>5166.0893239099996</v>
      </c>
      <c r="M139" s="37">
        <f>SUMIFS(СВЦЭМ!$D$34:$D$777,СВЦЭМ!$A$34:$A$777,$A139,СВЦЭМ!$B$34:$B$777,M$119)+'СЕТ СН'!$I$11+СВЦЭМ!$D$10+'СЕТ СН'!$I$5</f>
        <v>5267.0030605399998</v>
      </c>
      <c r="N139" s="37">
        <f>SUMIFS(СВЦЭМ!$D$34:$D$777,СВЦЭМ!$A$34:$A$777,$A139,СВЦЭМ!$B$34:$B$777,N$119)+'СЕТ СН'!$I$11+СВЦЭМ!$D$10+'СЕТ СН'!$I$5</f>
        <v>5257.9616718899997</v>
      </c>
      <c r="O139" s="37">
        <f>SUMIFS(СВЦЭМ!$D$34:$D$777,СВЦЭМ!$A$34:$A$777,$A139,СВЦЭМ!$B$34:$B$777,O$119)+'СЕТ СН'!$I$11+СВЦЭМ!$D$10+'СЕТ СН'!$I$5</f>
        <v>5255.9443281200001</v>
      </c>
      <c r="P139" s="37">
        <f>SUMIFS(СВЦЭМ!$D$34:$D$777,СВЦЭМ!$A$34:$A$777,$A139,СВЦЭМ!$B$34:$B$777,P$119)+'СЕТ СН'!$I$11+СВЦЭМ!$D$10+'СЕТ СН'!$I$5</f>
        <v>5327.6828367199996</v>
      </c>
      <c r="Q139" s="37">
        <f>SUMIFS(СВЦЭМ!$D$34:$D$777,СВЦЭМ!$A$34:$A$777,$A139,СВЦЭМ!$B$34:$B$777,Q$119)+'СЕТ СН'!$I$11+СВЦЭМ!$D$10+'СЕТ СН'!$I$5</f>
        <v>5386.4795642600002</v>
      </c>
      <c r="R139" s="37">
        <f>SUMIFS(СВЦЭМ!$D$34:$D$777,СВЦЭМ!$A$34:$A$777,$A139,СВЦЭМ!$B$34:$B$777,R$119)+'СЕТ СН'!$I$11+СВЦЭМ!$D$10+'СЕТ СН'!$I$5</f>
        <v>5619.4380115399999</v>
      </c>
      <c r="S139" s="37">
        <f>SUMIFS(СВЦЭМ!$D$34:$D$777,СВЦЭМ!$A$34:$A$777,$A139,СВЦЭМ!$B$34:$B$777,S$119)+'СЕТ СН'!$I$11+СВЦЭМ!$D$10+'СЕТ СН'!$I$5</f>
        <v>5560.5162376999997</v>
      </c>
      <c r="T139" s="37">
        <f>SUMIFS(СВЦЭМ!$D$34:$D$777,СВЦЭМ!$A$34:$A$777,$A139,СВЦЭМ!$B$34:$B$777,T$119)+'СЕТ СН'!$I$11+СВЦЭМ!$D$10+'СЕТ СН'!$I$5</f>
        <v>5551.9900937499997</v>
      </c>
      <c r="U139" s="37">
        <f>SUMIFS(СВЦЭМ!$D$34:$D$777,СВЦЭМ!$A$34:$A$777,$A139,СВЦЭМ!$B$34:$B$777,U$119)+'СЕТ СН'!$I$11+СВЦЭМ!$D$10+'СЕТ СН'!$I$5</f>
        <v>5606.4225775499999</v>
      </c>
      <c r="V139" s="37">
        <f>SUMIFS(СВЦЭМ!$D$34:$D$777,СВЦЭМ!$A$34:$A$777,$A139,СВЦЭМ!$B$34:$B$777,V$119)+'СЕТ СН'!$I$11+СВЦЭМ!$D$10+'СЕТ СН'!$I$5</f>
        <v>5666.9241992099996</v>
      </c>
      <c r="W139" s="37">
        <f>SUMIFS(СВЦЭМ!$D$34:$D$777,СВЦЭМ!$A$34:$A$777,$A139,СВЦЭМ!$B$34:$B$777,W$119)+'СЕТ СН'!$I$11+СВЦЭМ!$D$10+'СЕТ СН'!$I$5</f>
        <v>5644.1708859199998</v>
      </c>
      <c r="X139" s="37">
        <f>SUMIFS(СВЦЭМ!$D$34:$D$777,СВЦЭМ!$A$34:$A$777,$A139,СВЦЭМ!$B$34:$B$777,X$119)+'СЕТ СН'!$I$11+СВЦЭМ!$D$10+'СЕТ СН'!$I$5</f>
        <v>5619.1402493599999</v>
      </c>
      <c r="Y139" s="37">
        <f>SUMIFS(СВЦЭМ!$D$34:$D$777,СВЦЭМ!$A$34:$A$777,$A139,СВЦЭМ!$B$34:$B$777,Y$119)+'СЕТ СН'!$I$11+СВЦЭМ!$D$10+'СЕТ СН'!$I$5</f>
        <v>5689.2899005399995</v>
      </c>
    </row>
    <row r="140" spans="1:25" ht="15.75" x14ac:dyDescent="0.2">
      <c r="A140" s="36">
        <f t="shared" si="3"/>
        <v>42603</v>
      </c>
      <c r="B140" s="37">
        <f>SUMIFS(СВЦЭМ!$D$34:$D$777,СВЦЭМ!$A$34:$A$777,$A140,СВЦЭМ!$B$34:$B$777,B$119)+'СЕТ СН'!$I$11+СВЦЭМ!$D$10+'СЕТ СН'!$I$5</f>
        <v>5855.7739572699993</v>
      </c>
      <c r="C140" s="37">
        <f>SUMIFS(СВЦЭМ!$D$34:$D$777,СВЦЭМ!$A$34:$A$777,$A140,СВЦЭМ!$B$34:$B$777,C$119)+'СЕТ СН'!$I$11+СВЦЭМ!$D$10+'СЕТ СН'!$I$5</f>
        <v>5695.8400108299993</v>
      </c>
      <c r="D140" s="37">
        <f>SUMIFS(СВЦЭМ!$D$34:$D$777,СВЦЭМ!$A$34:$A$777,$A140,СВЦЭМ!$B$34:$B$777,D$119)+'СЕТ СН'!$I$11+СВЦЭМ!$D$10+'СЕТ СН'!$I$5</f>
        <v>5870.5076178199997</v>
      </c>
      <c r="E140" s="37">
        <f>SUMIFS(СВЦЭМ!$D$34:$D$777,СВЦЭМ!$A$34:$A$777,$A140,СВЦЭМ!$B$34:$B$777,E$119)+'СЕТ СН'!$I$11+СВЦЭМ!$D$10+'СЕТ СН'!$I$5</f>
        <v>5778.9463735299996</v>
      </c>
      <c r="F140" s="37">
        <f>SUMIFS(СВЦЭМ!$D$34:$D$777,СВЦЭМ!$A$34:$A$777,$A140,СВЦЭМ!$B$34:$B$777,F$119)+'СЕТ СН'!$I$11+СВЦЭМ!$D$10+'СЕТ СН'!$I$5</f>
        <v>5598.47117101</v>
      </c>
      <c r="G140" s="37">
        <f>SUMIFS(СВЦЭМ!$D$34:$D$777,СВЦЭМ!$A$34:$A$777,$A140,СВЦЭМ!$B$34:$B$777,G$119)+'СЕТ СН'!$I$11+СВЦЭМ!$D$10+'СЕТ СН'!$I$5</f>
        <v>5533.41970889</v>
      </c>
      <c r="H140" s="37">
        <f>SUMIFS(СВЦЭМ!$D$34:$D$777,СВЦЭМ!$A$34:$A$777,$A140,СВЦЭМ!$B$34:$B$777,H$119)+'СЕТ СН'!$I$11+СВЦЭМ!$D$10+'СЕТ СН'!$I$5</f>
        <v>5511.5872982599994</v>
      </c>
      <c r="I140" s="37">
        <f>SUMIFS(СВЦЭМ!$D$34:$D$777,СВЦЭМ!$A$34:$A$777,$A140,СВЦЭМ!$B$34:$B$777,I$119)+'СЕТ СН'!$I$11+СВЦЭМ!$D$10+'СЕТ СН'!$I$5</f>
        <v>5471.9208400199996</v>
      </c>
      <c r="J140" s="37">
        <f>SUMIFS(СВЦЭМ!$D$34:$D$777,СВЦЭМ!$A$34:$A$777,$A140,СВЦЭМ!$B$34:$B$777,J$119)+'СЕТ СН'!$I$11+СВЦЭМ!$D$10+'СЕТ СН'!$I$5</f>
        <v>5378.2399028099999</v>
      </c>
      <c r="K140" s="37">
        <f>SUMIFS(СВЦЭМ!$D$34:$D$777,СВЦЭМ!$A$34:$A$777,$A140,СВЦЭМ!$B$34:$B$777,K$119)+'СЕТ СН'!$I$11+СВЦЭМ!$D$10+'СЕТ СН'!$I$5</f>
        <v>5212.2572563199992</v>
      </c>
      <c r="L140" s="37">
        <f>SUMIFS(СВЦЭМ!$D$34:$D$777,СВЦЭМ!$A$34:$A$777,$A140,СВЦЭМ!$B$34:$B$777,L$119)+'СЕТ СН'!$I$11+СВЦЭМ!$D$10+'СЕТ СН'!$I$5</f>
        <v>5178.9488936799999</v>
      </c>
      <c r="M140" s="37">
        <f>SUMIFS(СВЦЭМ!$D$34:$D$777,СВЦЭМ!$A$34:$A$777,$A140,СВЦЭМ!$B$34:$B$777,M$119)+'СЕТ СН'!$I$11+СВЦЭМ!$D$10+'СЕТ СН'!$I$5</f>
        <v>5231.5706430699993</v>
      </c>
      <c r="N140" s="37">
        <f>SUMIFS(СВЦЭМ!$D$34:$D$777,СВЦЭМ!$A$34:$A$777,$A140,СВЦЭМ!$B$34:$B$777,N$119)+'СЕТ СН'!$I$11+СВЦЭМ!$D$10+'СЕТ СН'!$I$5</f>
        <v>5240.1085871899995</v>
      </c>
      <c r="O140" s="37">
        <f>SUMIFS(СВЦЭМ!$D$34:$D$777,СВЦЭМ!$A$34:$A$777,$A140,СВЦЭМ!$B$34:$B$777,O$119)+'СЕТ СН'!$I$11+СВЦЭМ!$D$10+'СЕТ СН'!$I$5</f>
        <v>5280.3000525899997</v>
      </c>
      <c r="P140" s="37">
        <f>SUMIFS(СВЦЭМ!$D$34:$D$777,СВЦЭМ!$A$34:$A$777,$A140,СВЦЭМ!$B$34:$B$777,P$119)+'СЕТ СН'!$I$11+СВЦЭМ!$D$10+'СЕТ СН'!$I$5</f>
        <v>5275.8408246199997</v>
      </c>
      <c r="Q140" s="37">
        <f>SUMIFS(СВЦЭМ!$D$34:$D$777,СВЦЭМ!$A$34:$A$777,$A140,СВЦЭМ!$B$34:$B$777,Q$119)+'СЕТ СН'!$I$11+СВЦЭМ!$D$10+'СЕТ СН'!$I$5</f>
        <v>5270.4141985099996</v>
      </c>
      <c r="R140" s="37">
        <f>SUMIFS(СВЦЭМ!$D$34:$D$777,СВЦЭМ!$A$34:$A$777,$A140,СВЦЭМ!$B$34:$B$777,R$119)+'СЕТ СН'!$I$11+СВЦЭМ!$D$10+'СЕТ СН'!$I$5</f>
        <v>5336.1171236299997</v>
      </c>
      <c r="S140" s="37">
        <f>SUMIFS(СВЦЭМ!$D$34:$D$777,СВЦЭМ!$A$34:$A$777,$A140,СВЦЭМ!$B$34:$B$777,S$119)+'СЕТ СН'!$I$11+СВЦЭМ!$D$10+'СЕТ СН'!$I$5</f>
        <v>5340.2939862399999</v>
      </c>
      <c r="T140" s="37">
        <f>SUMIFS(СВЦЭМ!$D$34:$D$777,СВЦЭМ!$A$34:$A$777,$A140,СВЦЭМ!$B$34:$B$777,T$119)+'СЕТ СН'!$I$11+СВЦЭМ!$D$10+'СЕТ СН'!$I$5</f>
        <v>5324.2433089699998</v>
      </c>
      <c r="U140" s="37">
        <f>SUMIFS(СВЦЭМ!$D$34:$D$777,СВЦЭМ!$A$34:$A$777,$A140,СВЦЭМ!$B$34:$B$777,U$119)+'СЕТ СН'!$I$11+СВЦЭМ!$D$10+'СЕТ СН'!$I$5</f>
        <v>5317.5236883099997</v>
      </c>
      <c r="V140" s="37">
        <f>SUMIFS(СВЦЭМ!$D$34:$D$777,СВЦЭМ!$A$34:$A$777,$A140,СВЦЭМ!$B$34:$B$777,V$119)+'СЕТ СН'!$I$11+СВЦЭМ!$D$10+'СЕТ СН'!$I$5</f>
        <v>5312.4139611999999</v>
      </c>
      <c r="W140" s="37">
        <f>SUMIFS(СВЦЭМ!$D$34:$D$777,СВЦЭМ!$A$34:$A$777,$A140,СВЦЭМ!$B$34:$B$777,W$119)+'СЕТ СН'!$I$11+СВЦЭМ!$D$10+'СЕТ СН'!$I$5</f>
        <v>5372.7831894299998</v>
      </c>
      <c r="X140" s="37">
        <f>SUMIFS(СВЦЭМ!$D$34:$D$777,СВЦЭМ!$A$34:$A$777,$A140,СВЦЭМ!$B$34:$B$777,X$119)+'СЕТ СН'!$I$11+СВЦЭМ!$D$10+'СЕТ СН'!$I$5</f>
        <v>5285.2524306299993</v>
      </c>
      <c r="Y140" s="37">
        <f>SUMIFS(СВЦЭМ!$D$34:$D$777,СВЦЭМ!$A$34:$A$777,$A140,СВЦЭМ!$B$34:$B$777,Y$119)+'СЕТ СН'!$I$11+СВЦЭМ!$D$10+'СЕТ СН'!$I$5</f>
        <v>5260.3866323099992</v>
      </c>
    </row>
    <row r="141" spans="1:25" ht="15.75" x14ac:dyDescent="0.2">
      <c r="A141" s="36">
        <f t="shared" si="3"/>
        <v>42604</v>
      </c>
      <c r="B141" s="37">
        <f>SUMIFS(СВЦЭМ!$D$34:$D$777,СВЦЭМ!$A$34:$A$777,$A141,СВЦЭМ!$B$34:$B$777,B$119)+'СЕТ СН'!$I$11+СВЦЭМ!$D$10+'СЕТ СН'!$I$5</f>
        <v>5280.5773328899995</v>
      </c>
      <c r="C141" s="37">
        <f>SUMIFS(СВЦЭМ!$D$34:$D$777,СВЦЭМ!$A$34:$A$777,$A141,СВЦЭМ!$B$34:$B$777,C$119)+'СЕТ СН'!$I$11+СВЦЭМ!$D$10+'СЕТ СН'!$I$5</f>
        <v>5350.7463727099994</v>
      </c>
      <c r="D141" s="37">
        <f>SUMIFS(СВЦЭМ!$D$34:$D$777,СВЦЭМ!$A$34:$A$777,$A141,СВЦЭМ!$B$34:$B$777,D$119)+'СЕТ СН'!$I$11+СВЦЭМ!$D$10+'СЕТ СН'!$I$5</f>
        <v>5415.1167906499995</v>
      </c>
      <c r="E141" s="37">
        <f>SUMIFS(СВЦЭМ!$D$34:$D$777,СВЦЭМ!$A$34:$A$777,$A141,СВЦЭМ!$B$34:$B$777,E$119)+'СЕТ СН'!$I$11+СВЦЭМ!$D$10+'СЕТ СН'!$I$5</f>
        <v>5398.0194508799996</v>
      </c>
      <c r="F141" s="37">
        <f>SUMIFS(СВЦЭМ!$D$34:$D$777,СВЦЭМ!$A$34:$A$777,$A141,СВЦЭМ!$B$34:$B$777,F$119)+'СЕТ СН'!$I$11+СВЦЭМ!$D$10+'СЕТ СН'!$I$5</f>
        <v>5368.5805688599994</v>
      </c>
      <c r="G141" s="37">
        <f>SUMIFS(СВЦЭМ!$D$34:$D$777,СВЦЭМ!$A$34:$A$777,$A141,СВЦЭМ!$B$34:$B$777,G$119)+'СЕТ СН'!$I$11+СВЦЭМ!$D$10+'СЕТ СН'!$I$5</f>
        <v>5334.2712897099991</v>
      </c>
      <c r="H141" s="37">
        <f>SUMIFS(СВЦЭМ!$D$34:$D$777,СВЦЭМ!$A$34:$A$777,$A141,СВЦЭМ!$B$34:$B$777,H$119)+'СЕТ СН'!$I$11+СВЦЭМ!$D$10+'СЕТ СН'!$I$5</f>
        <v>5255.2553445699996</v>
      </c>
      <c r="I141" s="37">
        <f>SUMIFS(СВЦЭМ!$D$34:$D$777,СВЦЭМ!$A$34:$A$777,$A141,СВЦЭМ!$B$34:$B$777,I$119)+'СЕТ СН'!$I$11+СВЦЭМ!$D$10+'СЕТ СН'!$I$5</f>
        <v>5243.8510948200001</v>
      </c>
      <c r="J141" s="37">
        <f>SUMIFS(СВЦЭМ!$D$34:$D$777,СВЦЭМ!$A$34:$A$777,$A141,СВЦЭМ!$B$34:$B$777,J$119)+'СЕТ СН'!$I$11+СВЦЭМ!$D$10+'СЕТ СН'!$I$5</f>
        <v>5153.5450704999994</v>
      </c>
      <c r="K141" s="37">
        <f>SUMIFS(СВЦЭМ!$D$34:$D$777,СВЦЭМ!$A$34:$A$777,$A141,СВЦЭМ!$B$34:$B$777,K$119)+'СЕТ СН'!$I$11+СВЦЭМ!$D$10+'СЕТ СН'!$I$5</f>
        <v>5104.5073297199997</v>
      </c>
      <c r="L141" s="37">
        <f>SUMIFS(СВЦЭМ!$D$34:$D$777,СВЦЭМ!$A$34:$A$777,$A141,СВЦЭМ!$B$34:$B$777,L$119)+'СЕТ СН'!$I$11+СВЦЭМ!$D$10+'СЕТ СН'!$I$5</f>
        <v>5147.5821839</v>
      </c>
      <c r="M141" s="37">
        <f>SUMIFS(СВЦЭМ!$D$34:$D$777,СВЦЭМ!$A$34:$A$777,$A141,СВЦЭМ!$B$34:$B$777,M$119)+'СЕТ СН'!$I$11+СВЦЭМ!$D$10+'СЕТ СН'!$I$5</f>
        <v>5184.8620376999997</v>
      </c>
      <c r="N141" s="37">
        <f>SUMIFS(СВЦЭМ!$D$34:$D$777,СВЦЭМ!$A$34:$A$777,$A141,СВЦЭМ!$B$34:$B$777,N$119)+'СЕТ СН'!$I$11+СВЦЭМ!$D$10+'СЕТ СН'!$I$5</f>
        <v>5164.7869534900001</v>
      </c>
      <c r="O141" s="37">
        <f>SUMIFS(СВЦЭМ!$D$34:$D$777,СВЦЭМ!$A$34:$A$777,$A141,СВЦЭМ!$B$34:$B$777,O$119)+'СЕТ СН'!$I$11+СВЦЭМ!$D$10+'СЕТ СН'!$I$5</f>
        <v>5209.4506274799996</v>
      </c>
      <c r="P141" s="37">
        <f>SUMIFS(СВЦЭМ!$D$34:$D$777,СВЦЭМ!$A$34:$A$777,$A141,СВЦЭМ!$B$34:$B$777,P$119)+'СЕТ СН'!$I$11+СВЦЭМ!$D$10+'СЕТ СН'!$I$5</f>
        <v>5205.4664287699998</v>
      </c>
      <c r="Q141" s="37">
        <f>SUMIFS(СВЦЭМ!$D$34:$D$777,СВЦЭМ!$A$34:$A$777,$A141,СВЦЭМ!$B$34:$B$777,Q$119)+'СЕТ СН'!$I$11+СВЦЭМ!$D$10+'СЕТ СН'!$I$5</f>
        <v>5169.4078860699992</v>
      </c>
      <c r="R141" s="37">
        <f>SUMIFS(СВЦЭМ!$D$34:$D$777,СВЦЭМ!$A$34:$A$777,$A141,СВЦЭМ!$B$34:$B$777,R$119)+'СЕТ СН'!$I$11+СВЦЭМ!$D$10+'СЕТ СН'!$I$5</f>
        <v>5176.1361355099998</v>
      </c>
      <c r="S141" s="37">
        <f>SUMIFS(СВЦЭМ!$D$34:$D$777,СВЦЭМ!$A$34:$A$777,$A141,СВЦЭМ!$B$34:$B$777,S$119)+'СЕТ СН'!$I$11+СВЦЭМ!$D$10+'СЕТ СН'!$I$5</f>
        <v>5168.4150992599998</v>
      </c>
      <c r="T141" s="37">
        <f>SUMIFS(СВЦЭМ!$D$34:$D$777,СВЦЭМ!$A$34:$A$777,$A141,СВЦЭМ!$B$34:$B$777,T$119)+'СЕТ СН'!$I$11+СВЦЭМ!$D$10+'СЕТ СН'!$I$5</f>
        <v>5107.0481319599994</v>
      </c>
      <c r="U141" s="37">
        <f>SUMIFS(СВЦЭМ!$D$34:$D$777,СВЦЭМ!$A$34:$A$777,$A141,СВЦЭМ!$B$34:$B$777,U$119)+'СЕТ СН'!$I$11+СВЦЭМ!$D$10+'СЕТ СН'!$I$5</f>
        <v>5096.6065285099994</v>
      </c>
      <c r="V141" s="37">
        <f>SUMIFS(СВЦЭМ!$D$34:$D$777,СВЦЭМ!$A$34:$A$777,$A141,СВЦЭМ!$B$34:$B$777,V$119)+'СЕТ СН'!$I$11+СВЦЭМ!$D$10+'СЕТ СН'!$I$5</f>
        <v>5092.4635860499993</v>
      </c>
      <c r="W141" s="37">
        <f>SUMIFS(СВЦЭМ!$D$34:$D$777,СВЦЭМ!$A$34:$A$777,$A141,СВЦЭМ!$B$34:$B$777,W$119)+'СЕТ СН'!$I$11+СВЦЭМ!$D$10+'СЕТ СН'!$I$5</f>
        <v>5078.9724367099998</v>
      </c>
      <c r="X141" s="37">
        <f>SUMIFS(СВЦЭМ!$D$34:$D$777,СВЦЭМ!$A$34:$A$777,$A141,СВЦЭМ!$B$34:$B$777,X$119)+'СЕТ СН'!$I$11+СВЦЭМ!$D$10+'СЕТ СН'!$I$5</f>
        <v>5062.8620529</v>
      </c>
      <c r="Y141" s="37">
        <f>SUMIFS(СВЦЭМ!$D$34:$D$777,СВЦЭМ!$A$34:$A$777,$A141,СВЦЭМ!$B$34:$B$777,Y$119)+'СЕТ СН'!$I$11+СВЦЭМ!$D$10+'СЕТ СН'!$I$5</f>
        <v>5126.3904286099996</v>
      </c>
    </row>
    <row r="142" spans="1:25" ht="15.75" x14ac:dyDescent="0.2">
      <c r="A142" s="36">
        <f t="shared" si="3"/>
        <v>42605</v>
      </c>
      <c r="B142" s="37">
        <f>SUMIFS(СВЦЭМ!$D$34:$D$777,СВЦЭМ!$A$34:$A$777,$A142,СВЦЭМ!$B$34:$B$777,B$119)+'СЕТ СН'!$I$11+СВЦЭМ!$D$10+'СЕТ СН'!$I$5</f>
        <v>5158.4539449799995</v>
      </c>
      <c r="C142" s="37">
        <f>SUMIFS(СВЦЭМ!$D$34:$D$777,СВЦЭМ!$A$34:$A$777,$A142,СВЦЭМ!$B$34:$B$777,C$119)+'СЕТ СН'!$I$11+СВЦЭМ!$D$10+'СЕТ СН'!$I$5</f>
        <v>5228.3132016599993</v>
      </c>
      <c r="D142" s="37">
        <f>SUMIFS(СВЦЭМ!$D$34:$D$777,СВЦЭМ!$A$34:$A$777,$A142,СВЦЭМ!$B$34:$B$777,D$119)+'СЕТ СН'!$I$11+СВЦЭМ!$D$10+'СЕТ СН'!$I$5</f>
        <v>5253.5996916399999</v>
      </c>
      <c r="E142" s="37">
        <f>SUMIFS(СВЦЭМ!$D$34:$D$777,СВЦЭМ!$A$34:$A$777,$A142,СВЦЭМ!$B$34:$B$777,E$119)+'СЕТ СН'!$I$11+СВЦЭМ!$D$10+'СЕТ СН'!$I$5</f>
        <v>5260.2028888299992</v>
      </c>
      <c r="F142" s="37">
        <f>SUMIFS(СВЦЭМ!$D$34:$D$777,СВЦЭМ!$A$34:$A$777,$A142,СВЦЭМ!$B$34:$B$777,F$119)+'СЕТ СН'!$I$11+СВЦЭМ!$D$10+'СЕТ СН'!$I$5</f>
        <v>5250.7069313599995</v>
      </c>
      <c r="G142" s="37">
        <f>SUMIFS(СВЦЭМ!$D$34:$D$777,СВЦЭМ!$A$34:$A$777,$A142,СВЦЭМ!$B$34:$B$777,G$119)+'СЕТ СН'!$I$11+СВЦЭМ!$D$10+'СЕТ СН'!$I$5</f>
        <v>5263.2097766299994</v>
      </c>
      <c r="H142" s="37">
        <f>SUMIFS(СВЦЭМ!$D$34:$D$777,СВЦЭМ!$A$34:$A$777,$A142,СВЦЭМ!$B$34:$B$777,H$119)+'СЕТ СН'!$I$11+СВЦЭМ!$D$10+'СЕТ СН'!$I$5</f>
        <v>5288.5624041299998</v>
      </c>
      <c r="I142" s="37">
        <f>SUMIFS(СВЦЭМ!$D$34:$D$777,СВЦЭМ!$A$34:$A$777,$A142,СВЦЭМ!$B$34:$B$777,I$119)+'СЕТ СН'!$I$11+СВЦЭМ!$D$10+'СЕТ СН'!$I$5</f>
        <v>5263.6373220899995</v>
      </c>
      <c r="J142" s="37">
        <f>SUMIFS(СВЦЭМ!$D$34:$D$777,СВЦЭМ!$A$34:$A$777,$A142,СВЦЭМ!$B$34:$B$777,J$119)+'СЕТ СН'!$I$11+СВЦЭМ!$D$10+'СЕТ СН'!$I$5</f>
        <v>5301.95850789</v>
      </c>
      <c r="K142" s="37">
        <f>SUMIFS(СВЦЭМ!$D$34:$D$777,СВЦЭМ!$A$34:$A$777,$A142,СВЦЭМ!$B$34:$B$777,K$119)+'СЕТ СН'!$I$11+СВЦЭМ!$D$10+'СЕТ СН'!$I$5</f>
        <v>5091.80261978</v>
      </c>
      <c r="L142" s="37">
        <f>SUMIFS(СВЦЭМ!$D$34:$D$777,СВЦЭМ!$A$34:$A$777,$A142,СВЦЭМ!$B$34:$B$777,L$119)+'СЕТ СН'!$I$11+СВЦЭМ!$D$10+'СЕТ СН'!$I$5</f>
        <v>5054.2902658499997</v>
      </c>
      <c r="M142" s="37">
        <f>SUMIFS(СВЦЭМ!$D$34:$D$777,СВЦЭМ!$A$34:$A$777,$A142,СВЦЭМ!$B$34:$B$777,M$119)+'СЕТ СН'!$I$11+СВЦЭМ!$D$10+'СЕТ СН'!$I$5</f>
        <v>5039.4410227699991</v>
      </c>
      <c r="N142" s="37">
        <f>SUMIFS(СВЦЭМ!$D$34:$D$777,СВЦЭМ!$A$34:$A$777,$A142,СВЦЭМ!$B$34:$B$777,N$119)+'СЕТ СН'!$I$11+СВЦЭМ!$D$10+'СЕТ СН'!$I$5</f>
        <v>5052.3555346199992</v>
      </c>
      <c r="O142" s="37">
        <f>SUMIFS(СВЦЭМ!$D$34:$D$777,СВЦЭМ!$A$34:$A$777,$A142,СВЦЭМ!$B$34:$B$777,O$119)+'СЕТ СН'!$I$11+СВЦЭМ!$D$10+'СЕТ СН'!$I$5</f>
        <v>5088.0251857799994</v>
      </c>
      <c r="P142" s="37">
        <f>SUMIFS(СВЦЭМ!$D$34:$D$777,СВЦЭМ!$A$34:$A$777,$A142,СВЦЭМ!$B$34:$B$777,P$119)+'СЕТ СН'!$I$11+СВЦЭМ!$D$10+'СЕТ СН'!$I$5</f>
        <v>5099.3842997399997</v>
      </c>
      <c r="Q142" s="37">
        <f>SUMIFS(СВЦЭМ!$D$34:$D$777,СВЦЭМ!$A$34:$A$777,$A142,СВЦЭМ!$B$34:$B$777,Q$119)+'СЕТ СН'!$I$11+СВЦЭМ!$D$10+'СЕТ СН'!$I$5</f>
        <v>5048.0128378199997</v>
      </c>
      <c r="R142" s="37">
        <f>SUMIFS(СВЦЭМ!$D$34:$D$777,СВЦЭМ!$A$34:$A$777,$A142,СВЦЭМ!$B$34:$B$777,R$119)+'СЕТ СН'!$I$11+СВЦЭМ!$D$10+'СЕТ СН'!$I$5</f>
        <v>5075.2819184399996</v>
      </c>
      <c r="S142" s="37">
        <f>SUMIFS(СВЦЭМ!$D$34:$D$777,СВЦЭМ!$A$34:$A$777,$A142,СВЦЭМ!$B$34:$B$777,S$119)+'СЕТ СН'!$I$11+СВЦЭМ!$D$10+'СЕТ СН'!$I$5</f>
        <v>5072.7611413099994</v>
      </c>
      <c r="T142" s="37">
        <f>SUMIFS(СВЦЭМ!$D$34:$D$777,СВЦЭМ!$A$34:$A$777,$A142,СВЦЭМ!$B$34:$B$777,T$119)+'СЕТ СН'!$I$11+СВЦЭМ!$D$10+'СЕТ СН'!$I$5</f>
        <v>5054.3695332999996</v>
      </c>
      <c r="U142" s="37">
        <f>SUMIFS(СВЦЭМ!$D$34:$D$777,СВЦЭМ!$A$34:$A$777,$A142,СВЦЭМ!$B$34:$B$777,U$119)+'СЕТ СН'!$I$11+СВЦЭМ!$D$10+'СЕТ СН'!$I$5</f>
        <v>5032.3159369699997</v>
      </c>
      <c r="V142" s="37">
        <f>SUMIFS(СВЦЭМ!$D$34:$D$777,СВЦЭМ!$A$34:$A$777,$A142,СВЦЭМ!$B$34:$B$777,V$119)+'СЕТ СН'!$I$11+СВЦЭМ!$D$10+'СЕТ СН'!$I$5</f>
        <v>5052.2431451100001</v>
      </c>
      <c r="W142" s="37">
        <f>SUMIFS(СВЦЭМ!$D$34:$D$777,СВЦЭМ!$A$34:$A$777,$A142,СВЦЭМ!$B$34:$B$777,W$119)+'СЕТ СН'!$I$11+СВЦЭМ!$D$10+'СЕТ СН'!$I$5</f>
        <v>5066.2296286299998</v>
      </c>
      <c r="X142" s="37">
        <f>SUMIFS(СВЦЭМ!$D$34:$D$777,СВЦЭМ!$A$34:$A$777,$A142,СВЦЭМ!$B$34:$B$777,X$119)+'СЕТ СН'!$I$11+СВЦЭМ!$D$10+'СЕТ СН'!$I$5</f>
        <v>5130.3806383399997</v>
      </c>
      <c r="Y142" s="37">
        <f>SUMIFS(СВЦЭМ!$D$34:$D$777,СВЦЭМ!$A$34:$A$777,$A142,СВЦЭМ!$B$34:$B$777,Y$119)+'СЕТ СН'!$I$11+СВЦЭМ!$D$10+'СЕТ СН'!$I$5</f>
        <v>5122.9839432099998</v>
      </c>
    </row>
    <row r="143" spans="1:25" ht="15.75" x14ac:dyDescent="0.2">
      <c r="A143" s="36">
        <f t="shared" si="3"/>
        <v>42606</v>
      </c>
      <c r="B143" s="37">
        <f>SUMIFS(СВЦЭМ!$D$34:$D$777,СВЦЭМ!$A$34:$A$777,$A143,СВЦЭМ!$B$34:$B$777,B$119)+'СЕТ СН'!$I$11+СВЦЭМ!$D$10+'СЕТ СН'!$I$5</f>
        <v>5199.7051759899996</v>
      </c>
      <c r="C143" s="37">
        <f>SUMIFS(СВЦЭМ!$D$34:$D$777,СВЦЭМ!$A$34:$A$777,$A143,СВЦЭМ!$B$34:$B$777,C$119)+'СЕТ СН'!$I$11+СВЦЭМ!$D$10+'СЕТ СН'!$I$5</f>
        <v>5254.1275689799995</v>
      </c>
      <c r="D143" s="37">
        <f>SUMIFS(СВЦЭМ!$D$34:$D$777,СВЦЭМ!$A$34:$A$777,$A143,СВЦЭМ!$B$34:$B$777,D$119)+'СЕТ СН'!$I$11+СВЦЭМ!$D$10+'СЕТ СН'!$I$5</f>
        <v>5249.1548986899998</v>
      </c>
      <c r="E143" s="37">
        <f>SUMIFS(СВЦЭМ!$D$34:$D$777,СВЦЭМ!$A$34:$A$777,$A143,СВЦЭМ!$B$34:$B$777,E$119)+'СЕТ СН'!$I$11+СВЦЭМ!$D$10+'СЕТ СН'!$I$5</f>
        <v>5257.0946503599998</v>
      </c>
      <c r="F143" s="37">
        <f>SUMIFS(СВЦЭМ!$D$34:$D$777,СВЦЭМ!$A$34:$A$777,$A143,СВЦЭМ!$B$34:$B$777,F$119)+'СЕТ СН'!$I$11+СВЦЭМ!$D$10+'СЕТ СН'!$I$5</f>
        <v>5238.7513968099993</v>
      </c>
      <c r="G143" s="37">
        <f>SUMIFS(СВЦЭМ!$D$34:$D$777,СВЦЭМ!$A$34:$A$777,$A143,СВЦЭМ!$B$34:$B$777,G$119)+'СЕТ СН'!$I$11+СВЦЭМ!$D$10+'СЕТ СН'!$I$5</f>
        <v>5283.4742415999999</v>
      </c>
      <c r="H143" s="37">
        <f>SUMIFS(СВЦЭМ!$D$34:$D$777,СВЦЭМ!$A$34:$A$777,$A143,СВЦЭМ!$B$34:$B$777,H$119)+'СЕТ СН'!$I$11+СВЦЭМ!$D$10+'СЕТ СН'!$I$5</f>
        <v>5228.4409676099995</v>
      </c>
      <c r="I143" s="37">
        <f>SUMIFS(СВЦЭМ!$D$34:$D$777,СВЦЭМ!$A$34:$A$777,$A143,СВЦЭМ!$B$34:$B$777,I$119)+'СЕТ СН'!$I$11+СВЦЭМ!$D$10+'СЕТ СН'!$I$5</f>
        <v>5211.1235497399994</v>
      </c>
      <c r="J143" s="37">
        <f>SUMIFS(СВЦЭМ!$D$34:$D$777,СВЦЭМ!$A$34:$A$777,$A143,СВЦЭМ!$B$34:$B$777,J$119)+'СЕТ СН'!$I$11+СВЦЭМ!$D$10+'СЕТ СН'!$I$5</f>
        <v>5139.1176768299993</v>
      </c>
      <c r="K143" s="37">
        <f>SUMIFS(СВЦЭМ!$D$34:$D$777,СВЦЭМ!$A$34:$A$777,$A143,СВЦЭМ!$B$34:$B$777,K$119)+'СЕТ СН'!$I$11+СВЦЭМ!$D$10+'СЕТ СН'!$I$5</f>
        <v>5065.8578910899996</v>
      </c>
      <c r="L143" s="37">
        <f>SUMIFS(СВЦЭМ!$D$34:$D$777,СВЦЭМ!$A$34:$A$777,$A143,СВЦЭМ!$B$34:$B$777,L$119)+'СЕТ СН'!$I$11+СВЦЭМ!$D$10+'СЕТ СН'!$I$5</f>
        <v>5061.0248510599995</v>
      </c>
      <c r="M143" s="37">
        <f>SUMIFS(СВЦЭМ!$D$34:$D$777,СВЦЭМ!$A$34:$A$777,$A143,СВЦЭМ!$B$34:$B$777,M$119)+'СЕТ СН'!$I$11+СВЦЭМ!$D$10+'СЕТ СН'!$I$5</f>
        <v>5091.8292454099992</v>
      </c>
      <c r="N143" s="37">
        <f>SUMIFS(СВЦЭМ!$D$34:$D$777,СВЦЭМ!$A$34:$A$777,$A143,СВЦЭМ!$B$34:$B$777,N$119)+'СЕТ СН'!$I$11+СВЦЭМ!$D$10+'СЕТ СН'!$I$5</f>
        <v>5053.8690744099995</v>
      </c>
      <c r="O143" s="37">
        <f>SUMIFS(СВЦЭМ!$D$34:$D$777,СВЦЭМ!$A$34:$A$777,$A143,СВЦЭМ!$B$34:$B$777,O$119)+'СЕТ СН'!$I$11+СВЦЭМ!$D$10+'СЕТ СН'!$I$5</f>
        <v>5109.1227268799994</v>
      </c>
      <c r="P143" s="37">
        <f>SUMIFS(СВЦЭМ!$D$34:$D$777,СВЦЭМ!$A$34:$A$777,$A143,СВЦЭМ!$B$34:$B$777,P$119)+'СЕТ СН'!$I$11+СВЦЭМ!$D$10+'СЕТ СН'!$I$5</f>
        <v>5130.5922662199991</v>
      </c>
      <c r="Q143" s="37">
        <f>SUMIFS(СВЦЭМ!$D$34:$D$777,СВЦЭМ!$A$34:$A$777,$A143,СВЦЭМ!$B$34:$B$777,Q$119)+'СЕТ СН'!$I$11+СВЦЭМ!$D$10+'СЕТ СН'!$I$5</f>
        <v>5087.8261923800001</v>
      </c>
      <c r="R143" s="37">
        <f>SUMIFS(СВЦЭМ!$D$34:$D$777,СВЦЭМ!$A$34:$A$777,$A143,СВЦЭМ!$B$34:$B$777,R$119)+'СЕТ СН'!$I$11+СВЦЭМ!$D$10+'СЕТ СН'!$I$5</f>
        <v>5057.99733767</v>
      </c>
      <c r="S143" s="37">
        <f>SUMIFS(СВЦЭМ!$D$34:$D$777,СВЦЭМ!$A$34:$A$777,$A143,СВЦЭМ!$B$34:$B$777,S$119)+'СЕТ СН'!$I$11+СВЦЭМ!$D$10+'СЕТ СН'!$I$5</f>
        <v>5027.9064145499997</v>
      </c>
      <c r="T143" s="37">
        <f>SUMIFS(СВЦЭМ!$D$34:$D$777,СВЦЭМ!$A$34:$A$777,$A143,СВЦЭМ!$B$34:$B$777,T$119)+'СЕТ СН'!$I$11+СВЦЭМ!$D$10+'СЕТ СН'!$I$5</f>
        <v>5053.3895950999995</v>
      </c>
      <c r="U143" s="37">
        <f>SUMIFS(СВЦЭМ!$D$34:$D$777,СВЦЭМ!$A$34:$A$777,$A143,СВЦЭМ!$B$34:$B$777,U$119)+'СЕТ СН'!$I$11+СВЦЭМ!$D$10+'СЕТ СН'!$I$5</f>
        <v>5063.16475954</v>
      </c>
      <c r="V143" s="37">
        <f>SUMIFS(СВЦЭМ!$D$34:$D$777,СВЦЭМ!$A$34:$A$777,$A143,СВЦЭМ!$B$34:$B$777,V$119)+'СЕТ СН'!$I$11+СВЦЭМ!$D$10+'СЕТ СН'!$I$5</f>
        <v>5091.2266765099994</v>
      </c>
      <c r="W143" s="37">
        <f>SUMIFS(СВЦЭМ!$D$34:$D$777,СВЦЭМ!$A$34:$A$777,$A143,СВЦЭМ!$B$34:$B$777,W$119)+'СЕТ СН'!$I$11+СВЦЭМ!$D$10+'СЕТ СН'!$I$5</f>
        <v>5098.2959370399994</v>
      </c>
      <c r="X143" s="37">
        <f>SUMIFS(СВЦЭМ!$D$34:$D$777,СВЦЭМ!$A$34:$A$777,$A143,СВЦЭМ!$B$34:$B$777,X$119)+'СЕТ СН'!$I$11+СВЦЭМ!$D$10+'СЕТ СН'!$I$5</f>
        <v>5038.8872382599993</v>
      </c>
      <c r="Y143" s="37">
        <f>SUMIFS(СВЦЭМ!$D$34:$D$777,СВЦЭМ!$A$34:$A$777,$A143,СВЦЭМ!$B$34:$B$777,Y$119)+'СЕТ СН'!$I$11+СВЦЭМ!$D$10+'СЕТ СН'!$I$5</f>
        <v>5046.7539454299995</v>
      </c>
    </row>
    <row r="144" spans="1:25" ht="15.75" x14ac:dyDescent="0.2">
      <c r="A144" s="36">
        <f t="shared" si="3"/>
        <v>42607</v>
      </c>
      <c r="B144" s="37">
        <f>SUMIFS(СВЦЭМ!$D$34:$D$777,СВЦЭМ!$A$34:$A$777,$A144,СВЦЭМ!$B$34:$B$777,B$119)+'СЕТ СН'!$I$11+СВЦЭМ!$D$10+'СЕТ СН'!$I$5</f>
        <v>5152.3822626199999</v>
      </c>
      <c r="C144" s="37">
        <f>SUMIFS(СВЦЭМ!$D$34:$D$777,СВЦЭМ!$A$34:$A$777,$A144,СВЦЭМ!$B$34:$B$777,C$119)+'СЕТ СН'!$I$11+СВЦЭМ!$D$10+'СЕТ СН'!$I$5</f>
        <v>5221.2175100699997</v>
      </c>
      <c r="D144" s="37">
        <f>SUMIFS(СВЦЭМ!$D$34:$D$777,СВЦЭМ!$A$34:$A$777,$A144,СВЦЭМ!$B$34:$B$777,D$119)+'СЕТ СН'!$I$11+СВЦЭМ!$D$10+'СЕТ СН'!$I$5</f>
        <v>5240.4396453999998</v>
      </c>
      <c r="E144" s="37">
        <f>SUMIFS(СВЦЭМ!$D$34:$D$777,СВЦЭМ!$A$34:$A$777,$A144,СВЦЭМ!$B$34:$B$777,E$119)+'СЕТ СН'!$I$11+СВЦЭМ!$D$10+'СЕТ СН'!$I$5</f>
        <v>5240.8742633499996</v>
      </c>
      <c r="F144" s="37">
        <f>SUMIFS(СВЦЭМ!$D$34:$D$777,СВЦЭМ!$A$34:$A$777,$A144,СВЦЭМ!$B$34:$B$777,F$119)+'СЕТ СН'!$I$11+СВЦЭМ!$D$10+'СЕТ СН'!$I$5</f>
        <v>5232.2440413999993</v>
      </c>
      <c r="G144" s="37">
        <f>SUMIFS(СВЦЭМ!$D$34:$D$777,СВЦЭМ!$A$34:$A$777,$A144,СВЦЭМ!$B$34:$B$777,G$119)+'СЕТ СН'!$I$11+СВЦЭМ!$D$10+'СЕТ СН'!$I$5</f>
        <v>5302.1935841599998</v>
      </c>
      <c r="H144" s="37">
        <f>SUMIFS(СВЦЭМ!$D$34:$D$777,СВЦЭМ!$A$34:$A$777,$A144,СВЦЭМ!$B$34:$B$777,H$119)+'СЕТ СН'!$I$11+СВЦЭМ!$D$10+'СЕТ СН'!$I$5</f>
        <v>5185.7035758900001</v>
      </c>
      <c r="I144" s="37">
        <f>SUMIFS(СВЦЭМ!$D$34:$D$777,СВЦЭМ!$A$34:$A$777,$A144,СВЦЭМ!$B$34:$B$777,I$119)+'СЕТ СН'!$I$11+СВЦЭМ!$D$10+'СЕТ СН'!$I$5</f>
        <v>5135.9150714299994</v>
      </c>
      <c r="J144" s="37">
        <f>SUMIFS(СВЦЭМ!$D$34:$D$777,СВЦЭМ!$A$34:$A$777,$A144,СВЦЭМ!$B$34:$B$777,J$119)+'СЕТ СН'!$I$11+СВЦЭМ!$D$10+'СЕТ СН'!$I$5</f>
        <v>5094.4536268399997</v>
      </c>
      <c r="K144" s="37">
        <f>SUMIFS(СВЦЭМ!$D$34:$D$777,СВЦЭМ!$A$34:$A$777,$A144,СВЦЭМ!$B$34:$B$777,K$119)+'СЕТ СН'!$I$11+СВЦЭМ!$D$10+'СЕТ СН'!$I$5</f>
        <v>5017.8070302899996</v>
      </c>
      <c r="L144" s="37">
        <f>SUMIFS(СВЦЭМ!$D$34:$D$777,СВЦЭМ!$A$34:$A$777,$A144,СВЦЭМ!$B$34:$B$777,L$119)+'СЕТ СН'!$I$11+СВЦЭМ!$D$10+'СЕТ СН'!$I$5</f>
        <v>5013.0086471599998</v>
      </c>
      <c r="M144" s="37">
        <f>SUMIFS(СВЦЭМ!$D$34:$D$777,СВЦЭМ!$A$34:$A$777,$A144,СВЦЭМ!$B$34:$B$777,M$119)+'СЕТ СН'!$I$11+СВЦЭМ!$D$10+'СЕТ СН'!$I$5</f>
        <v>5086.5132457599993</v>
      </c>
      <c r="N144" s="37">
        <f>SUMIFS(СВЦЭМ!$D$34:$D$777,СВЦЭМ!$A$34:$A$777,$A144,СВЦЭМ!$B$34:$B$777,N$119)+'СЕТ СН'!$I$11+СВЦЭМ!$D$10+'СЕТ СН'!$I$5</f>
        <v>5044.2768640699996</v>
      </c>
      <c r="O144" s="37">
        <f>SUMIFS(СВЦЭМ!$D$34:$D$777,СВЦЭМ!$A$34:$A$777,$A144,СВЦЭМ!$B$34:$B$777,O$119)+'СЕТ СН'!$I$11+СВЦЭМ!$D$10+'СЕТ СН'!$I$5</f>
        <v>5032.1428910199993</v>
      </c>
      <c r="P144" s="37">
        <f>SUMIFS(СВЦЭМ!$D$34:$D$777,СВЦЭМ!$A$34:$A$777,$A144,СВЦЭМ!$B$34:$B$777,P$119)+'СЕТ СН'!$I$11+СВЦЭМ!$D$10+'СЕТ СН'!$I$5</f>
        <v>5006.1046560499999</v>
      </c>
      <c r="Q144" s="37">
        <f>SUMIFS(СВЦЭМ!$D$34:$D$777,СВЦЭМ!$A$34:$A$777,$A144,СВЦЭМ!$B$34:$B$777,Q$119)+'СЕТ СН'!$I$11+СВЦЭМ!$D$10+'СЕТ СН'!$I$5</f>
        <v>4997.6344116299997</v>
      </c>
      <c r="R144" s="37">
        <f>SUMIFS(СВЦЭМ!$D$34:$D$777,СВЦЭМ!$A$34:$A$777,$A144,СВЦЭМ!$B$34:$B$777,R$119)+'СЕТ СН'!$I$11+СВЦЭМ!$D$10+'СЕТ СН'!$I$5</f>
        <v>5060.9834784300001</v>
      </c>
      <c r="S144" s="37">
        <f>SUMIFS(СВЦЭМ!$D$34:$D$777,СВЦЭМ!$A$34:$A$777,$A144,СВЦЭМ!$B$34:$B$777,S$119)+'СЕТ СН'!$I$11+СВЦЭМ!$D$10+'СЕТ СН'!$I$5</f>
        <v>5094.93691846</v>
      </c>
      <c r="T144" s="37">
        <f>SUMIFS(СВЦЭМ!$D$34:$D$777,СВЦЭМ!$A$34:$A$777,$A144,СВЦЭМ!$B$34:$B$777,T$119)+'СЕТ СН'!$I$11+СВЦЭМ!$D$10+'СЕТ СН'!$I$5</f>
        <v>5179.1137022099992</v>
      </c>
      <c r="U144" s="37">
        <f>SUMIFS(СВЦЭМ!$D$34:$D$777,СВЦЭМ!$A$34:$A$777,$A144,СВЦЭМ!$B$34:$B$777,U$119)+'СЕТ СН'!$I$11+СВЦЭМ!$D$10+'СЕТ СН'!$I$5</f>
        <v>5194.7279030899999</v>
      </c>
      <c r="V144" s="37">
        <f>SUMIFS(СВЦЭМ!$D$34:$D$777,СВЦЭМ!$A$34:$A$777,$A144,СВЦЭМ!$B$34:$B$777,V$119)+'СЕТ СН'!$I$11+СВЦЭМ!$D$10+'СЕТ СН'!$I$5</f>
        <v>5207.6201454900001</v>
      </c>
      <c r="W144" s="37">
        <f>SUMIFS(СВЦЭМ!$D$34:$D$777,СВЦЭМ!$A$34:$A$777,$A144,СВЦЭМ!$B$34:$B$777,W$119)+'СЕТ СН'!$I$11+СВЦЭМ!$D$10+'СЕТ СН'!$I$5</f>
        <v>5208.1438123299995</v>
      </c>
      <c r="X144" s="37">
        <f>SUMIFS(СВЦЭМ!$D$34:$D$777,СВЦЭМ!$A$34:$A$777,$A144,СВЦЭМ!$B$34:$B$777,X$119)+'СЕТ СН'!$I$11+СВЦЭМ!$D$10+'СЕТ СН'!$I$5</f>
        <v>5175.3261668099994</v>
      </c>
      <c r="Y144" s="37">
        <f>SUMIFS(СВЦЭМ!$D$34:$D$777,СВЦЭМ!$A$34:$A$777,$A144,СВЦЭМ!$B$34:$B$777,Y$119)+'СЕТ СН'!$I$11+СВЦЭМ!$D$10+'СЕТ СН'!$I$5</f>
        <v>5174.6170905999998</v>
      </c>
    </row>
    <row r="145" spans="1:27" ht="15.75" x14ac:dyDescent="0.2">
      <c r="A145" s="36">
        <f t="shared" si="3"/>
        <v>42608</v>
      </c>
      <c r="B145" s="37">
        <f>SUMIFS(СВЦЭМ!$D$34:$D$777,СВЦЭМ!$A$34:$A$777,$A145,СВЦЭМ!$B$34:$B$777,B$119)+'СЕТ СН'!$I$11+СВЦЭМ!$D$10+'СЕТ СН'!$I$5</f>
        <v>5268.0720873599994</v>
      </c>
      <c r="C145" s="37">
        <f>SUMIFS(СВЦЭМ!$D$34:$D$777,СВЦЭМ!$A$34:$A$777,$A145,СВЦЭМ!$B$34:$B$777,C$119)+'СЕТ СН'!$I$11+СВЦЭМ!$D$10+'СЕТ СН'!$I$5</f>
        <v>5328.1233616299996</v>
      </c>
      <c r="D145" s="37">
        <f>SUMIFS(СВЦЭМ!$D$34:$D$777,СВЦЭМ!$A$34:$A$777,$A145,СВЦЭМ!$B$34:$B$777,D$119)+'СЕТ СН'!$I$11+СВЦЭМ!$D$10+'СЕТ СН'!$I$5</f>
        <v>5378.9844670299999</v>
      </c>
      <c r="E145" s="37">
        <f>SUMIFS(СВЦЭМ!$D$34:$D$777,СВЦЭМ!$A$34:$A$777,$A145,СВЦЭМ!$B$34:$B$777,E$119)+'СЕТ СН'!$I$11+СВЦЭМ!$D$10+'СЕТ СН'!$I$5</f>
        <v>5380.4313666599992</v>
      </c>
      <c r="F145" s="37">
        <f>SUMIFS(СВЦЭМ!$D$34:$D$777,СВЦЭМ!$A$34:$A$777,$A145,СВЦЭМ!$B$34:$B$777,F$119)+'СЕТ СН'!$I$11+СВЦЭМ!$D$10+'СЕТ СН'!$I$5</f>
        <v>5392.8837861699994</v>
      </c>
      <c r="G145" s="37">
        <f>SUMIFS(СВЦЭМ!$D$34:$D$777,СВЦЭМ!$A$34:$A$777,$A145,СВЦЭМ!$B$34:$B$777,G$119)+'СЕТ СН'!$I$11+СВЦЭМ!$D$10+'СЕТ СН'!$I$5</f>
        <v>5424.2969516599996</v>
      </c>
      <c r="H145" s="37">
        <f>SUMIFS(СВЦЭМ!$D$34:$D$777,СВЦЭМ!$A$34:$A$777,$A145,СВЦЭМ!$B$34:$B$777,H$119)+'СЕТ СН'!$I$11+СВЦЭМ!$D$10+'СЕТ СН'!$I$5</f>
        <v>5444.0728952600002</v>
      </c>
      <c r="I145" s="37">
        <f>SUMIFS(СВЦЭМ!$D$34:$D$777,СВЦЭМ!$A$34:$A$777,$A145,СВЦЭМ!$B$34:$B$777,I$119)+'СЕТ СН'!$I$11+СВЦЭМ!$D$10+'СЕТ СН'!$I$5</f>
        <v>5288.7535587699995</v>
      </c>
      <c r="J145" s="37">
        <f>SUMIFS(СВЦЭМ!$D$34:$D$777,СВЦЭМ!$A$34:$A$777,$A145,СВЦЭМ!$B$34:$B$777,J$119)+'СЕТ СН'!$I$11+СВЦЭМ!$D$10+'СЕТ СН'!$I$5</f>
        <v>5148.58038124</v>
      </c>
      <c r="K145" s="37">
        <f>SUMIFS(СВЦЭМ!$D$34:$D$777,СВЦЭМ!$A$34:$A$777,$A145,СВЦЭМ!$B$34:$B$777,K$119)+'СЕТ СН'!$I$11+СВЦЭМ!$D$10+'СЕТ СН'!$I$5</f>
        <v>5098.3421387799999</v>
      </c>
      <c r="L145" s="37">
        <f>SUMIFS(СВЦЭМ!$D$34:$D$777,СВЦЭМ!$A$34:$A$777,$A145,СВЦЭМ!$B$34:$B$777,L$119)+'СЕТ СН'!$I$11+СВЦЭМ!$D$10+'СЕТ СН'!$I$5</f>
        <v>5120.1279419499997</v>
      </c>
      <c r="M145" s="37">
        <f>SUMIFS(СВЦЭМ!$D$34:$D$777,СВЦЭМ!$A$34:$A$777,$A145,СВЦЭМ!$B$34:$B$777,M$119)+'СЕТ СН'!$I$11+СВЦЭМ!$D$10+'СЕТ СН'!$I$5</f>
        <v>5219.3716366499993</v>
      </c>
      <c r="N145" s="37">
        <f>SUMIFS(СВЦЭМ!$D$34:$D$777,СВЦЭМ!$A$34:$A$777,$A145,СВЦЭМ!$B$34:$B$777,N$119)+'СЕТ СН'!$I$11+СВЦЭМ!$D$10+'СЕТ СН'!$I$5</f>
        <v>5126.0014433699998</v>
      </c>
      <c r="O145" s="37">
        <f>SUMIFS(СВЦЭМ!$D$34:$D$777,СВЦЭМ!$A$34:$A$777,$A145,СВЦЭМ!$B$34:$B$777,O$119)+'СЕТ СН'!$I$11+СВЦЭМ!$D$10+'СЕТ СН'!$I$5</f>
        <v>5365.5630008799999</v>
      </c>
      <c r="P145" s="37">
        <f>SUMIFS(СВЦЭМ!$D$34:$D$777,СВЦЭМ!$A$34:$A$777,$A145,СВЦЭМ!$B$34:$B$777,P$119)+'СЕТ СН'!$I$11+СВЦЭМ!$D$10+'СЕТ СН'!$I$5</f>
        <v>5496.329843219999</v>
      </c>
      <c r="Q145" s="37">
        <f>SUMIFS(СВЦЭМ!$D$34:$D$777,СВЦЭМ!$A$34:$A$777,$A145,СВЦЭМ!$B$34:$B$777,Q$119)+'СЕТ СН'!$I$11+СВЦЭМ!$D$10+'СЕТ СН'!$I$5</f>
        <v>5223.9681162399993</v>
      </c>
      <c r="R145" s="37">
        <f>SUMIFS(СВЦЭМ!$D$34:$D$777,СВЦЭМ!$A$34:$A$777,$A145,СВЦЭМ!$B$34:$B$777,R$119)+'СЕТ СН'!$I$11+СВЦЭМ!$D$10+'СЕТ СН'!$I$5</f>
        <v>5087.1594541499999</v>
      </c>
      <c r="S145" s="37">
        <f>SUMIFS(СВЦЭМ!$D$34:$D$777,СВЦЭМ!$A$34:$A$777,$A145,СВЦЭМ!$B$34:$B$777,S$119)+'СЕТ СН'!$I$11+СВЦЭМ!$D$10+'СЕТ СН'!$I$5</f>
        <v>5147.4835985099999</v>
      </c>
      <c r="T145" s="37">
        <f>SUMIFS(СВЦЭМ!$D$34:$D$777,СВЦЭМ!$A$34:$A$777,$A145,СВЦЭМ!$B$34:$B$777,T$119)+'СЕТ СН'!$I$11+СВЦЭМ!$D$10+'СЕТ СН'!$I$5</f>
        <v>5132.8617352900001</v>
      </c>
      <c r="U145" s="37">
        <f>SUMIFS(СВЦЭМ!$D$34:$D$777,СВЦЭМ!$A$34:$A$777,$A145,СВЦЭМ!$B$34:$B$777,U$119)+'СЕТ СН'!$I$11+СВЦЭМ!$D$10+'СЕТ СН'!$I$5</f>
        <v>5193.4796259199993</v>
      </c>
      <c r="V145" s="37">
        <f>SUMIFS(СВЦЭМ!$D$34:$D$777,СВЦЭМ!$A$34:$A$777,$A145,СВЦЭМ!$B$34:$B$777,V$119)+'СЕТ СН'!$I$11+СВЦЭМ!$D$10+'СЕТ СН'!$I$5</f>
        <v>5226.9337055799997</v>
      </c>
      <c r="W145" s="37">
        <f>SUMIFS(СВЦЭМ!$D$34:$D$777,СВЦЭМ!$A$34:$A$777,$A145,СВЦЭМ!$B$34:$B$777,W$119)+'СЕТ СН'!$I$11+СВЦЭМ!$D$10+'СЕТ СН'!$I$5</f>
        <v>5184.7488220699997</v>
      </c>
      <c r="X145" s="37">
        <f>SUMIFS(СВЦЭМ!$D$34:$D$777,СВЦЭМ!$A$34:$A$777,$A145,СВЦЭМ!$B$34:$B$777,X$119)+'СЕТ СН'!$I$11+СВЦЭМ!$D$10+'СЕТ СН'!$I$5</f>
        <v>5141.3662858299995</v>
      </c>
      <c r="Y145" s="37">
        <f>SUMIFS(СВЦЭМ!$D$34:$D$777,СВЦЭМ!$A$34:$A$777,$A145,СВЦЭМ!$B$34:$B$777,Y$119)+'СЕТ СН'!$I$11+СВЦЭМ!$D$10+'СЕТ СН'!$I$5</f>
        <v>5096.6700542299996</v>
      </c>
    </row>
    <row r="146" spans="1:27" ht="15.75" x14ac:dyDescent="0.2">
      <c r="A146" s="36">
        <f t="shared" si="3"/>
        <v>42609</v>
      </c>
      <c r="B146" s="37">
        <f>SUMIFS(СВЦЭМ!$D$34:$D$777,СВЦЭМ!$A$34:$A$777,$A146,СВЦЭМ!$B$34:$B$777,B$119)+'СЕТ СН'!$I$11+СВЦЭМ!$D$10+'СЕТ СН'!$I$5</f>
        <v>5173.7598835299996</v>
      </c>
      <c r="C146" s="37">
        <f>SUMIFS(СВЦЭМ!$D$34:$D$777,СВЦЭМ!$A$34:$A$777,$A146,СВЦЭМ!$B$34:$B$777,C$119)+'СЕТ СН'!$I$11+СВЦЭМ!$D$10+'СЕТ СН'!$I$5</f>
        <v>5223.1526281699998</v>
      </c>
      <c r="D146" s="37">
        <f>SUMIFS(СВЦЭМ!$D$34:$D$777,СВЦЭМ!$A$34:$A$777,$A146,СВЦЭМ!$B$34:$B$777,D$119)+'СЕТ СН'!$I$11+СВЦЭМ!$D$10+'СЕТ СН'!$I$5</f>
        <v>5269.2381540099996</v>
      </c>
      <c r="E146" s="37">
        <f>SUMIFS(СВЦЭМ!$D$34:$D$777,СВЦЭМ!$A$34:$A$777,$A146,СВЦЭМ!$B$34:$B$777,E$119)+'СЕТ СН'!$I$11+СВЦЭМ!$D$10+'СЕТ СН'!$I$5</f>
        <v>5290.2017682099995</v>
      </c>
      <c r="F146" s="37">
        <f>SUMIFS(СВЦЭМ!$D$34:$D$777,СВЦЭМ!$A$34:$A$777,$A146,СВЦЭМ!$B$34:$B$777,F$119)+'СЕТ СН'!$I$11+СВЦЭМ!$D$10+'СЕТ СН'!$I$5</f>
        <v>5290.7887512799998</v>
      </c>
      <c r="G146" s="37">
        <f>SUMIFS(СВЦЭМ!$D$34:$D$777,СВЦЭМ!$A$34:$A$777,$A146,СВЦЭМ!$B$34:$B$777,G$119)+'СЕТ СН'!$I$11+СВЦЭМ!$D$10+'СЕТ СН'!$I$5</f>
        <v>5293.4339614999999</v>
      </c>
      <c r="H146" s="37">
        <f>SUMIFS(СВЦЭМ!$D$34:$D$777,СВЦЭМ!$A$34:$A$777,$A146,СВЦЭМ!$B$34:$B$777,H$119)+'СЕТ СН'!$I$11+СВЦЭМ!$D$10+'СЕТ СН'!$I$5</f>
        <v>5276.4179502199995</v>
      </c>
      <c r="I146" s="37">
        <f>SUMIFS(СВЦЭМ!$D$34:$D$777,СВЦЭМ!$A$34:$A$777,$A146,СВЦЭМ!$B$34:$B$777,I$119)+'СЕТ СН'!$I$11+СВЦЭМ!$D$10+'СЕТ СН'!$I$5</f>
        <v>5270.3554717999996</v>
      </c>
      <c r="J146" s="37">
        <f>SUMIFS(СВЦЭМ!$D$34:$D$777,СВЦЭМ!$A$34:$A$777,$A146,СВЦЭМ!$B$34:$B$777,J$119)+'СЕТ СН'!$I$11+СВЦЭМ!$D$10+'СЕТ СН'!$I$5</f>
        <v>5216.1289930200001</v>
      </c>
      <c r="K146" s="37">
        <f>SUMIFS(СВЦЭМ!$D$34:$D$777,СВЦЭМ!$A$34:$A$777,$A146,СВЦЭМ!$B$34:$B$777,K$119)+'СЕТ СН'!$I$11+СВЦЭМ!$D$10+'СЕТ СН'!$I$5</f>
        <v>5151.9847117499994</v>
      </c>
      <c r="L146" s="37">
        <f>SUMIFS(СВЦЭМ!$D$34:$D$777,СВЦЭМ!$A$34:$A$777,$A146,СВЦЭМ!$B$34:$B$777,L$119)+'СЕТ СН'!$I$11+СВЦЭМ!$D$10+'СЕТ СН'!$I$5</f>
        <v>5203.6222398499995</v>
      </c>
      <c r="M146" s="37">
        <f>SUMIFS(СВЦЭМ!$D$34:$D$777,СВЦЭМ!$A$34:$A$777,$A146,СВЦЭМ!$B$34:$B$777,M$119)+'СЕТ СН'!$I$11+СВЦЭМ!$D$10+'СЕТ СН'!$I$5</f>
        <v>5303.9841851799993</v>
      </c>
      <c r="N146" s="37">
        <f>SUMIFS(СВЦЭМ!$D$34:$D$777,СВЦЭМ!$A$34:$A$777,$A146,СВЦЭМ!$B$34:$B$777,N$119)+'СЕТ СН'!$I$11+СВЦЭМ!$D$10+'СЕТ СН'!$I$5</f>
        <v>5315.8825660599996</v>
      </c>
      <c r="O146" s="37">
        <f>SUMIFS(СВЦЭМ!$D$34:$D$777,СВЦЭМ!$A$34:$A$777,$A146,СВЦЭМ!$B$34:$B$777,O$119)+'СЕТ СН'!$I$11+СВЦЭМ!$D$10+'СЕТ СН'!$I$5</f>
        <v>5398.1114076599997</v>
      </c>
      <c r="P146" s="37">
        <f>SUMIFS(СВЦЭМ!$D$34:$D$777,СВЦЭМ!$A$34:$A$777,$A146,СВЦЭМ!$B$34:$B$777,P$119)+'СЕТ СН'!$I$11+СВЦЭМ!$D$10+'СЕТ СН'!$I$5</f>
        <v>5258.4651721599994</v>
      </c>
      <c r="Q146" s="37">
        <f>SUMIFS(СВЦЭМ!$D$34:$D$777,СВЦЭМ!$A$34:$A$777,$A146,СВЦЭМ!$B$34:$B$777,Q$119)+'СЕТ СН'!$I$11+СВЦЭМ!$D$10+'СЕТ СН'!$I$5</f>
        <v>5236.4919937300001</v>
      </c>
      <c r="R146" s="37">
        <f>SUMIFS(СВЦЭМ!$D$34:$D$777,СВЦЭМ!$A$34:$A$777,$A146,СВЦЭМ!$B$34:$B$777,R$119)+'СЕТ СН'!$I$11+СВЦЭМ!$D$10+'СЕТ СН'!$I$5</f>
        <v>5217.5777496199998</v>
      </c>
      <c r="S146" s="37">
        <f>SUMIFS(СВЦЭМ!$D$34:$D$777,СВЦЭМ!$A$34:$A$777,$A146,СВЦЭМ!$B$34:$B$777,S$119)+'СЕТ СН'!$I$11+СВЦЭМ!$D$10+'СЕТ СН'!$I$5</f>
        <v>5203.72148741</v>
      </c>
      <c r="T146" s="37">
        <f>SUMIFS(СВЦЭМ!$D$34:$D$777,СВЦЭМ!$A$34:$A$777,$A146,СВЦЭМ!$B$34:$B$777,T$119)+'СЕТ СН'!$I$11+СВЦЭМ!$D$10+'СЕТ СН'!$I$5</f>
        <v>5225.9913283400001</v>
      </c>
      <c r="U146" s="37">
        <f>SUMIFS(СВЦЭМ!$D$34:$D$777,СВЦЭМ!$A$34:$A$777,$A146,СВЦЭМ!$B$34:$B$777,U$119)+'СЕТ СН'!$I$11+СВЦЭМ!$D$10+'СЕТ СН'!$I$5</f>
        <v>5213.6401545399995</v>
      </c>
      <c r="V146" s="37">
        <f>SUMIFS(СВЦЭМ!$D$34:$D$777,СВЦЭМ!$A$34:$A$777,$A146,СВЦЭМ!$B$34:$B$777,V$119)+'СЕТ СН'!$I$11+СВЦЭМ!$D$10+'СЕТ СН'!$I$5</f>
        <v>5231.6889362599995</v>
      </c>
      <c r="W146" s="37">
        <f>SUMIFS(СВЦЭМ!$D$34:$D$777,СВЦЭМ!$A$34:$A$777,$A146,СВЦЭМ!$B$34:$B$777,W$119)+'СЕТ СН'!$I$11+СВЦЭМ!$D$10+'СЕТ СН'!$I$5</f>
        <v>5266.4686652</v>
      </c>
      <c r="X146" s="37">
        <f>SUMIFS(СВЦЭМ!$D$34:$D$777,СВЦЭМ!$A$34:$A$777,$A146,СВЦЭМ!$B$34:$B$777,X$119)+'СЕТ СН'!$I$11+СВЦЭМ!$D$10+'СЕТ СН'!$I$5</f>
        <v>5186.1245816499995</v>
      </c>
      <c r="Y146" s="37">
        <f>SUMIFS(СВЦЭМ!$D$34:$D$777,СВЦЭМ!$A$34:$A$777,$A146,СВЦЭМ!$B$34:$B$777,Y$119)+'СЕТ СН'!$I$11+СВЦЭМ!$D$10+'СЕТ СН'!$I$5</f>
        <v>5203.28308087</v>
      </c>
    </row>
    <row r="147" spans="1:27" ht="15.75" x14ac:dyDescent="0.2">
      <c r="A147" s="36">
        <f t="shared" si="3"/>
        <v>42610</v>
      </c>
      <c r="B147" s="37">
        <f>SUMIFS(СВЦЭМ!$D$34:$D$777,СВЦЭМ!$A$34:$A$777,$A147,СВЦЭМ!$B$34:$B$777,B$119)+'СЕТ СН'!$I$11+СВЦЭМ!$D$10+'СЕТ СН'!$I$5</f>
        <v>5308.0429465199995</v>
      </c>
      <c r="C147" s="37">
        <f>SUMIFS(СВЦЭМ!$D$34:$D$777,СВЦЭМ!$A$34:$A$777,$A147,СВЦЭМ!$B$34:$B$777,C$119)+'СЕТ СН'!$I$11+СВЦЭМ!$D$10+'СЕТ СН'!$I$5</f>
        <v>5455.4475269599998</v>
      </c>
      <c r="D147" s="37">
        <f>SUMIFS(СВЦЭМ!$D$34:$D$777,СВЦЭМ!$A$34:$A$777,$A147,СВЦЭМ!$B$34:$B$777,D$119)+'СЕТ СН'!$I$11+СВЦЭМ!$D$10+'СЕТ СН'!$I$5</f>
        <v>5505.7689848399996</v>
      </c>
      <c r="E147" s="37">
        <f>SUMIFS(СВЦЭМ!$D$34:$D$777,СВЦЭМ!$A$34:$A$777,$A147,СВЦЭМ!$B$34:$B$777,E$119)+'СЕТ СН'!$I$11+СВЦЭМ!$D$10+'СЕТ СН'!$I$5</f>
        <v>5484.9766571099999</v>
      </c>
      <c r="F147" s="37">
        <f>SUMIFS(СВЦЭМ!$D$34:$D$777,СВЦЭМ!$A$34:$A$777,$A147,СВЦЭМ!$B$34:$B$777,F$119)+'СЕТ СН'!$I$11+СВЦЭМ!$D$10+'СЕТ СН'!$I$5</f>
        <v>5492.0212771299994</v>
      </c>
      <c r="G147" s="37">
        <f>SUMIFS(СВЦЭМ!$D$34:$D$777,СВЦЭМ!$A$34:$A$777,$A147,СВЦЭМ!$B$34:$B$777,G$119)+'СЕТ СН'!$I$11+СВЦЭМ!$D$10+'СЕТ СН'!$I$5</f>
        <v>5494.4926966499997</v>
      </c>
      <c r="H147" s="37">
        <f>SUMIFS(СВЦЭМ!$D$34:$D$777,СВЦЭМ!$A$34:$A$777,$A147,СВЦЭМ!$B$34:$B$777,H$119)+'СЕТ СН'!$I$11+СВЦЭМ!$D$10+'СЕТ СН'!$I$5</f>
        <v>5469.9943753499992</v>
      </c>
      <c r="I147" s="37">
        <f>SUMIFS(СВЦЭМ!$D$34:$D$777,СВЦЭМ!$A$34:$A$777,$A147,СВЦЭМ!$B$34:$B$777,I$119)+'СЕТ СН'!$I$11+СВЦЭМ!$D$10+'СЕТ СН'!$I$5</f>
        <v>5435.1372471699997</v>
      </c>
      <c r="J147" s="37">
        <f>SUMIFS(СВЦЭМ!$D$34:$D$777,СВЦЭМ!$A$34:$A$777,$A147,СВЦЭМ!$B$34:$B$777,J$119)+'СЕТ СН'!$I$11+СВЦЭМ!$D$10+'СЕТ СН'!$I$5</f>
        <v>5361.04686477</v>
      </c>
      <c r="K147" s="37">
        <f>SUMIFS(СВЦЭМ!$D$34:$D$777,СВЦЭМ!$A$34:$A$777,$A147,СВЦЭМ!$B$34:$B$777,K$119)+'СЕТ СН'!$I$11+СВЦЭМ!$D$10+'СЕТ СН'!$I$5</f>
        <v>5290.4112871999996</v>
      </c>
      <c r="L147" s="37">
        <f>SUMIFS(СВЦЭМ!$D$34:$D$777,СВЦЭМ!$A$34:$A$777,$A147,СВЦЭМ!$B$34:$B$777,L$119)+'СЕТ СН'!$I$11+СВЦЭМ!$D$10+'СЕТ СН'!$I$5</f>
        <v>5253.9982827499998</v>
      </c>
      <c r="M147" s="37">
        <f>SUMIFS(СВЦЭМ!$D$34:$D$777,СВЦЭМ!$A$34:$A$777,$A147,СВЦЭМ!$B$34:$B$777,M$119)+'СЕТ СН'!$I$11+СВЦЭМ!$D$10+'СЕТ СН'!$I$5</f>
        <v>5228.0777181899994</v>
      </c>
      <c r="N147" s="37">
        <f>SUMIFS(СВЦЭМ!$D$34:$D$777,СВЦЭМ!$A$34:$A$777,$A147,СВЦЭМ!$B$34:$B$777,N$119)+'СЕТ СН'!$I$11+СВЦЭМ!$D$10+'СЕТ СН'!$I$5</f>
        <v>5237.3446261599993</v>
      </c>
      <c r="O147" s="37">
        <f>SUMIFS(СВЦЭМ!$D$34:$D$777,СВЦЭМ!$A$34:$A$777,$A147,СВЦЭМ!$B$34:$B$777,O$119)+'СЕТ СН'!$I$11+СВЦЭМ!$D$10+'СЕТ СН'!$I$5</f>
        <v>5259.7382960599998</v>
      </c>
      <c r="P147" s="37">
        <f>SUMIFS(СВЦЭМ!$D$34:$D$777,СВЦЭМ!$A$34:$A$777,$A147,СВЦЭМ!$B$34:$B$777,P$119)+'СЕТ СН'!$I$11+СВЦЭМ!$D$10+'СЕТ СН'!$I$5</f>
        <v>5335.4504457200001</v>
      </c>
      <c r="Q147" s="37">
        <f>SUMIFS(СВЦЭМ!$D$34:$D$777,СВЦЭМ!$A$34:$A$777,$A147,СВЦЭМ!$B$34:$B$777,Q$119)+'СЕТ СН'!$I$11+СВЦЭМ!$D$10+'СЕТ СН'!$I$5</f>
        <v>5306.8938740699996</v>
      </c>
      <c r="R147" s="37">
        <f>SUMIFS(СВЦЭМ!$D$34:$D$777,СВЦЭМ!$A$34:$A$777,$A147,СВЦЭМ!$B$34:$B$777,R$119)+'СЕТ СН'!$I$11+СВЦЭМ!$D$10+'СЕТ СН'!$I$5</f>
        <v>5262.6250806499993</v>
      </c>
      <c r="S147" s="37">
        <f>SUMIFS(СВЦЭМ!$D$34:$D$777,СВЦЭМ!$A$34:$A$777,$A147,СВЦЭМ!$B$34:$B$777,S$119)+'СЕТ СН'!$I$11+СВЦЭМ!$D$10+'СЕТ СН'!$I$5</f>
        <v>5239.4019466599993</v>
      </c>
      <c r="T147" s="37">
        <f>SUMIFS(СВЦЭМ!$D$34:$D$777,СВЦЭМ!$A$34:$A$777,$A147,СВЦЭМ!$B$34:$B$777,T$119)+'СЕТ СН'!$I$11+СВЦЭМ!$D$10+'СЕТ СН'!$I$5</f>
        <v>5230.4890355099997</v>
      </c>
      <c r="U147" s="37">
        <f>SUMIFS(СВЦЭМ!$D$34:$D$777,СВЦЭМ!$A$34:$A$777,$A147,СВЦЭМ!$B$34:$B$777,U$119)+'СЕТ СН'!$I$11+СВЦЭМ!$D$10+'СЕТ СН'!$I$5</f>
        <v>5200.8028095</v>
      </c>
      <c r="V147" s="37">
        <f>SUMIFS(СВЦЭМ!$D$34:$D$777,СВЦЭМ!$A$34:$A$777,$A147,СВЦЭМ!$B$34:$B$777,V$119)+'СЕТ СН'!$I$11+СВЦЭМ!$D$10+'СЕТ СН'!$I$5</f>
        <v>5171.6844869899996</v>
      </c>
      <c r="W147" s="37">
        <f>SUMIFS(СВЦЭМ!$D$34:$D$777,СВЦЭМ!$A$34:$A$777,$A147,СВЦЭМ!$B$34:$B$777,W$119)+'СЕТ СН'!$I$11+СВЦЭМ!$D$10+'СЕТ СН'!$I$5</f>
        <v>5317.4552211499995</v>
      </c>
      <c r="X147" s="37">
        <f>SUMIFS(СВЦЭМ!$D$34:$D$777,СВЦЭМ!$A$34:$A$777,$A147,СВЦЭМ!$B$34:$B$777,X$119)+'СЕТ СН'!$I$11+СВЦЭМ!$D$10+'СЕТ СН'!$I$5</f>
        <v>5205.82524526</v>
      </c>
      <c r="Y147" s="37">
        <f>SUMIFS(СВЦЭМ!$D$34:$D$777,СВЦЭМ!$A$34:$A$777,$A147,СВЦЭМ!$B$34:$B$777,Y$119)+'СЕТ СН'!$I$11+СВЦЭМ!$D$10+'СЕТ СН'!$I$5</f>
        <v>5213.13947009</v>
      </c>
    </row>
    <row r="148" spans="1:27" ht="15.75" x14ac:dyDescent="0.2">
      <c r="A148" s="36">
        <f t="shared" si="3"/>
        <v>42611</v>
      </c>
      <c r="B148" s="37">
        <f>SUMIFS(СВЦЭМ!$D$34:$D$777,СВЦЭМ!$A$34:$A$777,$A148,СВЦЭМ!$B$34:$B$777,B$119)+'СЕТ СН'!$I$11+СВЦЭМ!$D$10+'СЕТ СН'!$I$5</f>
        <v>5296.5262050699994</v>
      </c>
      <c r="C148" s="37">
        <f>SUMIFS(СВЦЭМ!$D$34:$D$777,СВЦЭМ!$A$34:$A$777,$A148,СВЦЭМ!$B$34:$B$777,C$119)+'СЕТ СН'!$I$11+СВЦЭМ!$D$10+'СЕТ СН'!$I$5</f>
        <v>5352.7608178999999</v>
      </c>
      <c r="D148" s="37">
        <f>SUMIFS(СВЦЭМ!$D$34:$D$777,СВЦЭМ!$A$34:$A$777,$A148,СВЦЭМ!$B$34:$B$777,D$119)+'СЕТ СН'!$I$11+СВЦЭМ!$D$10+'СЕТ СН'!$I$5</f>
        <v>5381.3557660899996</v>
      </c>
      <c r="E148" s="37">
        <f>SUMIFS(СВЦЭМ!$D$34:$D$777,СВЦЭМ!$A$34:$A$777,$A148,СВЦЭМ!$B$34:$B$777,E$119)+'СЕТ СН'!$I$11+СВЦЭМ!$D$10+'СЕТ СН'!$I$5</f>
        <v>5374.3379038999992</v>
      </c>
      <c r="F148" s="37">
        <f>SUMIFS(СВЦЭМ!$D$34:$D$777,СВЦЭМ!$A$34:$A$777,$A148,СВЦЭМ!$B$34:$B$777,F$119)+'СЕТ СН'!$I$11+СВЦЭМ!$D$10+'СЕТ СН'!$I$5</f>
        <v>5373.0376890999996</v>
      </c>
      <c r="G148" s="37">
        <f>SUMIFS(СВЦЭМ!$D$34:$D$777,СВЦЭМ!$A$34:$A$777,$A148,СВЦЭМ!$B$34:$B$777,G$119)+'СЕТ СН'!$I$11+СВЦЭМ!$D$10+'СЕТ СН'!$I$5</f>
        <v>5373.8388026799994</v>
      </c>
      <c r="H148" s="37">
        <f>SUMIFS(СВЦЭМ!$D$34:$D$777,СВЦЭМ!$A$34:$A$777,$A148,СВЦЭМ!$B$34:$B$777,H$119)+'СЕТ СН'!$I$11+СВЦЭМ!$D$10+'СЕТ СН'!$I$5</f>
        <v>5415.0028619799996</v>
      </c>
      <c r="I148" s="37">
        <f>SUMIFS(СВЦЭМ!$D$34:$D$777,СВЦЭМ!$A$34:$A$777,$A148,СВЦЭМ!$B$34:$B$777,I$119)+'СЕТ СН'!$I$11+СВЦЭМ!$D$10+'СЕТ СН'!$I$5</f>
        <v>5298.5711864799996</v>
      </c>
      <c r="J148" s="37">
        <f>SUMIFS(СВЦЭМ!$D$34:$D$777,СВЦЭМ!$A$34:$A$777,$A148,СВЦЭМ!$B$34:$B$777,J$119)+'СЕТ СН'!$I$11+СВЦЭМ!$D$10+'СЕТ СН'!$I$5</f>
        <v>5277.4791657199994</v>
      </c>
      <c r="K148" s="37">
        <f>SUMIFS(СВЦЭМ!$D$34:$D$777,СВЦЭМ!$A$34:$A$777,$A148,СВЦЭМ!$B$34:$B$777,K$119)+'СЕТ СН'!$I$11+СВЦЭМ!$D$10+'СЕТ СН'!$I$5</f>
        <v>5225.3674182499999</v>
      </c>
      <c r="L148" s="37">
        <f>SUMIFS(СВЦЭМ!$D$34:$D$777,СВЦЭМ!$A$34:$A$777,$A148,СВЦЭМ!$B$34:$B$777,L$119)+'СЕТ СН'!$I$11+СВЦЭМ!$D$10+'СЕТ СН'!$I$5</f>
        <v>5318.6121095999997</v>
      </c>
      <c r="M148" s="37">
        <f>SUMIFS(СВЦЭМ!$D$34:$D$777,СВЦЭМ!$A$34:$A$777,$A148,СВЦЭМ!$B$34:$B$777,M$119)+'СЕТ СН'!$I$11+СВЦЭМ!$D$10+'СЕТ СН'!$I$5</f>
        <v>5333.0688320299996</v>
      </c>
      <c r="N148" s="37">
        <f>SUMIFS(СВЦЭМ!$D$34:$D$777,СВЦЭМ!$A$34:$A$777,$A148,СВЦЭМ!$B$34:$B$777,N$119)+'СЕТ СН'!$I$11+СВЦЭМ!$D$10+'СЕТ СН'!$I$5</f>
        <v>5314.6469121499995</v>
      </c>
      <c r="O148" s="37">
        <f>SUMIFS(СВЦЭМ!$D$34:$D$777,СВЦЭМ!$A$34:$A$777,$A148,СВЦЭМ!$B$34:$B$777,O$119)+'СЕТ СН'!$I$11+СВЦЭМ!$D$10+'СЕТ СН'!$I$5</f>
        <v>5327.91742686</v>
      </c>
      <c r="P148" s="37">
        <f>SUMIFS(СВЦЭМ!$D$34:$D$777,СВЦЭМ!$A$34:$A$777,$A148,СВЦЭМ!$B$34:$B$777,P$119)+'СЕТ СН'!$I$11+СВЦЭМ!$D$10+'СЕТ СН'!$I$5</f>
        <v>5294.9700855299998</v>
      </c>
      <c r="Q148" s="37">
        <f>SUMIFS(СВЦЭМ!$D$34:$D$777,СВЦЭМ!$A$34:$A$777,$A148,СВЦЭМ!$B$34:$B$777,Q$119)+'СЕТ СН'!$I$11+СВЦЭМ!$D$10+'СЕТ СН'!$I$5</f>
        <v>5227.5165158499995</v>
      </c>
      <c r="R148" s="37">
        <f>SUMIFS(СВЦЭМ!$D$34:$D$777,СВЦЭМ!$A$34:$A$777,$A148,СВЦЭМ!$B$34:$B$777,R$119)+'СЕТ СН'!$I$11+СВЦЭМ!$D$10+'СЕТ СН'!$I$5</f>
        <v>5223.0146052599994</v>
      </c>
      <c r="S148" s="37">
        <f>SUMIFS(СВЦЭМ!$D$34:$D$777,СВЦЭМ!$A$34:$A$777,$A148,СВЦЭМ!$B$34:$B$777,S$119)+'СЕТ СН'!$I$11+СВЦЭМ!$D$10+'СЕТ СН'!$I$5</f>
        <v>5267.84965414</v>
      </c>
      <c r="T148" s="37">
        <f>SUMIFS(СВЦЭМ!$D$34:$D$777,СВЦЭМ!$A$34:$A$777,$A148,СВЦЭМ!$B$34:$B$777,T$119)+'СЕТ СН'!$I$11+СВЦЭМ!$D$10+'СЕТ СН'!$I$5</f>
        <v>5250.6187485599994</v>
      </c>
      <c r="U148" s="37">
        <f>SUMIFS(СВЦЭМ!$D$34:$D$777,СВЦЭМ!$A$34:$A$777,$A148,СВЦЭМ!$B$34:$B$777,U$119)+'СЕТ СН'!$I$11+СВЦЭМ!$D$10+'СЕТ СН'!$I$5</f>
        <v>5235.2262405299998</v>
      </c>
      <c r="V148" s="37">
        <f>SUMIFS(СВЦЭМ!$D$34:$D$777,СВЦЭМ!$A$34:$A$777,$A148,СВЦЭМ!$B$34:$B$777,V$119)+'СЕТ СН'!$I$11+СВЦЭМ!$D$10+'СЕТ СН'!$I$5</f>
        <v>5258.4039138199996</v>
      </c>
      <c r="W148" s="37">
        <f>SUMIFS(СВЦЭМ!$D$34:$D$777,СВЦЭМ!$A$34:$A$777,$A148,СВЦЭМ!$B$34:$B$777,W$119)+'СЕТ СН'!$I$11+СВЦЭМ!$D$10+'СЕТ СН'!$I$5</f>
        <v>5249.3061194099992</v>
      </c>
      <c r="X148" s="37">
        <f>SUMIFS(СВЦЭМ!$D$34:$D$777,СВЦЭМ!$A$34:$A$777,$A148,СВЦЭМ!$B$34:$B$777,X$119)+'СЕТ СН'!$I$11+СВЦЭМ!$D$10+'СЕТ СН'!$I$5</f>
        <v>5211.7144618999992</v>
      </c>
      <c r="Y148" s="37">
        <f>SUMIFS(СВЦЭМ!$D$34:$D$777,СВЦЭМ!$A$34:$A$777,$A148,СВЦЭМ!$B$34:$B$777,Y$119)+'СЕТ СН'!$I$11+СВЦЭМ!$D$10+'СЕТ СН'!$I$5</f>
        <v>5185.4678015</v>
      </c>
    </row>
    <row r="149" spans="1:27" ht="15.75" x14ac:dyDescent="0.2">
      <c r="A149" s="36">
        <f t="shared" si="3"/>
        <v>42612</v>
      </c>
      <c r="B149" s="37">
        <f>SUMIFS(СВЦЭМ!$D$34:$D$777,СВЦЭМ!$A$34:$A$777,$A149,СВЦЭМ!$B$34:$B$777,B$119)+'СЕТ СН'!$I$11+СВЦЭМ!$D$10+'СЕТ СН'!$I$5</f>
        <v>5253.2724186599999</v>
      </c>
      <c r="C149" s="37">
        <f>SUMIFS(СВЦЭМ!$D$34:$D$777,СВЦЭМ!$A$34:$A$777,$A149,СВЦЭМ!$B$34:$B$777,C$119)+'СЕТ СН'!$I$11+СВЦЭМ!$D$10+'СЕТ СН'!$I$5</f>
        <v>5330.48633591</v>
      </c>
      <c r="D149" s="37">
        <f>SUMIFS(СВЦЭМ!$D$34:$D$777,СВЦЭМ!$A$34:$A$777,$A149,СВЦЭМ!$B$34:$B$777,D$119)+'СЕТ СН'!$I$11+СВЦЭМ!$D$10+'СЕТ СН'!$I$5</f>
        <v>5373.51785122</v>
      </c>
      <c r="E149" s="37">
        <f>SUMIFS(СВЦЭМ!$D$34:$D$777,СВЦЭМ!$A$34:$A$777,$A149,СВЦЭМ!$B$34:$B$777,E$119)+'СЕТ СН'!$I$11+СВЦЭМ!$D$10+'СЕТ СН'!$I$5</f>
        <v>5403.5946154599997</v>
      </c>
      <c r="F149" s="37">
        <f>SUMIFS(СВЦЭМ!$D$34:$D$777,СВЦЭМ!$A$34:$A$777,$A149,СВЦЭМ!$B$34:$B$777,F$119)+'СЕТ СН'!$I$11+СВЦЭМ!$D$10+'СЕТ СН'!$I$5</f>
        <v>5350.50769597</v>
      </c>
      <c r="G149" s="37">
        <f>SUMIFS(СВЦЭМ!$D$34:$D$777,СВЦЭМ!$A$34:$A$777,$A149,СВЦЭМ!$B$34:$B$777,G$119)+'СЕТ СН'!$I$11+СВЦЭМ!$D$10+'СЕТ СН'!$I$5</f>
        <v>5334.5866688899996</v>
      </c>
      <c r="H149" s="37">
        <f>SUMIFS(СВЦЭМ!$D$34:$D$777,СВЦЭМ!$A$34:$A$777,$A149,СВЦЭМ!$B$34:$B$777,H$119)+'СЕТ СН'!$I$11+СВЦЭМ!$D$10+'СЕТ СН'!$I$5</f>
        <v>5322.3879852399996</v>
      </c>
      <c r="I149" s="37">
        <f>SUMIFS(СВЦЭМ!$D$34:$D$777,СВЦЭМ!$A$34:$A$777,$A149,СВЦЭМ!$B$34:$B$777,I$119)+'СЕТ СН'!$I$11+СВЦЭМ!$D$10+'СЕТ СН'!$I$5</f>
        <v>5245.8950209099994</v>
      </c>
      <c r="J149" s="37">
        <f>SUMIFS(СВЦЭМ!$D$34:$D$777,СВЦЭМ!$A$34:$A$777,$A149,СВЦЭМ!$B$34:$B$777,J$119)+'СЕТ СН'!$I$11+СВЦЭМ!$D$10+'СЕТ СН'!$I$5</f>
        <v>5302.4352578299995</v>
      </c>
      <c r="K149" s="37">
        <f>SUMIFS(СВЦЭМ!$D$34:$D$777,СВЦЭМ!$A$34:$A$777,$A149,СВЦЭМ!$B$34:$B$777,K$119)+'СЕТ СН'!$I$11+СВЦЭМ!$D$10+'СЕТ СН'!$I$5</f>
        <v>5259.6091245699999</v>
      </c>
      <c r="L149" s="37">
        <f>SUMIFS(СВЦЭМ!$D$34:$D$777,СВЦЭМ!$A$34:$A$777,$A149,СВЦЭМ!$B$34:$B$777,L$119)+'СЕТ СН'!$I$11+СВЦЭМ!$D$10+'СЕТ СН'!$I$5</f>
        <v>5348.5241876299997</v>
      </c>
      <c r="M149" s="37">
        <f>SUMIFS(СВЦЭМ!$D$34:$D$777,СВЦЭМ!$A$34:$A$777,$A149,СВЦЭМ!$B$34:$B$777,M$119)+'СЕТ СН'!$I$11+СВЦЭМ!$D$10+'СЕТ СН'!$I$5</f>
        <v>5334.4537489099994</v>
      </c>
      <c r="N149" s="37">
        <f>SUMIFS(СВЦЭМ!$D$34:$D$777,СВЦЭМ!$A$34:$A$777,$A149,СВЦЭМ!$B$34:$B$777,N$119)+'СЕТ СН'!$I$11+СВЦЭМ!$D$10+'СЕТ СН'!$I$5</f>
        <v>5239.8560864699994</v>
      </c>
      <c r="O149" s="37">
        <f>SUMIFS(СВЦЭМ!$D$34:$D$777,СВЦЭМ!$A$34:$A$777,$A149,СВЦЭМ!$B$34:$B$777,O$119)+'СЕТ СН'!$I$11+СВЦЭМ!$D$10+'СЕТ СН'!$I$5</f>
        <v>5259.4895540999996</v>
      </c>
      <c r="P149" s="37">
        <f>SUMIFS(СВЦЭМ!$D$34:$D$777,СВЦЭМ!$A$34:$A$777,$A149,СВЦЭМ!$B$34:$B$777,P$119)+'СЕТ СН'!$I$11+СВЦЭМ!$D$10+'СЕТ СН'!$I$5</f>
        <v>5270.1079567099996</v>
      </c>
      <c r="Q149" s="37">
        <f>SUMIFS(СВЦЭМ!$D$34:$D$777,СВЦЭМ!$A$34:$A$777,$A149,СВЦЭМ!$B$34:$B$777,Q$119)+'СЕТ СН'!$I$11+СВЦЭМ!$D$10+'СЕТ СН'!$I$5</f>
        <v>5334.8984229999996</v>
      </c>
      <c r="R149" s="37">
        <f>SUMIFS(СВЦЭМ!$D$34:$D$777,СВЦЭМ!$A$34:$A$777,$A149,СВЦЭМ!$B$34:$B$777,R$119)+'СЕТ СН'!$I$11+СВЦЭМ!$D$10+'СЕТ СН'!$I$5</f>
        <v>5366.9921002199999</v>
      </c>
      <c r="S149" s="37">
        <f>SUMIFS(СВЦЭМ!$D$34:$D$777,СВЦЭМ!$A$34:$A$777,$A149,СВЦЭМ!$B$34:$B$777,S$119)+'СЕТ СН'!$I$11+СВЦЭМ!$D$10+'СЕТ СН'!$I$5</f>
        <v>5429.5610965899996</v>
      </c>
      <c r="T149" s="37">
        <f>SUMIFS(СВЦЭМ!$D$34:$D$777,СВЦЭМ!$A$34:$A$777,$A149,СВЦЭМ!$B$34:$B$777,T$119)+'СЕТ СН'!$I$11+СВЦЭМ!$D$10+'СЕТ СН'!$I$5</f>
        <v>5395.7117549199993</v>
      </c>
      <c r="U149" s="37">
        <f>SUMIFS(СВЦЭМ!$D$34:$D$777,СВЦЭМ!$A$34:$A$777,$A149,СВЦЭМ!$B$34:$B$777,U$119)+'СЕТ СН'!$I$11+СВЦЭМ!$D$10+'СЕТ СН'!$I$5</f>
        <v>5378.6504411899996</v>
      </c>
      <c r="V149" s="37">
        <f>SUMIFS(СВЦЭМ!$D$34:$D$777,СВЦЭМ!$A$34:$A$777,$A149,СВЦЭМ!$B$34:$B$777,V$119)+'СЕТ СН'!$I$11+СВЦЭМ!$D$10+'СЕТ СН'!$I$5</f>
        <v>5334.3951062799997</v>
      </c>
      <c r="W149" s="37">
        <f>SUMIFS(СВЦЭМ!$D$34:$D$777,СВЦЭМ!$A$34:$A$777,$A149,СВЦЭМ!$B$34:$B$777,W$119)+'СЕТ СН'!$I$11+СВЦЭМ!$D$10+'СЕТ СН'!$I$5</f>
        <v>5322.2301045200002</v>
      </c>
      <c r="X149" s="37">
        <f>SUMIFS(СВЦЭМ!$D$34:$D$777,СВЦЭМ!$A$34:$A$777,$A149,СВЦЭМ!$B$34:$B$777,X$119)+'СЕТ СН'!$I$11+СВЦЭМ!$D$10+'СЕТ СН'!$I$5</f>
        <v>5234.31397638</v>
      </c>
      <c r="Y149" s="37">
        <f>SUMIFS(СВЦЭМ!$D$34:$D$777,СВЦЭМ!$A$34:$A$777,$A149,СВЦЭМ!$B$34:$B$777,Y$119)+'СЕТ СН'!$I$11+СВЦЭМ!$D$10+'СЕТ СН'!$I$5</f>
        <v>5203.3872769699992</v>
      </c>
    </row>
    <row r="150" spans="1:27" ht="15.75" x14ac:dyDescent="0.2">
      <c r="A150" s="36">
        <f t="shared" si="3"/>
        <v>42613</v>
      </c>
      <c r="B150" s="37">
        <f>SUMIFS(СВЦЭМ!$D$34:$D$777,СВЦЭМ!$A$34:$A$777,$A150,СВЦЭМ!$B$34:$B$777,B$119)+'СЕТ СН'!$I$11+СВЦЭМ!$D$10+'СЕТ СН'!$I$5</f>
        <v>5223.3614387699999</v>
      </c>
      <c r="C150" s="37">
        <f>SUMIFS(СВЦЭМ!$D$34:$D$777,СВЦЭМ!$A$34:$A$777,$A150,СВЦЭМ!$B$34:$B$777,C$119)+'СЕТ СН'!$I$11+СВЦЭМ!$D$10+'СЕТ СН'!$I$5</f>
        <v>5300.7703275499998</v>
      </c>
      <c r="D150" s="37">
        <f>SUMIFS(СВЦЭМ!$D$34:$D$777,СВЦЭМ!$A$34:$A$777,$A150,СВЦЭМ!$B$34:$B$777,D$119)+'СЕТ СН'!$I$11+СВЦЭМ!$D$10+'СЕТ СН'!$I$5</f>
        <v>5323.1096150799995</v>
      </c>
      <c r="E150" s="37">
        <f>SUMIFS(СВЦЭМ!$D$34:$D$777,СВЦЭМ!$A$34:$A$777,$A150,СВЦЭМ!$B$34:$B$777,E$119)+'СЕТ СН'!$I$11+СВЦЭМ!$D$10+'СЕТ СН'!$I$5</f>
        <v>5364.0814996999998</v>
      </c>
      <c r="F150" s="37">
        <f>SUMIFS(СВЦЭМ!$D$34:$D$777,СВЦЭМ!$A$34:$A$777,$A150,СВЦЭМ!$B$34:$B$777,F$119)+'СЕТ СН'!$I$11+СВЦЭМ!$D$10+'СЕТ СН'!$I$5</f>
        <v>5401.26761979</v>
      </c>
      <c r="G150" s="37">
        <f>SUMIFS(СВЦЭМ!$D$34:$D$777,СВЦЭМ!$A$34:$A$777,$A150,СВЦЭМ!$B$34:$B$777,G$119)+'СЕТ СН'!$I$11+СВЦЭМ!$D$10+'СЕТ СН'!$I$5</f>
        <v>5382.9536523799998</v>
      </c>
      <c r="H150" s="37">
        <f>SUMIFS(СВЦЭМ!$D$34:$D$777,СВЦЭМ!$A$34:$A$777,$A150,СВЦЭМ!$B$34:$B$777,H$119)+'СЕТ СН'!$I$11+СВЦЭМ!$D$10+'СЕТ СН'!$I$5</f>
        <v>5311.6370863299999</v>
      </c>
      <c r="I150" s="37">
        <f>SUMIFS(СВЦЭМ!$D$34:$D$777,СВЦЭМ!$A$34:$A$777,$A150,СВЦЭМ!$B$34:$B$777,I$119)+'СЕТ СН'!$I$11+СВЦЭМ!$D$10+'СЕТ СН'!$I$5</f>
        <v>5296.9537865799994</v>
      </c>
      <c r="J150" s="37">
        <f>SUMIFS(СВЦЭМ!$D$34:$D$777,СВЦЭМ!$A$34:$A$777,$A150,СВЦЭМ!$B$34:$B$777,J$119)+'СЕТ СН'!$I$11+СВЦЭМ!$D$10+'СЕТ СН'!$I$5</f>
        <v>5283.04678642</v>
      </c>
      <c r="K150" s="37">
        <f>SUMIFS(СВЦЭМ!$D$34:$D$777,СВЦЭМ!$A$34:$A$777,$A150,СВЦЭМ!$B$34:$B$777,K$119)+'СЕТ СН'!$I$11+СВЦЭМ!$D$10+'СЕТ СН'!$I$5</f>
        <v>5223.8731624899992</v>
      </c>
      <c r="L150" s="37">
        <f>SUMIFS(СВЦЭМ!$D$34:$D$777,СВЦЭМ!$A$34:$A$777,$A150,СВЦЭМ!$B$34:$B$777,L$119)+'СЕТ СН'!$I$11+СВЦЭМ!$D$10+'СЕТ СН'!$I$5</f>
        <v>5202.8640723600001</v>
      </c>
      <c r="M150" s="37">
        <f>SUMIFS(СВЦЭМ!$D$34:$D$777,СВЦЭМ!$A$34:$A$777,$A150,СВЦЭМ!$B$34:$B$777,M$119)+'СЕТ СН'!$I$11+СВЦЭМ!$D$10+'СЕТ СН'!$I$5</f>
        <v>5221.4503336999996</v>
      </c>
      <c r="N150" s="37">
        <f>SUMIFS(СВЦЭМ!$D$34:$D$777,СВЦЭМ!$A$34:$A$777,$A150,СВЦЭМ!$B$34:$B$777,N$119)+'СЕТ СН'!$I$11+СВЦЭМ!$D$10+'СЕТ СН'!$I$5</f>
        <v>5236.8351585399996</v>
      </c>
      <c r="O150" s="37">
        <f>SUMIFS(СВЦЭМ!$D$34:$D$777,СВЦЭМ!$A$34:$A$777,$A150,СВЦЭМ!$B$34:$B$777,O$119)+'СЕТ СН'!$I$11+СВЦЭМ!$D$10+'СЕТ СН'!$I$5</f>
        <v>5229.8623228500001</v>
      </c>
      <c r="P150" s="37">
        <f>SUMIFS(СВЦЭМ!$D$34:$D$777,СВЦЭМ!$A$34:$A$777,$A150,СВЦЭМ!$B$34:$B$777,P$119)+'СЕТ СН'!$I$11+СВЦЭМ!$D$10+'СЕТ СН'!$I$5</f>
        <v>5197.7440136599998</v>
      </c>
      <c r="Q150" s="37">
        <f>SUMIFS(СВЦЭМ!$D$34:$D$777,СВЦЭМ!$A$34:$A$777,$A150,СВЦЭМ!$B$34:$B$777,Q$119)+'СЕТ СН'!$I$11+СВЦЭМ!$D$10+'СЕТ СН'!$I$5</f>
        <v>5236.6758479199998</v>
      </c>
      <c r="R150" s="37">
        <f>SUMIFS(СВЦЭМ!$D$34:$D$777,СВЦЭМ!$A$34:$A$777,$A150,СВЦЭМ!$B$34:$B$777,R$119)+'СЕТ СН'!$I$11+СВЦЭМ!$D$10+'СЕТ СН'!$I$5</f>
        <v>5202.37210865</v>
      </c>
      <c r="S150" s="37">
        <f>SUMIFS(СВЦЭМ!$D$34:$D$777,СВЦЭМ!$A$34:$A$777,$A150,СВЦЭМ!$B$34:$B$777,S$119)+'СЕТ СН'!$I$11+СВЦЭМ!$D$10+'СЕТ СН'!$I$5</f>
        <v>5242.6867878699995</v>
      </c>
      <c r="T150" s="37">
        <f>SUMIFS(СВЦЭМ!$D$34:$D$777,СВЦЭМ!$A$34:$A$777,$A150,СВЦЭМ!$B$34:$B$777,T$119)+'СЕТ СН'!$I$11+СВЦЭМ!$D$10+'СЕТ СН'!$I$5</f>
        <v>5219.8406430899995</v>
      </c>
      <c r="U150" s="37">
        <f>SUMIFS(СВЦЭМ!$D$34:$D$777,СВЦЭМ!$A$34:$A$777,$A150,СВЦЭМ!$B$34:$B$777,U$119)+'СЕТ СН'!$I$11+СВЦЭМ!$D$10+'СЕТ СН'!$I$5</f>
        <v>5232.8272634899995</v>
      </c>
      <c r="V150" s="37">
        <f>SUMIFS(СВЦЭМ!$D$34:$D$777,СВЦЭМ!$A$34:$A$777,$A150,СВЦЭМ!$B$34:$B$777,V$119)+'СЕТ СН'!$I$11+СВЦЭМ!$D$10+'СЕТ СН'!$I$5</f>
        <v>5237.2952742899997</v>
      </c>
      <c r="W150" s="37">
        <f>SUMIFS(СВЦЭМ!$D$34:$D$777,СВЦЭМ!$A$34:$A$777,$A150,СВЦЭМ!$B$34:$B$777,W$119)+'СЕТ СН'!$I$11+СВЦЭМ!$D$10+'СЕТ СН'!$I$5</f>
        <v>5240.2433216199997</v>
      </c>
      <c r="X150" s="37">
        <f>SUMIFS(СВЦЭМ!$D$34:$D$777,СВЦЭМ!$A$34:$A$777,$A150,СВЦЭМ!$B$34:$B$777,X$119)+'СЕТ СН'!$I$11+СВЦЭМ!$D$10+'СЕТ СН'!$I$5</f>
        <v>5201.8462416099992</v>
      </c>
      <c r="Y150" s="37">
        <f>SUMIFS(СВЦЭМ!$D$34:$D$777,СВЦЭМ!$A$34:$A$777,$A150,СВЦЭМ!$B$34:$B$777,Y$119)+'СЕТ СН'!$I$11+СВЦЭМ!$D$10+'СЕТ СН'!$I$5</f>
        <v>5179.9330552599995</v>
      </c>
    </row>
    <row r="151" spans="1:27" ht="15.75" x14ac:dyDescent="0.2">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7" ht="15.75"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row>
    <row r="153" spans="1:27" ht="12.75" customHeight="1" x14ac:dyDescent="0.2">
      <c r="A153" s="87" t="s">
        <v>7</v>
      </c>
      <c r="B153" s="81" t="s">
        <v>128</v>
      </c>
      <c r="C153" s="82"/>
      <c r="D153" s="82"/>
      <c r="E153" s="82"/>
      <c r="F153" s="82"/>
      <c r="G153" s="82"/>
      <c r="H153" s="82"/>
      <c r="I153" s="82"/>
      <c r="J153" s="82"/>
      <c r="K153" s="82"/>
      <c r="L153" s="82"/>
      <c r="M153" s="82"/>
      <c r="N153" s="82"/>
      <c r="O153" s="82"/>
      <c r="P153" s="82"/>
      <c r="Q153" s="82"/>
      <c r="R153" s="82"/>
      <c r="S153" s="82"/>
      <c r="T153" s="82"/>
      <c r="U153" s="82"/>
      <c r="V153" s="82"/>
      <c r="W153" s="82"/>
      <c r="X153" s="82"/>
      <c r="Y153" s="83"/>
    </row>
    <row r="154" spans="1:27" ht="12.75" customHeight="1" x14ac:dyDescent="0.2">
      <c r="A154" s="88"/>
      <c r="B154" s="84"/>
      <c r="C154" s="85"/>
      <c r="D154" s="85"/>
      <c r="E154" s="85"/>
      <c r="F154" s="85"/>
      <c r="G154" s="85"/>
      <c r="H154" s="85"/>
      <c r="I154" s="85"/>
      <c r="J154" s="85"/>
      <c r="K154" s="85"/>
      <c r="L154" s="85"/>
      <c r="M154" s="85"/>
      <c r="N154" s="85"/>
      <c r="O154" s="85"/>
      <c r="P154" s="85"/>
      <c r="Q154" s="85"/>
      <c r="R154" s="85"/>
      <c r="S154" s="85"/>
      <c r="T154" s="85"/>
      <c r="U154" s="85"/>
      <c r="V154" s="85"/>
      <c r="W154" s="85"/>
      <c r="X154" s="85"/>
      <c r="Y154" s="86"/>
    </row>
    <row r="155" spans="1:27" s="47" customFormat="1" ht="12.75" customHeight="1" x14ac:dyDescent="0.2">
      <c r="A155" s="89"/>
      <c r="B155" s="35">
        <v>1</v>
      </c>
      <c r="C155" s="35">
        <v>2</v>
      </c>
      <c r="D155" s="35">
        <v>3</v>
      </c>
      <c r="E155" s="35">
        <v>4</v>
      </c>
      <c r="F155" s="35">
        <v>5</v>
      </c>
      <c r="G155" s="35">
        <v>6</v>
      </c>
      <c r="H155" s="35">
        <v>7</v>
      </c>
      <c r="I155" s="35">
        <v>8</v>
      </c>
      <c r="J155" s="35">
        <v>9</v>
      </c>
      <c r="K155" s="35">
        <v>10</v>
      </c>
      <c r="L155" s="35">
        <v>11</v>
      </c>
      <c r="M155" s="35">
        <v>12</v>
      </c>
      <c r="N155" s="35">
        <v>13</v>
      </c>
      <c r="O155" s="35">
        <v>14</v>
      </c>
      <c r="P155" s="35">
        <v>15</v>
      </c>
      <c r="Q155" s="35">
        <v>16</v>
      </c>
      <c r="R155" s="35">
        <v>17</v>
      </c>
      <c r="S155" s="35">
        <v>18</v>
      </c>
      <c r="T155" s="35">
        <v>19</v>
      </c>
      <c r="U155" s="35">
        <v>20</v>
      </c>
      <c r="V155" s="35">
        <v>21</v>
      </c>
      <c r="W155" s="35">
        <v>22</v>
      </c>
      <c r="X155" s="35">
        <v>23</v>
      </c>
      <c r="Y155" s="35">
        <v>24</v>
      </c>
    </row>
    <row r="156" spans="1:27" ht="15.75" customHeight="1" x14ac:dyDescent="0.2">
      <c r="A156" s="36" t="str">
        <f>A120</f>
        <v>01.08.2016</v>
      </c>
      <c r="B156" s="37">
        <f>SUMIFS(СВЦЭМ!$E$34:$E$777,СВЦЭМ!$A$34:$A$777,$A156,СВЦЭМ!$B$34:$B$777,B$155)+'СЕТ СН'!$F$12</f>
        <v>0</v>
      </c>
      <c r="C156" s="37">
        <f>SUMIFS(СВЦЭМ!$E$34:$E$777,СВЦЭМ!$A$34:$A$777,$A156,СВЦЭМ!$B$34:$B$777,C$155)+'СЕТ СН'!$F$12</f>
        <v>0</v>
      </c>
      <c r="D156" s="37">
        <f>SUMIFS(СВЦЭМ!$E$34:$E$777,СВЦЭМ!$A$34:$A$777,$A156,СВЦЭМ!$B$34:$B$777,D$155)+'СЕТ СН'!$F$12</f>
        <v>0</v>
      </c>
      <c r="E156" s="37">
        <f>SUMIFS(СВЦЭМ!$E$34:$E$777,СВЦЭМ!$A$34:$A$777,$A156,СВЦЭМ!$B$34:$B$777,E$155)+'СЕТ СН'!$F$12</f>
        <v>0</v>
      </c>
      <c r="F156" s="37">
        <f>SUMIFS(СВЦЭМ!$E$34:$E$777,СВЦЭМ!$A$34:$A$777,$A156,СВЦЭМ!$B$34:$B$777,F$155)+'СЕТ СН'!$F$12</f>
        <v>0</v>
      </c>
      <c r="G156" s="37">
        <f>SUMIFS(СВЦЭМ!$E$34:$E$777,СВЦЭМ!$A$34:$A$777,$A156,СВЦЭМ!$B$34:$B$777,G$155)+'СЕТ СН'!$F$12</f>
        <v>0</v>
      </c>
      <c r="H156" s="37">
        <f>SUMIFS(СВЦЭМ!$E$34:$E$777,СВЦЭМ!$A$34:$A$777,$A156,СВЦЭМ!$B$34:$B$777,H$155)+'СЕТ СН'!$F$12</f>
        <v>0</v>
      </c>
      <c r="I156" s="37">
        <f>SUMIFS(СВЦЭМ!$E$34:$E$777,СВЦЭМ!$A$34:$A$777,$A156,СВЦЭМ!$B$34:$B$777,I$155)+'СЕТ СН'!$F$12</f>
        <v>0</v>
      </c>
      <c r="J156" s="37">
        <f>SUMIFS(СВЦЭМ!$E$34:$E$777,СВЦЭМ!$A$34:$A$777,$A156,СВЦЭМ!$B$34:$B$777,J$155)+'СЕТ СН'!$F$12</f>
        <v>0</v>
      </c>
      <c r="K156" s="37">
        <f>SUMIFS(СВЦЭМ!$E$34:$E$777,СВЦЭМ!$A$34:$A$777,$A156,СВЦЭМ!$B$34:$B$777,K$155)+'СЕТ СН'!$F$12</f>
        <v>0</v>
      </c>
      <c r="L156" s="37">
        <f>SUMIFS(СВЦЭМ!$E$34:$E$777,СВЦЭМ!$A$34:$A$777,$A156,СВЦЭМ!$B$34:$B$777,L$155)+'СЕТ СН'!$F$12</f>
        <v>0</v>
      </c>
      <c r="M156" s="37">
        <f>SUMIFS(СВЦЭМ!$E$34:$E$777,СВЦЭМ!$A$34:$A$777,$A156,СВЦЭМ!$B$34:$B$777,M$155)+'СЕТ СН'!$F$12</f>
        <v>0</v>
      </c>
      <c r="N156" s="37">
        <f>SUMIFS(СВЦЭМ!$E$34:$E$777,СВЦЭМ!$A$34:$A$777,$A156,СВЦЭМ!$B$34:$B$777,N$155)+'СЕТ СН'!$F$12</f>
        <v>0</v>
      </c>
      <c r="O156" s="37">
        <f>SUMIFS(СВЦЭМ!$E$34:$E$777,СВЦЭМ!$A$34:$A$777,$A156,СВЦЭМ!$B$34:$B$777,O$155)+'СЕТ СН'!$F$12</f>
        <v>0</v>
      </c>
      <c r="P156" s="37">
        <f>SUMIFS(СВЦЭМ!$E$34:$E$777,СВЦЭМ!$A$34:$A$777,$A156,СВЦЭМ!$B$34:$B$777,P$155)+'СЕТ СН'!$F$12</f>
        <v>0</v>
      </c>
      <c r="Q156" s="37">
        <f>SUMIFS(СВЦЭМ!$E$34:$E$777,СВЦЭМ!$A$34:$A$777,$A156,СВЦЭМ!$B$34:$B$777,Q$155)+'СЕТ СН'!$F$12</f>
        <v>0</v>
      </c>
      <c r="R156" s="37">
        <f>SUMIFS(СВЦЭМ!$E$34:$E$777,СВЦЭМ!$A$34:$A$777,$A156,СВЦЭМ!$B$34:$B$777,R$155)+'СЕТ СН'!$F$12</f>
        <v>0</v>
      </c>
      <c r="S156" s="37">
        <f>SUMIFS(СВЦЭМ!$E$34:$E$777,СВЦЭМ!$A$34:$A$777,$A156,СВЦЭМ!$B$34:$B$777,S$155)+'СЕТ СН'!$F$12</f>
        <v>0</v>
      </c>
      <c r="T156" s="37">
        <f>SUMIFS(СВЦЭМ!$E$34:$E$777,СВЦЭМ!$A$34:$A$777,$A156,СВЦЭМ!$B$34:$B$777,T$155)+'СЕТ СН'!$F$12</f>
        <v>0</v>
      </c>
      <c r="U156" s="37">
        <f>SUMIFS(СВЦЭМ!$E$34:$E$777,СВЦЭМ!$A$34:$A$777,$A156,СВЦЭМ!$B$34:$B$777,U$155)+'СЕТ СН'!$F$12</f>
        <v>0</v>
      </c>
      <c r="V156" s="37">
        <f>SUMIFS(СВЦЭМ!$E$34:$E$777,СВЦЭМ!$A$34:$A$777,$A156,СВЦЭМ!$B$34:$B$777,V$155)+'СЕТ СН'!$F$12</f>
        <v>0</v>
      </c>
      <c r="W156" s="37">
        <f>SUMIFS(СВЦЭМ!$E$34:$E$777,СВЦЭМ!$A$34:$A$777,$A156,СВЦЭМ!$B$34:$B$777,W$155)+'СЕТ СН'!$F$12</f>
        <v>0</v>
      </c>
      <c r="X156" s="37">
        <f>SUMIFS(СВЦЭМ!$E$34:$E$777,СВЦЭМ!$A$34:$A$777,$A156,СВЦЭМ!$B$34:$B$777,X$155)+'СЕТ СН'!$F$12</f>
        <v>0</v>
      </c>
      <c r="Y156" s="37">
        <f>SUMIFS(СВЦЭМ!$E$34:$E$777,СВЦЭМ!$A$34:$A$777,$A156,СВЦЭМ!$B$34:$B$777,Y$155)+'СЕТ СН'!$F$12</f>
        <v>0</v>
      </c>
      <c r="AA156" s="46"/>
    </row>
    <row r="157" spans="1:27" ht="15.75" x14ac:dyDescent="0.2">
      <c r="A157" s="36">
        <f>A156+1</f>
        <v>42584</v>
      </c>
      <c r="B157" s="37">
        <f>SUMIFS(СВЦЭМ!$E$34:$E$777,СВЦЭМ!$A$34:$A$777,$A157,СВЦЭМ!$B$34:$B$777,B$155)+'СЕТ СН'!$F$12</f>
        <v>0</v>
      </c>
      <c r="C157" s="37">
        <f>SUMIFS(СВЦЭМ!$E$34:$E$777,СВЦЭМ!$A$34:$A$777,$A157,СВЦЭМ!$B$34:$B$777,C$155)+'СЕТ СН'!$F$12</f>
        <v>0</v>
      </c>
      <c r="D157" s="37">
        <f>SUMIFS(СВЦЭМ!$E$34:$E$777,СВЦЭМ!$A$34:$A$777,$A157,СВЦЭМ!$B$34:$B$777,D$155)+'СЕТ СН'!$F$12</f>
        <v>0</v>
      </c>
      <c r="E157" s="37">
        <f>SUMIFS(СВЦЭМ!$E$34:$E$777,СВЦЭМ!$A$34:$A$777,$A157,СВЦЭМ!$B$34:$B$777,E$155)+'СЕТ СН'!$F$12</f>
        <v>0</v>
      </c>
      <c r="F157" s="37">
        <f>SUMIFS(СВЦЭМ!$E$34:$E$777,СВЦЭМ!$A$34:$A$777,$A157,СВЦЭМ!$B$34:$B$777,F$155)+'СЕТ СН'!$F$12</f>
        <v>0</v>
      </c>
      <c r="G157" s="37">
        <f>SUMIFS(СВЦЭМ!$E$34:$E$777,СВЦЭМ!$A$34:$A$777,$A157,СВЦЭМ!$B$34:$B$777,G$155)+'СЕТ СН'!$F$12</f>
        <v>0</v>
      </c>
      <c r="H157" s="37">
        <f>SUMIFS(СВЦЭМ!$E$34:$E$777,СВЦЭМ!$A$34:$A$777,$A157,СВЦЭМ!$B$34:$B$777,H$155)+'СЕТ СН'!$F$12</f>
        <v>0</v>
      </c>
      <c r="I157" s="37">
        <f>SUMIFS(СВЦЭМ!$E$34:$E$777,СВЦЭМ!$A$34:$A$777,$A157,СВЦЭМ!$B$34:$B$777,I$155)+'СЕТ СН'!$F$12</f>
        <v>0</v>
      </c>
      <c r="J157" s="37">
        <f>SUMIFS(СВЦЭМ!$E$34:$E$777,СВЦЭМ!$A$34:$A$777,$A157,СВЦЭМ!$B$34:$B$777,J$155)+'СЕТ СН'!$F$12</f>
        <v>0</v>
      </c>
      <c r="K157" s="37">
        <f>SUMIFS(СВЦЭМ!$E$34:$E$777,СВЦЭМ!$A$34:$A$777,$A157,СВЦЭМ!$B$34:$B$777,K$155)+'СЕТ СН'!$F$12</f>
        <v>0</v>
      </c>
      <c r="L157" s="37">
        <f>SUMIFS(СВЦЭМ!$E$34:$E$777,СВЦЭМ!$A$34:$A$777,$A157,СВЦЭМ!$B$34:$B$777,L$155)+'СЕТ СН'!$F$12</f>
        <v>0</v>
      </c>
      <c r="M157" s="37">
        <f>SUMIFS(СВЦЭМ!$E$34:$E$777,СВЦЭМ!$A$34:$A$777,$A157,СВЦЭМ!$B$34:$B$777,M$155)+'СЕТ СН'!$F$12</f>
        <v>0</v>
      </c>
      <c r="N157" s="37">
        <f>SUMIFS(СВЦЭМ!$E$34:$E$777,СВЦЭМ!$A$34:$A$777,$A157,СВЦЭМ!$B$34:$B$777,N$155)+'СЕТ СН'!$F$12</f>
        <v>0</v>
      </c>
      <c r="O157" s="37">
        <f>SUMIFS(СВЦЭМ!$E$34:$E$777,СВЦЭМ!$A$34:$A$777,$A157,СВЦЭМ!$B$34:$B$777,O$155)+'СЕТ СН'!$F$12</f>
        <v>0</v>
      </c>
      <c r="P157" s="37">
        <f>SUMIFS(СВЦЭМ!$E$34:$E$777,СВЦЭМ!$A$34:$A$777,$A157,СВЦЭМ!$B$34:$B$777,P$155)+'СЕТ СН'!$F$12</f>
        <v>0</v>
      </c>
      <c r="Q157" s="37">
        <f>SUMIFS(СВЦЭМ!$E$34:$E$777,СВЦЭМ!$A$34:$A$777,$A157,СВЦЭМ!$B$34:$B$777,Q$155)+'СЕТ СН'!$F$12</f>
        <v>0</v>
      </c>
      <c r="R157" s="37">
        <f>SUMIFS(СВЦЭМ!$E$34:$E$777,СВЦЭМ!$A$34:$A$777,$A157,СВЦЭМ!$B$34:$B$777,R$155)+'СЕТ СН'!$F$12</f>
        <v>0</v>
      </c>
      <c r="S157" s="37">
        <f>SUMIFS(СВЦЭМ!$E$34:$E$777,СВЦЭМ!$A$34:$A$777,$A157,СВЦЭМ!$B$34:$B$777,S$155)+'СЕТ СН'!$F$12</f>
        <v>0</v>
      </c>
      <c r="T157" s="37">
        <f>SUMIFS(СВЦЭМ!$E$34:$E$777,СВЦЭМ!$A$34:$A$777,$A157,СВЦЭМ!$B$34:$B$777,T$155)+'СЕТ СН'!$F$12</f>
        <v>0</v>
      </c>
      <c r="U157" s="37">
        <f>SUMIFS(СВЦЭМ!$E$34:$E$777,СВЦЭМ!$A$34:$A$777,$A157,СВЦЭМ!$B$34:$B$777,U$155)+'СЕТ СН'!$F$12</f>
        <v>0</v>
      </c>
      <c r="V157" s="37">
        <f>SUMIFS(СВЦЭМ!$E$34:$E$777,СВЦЭМ!$A$34:$A$777,$A157,СВЦЭМ!$B$34:$B$777,V$155)+'СЕТ СН'!$F$12</f>
        <v>0</v>
      </c>
      <c r="W157" s="37">
        <f>SUMIFS(СВЦЭМ!$E$34:$E$777,СВЦЭМ!$A$34:$A$777,$A157,СВЦЭМ!$B$34:$B$777,W$155)+'СЕТ СН'!$F$12</f>
        <v>0</v>
      </c>
      <c r="X157" s="37">
        <f>SUMIFS(СВЦЭМ!$E$34:$E$777,СВЦЭМ!$A$34:$A$777,$A157,СВЦЭМ!$B$34:$B$777,X$155)+'СЕТ СН'!$F$12</f>
        <v>0</v>
      </c>
      <c r="Y157" s="37">
        <f>SUMIFS(СВЦЭМ!$E$34:$E$777,СВЦЭМ!$A$34:$A$777,$A157,СВЦЭМ!$B$34:$B$777,Y$155)+'СЕТ СН'!$F$12</f>
        <v>0</v>
      </c>
    </row>
    <row r="158" spans="1:27" ht="15.75" x14ac:dyDescent="0.2">
      <c r="A158" s="36">
        <f t="shared" ref="A158:A186" si="4">A157+1</f>
        <v>42585</v>
      </c>
      <c r="B158" s="37">
        <f>SUMIFS(СВЦЭМ!$E$34:$E$777,СВЦЭМ!$A$34:$A$777,$A158,СВЦЭМ!$B$34:$B$777,B$155)+'СЕТ СН'!$F$12</f>
        <v>0</v>
      </c>
      <c r="C158" s="37">
        <f>SUMIFS(СВЦЭМ!$E$34:$E$777,СВЦЭМ!$A$34:$A$777,$A158,СВЦЭМ!$B$34:$B$777,C$155)+'СЕТ СН'!$F$12</f>
        <v>0</v>
      </c>
      <c r="D158" s="37">
        <f>SUMIFS(СВЦЭМ!$E$34:$E$777,СВЦЭМ!$A$34:$A$777,$A158,СВЦЭМ!$B$34:$B$777,D$155)+'СЕТ СН'!$F$12</f>
        <v>0</v>
      </c>
      <c r="E158" s="37">
        <f>SUMIFS(СВЦЭМ!$E$34:$E$777,СВЦЭМ!$A$34:$A$777,$A158,СВЦЭМ!$B$34:$B$777,E$155)+'СЕТ СН'!$F$12</f>
        <v>0</v>
      </c>
      <c r="F158" s="37">
        <f>SUMIFS(СВЦЭМ!$E$34:$E$777,СВЦЭМ!$A$34:$A$777,$A158,СВЦЭМ!$B$34:$B$777,F$155)+'СЕТ СН'!$F$12</f>
        <v>0</v>
      </c>
      <c r="G158" s="37">
        <f>SUMIFS(СВЦЭМ!$E$34:$E$777,СВЦЭМ!$A$34:$A$777,$A158,СВЦЭМ!$B$34:$B$777,G$155)+'СЕТ СН'!$F$12</f>
        <v>0</v>
      </c>
      <c r="H158" s="37">
        <f>SUMIFS(СВЦЭМ!$E$34:$E$777,СВЦЭМ!$A$34:$A$777,$A158,СВЦЭМ!$B$34:$B$777,H$155)+'СЕТ СН'!$F$12</f>
        <v>0</v>
      </c>
      <c r="I158" s="37">
        <f>SUMIFS(СВЦЭМ!$E$34:$E$777,СВЦЭМ!$A$34:$A$777,$A158,СВЦЭМ!$B$34:$B$777,I$155)+'СЕТ СН'!$F$12</f>
        <v>0</v>
      </c>
      <c r="J158" s="37">
        <f>SUMIFS(СВЦЭМ!$E$34:$E$777,СВЦЭМ!$A$34:$A$777,$A158,СВЦЭМ!$B$34:$B$777,J$155)+'СЕТ СН'!$F$12</f>
        <v>0</v>
      </c>
      <c r="K158" s="37">
        <f>SUMIFS(СВЦЭМ!$E$34:$E$777,СВЦЭМ!$A$34:$A$777,$A158,СВЦЭМ!$B$34:$B$777,K$155)+'СЕТ СН'!$F$12</f>
        <v>0</v>
      </c>
      <c r="L158" s="37">
        <f>SUMIFS(СВЦЭМ!$E$34:$E$777,СВЦЭМ!$A$34:$A$777,$A158,СВЦЭМ!$B$34:$B$777,L$155)+'СЕТ СН'!$F$12</f>
        <v>0</v>
      </c>
      <c r="M158" s="37">
        <f>SUMIFS(СВЦЭМ!$E$34:$E$777,СВЦЭМ!$A$34:$A$777,$A158,СВЦЭМ!$B$34:$B$777,M$155)+'СЕТ СН'!$F$12</f>
        <v>0</v>
      </c>
      <c r="N158" s="37">
        <f>SUMIFS(СВЦЭМ!$E$34:$E$777,СВЦЭМ!$A$34:$A$777,$A158,СВЦЭМ!$B$34:$B$777,N$155)+'СЕТ СН'!$F$12</f>
        <v>0</v>
      </c>
      <c r="O158" s="37">
        <f>SUMIFS(СВЦЭМ!$E$34:$E$777,СВЦЭМ!$A$34:$A$777,$A158,СВЦЭМ!$B$34:$B$777,O$155)+'СЕТ СН'!$F$12</f>
        <v>0</v>
      </c>
      <c r="P158" s="37">
        <f>SUMIFS(СВЦЭМ!$E$34:$E$777,СВЦЭМ!$A$34:$A$777,$A158,СВЦЭМ!$B$34:$B$777,P$155)+'СЕТ СН'!$F$12</f>
        <v>0</v>
      </c>
      <c r="Q158" s="37">
        <f>SUMIFS(СВЦЭМ!$E$34:$E$777,СВЦЭМ!$A$34:$A$777,$A158,СВЦЭМ!$B$34:$B$777,Q$155)+'СЕТ СН'!$F$12</f>
        <v>0</v>
      </c>
      <c r="R158" s="37">
        <f>SUMIFS(СВЦЭМ!$E$34:$E$777,СВЦЭМ!$A$34:$A$777,$A158,СВЦЭМ!$B$34:$B$777,R$155)+'СЕТ СН'!$F$12</f>
        <v>0</v>
      </c>
      <c r="S158" s="37">
        <f>SUMIFS(СВЦЭМ!$E$34:$E$777,СВЦЭМ!$A$34:$A$777,$A158,СВЦЭМ!$B$34:$B$777,S$155)+'СЕТ СН'!$F$12</f>
        <v>0</v>
      </c>
      <c r="T158" s="37">
        <f>SUMIFS(СВЦЭМ!$E$34:$E$777,СВЦЭМ!$A$34:$A$777,$A158,СВЦЭМ!$B$34:$B$777,T$155)+'СЕТ СН'!$F$12</f>
        <v>0</v>
      </c>
      <c r="U158" s="37">
        <f>SUMIFS(СВЦЭМ!$E$34:$E$777,СВЦЭМ!$A$34:$A$777,$A158,СВЦЭМ!$B$34:$B$777,U$155)+'СЕТ СН'!$F$12</f>
        <v>0</v>
      </c>
      <c r="V158" s="37">
        <f>SUMIFS(СВЦЭМ!$E$34:$E$777,СВЦЭМ!$A$34:$A$777,$A158,СВЦЭМ!$B$34:$B$777,V$155)+'СЕТ СН'!$F$12</f>
        <v>0</v>
      </c>
      <c r="W158" s="37">
        <f>SUMIFS(СВЦЭМ!$E$34:$E$777,СВЦЭМ!$A$34:$A$777,$A158,СВЦЭМ!$B$34:$B$777,W$155)+'СЕТ СН'!$F$12</f>
        <v>0</v>
      </c>
      <c r="X158" s="37">
        <f>SUMIFS(СВЦЭМ!$E$34:$E$777,СВЦЭМ!$A$34:$A$777,$A158,СВЦЭМ!$B$34:$B$777,X$155)+'СЕТ СН'!$F$12</f>
        <v>0</v>
      </c>
      <c r="Y158" s="37">
        <f>SUMIFS(СВЦЭМ!$E$34:$E$777,СВЦЭМ!$A$34:$A$777,$A158,СВЦЭМ!$B$34:$B$777,Y$155)+'СЕТ СН'!$F$12</f>
        <v>0</v>
      </c>
    </row>
    <row r="159" spans="1:27" ht="15.75" x14ac:dyDescent="0.2">
      <c r="A159" s="36">
        <f t="shared" si="4"/>
        <v>42586</v>
      </c>
      <c r="B159" s="37">
        <f>SUMIFS(СВЦЭМ!$E$34:$E$777,СВЦЭМ!$A$34:$A$777,$A159,СВЦЭМ!$B$34:$B$777,B$155)+'СЕТ СН'!$F$12</f>
        <v>0</v>
      </c>
      <c r="C159" s="37">
        <f>SUMIFS(СВЦЭМ!$E$34:$E$777,СВЦЭМ!$A$34:$A$777,$A159,СВЦЭМ!$B$34:$B$777,C$155)+'СЕТ СН'!$F$12</f>
        <v>0</v>
      </c>
      <c r="D159" s="37">
        <f>SUMIFS(СВЦЭМ!$E$34:$E$777,СВЦЭМ!$A$34:$A$777,$A159,СВЦЭМ!$B$34:$B$777,D$155)+'СЕТ СН'!$F$12</f>
        <v>0</v>
      </c>
      <c r="E159" s="37">
        <f>SUMIFS(СВЦЭМ!$E$34:$E$777,СВЦЭМ!$A$34:$A$777,$A159,СВЦЭМ!$B$34:$B$777,E$155)+'СЕТ СН'!$F$12</f>
        <v>0</v>
      </c>
      <c r="F159" s="37">
        <f>SUMIFS(СВЦЭМ!$E$34:$E$777,СВЦЭМ!$A$34:$A$777,$A159,СВЦЭМ!$B$34:$B$777,F$155)+'СЕТ СН'!$F$12</f>
        <v>0</v>
      </c>
      <c r="G159" s="37">
        <f>SUMIFS(СВЦЭМ!$E$34:$E$777,СВЦЭМ!$A$34:$A$777,$A159,СВЦЭМ!$B$34:$B$777,G$155)+'СЕТ СН'!$F$12</f>
        <v>0</v>
      </c>
      <c r="H159" s="37">
        <f>SUMIFS(СВЦЭМ!$E$34:$E$777,СВЦЭМ!$A$34:$A$777,$A159,СВЦЭМ!$B$34:$B$777,H$155)+'СЕТ СН'!$F$12</f>
        <v>0</v>
      </c>
      <c r="I159" s="37">
        <f>SUMIFS(СВЦЭМ!$E$34:$E$777,СВЦЭМ!$A$34:$A$777,$A159,СВЦЭМ!$B$34:$B$777,I$155)+'СЕТ СН'!$F$12</f>
        <v>0</v>
      </c>
      <c r="J159" s="37">
        <f>SUMIFS(СВЦЭМ!$E$34:$E$777,СВЦЭМ!$A$34:$A$777,$A159,СВЦЭМ!$B$34:$B$777,J$155)+'СЕТ СН'!$F$12</f>
        <v>0</v>
      </c>
      <c r="K159" s="37">
        <f>SUMIFS(СВЦЭМ!$E$34:$E$777,СВЦЭМ!$A$34:$A$777,$A159,СВЦЭМ!$B$34:$B$777,K$155)+'СЕТ СН'!$F$12</f>
        <v>0</v>
      </c>
      <c r="L159" s="37">
        <f>SUMIFS(СВЦЭМ!$E$34:$E$777,СВЦЭМ!$A$34:$A$777,$A159,СВЦЭМ!$B$34:$B$777,L$155)+'СЕТ СН'!$F$12</f>
        <v>0</v>
      </c>
      <c r="M159" s="37">
        <f>SUMIFS(СВЦЭМ!$E$34:$E$777,СВЦЭМ!$A$34:$A$777,$A159,СВЦЭМ!$B$34:$B$777,M$155)+'СЕТ СН'!$F$12</f>
        <v>0</v>
      </c>
      <c r="N159" s="37">
        <f>SUMIFS(СВЦЭМ!$E$34:$E$777,СВЦЭМ!$A$34:$A$777,$A159,СВЦЭМ!$B$34:$B$777,N$155)+'СЕТ СН'!$F$12</f>
        <v>0</v>
      </c>
      <c r="O159" s="37">
        <f>SUMIFS(СВЦЭМ!$E$34:$E$777,СВЦЭМ!$A$34:$A$777,$A159,СВЦЭМ!$B$34:$B$777,O$155)+'СЕТ СН'!$F$12</f>
        <v>0</v>
      </c>
      <c r="P159" s="37">
        <f>SUMIFS(СВЦЭМ!$E$34:$E$777,СВЦЭМ!$A$34:$A$777,$A159,СВЦЭМ!$B$34:$B$777,P$155)+'СЕТ СН'!$F$12</f>
        <v>0</v>
      </c>
      <c r="Q159" s="37">
        <f>SUMIFS(СВЦЭМ!$E$34:$E$777,СВЦЭМ!$A$34:$A$777,$A159,СВЦЭМ!$B$34:$B$777,Q$155)+'СЕТ СН'!$F$12</f>
        <v>0</v>
      </c>
      <c r="R159" s="37">
        <f>SUMIFS(СВЦЭМ!$E$34:$E$777,СВЦЭМ!$A$34:$A$777,$A159,СВЦЭМ!$B$34:$B$777,R$155)+'СЕТ СН'!$F$12</f>
        <v>0</v>
      </c>
      <c r="S159" s="37">
        <f>SUMIFS(СВЦЭМ!$E$34:$E$777,СВЦЭМ!$A$34:$A$777,$A159,СВЦЭМ!$B$34:$B$777,S$155)+'СЕТ СН'!$F$12</f>
        <v>0</v>
      </c>
      <c r="T159" s="37">
        <f>SUMIFS(СВЦЭМ!$E$34:$E$777,СВЦЭМ!$A$34:$A$777,$A159,СВЦЭМ!$B$34:$B$777,T$155)+'СЕТ СН'!$F$12</f>
        <v>0</v>
      </c>
      <c r="U159" s="37">
        <f>SUMIFS(СВЦЭМ!$E$34:$E$777,СВЦЭМ!$A$34:$A$777,$A159,СВЦЭМ!$B$34:$B$777,U$155)+'СЕТ СН'!$F$12</f>
        <v>0</v>
      </c>
      <c r="V159" s="37">
        <f>SUMIFS(СВЦЭМ!$E$34:$E$777,СВЦЭМ!$A$34:$A$777,$A159,СВЦЭМ!$B$34:$B$777,V$155)+'СЕТ СН'!$F$12</f>
        <v>0</v>
      </c>
      <c r="W159" s="37">
        <f>SUMIFS(СВЦЭМ!$E$34:$E$777,СВЦЭМ!$A$34:$A$777,$A159,СВЦЭМ!$B$34:$B$777,W$155)+'СЕТ СН'!$F$12</f>
        <v>0</v>
      </c>
      <c r="X159" s="37">
        <f>SUMIFS(СВЦЭМ!$E$34:$E$777,СВЦЭМ!$A$34:$A$777,$A159,СВЦЭМ!$B$34:$B$777,X$155)+'СЕТ СН'!$F$12</f>
        <v>0</v>
      </c>
      <c r="Y159" s="37">
        <f>SUMIFS(СВЦЭМ!$E$34:$E$777,СВЦЭМ!$A$34:$A$777,$A159,СВЦЭМ!$B$34:$B$777,Y$155)+'СЕТ СН'!$F$12</f>
        <v>0</v>
      </c>
    </row>
    <row r="160" spans="1:27" ht="15.75" x14ac:dyDescent="0.2">
      <c r="A160" s="36">
        <f t="shared" si="4"/>
        <v>42587</v>
      </c>
      <c r="B160" s="37">
        <f>SUMIFS(СВЦЭМ!$E$34:$E$777,СВЦЭМ!$A$34:$A$777,$A160,СВЦЭМ!$B$34:$B$777,B$155)+'СЕТ СН'!$F$12</f>
        <v>0</v>
      </c>
      <c r="C160" s="37">
        <f>SUMIFS(СВЦЭМ!$E$34:$E$777,СВЦЭМ!$A$34:$A$777,$A160,СВЦЭМ!$B$34:$B$777,C$155)+'СЕТ СН'!$F$12</f>
        <v>0</v>
      </c>
      <c r="D160" s="37">
        <f>SUMIFS(СВЦЭМ!$E$34:$E$777,СВЦЭМ!$A$34:$A$777,$A160,СВЦЭМ!$B$34:$B$777,D$155)+'СЕТ СН'!$F$12</f>
        <v>0</v>
      </c>
      <c r="E160" s="37">
        <f>SUMIFS(СВЦЭМ!$E$34:$E$777,СВЦЭМ!$A$34:$A$777,$A160,СВЦЭМ!$B$34:$B$777,E$155)+'СЕТ СН'!$F$12</f>
        <v>0</v>
      </c>
      <c r="F160" s="37">
        <f>SUMIFS(СВЦЭМ!$E$34:$E$777,СВЦЭМ!$A$34:$A$777,$A160,СВЦЭМ!$B$34:$B$777,F$155)+'СЕТ СН'!$F$12</f>
        <v>0</v>
      </c>
      <c r="G160" s="37">
        <f>SUMIFS(СВЦЭМ!$E$34:$E$777,СВЦЭМ!$A$34:$A$777,$A160,СВЦЭМ!$B$34:$B$777,G$155)+'СЕТ СН'!$F$12</f>
        <v>0</v>
      </c>
      <c r="H160" s="37">
        <f>SUMIFS(СВЦЭМ!$E$34:$E$777,СВЦЭМ!$A$34:$A$777,$A160,СВЦЭМ!$B$34:$B$777,H$155)+'СЕТ СН'!$F$12</f>
        <v>0</v>
      </c>
      <c r="I160" s="37">
        <f>SUMIFS(СВЦЭМ!$E$34:$E$777,СВЦЭМ!$A$34:$A$777,$A160,СВЦЭМ!$B$34:$B$777,I$155)+'СЕТ СН'!$F$12</f>
        <v>0</v>
      </c>
      <c r="J160" s="37">
        <f>SUMIFS(СВЦЭМ!$E$34:$E$777,СВЦЭМ!$A$34:$A$777,$A160,СВЦЭМ!$B$34:$B$777,J$155)+'СЕТ СН'!$F$12</f>
        <v>0</v>
      </c>
      <c r="K160" s="37">
        <f>SUMIFS(СВЦЭМ!$E$34:$E$777,СВЦЭМ!$A$34:$A$777,$A160,СВЦЭМ!$B$34:$B$777,K$155)+'СЕТ СН'!$F$12</f>
        <v>0</v>
      </c>
      <c r="L160" s="37">
        <f>SUMIFS(СВЦЭМ!$E$34:$E$777,СВЦЭМ!$A$34:$A$777,$A160,СВЦЭМ!$B$34:$B$777,L$155)+'СЕТ СН'!$F$12</f>
        <v>0</v>
      </c>
      <c r="M160" s="37">
        <f>SUMIFS(СВЦЭМ!$E$34:$E$777,СВЦЭМ!$A$34:$A$777,$A160,СВЦЭМ!$B$34:$B$777,M$155)+'СЕТ СН'!$F$12</f>
        <v>0</v>
      </c>
      <c r="N160" s="37">
        <f>SUMIFS(СВЦЭМ!$E$34:$E$777,СВЦЭМ!$A$34:$A$777,$A160,СВЦЭМ!$B$34:$B$777,N$155)+'СЕТ СН'!$F$12</f>
        <v>0</v>
      </c>
      <c r="O160" s="37">
        <f>SUMIFS(СВЦЭМ!$E$34:$E$777,СВЦЭМ!$A$34:$A$777,$A160,СВЦЭМ!$B$34:$B$777,O$155)+'СЕТ СН'!$F$12</f>
        <v>0</v>
      </c>
      <c r="P160" s="37">
        <f>SUMIFS(СВЦЭМ!$E$34:$E$777,СВЦЭМ!$A$34:$A$777,$A160,СВЦЭМ!$B$34:$B$777,P$155)+'СЕТ СН'!$F$12</f>
        <v>0</v>
      </c>
      <c r="Q160" s="37">
        <f>SUMIFS(СВЦЭМ!$E$34:$E$777,СВЦЭМ!$A$34:$A$777,$A160,СВЦЭМ!$B$34:$B$777,Q$155)+'СЕТ СН'!$F$12</f>
        <v>0</v>
      </c>
      <c r="R160" s="37">
        <f>SUMIFS(СВЦЭМ!$E$34:$E$777,СВЦЭМ!$A$34:$A$777,$A160,СВЦЭМ!$B$34:$B$777,R$155)+'СЕТ СН'!$F$12</f>
        <v>0</v>
      </c>
      <c r="S160" s="37">
        <f>SUMIFS(СВЦЭМ!$E$34:$E$777,СВЦЭМ!$A$34:$A$777,$A160,СВЦЭМ!$B$34:$B$777,S$155)+'СЕТ СН'!$F$12</f>
        <v>0</v>
      </c>
      <c r="T160" s="37">
        <f>SUMIFS(СВЦЭМ!$E$34:$E$777,СВЦЭМ!$A$34:$A$777,$A160,СВЦЭМ!$B$34:$B$777,T$155)+'СЕТ СН'!$F$12</f>
        <v>0</v>
      </c>
      <c r="U160" s="37">
        <f>SUMIFS(СВЦЭМ!$E$34:$E$777,СВЦЭМ!$A$34:$A$777,$A160,СВЦЭМ!$B$34:$B$777,U$155)+'СЕТ СН'!$F$12</f>
        <v>0</v>
      </c>
      <c r="V160" s="37">
        <f>SUMIFS(СВЦЭМ!$E$34:$E$777,СВЦЭМ!$A$34:$A$777,$A160,СВЦЭМ!$B$34:$B$777,V$155)+'СЕТ СН'!$F$12</f>
        <v>0</v>
      </c>
      <c r="W160" s="37">
        <f>SUMIFS(СВЦЭМ!$E$34:$E$777,СВЦЭМ!$A$34:$A$777,$A160,СВЦЭМ!$B$34:$B$777,W$155)+'СЕТ СН'!$F$12</f>
        <v>0</v>
      </c>
      <c r="X160" s="37">
        <f>SUMIFS(СВЦЭМ!$E$34:$E$777,СВЦЭМ!$A$34:$A$777,$A160,СВЦЭМ!$B$34:$B$777,X$155)+'СЕТ СН'!$F$12</f>
        <v>0</v>
      </c>
      <c r="Y160" s="37">
        <f>SUMIFS(СВЦЭМ!$E$34:$E$777,СВЦЭМ!$A$34:$A$777,$A160,СВЦЭМ!$B$34:$B$777,Y$155)+'СЕТ СН'!$F$12</f>
        <v>0</v>
      </c>
    </row>
    <row r="161" spans="1:25" ht="15.75" x14ac:dyDescent="0.2">
      <c r="A161" s="36">
        <f t="shared" si="4"/>
        <v>42588</v>
      </c>
      <c r="B161" s="37">
        <f>SUMIFS(СВЦЭМ!$E$34:$E$777,СВЦЭМ!$A$34:$A$777,$A161,СВЦЭМ!$B$34:$B$777,B$155)+'СЕТ СН'!$F$12</f>
        <v>0</v>
      </c>
      <c r="C161" s="37">
        <f>SUMIFS(СВЦЭМ!$E$34:$E$777,СВЦЭМ!$A$34:$A$777,$A161,СВЦЭМ!$B$34:$B$777,C$155)+'СЕТ СН'!$F$12</f>
        <v>0</v>
      </c>
      <c r="D161" s="37">
        <f>SUMIFS(СВЦЭМ!$E$34:$E$777,СВЦЭМ!$A$34:$A$777,$A161,СВЦЭМ!$B$34:$B$777,D$155)+'СЕТ СН'!$F$12</f>
        <v>0</v>
      </c>
      <c r="E161" s="37">
        <f>SUMIFS(СВЦЭМ!$E$34:$E$777,СВЦЭМ!$A$34:$A$777,$A161,СВЦЭМ!$B$34:$B$777,E$155)+'СЕТ СН'!$F$12</f>
        <v>0</v>
      </c>
      <c r="F161" s="37">
        <f>SUMIFS(СВЦЭМ!$E$34:$E$777,СВЦЭМ!$A$34:$A$777,$A161,СВЦЭМ!$B$34:$B$777,F$155)+'СЕТ СН'!$F$12</f>
        <v>0</v>
      </c>
      <c r="G161" s="37">
        <f>SUMIFS(СВЦЭМ!$E$34:$E$777,СВЦЭМ!$A$34:$A$777,$A161,СВЦЭМ!$B$34:$B$777,G$155)+'СЕТ СН'!$F$12</f>
        <v>0</v>
      </c>
      <c r="H161" s="37">
        <f>SUMIFS(СВЦЭМ!$E$34:$E$777,СВЦЭМ!$A$34:$A$777,$A161,СВЦЭМ!$B$34:$B$777,H$155)+'СЕТ СН'!$F$12</f>
        <v>0</v>
      </c>
      <c r="I161" s="37">
        <f>SUMIFS(СВЦЭМ!$E$34:$E$777,СВЦЭМ!$A$34:$A$777,$A161,СВЦЭМ!$B$34:$B$777,I$155)+'СЕТ СН'!$F$12</f>
        <v>0</v>
      </c>
      <c r="J161" s="37">
        <f>SUMIFS(СВЦЭМ!$E$34:$E$777,СВЦЭМ!$A$34:$A$777,$A161,СВЦЭМ!$B$34:$B$777,J$155)+'СЕТ СН'!$F$12</f>
        <v>0</v>
      </c>
      <c r="K161" s="37">
        <f>SUMIFS(СВЦЭМ!$E$34:$E$777,СВЦЭМ!$A$34:$A$777,$A161,СВЦЭМ!$B$34:$B$777,K$155)+'СЕТ СН'!$F$12</f>
        <v>0</v>
      </c>
      <c r="L161" s="37">
        <f>SUMIFS(СВЦЭМ!$E$34:$E$777,СВЦЭМ!$A$34:$A$777,$A161,СВЦЭМ!$B$34:$B$777,L$155)+'СЕТ СН'!$F$12</f>
        <v>0</v>
      </c>
      <c r="M161" s="37">
        <f>SUMIFS(СВЦЭМ!$E$34:$E$777,СВЦЭМ!$A$34:$A$777,$A161,СВЦЭМ!$B$34:$B$777,M$155)+'СЕТ СН'!$F$12</f>
        <v>0</v>
      </c>
      <c r="N161" s="37">
        <f>SUMIFS(СВЦЭМ!$E$34:$E$777,СВЦЭМ!$A$34:$A$777,$A161,СВЦЭМ!$B$34:$B$777,N$155)+'СЕТ СН'!$F$12</f>
        <v>0</v>
      </c>
      <c r="O161" s="37">
        <f>SUMIFS(СВЦЭМ!$E$34:$E$777,СВЦЭМ!$A$34:$A$777,$A161,СВЦЭМ!$B$34:$B$777,O$155)+'СЕТ СН'!$F$12</f>
        <v>0</v>
      </c>
      <c r="P161" s="37">
        <f>SUMIFS(СВЦЭМ!$E$34:$E$777,СВЦЭМ!$A$34:$A$777,$A161,СВЦЭМ!$B$34:$B$777,P$155)+'СЕТ СН'!$F$12</f>
        <v>0</v>
      </c>
      <c r="Q161" s="37">
        <f>SUMIFS(СВЦЭМ!$E$34:$E$777,СВЦЭМ!$A$34:$A$777,$A161,СВЦЭМ!$B$34:$B$777,Q$155)+'СЕТ СН'!$F$12</f>
        <v>0</v>
      </c>
      <c r="R161" s="37">
        <f>SUMIFS(СВЦЭМ!$E$34:$E$777,СВЦЭМ!$A$34:$A$777,$A161,СВЦЭМ!$B$34:$B$777,R$155)+'СЕТ СН'!$F$12</f>
        <v>0</v>
      </c>
      <c r="S161" s="37">
        <f>SUMIFS(СВЦЭМ!$E$34:$E$777,СВЦЭМ!$A$34:$A$777,$A161,СВЦЭМ!$B$34:$B$777,S$155)+'СЕТ СН'!$F$12</f>
        <v>0</v>
      </c>
      <c r="T161" s="37">
        <f>SUMIFS(СВЦЭМ!$E$34:$E$777,СВЦЭМ!$A$34:$A$777,$A161,СВЦЭМ!$B$34:$B$777,T$155)+'СЕТ СН'!$F$12</f>
        <v>0</v>
      </c>
      <c r="U161" s="37">
        <f>SUMIFS(СВЦЭМ!$E$34:$E$777,СВЦЭМ!$A$34:$A$777,$A161,СВЦЭМ!$B$34:$B$777,U$155)+'СЕТ СН'!$F$12</f>
        <v>0</v>
      </c>
      <c r="V161" s="37">
        <f>SUMIFS(СВЦЭМ!$E$34:$E$777,СВЦЭМ!$A$34:$A$777,$A161,СВЦЭМ!$B$34:$B$777,V$155)+'СЕТ СН'!$F$12</f>
        <v>0</v>
      </c>
      <c r="W161" s="37">
        <f>SUMIFS(СВЦЭМ!$E$34:$E$777,СВЦЭМ!$A$34:$A$777,$A161,СВЦЭМ!$B$34:$B$777,W$155)+'СЕТ СН'!$F$12</f>
        <v>0</v>
      </c>
      <c r="X161" s="37">
        <f>SUMIFS(СВЦЭМ!$E$34:$E$777,СВЦЭМ!$A$34:$A$777,$A161,СВЦЭМ!$B$34:$B$777,X$155)+'СЕТ СН'!$F$12</f>
        <v>0</v>
      </c>
      <c r="Y161" s="37">
        <f>SUMIFS(СВЦЭМ!$E$34:$E$777,СВЦЭМ!$A$34:$A$777,$A161,СВЦЭМ!$B$34:$B$777,Y$155)+'СЕТ СН'!$F$12</f>
        <v>0</v>
      </c>
    </row>
    <row r="162" spans="1:25" ht="15.75" x14ac:dyDescent="0.2">
      <c r="A162" s="36">
        <f t="shared" si="4"/>
        <v>42589</v>
      </c>
      <c r="B162" s="37">
        <f>SUMIFS(СВЦЭМ!$E$34:$E$777,СВЦЭМ!$A$34:$A$777,$A162,СВЦЭМ!$B$34:$B$777,B$155)+'СЕТ СН'!$F$12</f>
        <v>0</v>
      </c>
      <c r="C162" s="37">
        <f>SUMIFS(СВЦЭМ!$E$34:$E$777,СВЦЭМ!$A$34:$A$777,$A162,СВЦЭМ!$B$34:$B$777,C$155)+'СЕТ СН'!$F$12</f>
        <v>0</v>
      </c>
      <c r="D162" s="37">
        <f>SUMIFS(СВЦЭМ!$E$34:$E$777,СВЦЭМ!$A$34:$A$777,$A162,СВЦЭМ!$B$34:$B$777,D$155)+'СЕТ СН'!$F$12</f>
        <v>0</v>
      </c>
      <c r="E162" s="37">
        <f>SUMIFS(СВЦЭМ!$E$34:$E$777,СВЦЭМ!$A$34:$A$777,$A162,СВЦЭМ!$B$34:$B$777,E$155)+'СЕТ СН'!$F$12</f>
        <v>0</v>
      </c>
      <c r="F162" s="37">
        <f>SUMIFS(СВЦЭМ!$E$34:$E$777,СВЦЭМ!$A$34:$A$777,$A162,СВЦЭМ!$B$34:$B$777,F$155)+'СЕТ СН'!$F$12</f>
        <v>0</v>
      </c>
      <c r="G162" s="37">
        <f>SUMIFS(СВЦЭМ!$E$34:$E$777,СВЦЭМ!$A$34:$A$777,$A162,СВЦЭМ!$B$34:$B$777,G$155)+'СЕТ СН'!$F$12</f>
        <v>0</v>
      </c>
      <c r="H162" s="37">
        <f>SUMIFS(СВЦЭМ!$E$34:$E$777,СВЦЭМ!$A$34:$A$777,$A162,СВЦЭМ!$B$34:$B$777,H$155)+'СЕТ СН'!$F$12</f>
        <v>0</v>
      </c>
      <c r="I162" s="37">
        <f>SUMIFS(СВЦЭМ!$E$34:$E$777,СВЦЭМ!$A$34:$A$777,$A162,СВЦЭМ!$B$34:$B$777,I$155)+'СЕТ СН'!$F$12</f>
        <v>0</v>
      </c>
      <c r="J162" s="37">
        <f>SUMIFS(СВЦЭМ!$E$34:$E$777,СВЦЭМ!$A$34:$A$777,$A162,СВЦЭМ!$B$34:$B$777,J$155)+'СЕТ СН'!$F$12</f>
        <v>0</v>
      </c>
      <c r="K162" s="37">
        <f>SUMIFS(СВЦЭМ!$E$34:$E$777,СВЦЭМ!$A$34:$A$777,$A162,СВЦЭМ!$B$34:$B$777,K$155)+'СЕТ СН'!$F$12</f>
        <v>0</v>
      </c>
      <c r="L162" s="37">
        <f>SUMIFS(СВЦЭМ!$E$34:$E$777,СВЦЭМ!$A$34:$A$777,$A162,СВЦЭМ!$B$34:$B$777,L$155)+'СЕТ СН'!$F$12</f>
        <v>0</v>
      </c>
      <c r="M162" s="37">
        <f>SUMIFS(СВЦЭМ!$E$34:$E$777,СВЦЭМ!$A$34:$A$777,$A162,СВЦЭМ!$B$34:$B$777,M$155)+'СЕТ СН'!$F$12</f>
        <v>0</v>
      </c>
      <c r="N162" s="37">
        <f>SUMIFS(СВЦЭМ!$E$34:$E$777,СВЦЭМ!$A$34:$A$777,$A162,СВЦЭМ!$B$34:$B$777,N$155)+'СЕТ СН'!$F$12</f>
        <v>0</v>
      </c>
      <c r="O162" s="37">
        <f>SUMIFS(СВЦЭМ!$E$34:$E$777,СВЦЭМ!$A$34:$A$777,$A162,СВЦЭМ!$B$34:$B$777,O$155)+'СЕТ СН'!$F$12</f>
        <v>0</v>
      </c>
      <c r="P162" s="37">
        <f>SUMIFS(СВЦЭМ!$E$34:$E$777,СВЦЭМ!$A$34:$A$777,$A162,СВЦЭМ!$B$34:$B$777,P$155)+'СЕТ СН'!$F$12</f>
        <v>0</v>
      </c>
      <c r="Q162" s="37">
        <f>SUMIFS(СВЦЭМ!$E$34:$E$777,СВЦЭМ!$A$34:$A$777,$A162,СВЦЭМ!$B$34:$B$777,Q$155)+'СЕТ СН'!$F$12</f>
        <v>0</v>
      </c>
      <c r="R162" s="37">
        <f>SUMIFS(СВЦЭМ!$E$34:$E$777,СВЦЭМ!$A$34:$A$777,$A162,СВЦЭМ!$B$34:$B$777,R$155)+'СЕТ СН'!$F$12</f>
        <v>0</v>
      </c>
      <c r="S162" s="37">
        <f>SUMIFS(СВЦЭМ!$E$34:$E$777,СВЦЭМ!$A$34:$A$777,$A162,СВЦЭМ!$B$34:$B$777,S$155)+'СЕТ СН'!$F$12</f>
        <v>0</v>
      </c>
      <c r="T162" s="37">
        <f>SUMIFS(СВЦЭМ!$E$34:$E$777,СВЦЭМ!$A$34:$A$777,$A162,СВЦЭМ!$B$34:$B$777,T$155)+'СЕТ СН'!$F$12</f>
        <v>0</v>
      </c>
      <c r="U162" s="37">
        <f>SUMIFS(СВЦЭМ!$E$34:$E$777,СВЦЭМ!$A$34:$A$777,$A162,СВЦЭМ!$B$34:$B$777,U$155)+'СЕТ СН'!$F$12</f>
        <v>0</v>
      </c>
      <c r="V162" s="37">
        <f>SUMIFS(СВЦЭМ!$E$34:$E$777,СВЦЭМ!$A$34:$A$777,$A162,СВЦЭМ!$B$34:$B$777,V$155)+'СЕТ СН'!$F$12</f>
        <v>0</v>
      </c>
      <c r="W162" s="37">
        <f>SUMIFS(СВЦЭМ!$E$34:$E$777,СВЦЭМ!$A$34:$A$777,$A162,СВЦЭМ!$B$34:$B$777,W$155)+'СЕТ СН'!$F$12</f>
        <v>0</v>
      </c>
      <c r="X162" s="37">
        <f>SUMIFS(СВЦЭМ!$E$34:$E$777,СВЦЭМ!$A$34:$A$777,$A162,СВЦЭМ!$B$34:$B$777,X$155)+'СЕТ СН'!$F$12</f>
        <v>0</v>
      </c>
      <c r="Y162" s="37">
        <f>SUMIFS(СВЦЭМ!$E$34:$E$777,СВЦЭМ!$A$34:$A$777,$A162,СВЦЭМ!$B$34:$B$777,Y$155)+'СЕТ СН'!$F$12</f>
        <v>0</v>
      </c>
    </row>
    <row r="163" spans="1:25" ht="15.75" x14ac:dyDescent="0.2">
      <c r="A163" s="36">
        <f t="shared" si="4"/>
        <v>42590</v>
      </c>
      <c r="B163" s="37">
        <f>SUMIFS(СВЦЭМ!$E$34:$E$777,СВЦЭМ!$A$34:$A$777,$A163,СВЦЭМ!$B$34:$B$777,B$155)+'СЕТ СН'!$F$12</f>
        <v>0</v>
      </c>
      <c r="C163" s="37">
        <f>SUMIFS(СВЦЭМ!$E$34:$E$777,СВЦЭМ!$A$34:$A$777,$A163,СВЦЭМ!$B$34:$B$777,C$155)+'СЕТ СН'!$F$12</f>
        <v>0</v>
      </c>
      <c r="D163" s="37">
        <f>SUMIFS(СВЦЭМ!$E$34:$E$777,СВЦЭМ!$A$34:$A$777,$A163,СВЦЭМ!$B$34:$B$777,D$155)+'СЕТ СН'!$F$12</f>
        <v>0</v>
      </c>
      <c r="E163" s="37">
        <f>SUMIFS(СВЦЭМ!$E$34:$E$777,СВЦЭМ!$A$34:$A$777,$A163,СВЦЭМ!$B$34:$B$777,E$155)+'СЕТ СН'!$F$12</f>
        <v>0</v>
      </c>
      <c r="F163" s="37">
        <f>SUMIFS(СВЦЭМ!$E$34:$E$777,СВЦЭМ!$A$34:$A$777,$A163,СВЦЭМ!$B$34:$B$777,F$155)+'СЕТ СН'!$F$12</f>
        <v>0</v>
      </c>
      <c r="G163" s="37">
        <f>SUMIFS(СВЦЭМ!$E$34:$E$777,СВЦЭМ!$A$34:$A$777,$A163,СВЦЭМ!$B$34:$B$777,G$155)+'СЕТ СН'!$F$12</f>
        <v>0</v>
      </c>
      <c r="H163" s="37">
        <f>SUMIFS(СВЦЭМ!$E$34:$E$777,СВЦЭМ!$A$34:$A$777,$A163,СВЦЭМ!$B$34:$B$777,H$155)+'СЕТ СН'!$F$12</f>
        <v>0</v>
      </c>
      <c r="I163" s="37">
        <f>SUMIFS(СВЦЭМ!$E$34:$E$777,СВЦЭМ!$A$34:$A$777,$A163,СВЦЭМ!$B$34:$B$777,I$155)+'СЕТ СН'!$F$12</f>
        <v>0</v>
      </c>
      <c r="J163" s="37">
        <f>SUMIFS(СВЦЭМ!$E$34:$E$777,СВЦЭМ!$A$34:$A$777,$A163,СВЦЭМ!$B$34:$B$777,J$155)+'СЕТ СН'!$F$12</f>
        <v>0</v>
      </c>
      <c r="K163" s="37">
        <f>SUMIFS(СВЦЭМ!$E$34:$E$777,СВЦЭМ!$A$34:$A$777,$A163,СВЦЭМ!$B$34:$B$777,K$155)+'СЕТ СН'!$F$12</f>
        <v>0</v>
      </c>
      <c r="L163" s="37">
        <f>SUMIFS(СВЦЭМ!$E$34:$E$777,СВЦЭМ!$A$34:$A$777,$A163,СВЦЭМ!$B$34:$B$777,L$155)+'СЕТ СН'!$F$12</f>
        <v>0</v>
      </c>
      <c r="M163" s="37">
        <f>SUMIFS(СВЦЭМ!$E$34:$E$777,СВЦЭМ!$A$34:$A$777,$A163,СВЦЭМ!$B$34:$B$777,M$155)+'СЕТ СН'!$F$12</f>
        <v>0</v>
      </c>
      <c r="N163" s="37">
        <f>SUMIFS(СВЦЭМ!$E$34:$E$777,СВЦЭМ!$A$34:$A$777,$A163,СВЦЭМ!$B$34:$B$777,N$155)+'СЕТ СН'!$F$12</f>
        <v>0</v>
      </c>
      <c r="O163" s="37">
        <f>SUMIFS(СВЦЭМ!$E$34:$E$777,СВЦЭМ!$A$34:$A$777,$A163,СВЦЭМ!$B$34:$B$777,O$155)+'СЕТ СН'!$F$12</f>
        <v>0</v>
      </c>
      <c r="P163" s="37">
        <f>SUMIFS(СВЦЭМ!$E$34:$E$777,СВЦЭМ!$A$34:$A$777,$A163,СВЦЭМ!$B$34:$B$777,P$155)+'СЕТ СН'!$F$12</f>
        <v>0</v>
      </c>
      <c r="Q163" s="37">
        <f>SUMIFS(СВЦЭМ!$E$34:$E$777,СВЦЭМ!$A$34:$A$777,$A163,СВЦЭМ!$B$34:$B$777,Q$155)+'СЕТ СН'!$F$12</f>
        <v>0</v>
      </c>
      <c r="R163" s="37">
        <f>SUMIFS(СВЦЭМ!$E$34:$E$777,СВЦЭМ!$A$34:$A$777,$A163,СВЦЭМ!$B$34:$B$777,R$155)+'СЕТ СН'!$F$12</f>
        <v>0</v>
      </c>
      <c r="S163" s="37">
        <f>SUMIFS(СВЦЭМ!$E$34:$E$777,СВЦЭМ!$A$34:$A$777,$A163,СВЦЭМ!$B$34:$B$777,S$155)+'СЕТ СН'!$F$12</f>
        <v>0</v>
      </c>
      <c r="T163" s="37">
        <f>SUMIFS(СВЦЭМ!$E$34:$E$777,СВЦЭМ!$A$34:$A$777,$A163,СВЦЭМ!$B$34:$B$777,T$155)+'СЕТ СН'!$F$12</f>
        <v>0</v>
      </c>
      <c r="U163" s="37">
        <f>SUMIFS(СВЦЭМ!$E$34:$E$777,СВЦЭМ!$A$34:$A$777,$A163,СВЦЭМ!$B$34:$B$777,U$155)+'СЕТ СН'!$F$12</f>
        <v>0</v>
      </c>
      <c r="V163" s="37">
        <f>SUMIFS(СВЦЭМ!$E$34:$E$777,СВЦЭМ!$A$34:$A$777,$A163,СВЦЭМ!$B$34:$B$777,V$155)+'СЕТ СН'!$F$12</f>
        <v>0</v>
      </c>
      <c r="W163" s="37">
        <f>SUMIFS(СВЦЭМ!$E$34:$E$777,СВЦЭМ!$A$34:$A$777,$A163,СВЦЭМ!$B$34:$B$777,W$155)+'СЕТ СН'!$F$12</f>
        <v>0</v>
      </c>
      <c r="X163" s="37">
        <f>SUMIFS(СВЦЭМ!$E$34:$E$777,СВЦЭМ!$A$34:$A$777,$A163,СВЦЭМ!$B$34:$B$777,X$155)+'СЕТ СН'!$F$12</f>
        <v>0</v>
      </c>
      <c r="Y163" s="37">
        <f>SUMIFS(СВЦЭМ!$E$34:$E$777,СВЦЭМ!$A$34:$A$777,$A163,СВЦЭМ!$B$34:$B$777,Y$155)+'СЕТ СН'!$F$12</f>
        <v>0</v>
      </c>
    </row>
    <row r="164" spans="1:25" ht="15.75" x14ac:dyDescent="0.2">
      <c r="A164" s="36">
        <f t="shared" si="4"/>
        <v>42591</v>
      </c>
      <c r="B164" s="37">
        <f>SUMIFS(СВЦЭМ!$E$34:$E$777,СВЦЭМ!$A$34:$A$777,$A164,СВЦЭМ!$B$34:$B$777,B$155)+'СЕТ СН'!$F$12</f>
        <v>0</v>
      </c>
      <c r="C164" s="37">
        <f>SUMIFS(СВЦЭМ!$E$34:$E$777,СВЦЭМ!$A$34:$A$777,$A164,СВЦЭМ!$B$34:$B$777,C$155)+'СЕТ СН'!$F$12</f>
        <v>0</v>
      </c>
      <c r="D164" s="37">
        <f>SUMIFS(СВЦЭМ!$E$34:$E$777,СВЦЭМ!$A$34:$A$777,$A164,СВЦЭМ!$B$34:$B$777,D$155)+'СЕТ СН'!$F$12</f>
        <v>0</v>
      </c>
      <c r="E164" s="37">
        <f>SUMIFS(СВЦЭМ!$E$34:$E$777,СВЦЭМ!$A$34:$A$777,$A164,СВЦЭМ!$B$34:$B$777,E$155)+'СЕТ СН'!$F$12</f>
        <v>0</v>
      </c>
      <c r="F164" s="37">
        <f>SUMIFS(СВЦЭМ!$E$34:$E$777,СВЦЭМ!$A$34:$A$777,$A164,СВЦЭМ!$B$34:$B$777,F$155)+'СЕТ СН'!$F$12</f>
        <v>0</v>
      </c>
      <c r="G164" s="37">
        <f>SUMIFS(СВЦЭМ!$E$34:$E$777,СВЦЭМ!$A$34:$A$777,$A164,СВЦЭМ!$B$34:$B$777,G$155)+'СЕТ СН'!$F$12</f>
        <v>0</v>
      </c>
      <c r="H164" s="37">
        <f>SUMIFS(СВЦЭМ!$E$34:$E$777,СВЦЭМ!$A$34:$A$777,$A164,СВЦЭМ!$B$34:$B$777,H$155)+'СЕТ СН'!$F$12</f>
        <v>0</v>
      </c>
      <c r="I164" s="37">
        <f>SUMIFS(СВЦЭМ!$E$34:$E$777,СВЦЭМ!$A$34:$A$777,$A164,СВЦЭМ!$B$34:$B$777,I$155)+'СЕТ СН'!$F$12</f>
        <v>0</v>
      </c>
      <c r="J164" s="37">
        <f>SUMIFS(СВЦЭМ!$E$34:$E$777,СВЦЭМ!$A$34:$A$777,$A164,СВЦЭМ!$B$34:$B$777,J$155)+'СЕТ СН'!$F$12</f>
        <v>0</v>
      </c>
      <c r="K164" s="37">
        <f>SUMIFS(СВЦЭМ!$E$34:$E$777,СВЦЭМ!$A$34:$A$777,$A164,СВЦЭМ!$B$34:$B$777,K$155)+'СЕТ СН'!$F$12</f>
        <v>0</v>
      </c>
      <c r="L164" s="37">
        <f>SUMIFS(СВЦЭМ!$E$34:$E$777,СВЦЭМ!$A$34:$A$777,$A164,СВЦЭМ!$B$34:$B$777,L$155)+'СЕТ СН'!$F$12</f>
        <v>0</v>
      </c>
      <c r="M164" s="37">
        <f>SUMIFS(СВЦЭМ!$E$34:$E$777,СВЦЭМ!$A$34:$A$777,$A164,СВЦЭМ!$B$34:$B$777,M$155)+'СЕТ СН'!$F$12</f>
        <v>0</v>
      </c>
      <c r="N164" s="37">
        <f>SUMIFS(СВЦЭМ!$E$34:$E$777,СВЦЭМ!$A$34:$A$777,$A164,СВЦЭМ!$B$34:$B$777,N$155)+'СЕТ СН'!$F$12</f>
        <v>0</v>
      </c>
      <c r="O164" s="37">
        <f>SUMIFS(СВЦЭМ!$E$34:$E$777,СВЦЭМ!$A$34:$A$777,$A164,СВЦЭМ!$B$34:$B$777,O$155)+'СЕТ СН'!$F$12</f>
        <v>0</v>
      </c>
      <c r="P164" s="37">
        <f>SUMIFS(СВЦЭМ!$E$34:$E$777,СВЦЭМ!$A$34:$A$777,$A164,СВЦЭМ!$B$34:$B$777,P$155)+'СЕТ СН'!$F$12</f>
        <v>0</v>
      </c>
      <c r="Q164" s="37">
        <f>SUMIFS(СВЦЭМ!$E$34:$E$777,СВЦЭМ!$A$34:$A$777,$A164,СВЦЭМ!$B$34:$B$777,Q$155)+'СЕТ СН'!$F$12</f>
        <v>0</v>
      </c>
      <c r="R164" s="37">
        <f>SUMIFS(СВЦЭМ!$E$34:$E$777,СВЦЭМ!$A$34:$A$777,$A164,СВЦЭМ!$B$34:$B$777,R$155)+'СЕТ СН'!$F$12</f>
        <v>0</v>
      </c>
      <c r="S164" s="37">
        <f>SUMIFS(СВЦЭМ!$E$34:$E$777,СВЦЭМ!$A$34:$A$777,$A164,СВЦЭМ!$B$34:$B$777,S$155)+'СЕТ СН'!$F$12</f>
        <v>0</v>
      </c>
      <c r="T164" s="37">
        <f>SUMIFS(СВЦЭМ!$E$34:$E$777,СВЦЭМ!$A$34:$A$777,$A164,СВЦЭМ!$B$34:$B$777,T$155)+'СЕТ СН'!$F$12</f>
        <v>0</v>
      </c>
      <c r="U164" s="37">
        <f>SUMIFS(СВЦЭМ!$E$34:$E$777,СВЦЭМ!$A$34:$A$777,$A164,СВЦЭМ!$B$34:$B$777,U$155)+'СЕТ СН'!$F$12</f>
        <v>0</v>
      </c>
      <c r="V164" s="37">
        <f>SUMIFS(СВЦЭМ!$E$34:$E$777,СВЦЭМ!$A$34:$A$777,$A164,СВЦЭМ!$B$34:$B$777,V$155)+'СЕТ СН'!$F$12</f>
        <v>0</v>
      </c>
      <c r="W164" s="37">
        <f>SUMIFS(СВЦЭМ!$E$34:$E$777,СВЦЭМ!$A$34:$A$777,$A164,СВЦЭМ!$B$34:$B$777,W$155)+'СЕТ СН'!$F$12</f>
        <v>0</v>
      </c>
      <c r="X164" s="37">
        <f>SUMIFS(СВЦЭМ!$E$34:$E$777,СВЦЭМ!$A$34:$A$777,$A164,СВЦЭМ!$B$34:$B$777,X$155)+'СЕТ СН'!$F$12</f>
        <v>0</v>
      </c>
      <c r="Y164" s="37">
        <f>SUMIFS(СВЦЭМ!$E$34:$E$777,СВЦЭМ!$A$34:$A$777,$A164,СВЦЭМ!$B$34:$B$777,Y$155)+'СЕТ СН'!$F$12</f>
        <v>0</v>
      </c>
    </row>
    <row r="165" spans="1:25" ht="15.75" x14ac:dyDescent="0.2">
      <c r="A165" s="36">
        <f t="shared" si="4"/>
        <v>42592</v>
      </c>
      <c r="B165" s="37">
        <f>SUMIFS(СВЦЭМ!$E$34:$E$777,СВЦЭМ!$A$34:$A$777,$A165,СВЦЭМ!$B$34:$B$777,B$155)+'СЕТ СН'!$F$12</f>
        <v>0</v>
      </c>
      <c r="C165" s="37">
        <f>SUMIFS(СВЦЭМ!$E$34:$E$777,СВЦЭМ!$A$34:$A$777,$A165,СВЦЭМ!$B$34:$B$777,C$155)+'СЕТ СН'!$F$12</f>
        <v>0</v>
      </c>
      <c r="D165" s="37">
        <f>SUMIFS(СВЦЭМ!$E$34:$E$777,СВЦЭМ!$A$34:$A$777,$A165,СВЦЭМ!$B$34:$B$777,D$155)+'СЕТ СН'!$F$12</f>
        <v>0</v>
      </c>
      <c r="E165" s="37">
        <f>SUMIFS(СВЦЭМ!$E$34:$E$777,СВЦЭМ!$A$34:$A$777,$A165,СВЦЭМ!$B$34:$B$777,E$155)+'СЕТ СН'!$F$12</f>
        <v>0</v>
      </c>
      <c r="F165" s="37">
        <f>SUMIFS(СВЦЭМ!$E$34:$E$777,СВЦЭМ!$A$34:$A$777,$A165,СВЦЭМ!$B$34:$B$777,F$155)+'СЕТ СН'!$F$12</f>
        <v>0</v>
      </c>
      <c r="G165" s="37">
        <f>SUMIFS(СВЦЭМ!$E$34:$E$777,СВЦЭМ!$A$34:$A$777,$A165,СВЦЭМ!$B$34:$B$777,G$155)+'СЕТ СН'!$F$12</f>
        <v>0</v>
      </c>
      <c r="H165" s="37">
        <f>SUMIFS(СВЦЭМ!$E$34:$E$777,СВЦЭМ!$A$34:$A$777,$A165,СВЦЭМ!$B$34:$B$777,H$155)+'СЕТ СН'!$F$12</f>
        <v>0</v>
      </c>
      <c r="I165" s="37">
        <f>SUMIFS(СВЦЭМ!$E$34:$E$777,СВЦЭМ!$A$34:$A$777,$A165,СВЦЭМ!$B$34:$B$777,I$155)+'СЕТ СН'!$F$12</f>
        <v>0</v>
      </c>
      <c r="J165" s="37">
        <f>SUMIFS(СВЦЭМ!$E$34:$E$777,СВЦЭМ!$A$34:$A$777,$A165,СВЦЭМ!$B$34:$B$777,J$155)+'СЕТ СН'!$F$12</f>
        <v>0</v>
      </c>
      <c r="K165" s="37">
        <f>SUMIFS(СВЦЭМ!$E$34:$E$777,СВЦЭМ!$A$34:$A$777,$A165,СВЦЭМ!$B$34:$B$777,K$155)+'СЕТ СН'!$F$12</f>
        <v>0</v>
      </c>
      <c r="L165" s="37">
        <f>SUMIFS(СВЦЭМ!$E$34:$E$777,СВЦЭМ!$A$34:$A$777,$A165,СВЦЭМ!$B$34:$B$777,L$155)+'СЕТ СН'!$F$12</f>
        <v>0</v>
      </c>
      <c r="M165" s="37">
        <f>SUMIFS(СВЦЭМ!$E$34:$E$777,СВЦЭМ!$A$34:$A$777,$A165,СВЦЭМ!$B$34:$B$777,M$155)+'СЕТ СН'!$F$12</f>
        <v>0</v>
      </c>
      <c r="N165" s="37">
        <f>SUMIFS(СВЦЭМ!$E$34:$E$777,СВЦЭМ!$A$34:$A$777,$A165,СВЦЭМ!$B$34:$B$777,N$155)+'СЕТ СН'!$F$12</f>
        <v>0</v>
      </c>
      <c r="O165" s="37">
        <f>SUMIFS(СВЦЭМ!$E$34:$E$777,СВЦЭМ!$A$34:$A$777,$A165,СВЦЭМ!$B$34:$B$777,O$155)+'СЕТ СН'!$F$12</f>
        <v>0</v>
      </c>
      <c r="P165" s="37">
        <f>SUMIFS(СВЦЭМ!$E$34:$E$777,СВЦЭМ!$A$34:$A$777,$A165,СВЦЭМ!$B$34:$B$777,P$155)+'СЕТ СН'!$F$12</f>
        <v>0</v>
      </c>
      <c r="Q165" s="37">
        <f>SUMIFS(СВЦЭМ!$E$34:$E$777,СВЦЭМ!$A$34:$A$777,$A165,СВЦЭМ!$B$34:$B$777,Q$155)+'СЕТ СН'!$F$12</f>
        <v>0</v>
      </c>
      <c r="R165" s="37">
        <f>SUMIFS(СВЦЭМ!$E$34:$E$777,СВЦЭМ!$A$34:$A$777,$A165,СВЦЭМ!$B$34:$B$777,R$155)+'СЕТ СН'!$F$12</f>
        <v>0</v>
      </c>
      <c r="S165" s="37">
        <f>SUMIFS(СВЦЭМ!$E$34:$E$777,СВЦЭМ!$A$34:$A$777,$A165,СВЦЭМ!$B$34:$B$777,S$155)+'СЕТ СН'!$F$12</f>
        <v>0</v>
      </c>
      <c r="T165" s="37">
        <f>SUMIFS(СВЦЭМ!$E$34:$E$777,СВЦЭМ!$A$34:$A$777,$A165,СВЦЭМ!$B$34:$B$777,T$155)+'СЕТ СН'!$F$12</f>
        <v>0</v>
      </c>
      <c r="U165" s="37">
        <f>SUMIFS(СВЦЭМ!$E$34:$E$777,СВЦЭМ!$A$34:$A$777,$A165,СВЦЭМ!$B$34:$B$777,U$155)+'СЕТ СН'!$F$12</f>
        <v>0</v>
      </c>
      <c r="V165" s="37">
        <f>SUMIFS(СВЦЭМ!$E$34:$E$777,СВЦЭМ!$A$34:$A$777,$A165,СВЦЭМ!$B$34:$B$777,V$155)+'СЕТ СН'!$F$12</f>
        <v>0</v>
      </c>
      <c r="W165" s="37">
        <f>SUMIFS(СВЦЭМ!$E$34:$E$777,СВЦЭМ!$A$34:$A$777,$A165,СВЦЭМ!$B$34:$B$777,W$155)+'СЕТ СН'!$F$12</f>
        <v>0</v>
      </c>
      <c r="X165" s="37">
        <f>SUMIFS(СВЦЭМ!$E$34:$E$777,СВЦЭМ!$A$34:$A$777,$A165,СВЦЭМ!$B$34:$B$777,X$155)+'СЕТ СН'!$F$12</f>
        <v>0</v>
      </c>
      <c r="Y165" s="37">
        <f>SUMIFS(СВЦЭМ!$E$34:$E$777,СВЦЭМ!$A$34:$A$777,$A165,СВЦЭМ!$B$34:$B$777,Y$155)+'СЕТ СН'!$F$12</f>
        <v>0</v>
      </c>
    </row>
    <row r="166" spans="1:25" ht="15.75" x14ac:dyDescent="0.2">
      <c r="A166" s="36">
        <f t="shared" si="4"/>
        <v>42593</v>
      </c>
      <c r="B166" s="37">
        <f>SUMIFS(СВЦЭМ!$E$34:$E$777,СВЦЭМ!$A$34:$A$777,$A166,СВЦЭМ!$B$34:$B$777,B$155)+'СЕТ СН'!$F$12</f>
        <v>0</v>
      </c>
      <c r="C166" s="37">
        <f>SUMIFS(СВЦЭМ!$E$34:$E$777,СВЦЭМ!$A$34:$A$777,$A166,СВЦЭМ!$B$34:$B$777,C$155)+'СЕТ СН'!$F$12</f>
        <v>0</v>
      </c>
      <c r="D166" s="37">
        <f>SUMIFS(СВЦЭМ!$E$34:$E$777,СВЦЭМ!$A$34:$A$777,$A166,СВЦЭМ!$B$34:$B$777,D$155)+'СЕТ СН'!$F$12</f>
        <v>0</v>
      </c>
      <c r="E166" s="37">
        <f>SUMIFS(СВЦЭМ!$E$34:$E$777,СВЦЭМ!$A$34:$A$777,$A166,СВЦЭМ!$B$34:$B$777,E$155)+'СЕТ СН'!$F$12</f>
        <v>0</v>
      </c>
      <c r="F166" s="37">
        <f>SUMIFS(СВЦЭМ!$E$34:$E$777,СВЦЭМ!$A$34:$A$777,$A166,СВЦЭМ!$B$34:$B$777,F$155)+'СЕТ СН'!$F$12</f>
        <v>0</v>
      </c>
      <c r="G166" s="37">
        <f>SUMIFS(СВЦЭМ!$E$34:$E$777,СВЦЭМ!$A$34:$A$777,$A166,СВЦЭМ!$B$34:$B$777,G$155)+'СЕТ СН'!$F$12</f>
        <v>0</v>
      </c>
      <c r="H166" s="37">
        <f>SUMIFS(СВЦЭМ!$E$34:$E$777,СВЦЭМ!$A$34:$A$777,$A166,СВЦЭМ!$B$34:$B$777,H$155)+'СЕТ СН'!$F$12</f>
        <v>0</v>
      </c>
      <c r="I166" s="37">
        <f>SUMIFS(СВЦЭМ!$E$34:$E$777,СВЦЭМ!$A$34:$A$777,$A166,СВЦЭМ!$B$34:$B$777,I$155)+'СЕТ СН'!$F$12</f>
        <v>0</v>
      </c>
      <c r="J166" s="37">
        <f>SUMIFS(СВЦЭМ!$E$34:$E$777,СВЦЭМ!$A$34:$A$777,$A166,СВЦЭМ!$B$34:$B$777,J$155)+'СЕТ СН'!$F$12</f>
        <v>0</v>
      </c>
      <c r="K166" s="37">
        <f>SUMIFS(СВЦЭМ!$E$34:$E$777,СВЦЭМ!$A$34:$A$777,$A166,СВЦЭМ!$B$34:$B$777,K$155)+'СЕТ СН'!$F$12</f>
        <v>0</v>
      </c>
      <c r="L166" s="37">
        <f>SUMIFS(СВЦЭМ!$E$34:$E$777,СВЦЭМ!$A$34:$A$777,$A166,СВЦЭМ!$B$34:$B$777,L$155)+'СЕТ СН'!$F$12</f>
        <v>0</v>
      </c>
      <c r="M166" s="37">
        <f>SUMIFS(СВЦЭМ!$E$34:$E$777,СВЦЭМ!$A$34:$A$777,$A166,СВЦЭМ!$B$34:$B$777,M$155)+'СЕТ СН'!$F$12</f>
        <v>0</v>
      </c>
      <c r="N166" s="37">
        <f>SUMIFS(СВЦЭМ!$E$34:$E$777,СВЦЭМ!$A$34:$A$777,$A166,СВЦЭМ!$B$34:$B$777,N$155)+'СЕТ СН'!$F$12</f>
        <v>0</v>
      </c>
      <c r="O166" s="37">
        <f>SUMIFS(СВЦЭМ!$E$34:$E$777,СВЦЭМ!$A$34:$A$777,$A166,СВЦЭМ!$B$34:$B$777,O$155)+'СЕТ СН'!$F$12</f>
        <v>0</v>
      </c>
      <c r="P166" s="37">
        <f>SUMIFS(СВЦЭМ!$E$34:$E$777,СВЦЭМ!$A$34:$A$777,$A166,СВЦЭМ!$B$34:$B$777,P$155)+'СЕТ СН'!$F$12</f>
        <v>0</v>
      </c>
      <c r="Q166" s="37">
        <f>SUMIFS(СВЦЭМ!$E$34:$E$777,СВЦЭМ!$A$34:$A$777,$A166,СВЦЭМ!$B$34:$B$777,Q$155)+'СЕТ СН'!$F$12</f>
        <v>0</v>
      </c>
      <c r="R166" s="37">
        <f>SUMIFS(СВЦЭМ!$E$34:$E$777,СВЦЭМ!$A$34:$A$777,$A166,СВЦЭМ!$B$34:$B$777,R$155)+'СЕТ СН'!$F$12</f>
        <v>0</v>
      </c>
      <c r="S166" s="37">
        <f>SUMIFS(СВЦЭМ!$E$34:$E$777,СВЦЭМ!$A$34:$A$777,$A166,СВЦЭМ!$B$34:$B$777,S$155)+'СЕТ СН'!$F$12</f>
        <v>0</v>
      </c>
      <c r="T166" s="37">
        <f>SUMIFS(СВЦЭМ!$E$34:$E$777,СВЦЭМ!$A$34:$A$777,$A166,СВЦЭМ!$B$34:$B$777,T$155)+'СЕТ СН'!$F$12</f>
        <v>0</v>
      </c>
      <c r="U166" s="37">
        <f>SUMIFS(СВЦЭМ!$E$34:$E$777,СВЦЭМ!$A$34:$A$777,$A166,СВЦЭМ!$B$34:$B$777,U$155)+'СЕТ СН'!$F$12</f>
        <v>0</v>
      </c>
      <c r="V166" s="37">
        <f>SUMIFS(СВЦЭМ!$E$34:$E$777,СВЦЭМ!$A$34:$A$777,$A166,СВЦЭМ!$B$34:$B$777,V$155)+'СЕТ СН'!$F$12</f>
        <v>0</v>
      </c>
      <c r="W166" s="37">
        <f>SUMIFS(СВЦЭМ!$E$34:$E$777,СВЦЭМ!$A$34:$A$777,$A166,СВЦЭМ!$B$34:$B$777,W$155)+'СЕТ СН'!$F$12</f>
        <v>0</v>
      </c>
      <c r="X166" s="37">
        <f>SUMIFS(СВЦЭМ!$E$34:$E$777,СВЦЭМ!$A$34:$A$777,$A166,СВЦЭМ!$B$34:$B$777,X$155)+'СЕТ СН'!$F$12</f>
        <v>0</v>
      </c>
      <c r="Y166" s="37">
        <f>SUMIFS(СВЦЭМ!$E$34:$E$777,СВЦЭМ!$A$34:$A$777,$A166,СВЦЭМ!$B$34:$B$777,Y$155)+'СЕТ СН'!$F$12</f>
        <v>0</v>
      </c>
    </row>
    <row r="167" spans="1:25" ht="15.75" x14ac:dyDescent="0.2">
      <c r="A167" s="36">
        <f t="shared" si="4"/>
        <v>42594</v>
      </c>
      <c r="B167" s="37">
        <f>SUMIFS(СВЦЭМ!$E$34:$E$777,СВЦЭМ!$A$34:$A$777,$A167,СВЦЭМ!$B$34:$B$777,B$155)+'СЕТ СН'!$F$12</f>
        <v>0</v>
      </c>
      <c r="C167" s="37">
        <f>SUMIFS(СВЦЭМ!$E$34:$E$777,СВЦЭМ!$A$34:$A$777,$A167,СВЦЭМ!$B$34:$B$777,C$155)+'СЕТ СН'!$F$12</f>
        <v>0</v>
      </c>
      <c r="D167" s="37">
        <f>SUMIFS(СВЦЭМ!$E$34:$E$777,СВЦЭМ!$A$34:$A$777,$A167,СВЦЭМ!$B$34:$B$777,D$155)+'СЕТ СН'!$F$12</f>
        <v>0</v>
      </c>
      <c r="E167" s="37">
        <f>SUMIFS(СВЦЭМ!$E$34:$E$777,СВЦЭМ!$A$34:$A$777,$A167,СВЦЭМ!$B$34:$B$777,E$155)+'СЕТ СН'!$F$12</f>
        <v>0</v>
      </c>
      <c r="F167" s="37">
        <f>SUMIFS(СВЦЭМ!$E$34:$E$777,СВЦЭМ!$A$34:$A$777,$A167,СВЦЭМ!$B$34:$B$777,F$155)+'СЕТ СН'!$F$12</f>
        <v>0</v>
      </c>
      <c r="G167" s="37">
        <f>SUMIFS(СВЦЭМ!$E$34:$E$777,СВЦЭМ!$A$34:$A$777,$A167,СВЦЭМ!$B$34:$B$777,G$155)+'СЕТ СН'!$F$12</f>
        <v>0</v>
      </c>
      <c r="H167" s="37">
        <f>SUMIFS(СВЦЭМ!$E$34:$E$777,СВЦЭМ!$A$34:$A$777,$A167,СВЦЭМ!$B$34:$B$777,H$155)+'СЕТ СН'!$F$12</f>
        <v>0</v>
      </c>
      <c r="I167" s="37">
        <f>SUMIFS(СВЦЭМ!$E$34:$E$777,СВЦЭМ!$A$34:$A$777,$A167,СВЦЭМ!$B$34:$B$777,I$155)+'СЕТ СН'!$F$12</f>
        <v>0</v>
      </c>
      <c r="J167" s="37">
        <f>SUMIFS(СВЦЭМ!$E$34:$E$777,СВЦЭМ!$A$34:$A$777,$A167,СВЦЭМ!$B$34:$B$777,J$155)+'СЕТ СН'!$F$12</f>
        <v>0</v>
      </c>
      <c r="K167" s="37">
        <f>SUMIFS(СВЦЭМ!$E$34:$E$777,СВЦЭМ!$A$34:$A$777,$A167,СВЦЭМ!$B$34:$B$777,K$155)+'СЕТ СН'!$F$12</f>
        <v>0</v>
      </c>
      <c r="L167" s="37">
        <f>SUMIFS(СВЦЭМ!$E$34:$E$777,СВЦЭМ!$A$34:$A$777,$A167,СВЦЭМ!$B$34:$B$777,L$155)+'СЕТ СН'!$F$12</f>
        <v>0</v>
      </c>
      <c r="M167" s="37">
        <f>SUMIFS(СВЦЭМ!$E$34:$E$777,СВЦЭМ!$A$34:$A$777,$A167,СВЦЭМ!$B$34:$B$777,M$155)+'СЕТ СН'!$F$12</f>
        <v>0</v>
      </c>
      <c r="N167" s="37">
        <f>SUMIFS(СВЦЭМ!$E$34:$E$777,СВЦЭМ!$A$34:$A$777,$A167,СВЦЭМ!$B$34:$B$777,N$155)+'СЕТ СН'!$F$12</f>
        <v>0</v>
      </c>
      <c r="O167" s="37">
        <f>SUMIFS(СВЦЭМ!$E$34:$E$777,СВЦЭМ!$A$34:$A$777,$A167,СВЦЭМ!$B$34:$B$777,O$155)+'СЕТ СН'!$F$12</f>
        <v>0</v>
      </c>
      <c r="P167" s="37">
        <f>SUMIFS(СВЦЭМ!$E$34:$E$777,СВЦЭМ!$A$34:$A$777,$A167,СВЦЭМ!$B$34:$B$777,P$155)+'СЕТ СН'!$F$12</f>
        <v>0</v>
      </c>
      <c r="Q167" s="37">
        <f>SUMIFS(СВЦЭМ!$E$34:$E$777,СВЦЭМ!$A$34:$A$777,$A167,СВЦЭМ!$B$34:$B$777,Q$155)+'СЕТ СН'!$F$12</f>
        <v>0</v>
      </c>
      <c r="R167" s="37">
        <f>SUMIFS(СВЦЭМ!$E$34:$E$777,СВЦЭМ!$A$34:$A$777,$A167,СВЦЭМ!$B$34:$B$777,R$155)+'СЕТ СН'!$F$12</f>
        <v>0</v>
      </c>
      <c r="S167" s="37">
        <f>SUMIFS(СВЦЭМ!$E$34:$E$777,СВЦЭМ!$A$34:$A$777,$A167,СВЦЭМ!$B$34:$B$777,S$155)+'СЕТ СН'!$F$12</f>
        <v>0</v>
      </c>
      <c r="T167" s="37">
        <f>SUMIFS(СВЦЭМ!$E$34:$E$777,СВЦЭМ!$A$34:$A$777,$A167,СВЦЭМ!$B$34:$B$777,T$155)+'СЕТ СН'!$F$12</f>
        <v>0</v>
      </c>
      <c r="U167" s="37">
        <f>SUMIFS(СВЦЭМ!$E$34:$E$777,СВЦЭМ!$A$34:$A$777,$A167,СВЦЭМ!$B$34:$B$777,U$155)+'СЕТ СН'!$F$12</f>
        <v>0</v>
      </c>
      <c r="V167" s="37">
        <f>SUMIFS(СВЦЭМ!$E$34:$E$777,СВЦЭМ!$A$34:$A$777,$A167,СВЦЭМ!$B$34:$B$777,V$155)+'СЕТ СН'!$F$12</f>
        <v>0</v>
      </c>
      <c r="W167" s="37">
        <f>SUMIFS(СВЦЭМ!$E$34:$E$777,СВЦЭМ!$A$34:$A$777,$A167,СВЦЭМ!$B$34:$B$777,W$155)+'СЕТ СН'!$F$12</f>
        <v>0</v>
      </c>
      <c r="X167" s="37">
        <f>SUMIFS(СВЦЭМ!$E$34:$E$777,СВЦЭМ!$A$34:$A$777,$A167,СВЦЭМ!$B$34:$B$777,X$155)+'СЕТ СН'!$F$12</f>
        <v>0</v>
      </c>
      <c r="Y167" s="37">
        <f>SUMIFS(СВЦЭМ!$E$34:$E$777,СВЦЭМ!$A$34:$A$777,$A167,СВЦЭМ!$B$34:$B$777,Y$155)+'СЕТ СН'!$F$12</f>
        <v>0</v>
      </c>
    </row>
    <row r="168" spans="1:25" ht="15.75" x14ac:dyDescent="0.2">
      <c r="A168" s="36">
        <f t="shared" si="4"/>
        <v>42595</v>
      </c>
      <c r="B168" s="37">
        <f>SUMIFS(СВЦЭМ!$E$34:$E$777,СВЦЭМ!$A$34:$A$777,$A168,СВЦЭМ!$B$34:$B$777,B$155)+'СЕТ СН'!$F$12</f>
        <v>0</v>
      </c>
      <c r="C168" s="37">
        <f>SUMIFS(СВЦЭМ!$E$34:$E$777,СВЦЭМ!$A$34:$A$777,$A168,СВЦЭМ!$B$34:$B$777,C$155)+'СЕТ СН'!$F$12</f>
        <v>0</v>
      </c>
      <c r="D168" s="37">
        <f>SUMIFS(СВЦЭМ!$E$34:$E$777,СВЦЭМ!$A$34:$A$777,$A168,СВЦЭМ!$B$34:$B$777,D$155)+'СЕТ СН'!$F$12</f>
        <v>0</v>
      </c>
      <c r="E168" s="37">
        <f>SUMIFS(СВЦЭМ!$E$34:$E$777,СВЦЭМ!$A$34:$A$777,$A168,СВЦЭМ!$B$34:$B$777,E$155)+'СЕТ СН'!$F$12</f>
        <v>0</v>
      </c>
      <c r="F168" s="37">
        <f>SUMIFS(СВЦЭМ!$E$34:$E$777,СВЦЭМ!$A$34:$A$777,$A168,СВЦЭМ!$B$34:$B$777,F$155)+'СЕТ СН'!$F$12</f>
        <v>0</v>
      </c>
      <c r="G168" s="37">
        <f>SUMIFS(СВЦЭМ!$E$34:$E$777,СВЦЭМ!$A$34:$A$777,$A168,СВЦЭМ!$B$34:$B$777,G$155)+'СЕТ СН'!$F$12</f>
        <v>0</v>
      </c>
      <c r="H168" s="37">
        <f>SUMIFS(СВЦЭМ!$E$34:$E$777,СВЦЭМ!$A$34:$A$777,$A168,СВЦЭМ!$B$34:$B$777,H$155)+'СЕТ СН'!$F$12</f>
        <v>0</v>
      </c>
      <c r="I168" s="37">
        <f>SUMIFS(СВЦЭМ!$E$34:$E$777,СВЦЭМ!$A$34:$A$777,$A168,СВЦЭМ!$B$34:$B$777,I$155)+'СЕТ СН'!$F$12</f>
        <v>0</v>
      </c>
      <c r="J168" s="37">
        <f>SUMIFS(СВЦЭМ!$E$34:$E$777,СВЦЭМ!$A$34:$A$777,$A168,СВЦЭМ!$B$34:$B$777,J$155)+'СЕТ СН'!$F$12</f>
        <v>0</v>
      </c>
      <c r="K168" s="37">
        <f>SUMIFS(СВЦЭМ!$E$34:$E$777,СВЦЭМ!$A$34:$A$777,$A168,СВЦЭМ!$B$34:$B$777,K$155)+'СЕТ СН'!$F$12</f>
        <v>0</v>
      </c>
      <c r="L168" s="37">
        <f>SUMIFS(СВЦЭМ!$E$34:$E$777,СВЦЭМ!$A$34:$A$777,$A168,СВЦЭМ!$B$34:$B$777,L$155)+'СЕТ СН'!$F$12</f>
        <v>0</v>
      </c>
      <c r="M168" s="37">
        <f>SUMIFS(СВЦЭМ!$E$34:$E$777,СВЦЭМ!$A$34:$A$777,$A168,СВЦЭМ!$B$34:$B$777,M$155)+'СЕТ СН'!$F$12</f>
        <v>0</v>
      </c>
      <c r="N168" s="37">
        <f>SUMIFS(СВЦЭМ!$E$34:$E$777,СВЦЭМ!$A$34:$A$777,$A168,СВЦЭМ!$B$34:$B$777,N$155)+'СЕТ СН'!$F$12</f>
        <v>0</v>
      </c>
      <c r="O168" s="37">
        <f>SUMIFS(СВЦЭМ!$E$34:$E$777,СВЦЭМ!$A$34:$A$777,$A168,СВЦЭМ!$B$34:$B$777,O$155)+'СЕТ СН'!$F$12</f>
        <v>0</v>
      </c>
      <c r="P168" s="37">
        <f>SUMIFS(СВЦЭМ!$E$34:$E$777,СВЦЭМ!$A$34:$A$777,$A168,СВЦЭМ!$B$34:$B$777,P$155)+'СЕТ СН'!$F$12</f>
        <v>0</v>
      </c>
      <c r="Q168" s="37">
        <f>SUMIFS(СВЦЭМ!$E$34:$E$777,СВЦЭМ!$A$34:$A$777,$A168,СВЦЭМ!$B$34:$B$777,Q$155)+'СЕТ СН'!$F$12</f>
        <v>0</v>
      </c>
      <c r="R168" s="37">
        <f>SUMIFS(СВЦЭМ!$E$34:$E$777,СВЦЭМ!$A$34:$A$777,$A168,СВЦЭМ!$B$34:$B$777,R$155)+'СЕТ СН'!$F$12</f>
        <v>0</v>
      </c>
      <c r="S168" s="37">
        <f>SUMIFS(СВЦЭМ!$E$34:$E$777,СВЦЭМ!$A$34:$A$777,$A168,СВЦЭМ!$B$34:$B$777,S$155)+'СЕТ СН'!$F$12</f>
        <v>0</v>
      </c>
      <c r="T168" s="37">
        <f>SUMIFS(СВЦЭМ!$E$34:$E$777,СВЦЭМ!$A$34:$A$777,$A168,СВЦЭМ!$B$34:$B$777,T$155)+'СЕТ СН'!$F$12</f>
        <v>0</v>
      </c>
      <c r="U168" s="37">
        <f>SUMIFS(СВЦЭМ!$E$34:$E$777,СВЦЭМ!$A$34:$A$777,$A168,СВЦЭМ!$B$34:$B$777,U$155)+'СЕТ СН'!$F$12</f>
        <v>0</v>
      </c>
      <c r="V168" s="37">
        <f>SUMIFS(СВЦЭМ!$E$34:$E$777,СВЦЭМ!$A$34:$A$777,$A168,СВЦЭМ!$B$34:$B$777,V$155)+'СЕТ СН'!$F$12</f>
        <v>0</v>
      </c>
      <c r="W168" s="37">
        <f>SUMIFS(СВЦЭМ!$E$34:$E$777,СВЦЭМ!$A$34:$A$777,$A168,СВЦЭМ!$B$34:$B$777,W$155)+'СЕТ СН'!$F$12</f>
        <v>0</v>
      </c>
      <c r="X168" s="37">
        <f>SUMIFS(СВЦЭМ!$E$34:$E$777,СВЦЭМ!$A$34:$A$777,$A168,СВЦЭМ!$B$34:$B$777,X$155)+'СЕТ СН'!$F$12</f>
        <v>0</v>
      </c>
      <c r="Y168" s="37">
        <f>SUMIFS(СВЦЭМ!$E$34:$E$777,СВЦЭМ!$A$34:$A$777,$A168,СВЦЭМ!$B$34:$B$777,Y$155)+'СЕТ СН'!$F$12</f>
        <v>0</v>
      </c>
    </row>
    <row r="169" spans="1:25" ht="15.75" x14ac:dyDescent="0.2">
      <c r="A169" s="36">
        <f t="shared" si="4"/>
        <v>42596</v>
      </c>
      <c r="B169" s="37">
        <f>SUMIFS(СВЦЭМ!$E$34:$E$777,СВЦЭМ!$A$34:$A$777,$A169,СВЦЭМ!$B$34:$B$777,B$155)+'СЕТ СН'!$F$12</f>
        <v>0</v>
      </c>
      <c r="C169" s="37">
        <f>SUMIFS(СВЦЭМ!$E$34:$E$777,СВЦЭМ!$A$34:$A$777,$A169,СВЦЭМ!$B$34:$B$777,C$155)+'СЕТ СН'!$F$12</f>
        <v>0</v>
      </c>
      <c r="D169" s="37">
        <f>SUMIFS(СВЦЭМ!$E$34:$E$777,СВЦЭМ!$A$34:$A$777,$A169,СВЦЭМ!$B$34:$B$777,D$155)+'СЕТ СН'!$F$12</f>
        <v>0</v>
      </c>
      <c r="E169" s="37">
        <f>SUMIFS(СВЦЭМ!$E$34:$E$777,СВЦЭМ!$A$34:$A$777,$A169,СВЦЭМ!$B$34:$B$777,E$155)+'СЕТ СН'!$F$12</f>
        <v>0</v>
      </c>
      <c r="F169" s="37">
        <f>SUMIFS(СВЦЭМ!$E$34:$E$777,СВЦЭМ!$A$34:$A$777,$A169,СВЦЭМ!$B$34:$B$777,F$155)+'СЕТ СН'!$F$12</f>
        <v>0</v>
      </c>
      <c r="G169" s="37">
        <f>SUMIFS(СВЦЭМ!$E$34:$E$777,СВЦЭМ!$A$34:$A$777,$A169,СВЦЭМ!$B$34:$B$777,G$155)+'СЕТ СН'!$F$12</f>
        <v>0</v>
      </c>
      <c r="H169" s="37">
        <f>SUMIFS(СВЦЭМ!$E$34:$E$777,СВЦЭМ!$A$34:$A$777,$A169,СВЦЭМ!$B$34:$B$777,H$155)+'СЕТ СН'!$F$12</f>
        <v>0</v>
      </c>
      <c r="I169" s="37">
        <f>SUMIFS(СВЦЭМ!$E$34:$E$777,СВЦЭМ!$A$34:$A$777,$A169,СВЦЭМ!$B$34:$B$777,I$155)+'СЕТ СН'!$F$12</f>
        <v>0</v>
      </c>
      <c r="J169" s="37">
        <f>SUMIFS(СВЦЭМ!$E$34:$E$777,СВЦЭМ!$A$34:$A$777,$A169,СВЦЭМ!$B$34:$B$777,J$155)+'СЕТ СН'!$F$12</f>
        <v>0</v>
      </c>
      <c r="K169" s="37">
        <f>SUMIFS(СВЦЭМ!$E$34:$E$777,СВЦЭМ!$A$34:$A$777,$A169,СВЦЭМ!$B$34:$B$777,K$155)+'СЕТ СН'!$F$12</f>
        <v>0</v>
      </c>
      <c r="L169" s="37">
        <f>SUMIFS(СВЦЭМ!$E$34:$E$777,СВЦЭМ!$A$34:$A$777,$A169,СВЦЭМ!$B$34:$B$777,L$155)+'СЕТ СН'!$F$12</f>
        <v>0</v>
      </c>
      <c r="M169" s="37">
        <f>SUMIFS(СВЦЭМ!$E$34:$E$777,СВЦЭМ!$A$34:$A$777,$A169,СВЦЭМ!$B$34:$B$777,M$155)+'СЕТ СН'!$F$12</f>
        <v>0</v>
      </c>
      <c r="N169" s="37">
        <f>SUMIFS(СВЦЭМ!$E$34:$E$777,СВЦЭМ!$A$34:$A$777,$A169,СВЦЭМ!$B$34:$B$777,N$155)+'СЕТ СН'!$F$12</f>
        <v>0</v>
      </c>
      <c r="O169" s="37">
        <f>SUMIFS(СВЦЭМ!$E$34:$E$777,СВЦЭМ!$A$34:$A$777,$A169,СВЦЭМ!$B$34:$B$777,O$155)+'СЕТ СН'!$F$12</f>
        <v>0</v>
      </c>
      <c r="P169" s="37">
        <f>SUMIFS(СВЦЭМ!$E$34:$E$777,СВЦЭМ!$A$34:$A$777,$A169,СВЦЭМ!$B$34:$B$777,P$155)+'СЕТ СН'!$F$12</f>
        <v>0</v>
      </c>
      <c r="Q169" s="37">
        <f>SUMIFS(СВЦЭМ!$E$34:$E$777,СВЦЭМ!$A$34:$A$777,$A169,СВЦЭМ!$B$34:$B$777,Q$155)+'СЕТ СН'!$F$12</f>
        <v>0</v>
      </c>
      <c r="R169" s="37">
        <f>SUMIFS(СВЦЭМ!$E$34:$E$777,СВЦЭМ!$A$34:$A$777,$A169,СВЦЭМ!$B$34:$B$777,R$155)+'СЕТ СН'!$F$12</f>
        <v>0</v>
      </c>
      <c r="S169" s="37">
        <f>SUMIFS(СВЦЭМ!$E$34:$E$777,СВЦЭМ!$A$34:$A$777,$A169,СВЦЭМ!$B$34:$B$777,S$155)+'СЕТ СН'!$F$12</f>
        <v>0</v>
      </c>
      <c r="T169" s="37">
        <f>SUMIFS(СВЦЭМ!$E$34:$E$777,СВЦЭМ!$A$34:$A$777,$A169,СВЦЭМ!$B$34:$B$777,T$155)+'СЕТ СН'!$F$12</f>
        <v>0</v>
      </c>
      <c r="U169" s="37">
        <f>SUMIFS(СВЦЭМ!$E$34:$E$777,СВЦЭМ!$A$34:$A$777,$A169,СВЦЭМ!$B$34:$B$777,U$155)+'СЕТ СН'!$F$12</f>
        <v>0</v>
      </c>
      <c r="V169" s="37">
        <f>SUMIFS(СВЦЭМ!$E$34:$E$777,СВЦЭМ!$A$34:$A$777,$A169,СВЦЭМ!$B$34:$B$777,V$155)+'СЕТ СН'!$F$12</f>
        <v>0</v>
      </c>
      <c r="W169" s="37">
        <f>SUMIFS(СВЦЭМ!$E$34:$E$777,СВЦЭМ!$A$34:$A$777,$A169,СВЦЭМ!$B$34:$B$777,W$155)+'СЕТ СН'!$F$12</f>
        <v>0</v>
      </c>
      <c r="X169" s="37">
        <f>SUMIFS(СВЦЭМ!$E$34:$E$777,СВЦЭМ!$A$34:$A$777,$A169,СВЦЭМ!$B$34:$B$777,X$155)+'СЕТ СН'!$F$12</f>
        <v>0</v>
      </c>
      <c r="Y169" s="37">
        <f>SUMIFS(СВЦЭМ!$E$34:$E$777,СВЦЭМ!$A$34:$A$777,$A169,СВЦЭМ!$B$34:$B$777,Y$155)+'СЕТ СН'!$F$12</f>
        <v>0</v>
      </c>
    </row>
    <row r="170" spans="1:25" ht="15.75" x14ac:dyDescent="0.2">
      <c r="A170" s="36">
        <f t="shared" si="4"/>
        <v>42597</v>
      </c>
      <c r="B170" s="37">
        <f>SUMIFS(СВЦЭМ!$E$34:$E$777,СВЦЭМ!$A$34:$A$777,$A170,СВЦЭМ!$B$34:$B$777,B$155)+'СЕТ СН'!$F$12</f>
        <v>0</v>
      </c>
      <c r="C170" s="37">
        <f>SUMIFS(СВЦЭМ!$E$34:$E$777,СВЦЭМ!$A$34:$A$777,$A170,СВЦЭМ!$B$34:$B$777,C$155)+'СЕТ СН'!$F$12</f>
        <v>0</v>
      </c>
      <c r="D170" s="37">
        <f>SUMIFS(СВЦЭМ!$E$34:$E$777,СВЦЭМ!$A$34:$A$777,$A170,СВЦЭМ!$B$34:$B$777,D$155)+'СЕТ СН'!$F$12</f>
        <v>0</v>
      </c>
      <c r="E170" s="37">
        <f>SUMIFS(СВЦЭМ!$E$34:$E$777,СВЦЭМ!$A$34:$A$777,$A170,СВЦЭМ!$B$34:$B$777,E$155)+'СЕТ СН'!$F$12</f>
        <v>0</v>
      </c>
      <c r="F170" s="37">
        <f>SUMIFS(СВЦЭМ!$E$34:$E$777,СВЦЭМ!$A$34:$A$777,$A170,СВЦЭМ!$B$34:$B$777,F$155)+'СЕТ СН'!$F$12</f>
        <v>0</v>
      </c>
      <c r="G170" s="37">
        <f>SUMIFS(СВЦЭМ!$E$34:$E$777,СВЦЭМ!$A$34:$A$777,$A170,СВЦЭМ!$B$34:$B$777,G$155)+'СЕТ СН'!$F$12</f>
        <v>0</v>
      </c>
      <c r="H170" s="37">
        <f>SUMIFS(СВЦЭМ!$E$34:$E$777,СВЦЭМ!$A$34:$A$777,$A170,СВЦЭМ!$B$34:$B$777,H$155)+'СЕТ СН'!$F$12</f>
        <v>0</v>
      </c>
      <c r="I170" s="37">
        <f>SUMIFS(СВЦЭМ!$E$34:$E$777,СВЦЭМ!$A$34:$A$777,$A170,СВЦЭМ!$B$34:$B$777,I$155)+'СЕТ СН'!$F$12</f>
        <v>0</v>
      </c>
      <c r="J170" s="37">
        <f>SUMIFS(СВЦЭМ!$E$34:$E$777,СВЦЭМ!$A$34:$A$777,$A170,СВЦЭМ!$B$34:$B$777,J$155)+'СЕТ СН'!$F$12</f>
        <v>0</v>
      </c>
      <c r="K170" s="37">
        <f>SUMIFS(СВЦЭМ!$E$34:$E$777,СВЦЭМ!$A$34:$A$777,$A170,СВЦЭМ!$B$34:$B$777,K$155)+'СЕТ СН'!$F$12</f>
        <v>0</v>
      </c>
      <c r="L170" s="37">
        <f>SUMIFS(СВЦЭМ!$E$34:$E$777,СВЦЭМ!$A$34:$A$777,$A170,СВЦЭМ!$B$34:$B$777,L$155)+'СЕТ СН'!$F$12</f>
        <v>0</v>
      </c>
      <c r="M170" s="37">
        <f>SUMIFS(СВЦЭМ!$E$34:$E$777,СВЦЭМ!$A$34:$A$777,$A170,СВЦЭМ!$B$34:$B$777,M$155)+'СЕТ СН'!$F$12</f>
        <v>0</v>
      </c>
      <c r="N170" s="37">
        <f>SUMIFS(СВЦЭМ!$E$34:$E$777,СВЦЭМ!$A$34:$A$777,$A170,СВЦЭМ!$B$34:$B$777,N$155)+'СЕТ СН'!$F$12</f>
        <v>0</v>
      </c>
      <c r="O170" s="37">
        <f>SUMIFS(СВЦЭМ!$E$34:$E$777,СВЦЭМ!$A$34:$A$777,$A170,СВЦЭМ!$B$34:$B$777,O$155)+'СЕТ СН'!$F$12</f>
        <v>0</v>
      </c>
      <c r="P170" s="37">
        <f>SUMIFS(СВЦЭМ!$E$34:$E$777,СВЦЭМ!$A$34:$A$777,$A170,СВЦЭМ!$B$34:$B$777,P$155)+'СЕТ СН'!$F$12</f>
        <v>0</v>
      </c>
      <c r="Q170" s="37">
        <f>SUMIFS(СВЦЭМ!$E$34:$E$777,СВЦЭМ!$A$34:$A$777,$A170,СВЦЭМ!$B$34:$B$777,Q$155)+'СЕТ СН'!$F$12</f>
        <v>0</v>
      </c>
      <c r="R170" s="37">
        <f>SUMIFS(СВЦЭМ!$E$34:$E$777,СВЦЭМ!$A$34:$A$777,$A170,СВЦЭМ!$B$34:$B$777,R$155)+'СЕТ СН'!$F$12</f>
        <v>0</v>
      </c>
      <c r="S170" s="37">
        <f>SUMIFS(СВЦЭМ!$E$34:$E$777,СВЦЭМ!$A$34:$A$777,$A170,СВЦЭМ!$B$34:$B$777,S$155)+'СЕТ СН'!$F$12</f>
        <v>0</v>
      </c>
      <c r="T170" s="37">
        <f>SUMIFS(СВЦЭМ!$E$34:$E$777,СВЦЭМ!$A$34:$A$777,$A170,СВЦЭМ!$B$34:$B$777,T$155)+'СЕТ СН'!$F$12</f>
        <v>0</v>
      </c>
      <c r="U170" s="37">
        <f>SUMIFS(СВЦЭМ!$E$34:$E$777,СВЦЭМ!$A$34:$A$777,$A170,СВЦЭМ!$B$34:$B$777,U$155)+'СЕТ СН'!$F$12</f>
        <v>0</v>
      </c>
      <c r="V170" s="37">
        <f>SUMIFS(СВЦЭМ!$E$34:$E$777,СВЦЭМ!$A$34:$A$777,$A170,СВЦЭМ!$B$34:$B$777,V$155)+'СЕТ СН'!$F$12</f>
        <v>0</v>
      </c>
      <c r="W170" s="37">
        <f>SUMIFS(СВЦЭМ!$E$34:$E$777,СВЦЭМ!$A$34:$A$777,$A170,СВЦЭМ!$B$34:$B$777,W$155)+'СЕТ СН'!$F$12</f>
        <v>0</v>
      </c>
      <c r="X170" s="37">
        <f>SUMIFS(СВЦЭМ!$E$34:$E$777,СВЦЭМ!$A$34:$A$777,$A170,СВЦЭМ!$B$34:$B$777,X$155)+'СЕТ СН'!$F$12</f>
        <v>0</v>
      </c>
      <c r="Y170" s="37">
        <f>SUMIFS(СВЦЭМ!$E$34:$E$777,СВЦЭМ!$A$34:$A$777,$A170,СВЦЭМ!$B$34:$B$777,Y$155)+'СЕТ СН'!$F$12</f>
        <v>0</v>
      </c>
    </row>
    <row r="171" spans="1:25" ht="15.75" x14ac:dyDescent="0.2">
      <c r="A171" s="36">
        <f t="shared" si="4"/>
        <v>42598</v>
      </c>
      <c r="B171" s="37">
        <f>SUMIFS(СВЦЭМ!$E$34:$E$777,СВЦЭМ!$A$34:$A$777,$A171,СВЦЭМ!$B$34:$B$777,B$155)+'СЕТ СН'!$F$12</f>
        <v>0</v>
      </c>
      <c r="C171" s="37">
        <f>SUMIFS(СВЦЭМ!$E$34:$E$777,СВЦЭМ!$A$34:$A$777,$A171,СВЦЭМ!$B$34:$B$777,C$155)+'СЕТ СН'!$F$12</f>
        <v>0</v>
      </c>
      <c r="D171" s="37">
        <f>SUMIFS(СВЦЭМ!$E$34:$E$777,СВЦЭМ!$A$34:$A$777,$A171,СВЦЭМ!$B$34:$B$777,D$155)+'СЕТ СН'!$F$12</f>
        <v>0</v>
      </c>
      <c r="E171" s="37">
        <f>SUMIFS(СВЦЭМ!$E$34:$E$777,СВЦЭМ!$A$34:$A$777,$A171,СВЦЭМ!$B$34:$B$777,E$155)+'СЕТ СН'!$F$12</f>
        <v>0</v>
      </c>
      <c r="F171" s="37">
        <f>SUMIFS(СВЦЭМ!$E$34:$E$777,СВЦЭМ!$A$34:$A$777,$A171,СВЦЭМ!$B$34:$B$777,F$155)+'СЕТ СН'!$F$12</f>
        <v>0</v>
      </c>
      <c r="G171" s="37">
        <f>SUMIFS(СВЦЭМ!$E$34:$E$777,СВЦЭМ!$A$34:$A$777,$A171,СВЦЭМ!$B$34:$B$777,G$155)+'СЕТ СН'!$F$12</f>
        <v>0</v>
      </c>
      <c r="H171" s="37">
        <f>SUMIFS(СВЦЭМ!$E$34:$E$777,СВЦЭМ!$A$34:$A$777,$A171,СВЦЭМ!$B$34:$B$777,H$155)+'СЕТ СН'!$F$12</f>
        <v>0</v>
      </c>
      <c r="I171" s="37">
        <f>SUMIFS(СВЦЭМ!$E$34:$E$777,СВЦЭМ!$A$34:$A$777,$A171,СВЦЭМ!$B$34:$B$777,I$155)+'СЕТ СН'!$F$12</f>
        <v>0</v>
      </c>
      <c r="J171" s="37">
        <f>SUMIFS(СВЦЭМ!$E$34:$E$777,СВЦЭМ!$A$34:$A$777,$A171,СВЦЭМ!$B$34:$B$777,J$155)+'СЕТ СН'!$F$12</f>
        <v>0</v>
      </c>
      <c r="K171" s="37">
        <f>SUMIFS(СВЦЭМ!$E$34:$E$777,СВЦЭМ!$A$34:$A$777,$A171,СВЦЭМ!$B$34:$B$777,K$155)+'СЕТ СН'!$F$12</f>
        <v>0</v>
      </c>
      <c r="L171" s="37">
        <f>SUMIFS(СВЦЭМ!$E$34:$E$777,СВЦЭМ!$A$34:$A$777,$A171,СВЦЭМ!$B$34:$B$777,L$155)+'СЕТ СН'!$F$12</f>
        <v>0</v>
      </c>
      <c r="M171" s="37">
        <f>SUMIFS(СВЦЭМ!$E$34:$E$777,СВЦЭМ!$A$34:$A$777,$A171,СВЦЭМ!$B$34:$B$777,M$155)+'СЕТ СН'!$F$12</f>
        <v>0</v>
      </c>
      <c r="N171" s="37">
        <f>SUMIFS(СВЦЭМ!$E$34:$E$777,СВЦЭМ!$A$34:$A$777,$A171,СВЦЭМ!$B$34:$B$777,N$155)+'СЕТ СН'!$F$12</f>
        <v>0</v>
      </c>
      <c r="O171" s="37">
        <f>SUMIFS(СВЦЭМ!$E$34:$E$777,СВЦЭМ!$A$34:$A$777,$A171,СВЦЭМ!$B$34:$B$777,O$155)+'СЕТ СН'!$F$12</f>
        <v>0</v>
      </c>
      <c r="P171" s="37">
        <f>SUMIFS(СВЦЭМ!$E$34:$E$777,СВЦЭМ!$A$34:$A$777,$A171,СВЦЭМ!$B$34:$B$777,P$155)+'СЕТ СН'!$F$12</f>
        <v>0</v>
      </c>
      <c r="Q171" s="37">
        <f>SUMIFS(СВЦЭМ!$E$34:$E$777,СВЦЭМ!$A$34:$A$777,$A171,СВЦЭМ!$B$34:$B$777,Q$155)+'СЕТ СН'!$F$12</f>
        <v>0</v>
      </c>
      <c r="R171" s="37">
        <f>SUMIFS(СВЦЭМ!$E$34:$E$777,СВЦЭМ!$A$34:$A$777,$A171,СВЦЭМ!$B$34:$B$777,R$155)+'СЕТ СН'!$F$12</f>
        <v>0</v>
      </c>
      <c r="S171" s="37">
        <f>SUMIFS(СВЦЭМ!$E$34:$E$777,СВЦЭМ!$A$34:$A$777,$A171,СВЦЭМ!$B$34:$B$777,S$155)+'СЕТ СН'!$F$12</f>
        <v>0</v>
      </c>
      <c r="T171" s="37">
        <f>SUMIFS(СВЦЭМ!$E$34:$E$777,СВЦЭМ!$A$34:$A$777,$A171,СВЦЭМ!$B$34:$B$777,T$155)+'СЕТ СН'!$F$12</f>
        <v>0</v>
      </c>
      <c r="U171" s="37">
        <f>SUMIFS(СВЦЭМ!$E$34:$E$777,СВЦЭМ!$A$34:$A$777,$A171,СВЦЭМ!$B$34:$B$777,U$155)+'СЕТ СН'!$F$12</f>
        <v>0</v>
      </c>
      <c r="V171" s="37">
        <f>SUMIFS(СВЦЭМ!$E$34:$E$777,СВЦЭМ!$A$34:$A$777,$A171,СВЦЭМ!$B$34:$B$777,V$155)+'СЕТ СН'!$F$12</f>
        <v>0</v>
      </c>
      <c r="W171" s="37">
        <f>SUMIFS(СВЦЭМ!$E$34:$E$777,СВЦЭМ!$A$34:$A$777,$A171,СВЦЭМ!$B$34:$B$777,W$155)+'СЕТ СН'!$F$12</f>
        <v>0</v>
      </c>
      <c r="X171" s="37">
        <f>SUMIFS(СВЦЭМ!$E$34:$E$777,СВЦЭМ!$A$34:$A$777,$A171,СВЦЭМ!$B$34:$B$777,X$155)+'СЕТ СН'!$F$12</f>
        <v>0</v>
      </c>
      <c r="Y171" s="37">
        <f>SUMIFS(СВЦЭМ!$E$34:$E$777,СВЦЭМ!$A$34:$A$777,$A171,СВЦЭМ!$B$34:$B$777,Y$155)+'СЕТ СН'!$F$12</f>
        <v>0</v>
      </c>
    </row>
    <row r="172" spans="1:25" ht="15.75" x14ac:dyDescent="0.2">
      <c r="A172" s="36">
        <f t="shared" si="4"/>
        <v>42599</v>
      </c>
      <c r="B172" s="37">
        <f>SUMIFS(СВЦЭМ!$E$34:$E$777,СВЦЭМ!$A$34:$A$777,$A172,СВЦЭМ!$B$34:$B$777,B$155)+'СЕТ СН'!$F$12</f>
        <v>0</v>
      </c>
      <c r="C172" s="37">
        <f>SUMIFS(СВЦЭМ!$E$34:$E$777,СВЦЭМ!$A$34:$A$777,$A172,СВЦЭМ!$B$34:$B$777,C$155)+'СЕТ СН'!$F$12</f>
        <v>0</v>
      </c>
      <c r="D172" s="37">
        <f>SUMIFS(СВЦЭМ!$E$34:$E$777,СВЦЭМ!$A$34:$A$777,$A172,СВЦЭМ!$B$34:$B$777,D$155)+'СЕТ СН'!$F$12</f>
        <v>0</v>
      </c>
      <c r="E172" s="37">
        <f>SUMIFS(СВЦЭМ!$E$34:$E$777,СВЦЭМ!$A$34:$A$777,$A172,СВЦЭМ!$B$34:$B$777,E$155)+'СЕТ СН'!$F$12</f>
        <v>0</v>
      </c>
      <c r="F172" s="37">
        <f>SUMIFS(СВЦЭМ!$E$34:$E$777,СВЦЭМ!$A$34:$A$777,$A172,СВЦЭМ!$B$34:$B$777,F$155)+'СЕТ СН'!$F$12</f>
        <v>0</v>
      </c>
      <c r="G172" s="37">
        <f>SUMIFS(СВЦЭМ!$E$34:$E$777,СВЦЭМ!$A$34:$A$777,$A172,СВЦЭМ!$B$34:$B$777,G$155)+'СЕТ СН'!$F$12</f>
        <v>0</v>
      </c>
      <c r="H172" s="37">
        <f>SUMIFS(СВЦЭМ!$E$34:$E$777,СВЦЭМ!$A$34:$A$777,$A172,СВЦЭМ!$B$34:$B$777,H$155)+'СЕТ СН'!$F$12</f>
        <v>0</v>
      </c>
      <c r="I172" s="37">
        <f>SUMIFS(СВЦЭМ!$E$34:$E$777,СВЦЭМ!$A$34:$A$777,$A172,СВЦЭМ!$B$34:$B$777,I$155)+'СЕТ СН'!$F$12</f>
        <v>0</v>
      </c>
      <c r="J172" s="37">
        <f>SUMIFS(СВЦЭМ!$E$34:$E$777,СВЦЭМ!$A$34:$A$777,$A172,СВЦЭМ!$B$34:$B$777,J$155)+'СЕТ СН'!$F$12</f>
        <v>0</v>
      </c>
      <c r="K172" s="37">
        <f>SUMIFS(СВЦЭМ!$E$34:$E$777,СВЦЭМ!$A$34:$A$777,$A172,СВЦЭМ!$B$34:$B$777,K$155)+'СЕТ СН'!$F$12</f>
        <v>0</v>
      </c>
      <c r="L172" s="37">
        <f>SUMIFS(СВЦЭМ!$E$34:$E$777,СВЦЭМ!$A$34:$A$777,$A172,СВЦЭМ!$B$34:$B$777,L$155)+'СЕТ СН'!$F$12</f>
        <v>0</v>
      </c>
      <c r="M172" s="37">
        <f>SUMIFS(СВЦЭМ!$E$34:$E$777,СВЦЭМ!$A$34:$A$777,$A172,СВЦЭМ!$B$34:$B$777,M$155)+'СЕТ СН'!$F$12</f>
        <v>0</v>
      </c>
      <c r="N172" s="37">
        <f>SUMIFS(СВЦЭМ!$E$34:$E$777,СВЦЭМ!$A$34:$A$777,$A172,СВЦЭМ!$B$34:$B$777,N$155)+'СЕТ СН'!$F$12</f>
        <v>0</v>
      </c>
      <c r="O172" s="37">
        <f>SUMIFS(СВЦЭМ!$E$34:$E$777,СВЦЭМ!$A$34:$A$777,$A172,СВЦЭМ!$B$34:$B$777,O$155)+'СЕТ СН'!$F$12</f>
        <v>0</v>
      </c>
      <c r="P172" s="37">
        <f>SUMIFS(СВЦЭМ!$E$34:$E$777,СВЦЭМ!$A$34:$A$777,$A172,СВЦЭМ!$B$34:$B$777,P$155)+'СЕТ СН'!$F$12</f>
        <v>0</v>
      </c>
      <c r="Q172" s="37">
        <f>SUMIFS(СВЦЭМ!$E$34:$E$777,СВЦЭМ!$A$34:$A$777,$A172,СВЦЭМ!$B$34:$B$777,Q$155)+'СЕТ СН'!$F$12</f>
        <v>0</v>
      </c>
      <c r="R172" s="37">
        <f>SUMIFS(СВЦЭМ!$E$34:$E$777,СВЦЭМ!$A$34:$A$777,$A172,СВЦЭМ!$B$34:$B$777,R$155)+'СЕТ СН'!$F$12</f>
        <v>0</v>
      </c>
      <c r="S172" s="37">
        <f>SUMIFS(СВЦЭМ!$E$34:$E$777,СВЦЭМ!$A$34:$A$777,$A172,СВЦЭМ!$B$34:$B$777,S$155)+'СЕТ СН'!$F$12</f>
        <v>0</v>
      </c>
      <c r="T172" s="37">
        <f>SUMIFS(СВЦЭМ!$E$34:$E$777,СВЦЭМ!$A$34:$A$777,$A172,СВЦЭМ!$B$34:$B$777,T$155)+'СЕТ СН'!$F$12</f>
        <v>0</v>
      </c>
      <c r="U172" s="37">
        <f>SUMIFS(СВЦЭМ!$E$34:$E$777,СВЦЭМ!$A$34:$A$777,$A172,СВЦЭМ!$B$34:$B$777,U$155)+'СЕТ СН'!$F$12</f>
        <v>0</v>
      </c>
      <c r="V172" s="37">
        <f>SUMIFS(СВЦЭМ!$E$34:$E$777,СВЦЭМ!$A$34:$A$777,$A172,СВЦЭМ!$B$34:$B$777,V$155)+'СЕТ СН'!$F$12</f>
        <v>0</v>
      </c>
      <c r="W172" s="37">
        <f>SUMIFS(СВЦЭМ!$E$34:$E$777,СВЦЭМ!$A$34:$A$777,$A172,СВЦЭМ!$B$34:$B$777,W$155)+'СЕТ СН'!$F$12</f>
        <v>0</v>
      </c>
      <c r="X172" s="37">
        <f>SUMIFS(СВЦЭМ!$E$34:$E$777,СВЦЭМ!$A$34:$A$777,$A172,СВЦЭМ!$B$34:$B$777,X$155)+'СЕТ СН'!$F$12</f>
        <v>0</v>
      </c>
      <c r="Y172" s="37">
        <f>SUMIFS(СВЦЭМ!$E$34:$E$777,СВЦЭМ!$A$34:$A$777,$A172,СВЦЭМ!$B$34:$B$777,Y$155)+'СЕТ СН'!$F$12</f>
        <v>0</v>
      </c>
    </row>
    <row r="173" spans="1:25" ht="15.75" x14ac:dyDescent="0.2">
      <c r="A173" s="36">
        <f t="shared" si="4"/>
        <v>42600</v>
      </c>
      <c r="B173" s="37">
        <f>SUMIFS(СВЦЭМ!$E$34:$E$777,СВЦЭМ!$A$34:$A$777,$A173,СВЦЭМ!$B$34:$B$777,B$155)+'СЕТ СН'!$F$12</f>
        <v>0</v>
      </c>
      <c r="C173" s="37">
        <f>SUMIFS(СВЦЭМ!$E$34:$E$777,СВЦЭМ!$A$34:$A$777,$A173,СВЦЭМ!$B$34:$B$777,C$155)+'СЕТ СН'!$F$12</f>
        <v>0</v>
      </c>
      <c r="D173" s="37">
        <f>SUMIFS(СВЦЭМ!$E$34:$E$777,СВЦЭМ!$A$34:$A$777,$A173,СВЦЭМ!$B$34:$B$777,D$155)+'СЕТ СН'!$F$12</f>
        <v>0</v>
      </c>
      <c r="E173" s="37">
        <f>SUMIFS(СВЦЭМ!$E$34:$E$777,СВЦЭМ!$A$34:$A$777,$A173,СВЦЭМ!$B$34:$B$777,E$155)+'СЕТ СН'!$F$12</f>
        <v>0</v>
      </c>
      <c r="F173" s="37">
        <f>SUMIFS(СВЦЭМ!$E$34:$E$777,СВЦЭМ!$A$34:$A$777,$A173,СВЦЭМ!$B$34:$B$777,F$155)+'СЕТ СН'!$F$12</f>
        <v>0</v>
      </c>
      <c r="G173" s="37">
        <f>SUMIFS(СВЦЭМ!$E$34:$E$777,СВЦЭМ!$A$34:$A$777,$A173,СВЦЭМ!$B$34:$B$777,G$155)+'СЕТ СН'!$F$12</f>
        <v>0</v>
      </c>
      <c r="H173" s="37">
        <f>SUMIFS(СВЦЭМ!$E$34:$E$777,СВЦЭМ!$A$34:$A$777,$A173,СВЦЭМ!$B$34:$B$777,H$155)+'СЕТ СН'!$F$12</f>
        <v>0</v>
      </c>
      <c r="I173" s="37">
        <f>SUMIFS(СВЦЭМ!$E$34:$E$777,СВЦЭМ!$A$34:$A$777,$A173,СВЦЭМ!$B$34:$B$777,I$155)+'СЕТ СН'!$F$12</f>
        <v>0</v>
      </c>
      <c r="J173" s="37">
        <f>SUMIFS(СВЦЭМ!$E$34:$E$777,СВЦЭМ!$A$34:$A$777,$A173,СВЦЭМ!$B$34:$B$777,J$155)+'СЕТ СН'!$F$12</f>
        <v>0</v>
      </c>
      <c r="K173" s="37">
        <f>SUMIFS(СВЦЭМ!$E$34:$E$777,СВЦЭМ!$A$34:$A$777,$A173,СВЦЭМ!$B$34:$B$777,K$155)+'СЕТ СН'!$F$12</f>
        <v>0</v>
      </c>
      <c r="L173" s="37">
        <f>SUMIFS(СВЦЭМ!$E$34:$E$777,СВЦЭМ!$A$34:$A$777,$A173,СВЦЭМ!$B$34:$B$777,L$155)+'СЕТ СН'!$F$12</f>
        <v>0</v>
      </c>
      <c r="M173" s="37">
        <f>SUMIFS(СВЦЭМ!$E$34:$E$777,СВЦЭМ!$A$34:$A$777,$A173,СВЦЭМ!$B$34:$B$777,M$155)+'СЕТ СН'!$F$12</f>
        <v>0</v>
      </c>
      <c r="N173" s="37">
        <f>SUMIFS(СВЦЭМ!$E$34:$E$777,СВЦЭМ!$A$34:$A$777,$A173,СВЦЭМ!$B$34:$B$777,N$155)+'СЕТ СН'!$F$12</f>
        <v>0</v>
      </c>
      <c r="O173" s="37">
        <f>SUMIFS(СВЦЭМ!$E$34:$E$777,СВЦЭМ!$A$34:$A$777,$A173,СВЦЭМ!$B$34:$B$777,O$155)+'СЕТ СН'!$F$12</f>
        <v>0</v>
      </c>
      <c r="P173" s="37">
        <f>SUMIFS(СВЦЭМ!$E$34:$E$777,СВЦЭМ!$A$34:$A$777,$A173,СВЦЭМ!$B$34:$B$777,P$155)+'СЕТ СН'!$F$12</f>
        <v>0</v>
      </c>
      <c r="Q173" s="37">
        <f>SUMIFS(СВЦЭМ!$E$34:$E$777,СВЦЭМ!$A$34:$A$777,$A173,СВЦЭМ!$B$34:$B$777,Q$155)+'СЕТ СН'!$F$12</f>
        <v>0</v>
      </c>
      <c r="R173" s="37">
        <f>SUMIFS(СВЦЭМ!$E$34:$E$777,СВЦЭМ!$A$34:$A$777,$A173,СВЦЭМ!$B$34:$B$777,R$155)+'СЕТ СН'!$F$12</f>
        <v>0</v>
      </c>
      <c r="S173" s="37">
        <f>SUMIFS(СВЦЭМ!$E$34:$E$777,СВЦЭМ!$A$34:$A$777,$A173,СВЦЭМ!$B$34:$B$777,S$155)+'СЕТ СН'!$F$12</f>
        <v>0</v>
      </c>
      <c r="T173" s="37">
        <f>SUMIFS(СВЦЭМ!$E$34:$E$777,СВЦЭМ!$A$34:$A$777,$A173,СВЦЭМ!$B$34:$B$777,T$155)+'СЕТ СН'!$F$12</f>
        <v>0</v>
      </c>
      <c r="U173" s="37">
        <f>SUMIFS(СВЦЭМ!$E$34:$E$777,СВЦЭМ!$A$34:$A$777,$A173,СВЦЭМ!$B$34:$B$777,U$155)+'СЕТ СН'!$F$12</f>
        <v>0</v>
      </c>
      <c r="V173" s="37">
        <f>SUMIFS(СВЦЭМ!$E$34:$E$777,СВЦЭМ!$A$34:$A$777,$A173,СВЦЭМ!$B$34:$B$777,V$155)+'СЕТ СН'!$F$12</f>
        <v>0</v>
      </c>
      <c r="W173" s="37">
        <f>SUMIFS(СВЦЭМ!$E$34:$E$777,СВЦЭМ!$A$34:$A$777,$A173,СВЦЭМ!$B$34:$B$777,W$155)+'СЕТ СН'!$F$12</f>
        <v>0</v>
      </c>
      <c r="X173" s="37">
        <f>SUMIFS(СВЦЭМ!$E$34:$E$777,СВЦЭМ!$A$34:$A$777,$A173,СВЦЭМ!$B$34:$B$777,X$155)+'СЕТ СН'!$F$12</f>
        <v>0</v>
      </c>
      <c r="Y173" s="37">
        <f>SUMIFS(СВЦЭМ!$E$34:$E$777,СВЦЭМ!$A$34:$A$777,$A173,СВЦЭМ!$B$34:$B$777,Y$155)+'СЕТ СН'!$F$12</f>
        <v>0</v>
      </c>
    </row>
    <row r="174" spans="1:25" ht="15.75" x14ac:dyDescent="0.2">
      <c r="A174" s="36">
        <f t="shared" si="4"/>
        <v>42601</v>
      </c>
      <c r="B174" s="37">
        <f>SUMIFS(СВЦЭМ!$E$34:$E$777,СВЦЭМ!$A$34:$A$777,$A174,СВЦЭМ!$B$34:$B$777,B$155)+'СЕТ СН'!$F$12</f>
        <v>0</v>
      </c>
      <c r="C174" s="37">
        <f>SUMIFS(СВЦЭМ!$E$34:$E$777,СВЦЭМ!$A$34:$A$777,$A174,СВЦЭМ!$B$34:$B$777,C$155)+'СЕТ СН'!$F$12</f>
        <v>0</v>
      </c>
      <c r="D174" s="37">
        <f>SUMIFS(СВЦЭМ!$E$34:$E$777,СВЦЭМ!$A$34:$A$777,$A174,СВЦЭМ!$B$34:$B$777,D$155)+'СЕТ СН'!$F$12</f>
        <v>0</v>
      </c>
      <c r="E174" s="37">
        <f>SUMIFS(СВЦЭМ!$E$34:$E$777,СВЦЭМ!$A$34:$A$777,$A174,СВЦЭМ!$B$34:$B$777,E$155)+'СЕТ СН'!$F$12</f>
        <v>0</v>
      </c>
      <c r="F174" s="37">
        <f>SUMIFS(СВЦЭМ!$E$34:$E$777,СВЦЭМ!$A$34:$A$777,$A174,СВЦЭМ!$B$34:$B$777,F$155)+'СЕТ СН'!$F$12</f>
        <v>0</v>
      </c>
      <c r="G174" s="37">
        <f>SUMIFS(СВЦЭМ!$E$34:$E$777,СВЦЭМ!$A$34:$A$777,$A174,СВЦЭМ!$B$34:$B$777,G$155)+'СЕТ СН'!$F$12</f>
        <v>0</v>
      </c>
      <c r="H174" s="37">
        <f>SUMIFS(СВЦЭМ!$E$34:$E$777,СВЦЭМ!$A$34:$A$777,$A174,СВЦЭМ!$B$34:$B$777,H$155)+'СЕТ СН'!$F$12</f>
        <v>0</v>
      </c>
      <c r="I174" s="37">
        <f>SUMIFS(СВЦЭМ!$E$34:$E$777,СВЦЭМ!$A$34:$A$777,$A174,СВЦЭМ!$B$34:$B$777,I$155)+'СЕТ СН'!$F$12</f>
        <v>0</v>
      </c>
      <c r="J174" s="37">
        <f>SUMIFS(СВЦЭМ!$E$34:$E$777,СВЦЭМ!$A$34:$A$777,$A174,СВЦЭМ!$B$34:$B$777,J$155)+'СЕТ СН'!$F$12</f>
        <v>0</v>
      </c>
      <c r="K174" s="37">
        <f>SUMIFS(СВЦЭМ!$E$34:$E$777,СВЦЭМ!$A$34:$A$777,$A174,СВЦЭМ!$B$34:$B$777,K$155)+'СЕТ СН'!$F$12</f>
        <v>0</v>
      </c>
      <c r="L174" s="37">
        <f>SUMIFS(СВЦЭМ!$E$34:$E$777,СВЦЭМ!$A$34:$A$777,$A174,СВЦЭМ!$B$34:$B$777,L$155)+'СЕТ СН'!$F$12</f>
        <v>0</v>
      </c>
      <c r="M174" s="37">
        <f>SUMIFS(СВЦЭМ!$E$34:$E$777,СВЦЭМ!$A$34:$A$777,$A174,СВЦЭМ!$B$34:$B$777,M$155)+'СЕТ СН'!$F$12</f>
        <v>0</v>
      </c>
      <c r="N174" s="37">
        <f>SUMIFS(СВЦЭМ!$E$34:$E$777,СВЦЭМ!$A$34:$A$777,$A174,СВЦЭМ!$B$34:$B$777,N$155)+'СЕТ СН'!$F$12</f>
        <v>0</v>
      </c>
      <c r="O174" s="37">
        <f>SUMIFS(СВЦЭМ!$E$34:$E$777,СВЦЭМ!$A$34:$A$777,$A174,СВЦЭМ!$B$34:$B$777,O$155)+'СЕТ СН'!$F$12</f>
        <v>0</v>
      </c>
      <c r="P174" s="37">
        <f>SUMIFS(СВЦЭМ!$E$34:$E$777,СВЦЭМ!$A$34:$A$777,$A174,СВЦЭМ!$B$34:$B$777,P$155)+'СЕТ СН'!$F$12</f>
        <v>0</v>
      </c>
      <c r="Q174" s="37">
        <f>SUMIFS(СВЦЭМ!$E$34:$E$777,СВЦЭМ!$A$34:$A$777,$A174,СВЦЭМ!$B$34:$B$777,Q$155)+'СЕТ СН'!$F$12</f>
        <v>0</v>
      </c>
      <c r="R174" s="37">
        <f>SUMIFS(СВЦЭМ!$E$34:$E$777,СВЦЭМ!$A$34:$A$777,$A174,СВЦЭМ!$B$34:$B$777,R$155)+'СЕТ СН'!$F$12</f>
        <v>0</v>
      </c>
      <c r="S174" s="37">
        <f>SUMIFS(СВЦЭМ!$E$34:$E$777,СВЦЭМ!$A$34:$A$777,$A174,СВЦЭМ!$B$34:$B$777,S$155)+'СЕТ СН'!$F$12</f>
        <v>0</v>
      </c>
      <c r="T174" s="37">
        <f>SUMIFS(СВЦЭМ!$E$34:$E$777,СВЦЭМ!$A$34:$A$777,$A174,СВЦЭМ!$B$34:$B$777,T$155)+'СЕТ СН'!$F$12</f>
        <v>0</v>
      </c>
      <c r="U174" s="37">
        <f>SUMIFS(СВЦЭМ!$E$34:$E$777,СВЦЭМ!$A$34:$A$777,$A174,СВЦЭМ!$B$34:$B$777,U$155)+'СЕТ СН'!$F$12</f>
        <v>0</v>
      </c>
      <c r="V174" s="37">
        <f>SUMIFS(СВЦЭМ!$E$34:$E$777,СВЦЭМ!$A$34:$A$777,$A174,СВЦЭМ!$B$34:$B$777,V$155)+'СЕТ СН'!$F$12</f>
        <v>0</v>
      </c>
      <c r="W174" s="37">
        <f>SUMIFS(СВЦЭМ!$E$34:$E$777,СВЦЭМ!$A$34:$A$777,$A174,СВЦЭМ!$B$34:$B$777,W$155)+'СЕТ СН'!$F$12</f>
        <v>0</v>
      </c>
      <c r="X174" s="37">
        <f>SUMIFS(СВЦЭМ!$E$34:$E$777,СВЦЭМ!$A$34:$A$777,$A174,СВЦЭМ!$B$34:$B$777,X$155)+'СЕТ СН'!$F$12</f>
        <v>0</v>
      </c>
      <c r="Y174" s="37">
        <f>SUMIFS(СВЦЭМ!$E$34:$E$777,СВЦЭМ!$A$34:$A$777,$A174,СВЦЭМ!$B$34:$B$777,Y$155)+'СЕТ СН'!$F$12</f>
        <v>0</v>
      </c>
    </row>
    <row r="175" spans="1:25" ht="15.75" x14ac:dyDescent="0.2">
      <c r="A175" s="36">
        <f t="shared" si="4"/>
        <v>42602</v>
      </c>
      <c r="B175" s="37">
        <f>SUMIFS(СВЦЭМ!$E$34:$E$777,СВЦЭМ!$A$34:$A$777,$A175,СВЦЭМ!$B$34:$B$777,B$155)+'СЕТ СН'!$F$12</f>
        <v>0</v>
      </c>
      <c r="C175" s="37">
        <f>SUMIFS(СВЦЭМ!$E$34:$E$777,СВЦЭМ!$A$34:$A$777,$A175,СВЦЭМ!$B$34:$B$777,C$155)+'СЕТ СН'!$F$12</f>
        <v>0</v>
      </c>
      <c r="D175" s="37">
        <f>SUMIFS(СВЦЭМ!$E$34:$E$777,СВЦЭМ!$A$34:$A$777,$A175,СВЦЭМ!$B$34:$B$777,D$155)+'СЕТ СН'!$F$12</f>
        <v>0</v>
      </c>
      <c r="E175" s="37">
        <f>SUMIFS(СВЦЭМ!$E$34:$E$777,СВЦЭМ!$A$34:$A$777,$A175,СВЦЭМ!$B$34:$B$777,E$155)+'СЕТ СН'!$F$12</f>
        <v>0</v>
      </c>
      <c r="F175" s="37">
        <f>SUMIFS(СВЦЭМ!$E$34:$E$777,СВЦЭМ!$A$34:$A$777,$A175,СВЦЭМ!$B$34:$B$777,F$155)+'СЕТ СН'!$F$12</f>
        <v>0</v>
      </c>
      <c r="G175" s="37">
        <f>SUMIFS(СВЦЭМ!$E$34:$E$777,СВЦЭМ!$A$34:$A$777,$A175,СВЦЭМ!$B$34:$B$777,G$155)+'СЕТ СН'!$F$12</f>
        <v>0</v>
      </c>
      <c r="H175" s="37">
        <f>SUMIFS(СВЦЭМ!$E$34:$E$777,СВЦЭМ!$A$34:$A$777,$A175,СВЦЭМ!$B$34:$B$777,H$155)+'СЕТ СН'!$F$12</f>
        <v>0</v>
      </c>
      <c r="I175" s="37">
        <f>SUMIFS(СВЦЭМ!$E$34:$E$777,СВЦЭМ!$A$34:$A$777,$A175,СВЦЭМ!$B$34:$B$777,I$155)+'СЕТ СН'!$F$12</f>
        <v>0</v>
      </c>
      <c r="J175" s="37">
        <f>SUMIFS(СВЦЭМ!$E$34:$E$777,СВЦЭМ!$A$34:$A$777,$A175,СВЦЭМ!$B$34:$B$777,J$155)+'СЕТ СН'!$F$12</f>
        <v>0</v>
      </c>
      <c r="K175" s="37">
        <f>SUMIFS(СВЦЭМ!$E$34:$E$777,СВЦЭМ!$A$34:$A$777,$A175,СВЦЭМ!$B$34:$B$777,K$155)+'СЕТ СН'!$F$12</f>
        <v>0</v>
      </c>
      <c r="L175" s="37">
        <f>SUMIFS(СВЦЭМ!$E$34:$E$777,СВЦЭМ!$A$34:$A$777,$A175,СВЦЭМ!$B$34:$B$777,L$155)+'СЕТ СН'!$F$12</f>
        <v>0</v>
      </c>
      <c r="M175" s="37">
        <f>SUMIFS(СВЦЭМ!$E$34:$E$777,СВЦЭМ!$A$34:$A$777,$A175,СВЦЭМ!$B$34:$B$777,M$155)+'СЕТ СН'!$F$12</f>
        <v>0</v>
      </c>
      <c r="N175" s="37">
        <f>SUMIFS(СВЦЭМ!$E$34:$E$777,СВЦЭМ!$A$34:$A$777,$A175,СВЦЭМ!$B$34:$B$777,N$155)+'СЕТ СН'!$F$12</f>
        <v>0</v>
      </c>
      <c r="O175" s="37">
        <f>SUMIFS(СВЦЭМ!$E$34:$E$777,СВЦЭМ!$A$34:$A$777,$A175,СВЦЭМ!$B$34:$B$777,O$155)+'СЕТ СН'!$F$12</f>
        <v>0</v>
      </c>
      <c r="P175" s="37">
        <f>SUMIFS(СВЦЭМ!$E$34:$E$777,СВЦЭМ!$A$34:$A$777,$A175,СВЦЭМ!$B$34:$B$777,P$155)+'СЕТ СН'!$F$12</f>
        <v>0</v>
      </c>
      <c r="Q175" s="37">
        <f>SUMIFS(СВЦЭМ!$E$34:$E$777,СВЦЭМ!$A$34:$A$777,$A175,СВЦЭМ!$B$34:$B$777,Q$155)+'СЕТ СН'!$F$12</f>
        <v>0</v>
      </c>
      <c r="R175" s="37">
        <f>SUMIFS(СВЦЭМ!$E$34:$E$777,СВЦЭМ!$A$34:$A$777,$A175,СВЦЭМ!$B$34:$B$777,R$155)+'СЕТ СН'!$F$12</f>
        <v>0</v>
      </c>
      <c r="S175" s="37">
        <f>SUMIFS(СВЦЭМ!$E$34:$E$777,СВЦЭМ!$A$34:$A$777,$A175,СВЦЭМ!$B$34:$B$777,S$155)+'СЕТ СН'!$F$12</f>
        <v>0</v>
      </c>
      <c r="T175" s="37">
        <f>SUMIFS(СВЦЭМ!$E$34:$E$777,СВЦЭМ!$A$34:$A$777,$A175,СВЦЭМ!$B$34:$B$777,T$155)+'СЕТ СН'!$F$12</f>
        <v>0</v>
      </c>
      <c r="U175" s="37">
        <f>SUMIFS(СВЦЭМ!$E$34:$E$777,СВЦЭМ!$A$34:$A$777,$A175,СВЦЭМ!$B$34:$B$777,U$155)+'СЕТ СН'!$F$12</f>
        <v>0</v>
      </c>
      <c r="V175" s="37">
        <f>SUMIFS(СВЦЭМ!$E$34:$E$777,СВЦЭМ!$A$34:$A$777,$A175,СВЦЭМ!$B$34:$B$777,V$155)+'СЕТ СН'!$F$12</f>
        <v>0</v>
      </c>
      <c r="W175" s="37">
        <f>SUMIFS(СВЦЭМ!$E$34:$E$777,СВЦЭМ!$A$34:$A$777,$A175,СВЦЭМ!$B$34:$B$777,W$155)+'СЕТ СН'!$F$12</f>
        <v>0</v>
      </c>
      <c r="X175" s="37">
        <f>SUMIFS(СВЦЭМ!$E$34:$E$777,СВЦЭМ!$A$34:$A$777,$A175,СВЦЭМ!$B$34:$B$777,X$155)+'СЕТ СН'!$F$12</f>
        <v>0</v>
      </c>
      <c r="Y175" s="37">
        <f>SUMIFS(СВЦЭМ!$E$34:$E$777,СВЦЭМ!$A$34:$A$777,$A175,СВЦЭМ!$B$34:$B$777,Y$155)+'СЕТ СН'!$F$12</f>
        <v>0</v>
      </c>
    </row>
    <row r="176" spans="1:25" ht="15.75" x14ac:dyDescent="0.2">
      <c r="A176" s="36">
        <f t="shared" si="4"/>
        <v>42603</v>
      </c>
      <c r="B176" s="37">
        <f>SUMIFS(СВЦЭМ!$E$34:$E$777,СВЦЭМ!$A$34:$A$777,$A176,СВЦЭМ!$B$34:$B$777,B$155)+'СЕТ СН'!$F$12</f>
        <v>0</v>
      </c>
      <c r="C176" s="37">
        <f>SUMIFS(СВЦЭМ!$E$34:$E$777,СВЦЭМ!$A$34:$A$777,$A176,СВЦЭМ!$B$34:$B$777,C$155)+'СЕТ СН'!$F$12</f>
        <v>0</v>
      </c>
      <c r="D176" s="37">
        <f>SUMIFS(СВЦЭМ!$E$34:$E$777,СВЦЭМ!$A$34:$A$777,$A176,СВЦЭМ!$B$34:$B$777,D$155)+'СЕТ СН'!$F$12</f>
        <v>0</v>
      </c>
      <c r="E176" s="37">
        <f>SUMIFS(СВЦЭМ!$E$34:$E$777,СВЦЭМ!$A$34:$A$777,$A176,СВЦЭМ!$B$34:$B$777,E$155)+'СЕТ СН'!$F$12</f>
        <v>0</v>
      </c>
      <c r="F176" s="37">
        <f>SUMIFS(СВЦЭМ!$E$34:$E$777,СВЦЭМ!$A$34:$A$777,$A176,СВЦЭМ!$B$34:$B$777,F$155)+'СЕТ СН'!$F$12</f>
        <v>0</v>
      </c>
      <c r="G176" s="37">
        <f>SUMIFS(СВЦЭМ!$E$34:$E$777,СВЦЭМ!$A$34:$A$777,$A176,СВЦЭМ!$B$34:$B$777,G$155)+'СЕТ СН'!$F$12</f>
        <v>0</v>
      </c>
      <c r="H176" s="37">
        <f>SUMIFS(СВЦЭМ!$E$34:$E$777,СВЦЭМ!$A$34:$A$777,$A176,СВЦЭМ!$B$34:$B$777,H$155)+'СЕТ СН'!$F$12</f>
        <v>0</v>
      </c>
      <c r="I176" s="37">
        <f>SUMIFS(СВЦЭМ!$E$34:$E$777,СВЦЭМ!$A$34:$A$777,$A176,СВЦЭМ!$B$34:$B$777,I$155)+'СЕТ СН'!$F$12</f>
        <v>0</v>
      </c>
      <c r="J176" s="37">
        <f>SUMIFS(СВЦЭМ!$E$34:$E$777,СВЦЭМ!$A$34:$A$777,$A176,СВЦЭМ!$B$34:$B$777,J$155)+'СЕТ СН'!$F$12</f>
        <v>0</v>
      </c>
      <c r="K176" s="37">
        <f>SUMIFS(СВЦЭМ!$E$34:$E$777,СВЦЭМ!$A$34:$A$777,$A176,СВЦЭМ!$B$34:$B$777,K$155)+'СЕТ СН'!$F$12</f>
        <v>0</v>
      </c>
      <c r="L176" s="37">
        <f>SUMIFS(СВЦЭМ!$E$34:$E$777,СВЦЭМ!$A$34:$A$777,$A176,СВЦЭМ!$B$34:$B$777,L$155)+'СЕТ СН'!$F$12</f>
        <v>0</v>
      </c>
      <c r="M176" s="37">
        <f>SUMIFS(СВЦЭМ!$E$34:$E$777,СВЦЭМ!$A$34:$A$777,$A176,СВЦЭМ!$B$34:$B$777,M$155)+'СЕТ СН'!$F$12</f>
        <v>0</v>
      </c>
      <c r="N176" s="37">
        <f>SUMIFS(СВЦЭМ!$E$34:$E$777,СВЦЭМ!$A$34:$A$777,$A176,СВЦЭМ!$B$34:$B$777,N$155)+'СЕТ СН'!$F$12</f>
        <v>0</v>
      </c>
      <c r="O176" s="37">
        <f>SUMIFS(СВЦЭМ!$E$34:$E$777,СВЦЭМ!$A$34:$A$777,$A176,СВЦЭМ!$B$34:$B$777,O$155)+'СЕТ СН'!$F$12</f>
        <v>0</v>
      </c>
      <c r="P176" s="37">
        <f>SUMIFS(СВЦЭМ!$E$34:$E$777,СВЦЭМ!$A$34:$A$777,$A176,СВЦЭМ!$B$34:$B$777,P$155)+'СЕТ СН'!$F$12</f>
        <v>0</v>
      </c>
      <c r="Q176" s="37">
        <f>SUMIFS(СВЦЭМ!$E$34:$E$777,СВЦЭМ!$A$34:$A$777,$A176,СВЦЭМ!$B$34:$B$777,Q$155)+'СЕТ СН'!$F$12</f>
        <v>0</v>
      </c>
      <c r="R176" s="37">
        <f>SUMIFS(СВЦЭМ!$E$34:$E$777,СВЦЭМ!$A$34:$A$777,$A176,СВЦЭМ!$B$34:$B$777,R$155)+'СЕТ СН'!$F$12</f>
        <v>0</v>
      </c>
      <c r="S176" s="37">
        <f>SUMIFS(СВЦЭМ!$E$34:$E$777,СВЦЭМ!$A$34:$A$777,$A176,СВЦЭМ!$B$34:$B$777,S$155)+'СЕТ СН'!$F$12</f>
        <v>0</v>
      </c>
      <c r="T176" s="37">
        <f>SUMIFS(СВЦЭМ!$E$34:$E$777,СВЦЭМ!$A$34:$A$777,$A176,СВЦЭМ!$B$34:$B$777,T$155)+'СЕТ СН'!$F$12</f>
        <v>0</v>
      </c>
      <c r="U176" s="37">
        <f>SUMIFS(СВЦЭМ!$E$34:$E$777,СВЦЭМ!$A$34:$A$777,$A176,СВЦЭМ!$B$34:$B$777,U$155)+'СЕТ СН'!$F$12</f>
        <v>0</v>
      </c>
      <c r="V176" s="37">
        <f>SUMIFS(СВЦЭМ!$E$34:$E$777,СВЦЭМ!$A$34:$A$777,$A176,СВЦЭМ!$B$34:$B$777,V$155)+'СЕТ СН'!$F$12</f>
        <v>0</v>
      </c>
      <c r="W176" s="37">
        <f>SUMIFS(СВЦЭМ!$E$34:$E$777,СВЦЭМ!$A$34:$A$777,$A176,СВЦЭМ!$B$34:$B$777,W$155)+'СЕТ СН'!$F$12</f>
        <v>0</v>
      </c>
      <c r="X176" s="37">
        <f>SUMIFS(СВЦЭМ!$E$34:$E$777,СВЦЭМ!$A$34:$A$777,$A176,СВЦЭМ!$B$34:$B$777,X$155)+'СЕТ СН'!$F$12</f>
        <v>0</v>
      </c>
      <c r="Y176" s="37">
        <f>SUMIFS(СВЦЭМ!$E$34:$E$777,СВЦЭМ!$A$34:$A$777,$A176,СВЦЭМ!$B$34:$B$777,Y$155)+'СЕТ СН'!$F$12</f>
        <v>0</v>
      </c>
    </row>
    <row r="177" spans="1:27" ht="15.75" x14ac:dyDescent="0.2">
      <c r="A177" s="36">
        <f t="shared" si="4"/>
        <v>42604</v>
      </c>
      <c r="B177" s="37">
        <f>SUMIFS(СВЦЭМ!$E$34:$E$777,СВЦЭМ!$A$34:$A$777,$A177,СВЦЭМ!$B$34:$B$777,B$155)+'СЕТ СН'!$F$12</f>
        <v>0</v>
      </c>
      <c r="C177" s="37">
        <f>SUMIFS(СВЦЭМ!$E$34:$E$777,СВЦЭМ!$A$34:$A$777,$A177,СВЦЭМ!$B$34:$B$777,C$155)+'СЕТ СН'!$F$12</f>
        <v>0</v>
      </c>
      <c r="D177" s="37">
        <f>SUMIFS(СВЦЭМ!$E$34:$E$777,СВЦЭМ!$A$34:$A$777,$A177,СВЦЭМ!$B$34:$B$777,D$155)+'СЕТ СН'!$F$12</f>
        <v>0</v>
      </c>
      <c r="E177" s="37">
        <f>SUMIFS(СВЦЭМ!$E$34:$E$777,СВЦЭМ!$A$34:$A$777,$A177,СВЦЭМ!$B$34:$B$777,E$155)+'СЕТ СН'!$F$12</f>
        <v>0</v>
      </c>
      <c r="F177" s="37">
        <f>SUMIFS(СВЦЭМ!$E$34:$E$777,СВЦЭМ!$A$34:$A$777,$A177,СВЦЭМ!$B$34:$B$777,F$155)+'СЕТ СН'!$F$12</f>
        <v>0</v>
      </c>
      <c r="G177" s="37">
        <f>SUMIFS(СВЦЭМ!$E$34:$E$777,СВЦЭМ!$A$34:$A$777,$A177,СВЦЭМ!$B$34:$B$777,G$155)+'СЕТ СН'!$F$12</f>
        <v>0</v>
      </c>
      <c r="H177" s="37">
        <f>SUMIFS(СВЦЭМ!$E$34:$E$777,СВЦЭМ!$A$34:$A$777,$A177,СВЦЭМ!$B$34:$B$777,H$155)+'СЕТ СН'!$F$12</f>
        <v>0</v>
      </c>
      <c r="I177" s="37">
        <f>SUMIFS(СВЦЭМ!$E$34:$E$777,СВЦЭМ!$A$34:$A$777,$A177,СВЦЭМ!$B$34:$B$777,I$155)+'СЕТ СН'!$F$12</f>
        <v>0</v>
      </c>
      <c r="J177" s="37">
        <f>SUMIFS(СВЦЭМ!$E$34:$E$777,СВЦЭМ!$A$34:$A$777,$A177,СВЦЭМ!$B$34:$B$777,J$155)+'СЕТ СН'!$F$12</f>
        <v>0</v>
      </c>
      <c r="K177" s="37">
        <f>SUMIFS(СВЦЭМ!$E$34:$E$777,СВЦЭМ!$A$34:$A$777,$A177,СВЦЭМ!$B$34:$B$777,K$155)+'СЕТ СН'!$F$12</f>
        <v>0</v>
      </c>
      <c r="L177" s="37">
        <f>SUMIFS(СВЦЭМ!$E$34:$E$777,СВЦЭМ!$A$34:$A$777,$A177,СВЦЭМ!$B$34:$B$777,L$155)+'СЕТ СН'!$F$12</f>
        <v>0</v>
      </c>
      <c r="M177" s="37">
        <f>SUMIFS(СВЦЭМ!$E$34:$E$777,СВЦЭМ!$A$34:$A$777,$A177,СВЦЭМ!$B$34:$B$777,M$155)+'СЕТ СН'!$F$12</f>
        <v>0</v>
      </c>
      <c r="N177" s="37">
        <f>SUMIFS(СВЦЭМ!$E$34:$E$777,СВЦЭМ!$A$34:$A$777,$A177,СВЦЭМ!$B$34:$B$777,N$155)+'СЕТ СН'!$F$12</f>
        <v>0</v>
      </c>
      <c r="O177" s="37">
        <f>SUMIFS(СВЦЭМ!$E$34:$E$777,СВЦЭМ!$A$34:$A$777,$A177,СВЦЭМ!$B$34:$B$777,O$155)+'СЕТ СН'!$F$12</f>
        <v>0</v>
      </c>
      <c r="P177" s="37">
        <f>SUMIFS(СВЦЭМ!$E$34:$E$777,СВЦЭМ!$A$34:$A$777,$A177,СВЦЭМ!$B$34:$B$777,P$155)+'СЕТ СН'!$F$12</f>
        <v>0</v>
      </c>
      <c r="Q177" s="37">
        <f>SUMIFS(СВЦЭМ!$E$34:$E$777,СВЦЭМ!$A$34:$A$777,$A177,СВЦЭМ!$B$34:$B$777,Q$155)+'СЕТ СН'!$F$12</f>
        <v>0</v>
      </c>
      <c r="R177" s="37">
        <f>SUMIFS(СВЦЭМ!$E$34:$E$777,СВЦЭМ!$A$34:$A$777,$A177,СВЦЭМ!$B$34:$B$777,R$155)+'СЕТ СН'!$F$12</f>
        <v>0</v>
      </c>
      <c r="S177" s="37">
        <f>SUMIFS(СВЦЭМ!$E$34:$E$777,СВЦЭМ!$A$34:$A$777,$A177,СВЦЭМ!$B$34:$B$777,S$155)+'СЕТ СН'!$F$12</f>
        <v>0</v>
      </c>
      <c r="T177" s="37">
        <f>SUMIFS(СВЦЭМ!$E$34:$E$777,СВЦЭМ!$A$34:$A$777,$A177,СВЦЭМ!$B$34:$B$777,T$155)+'СЕТ СН'!$F$12</f>
        <v>0</v>
      </c>
      <c r="U177" s="37">
        <f>SUMIFS(СВЦЭМ!$E$34:$E$777,СВЦЭМ!$A$34:$A$777,$A177,СВЦЭМ!$B$34:$B$777,U$155)+'СЕТ СН'!$F$12</f>
        <v>0</v>
      </c>
      <c r="V177" s="37">
        <f>SUMIFS(СВЦЭМ!$E$34:$E$777,СВЦЭМ!$A$34:$A$777,$A177,СВЦЭМ!$B$34:$B$777,V$155)+'СЕТ СН'!$F$12</f>
        <v>0</v>
      </c>
      <c r="W177" s="37">
        <f>SUMIFS(СВЦЭМ!$E$34:$E$777,СВЦЭМ!$A$34:$A$777,$A177,СВЦЭМ!$B$34:$B$777,W$155)+'СЕТ СН'!$F$12</f>
        <v>0</v>
      </c>
      <c r="X177" s="37">
        <f>SUMIFS(СВЦЭМ!$E$34:$E$777,СВЦЭМ!$A$34:$A$777,$A177,СВЦЭМ!$B$34:$B$777,X$155)+'СЕТ СН'!$F$12</f>
        <v>0</v>
      </c>
      <c r="Y177" s="37">
        <f>SUMIFS(СВЦЭМ!$E$34:$E$777,СВЦЭМ!$A$34:$A$777,$A177,СВЦЭМ!$B$34:$B$777,Y$155)+'СЕТ СН'!$F$12</f>
        <v>0</v>
      </c>
    </row>
    <row r="178" spans="1:27" ht="15.75" x14ac:dyDescent="0.2">
      <c r="A178" s="36">
        <f t="shared" si="4"/>
        <v>42605</v>
      </c>
      <c r="B178" s="37">
        <f>SUMIFS(СВЦЭМ!$E$34:$E$777,СВЦЭМ!$A$34:$A$777,$A178,СВЦЭМ!$B$34:$B$777,B$155)+'СЕТ СН'!$F$12</f>
        <v>0</v>
      </c>
      <c r="C178" s="37">
        <f>SUMIFS(СВЦЭМ!$E$34:$E$777,СВЦЭМ!$A$34:$A$777,$A178,СВЦЭМ!$B$34:$B$777,C$155)+'СЕТ СН'!$F$12</f>
        <v>0</v>
      </c>
      <c r="D178" s="37">
        <f>SUMIFS(СВЦЭМ!$E$34:$E$777,СВЦЭМ!$A$34:$A$777,$A178,СВЦЭМ!$B$34:$B$777,D$155)+'СЕТ СН'!$F$12</f>
        <v>0</v>
      </c>
      <c r="E178" s="37">
        <f>SUMIFS(СВЦЭМ!$E$34:$E$777,СВЦЭМ!$A$34:$A$777,$A178,СВЦЭМ!$B$34:$B$777,E$155)+'СЕТ СН'!$F$12</f>
        <v>0</v>
      </c>
      <c r="F178" s="37">
        <f>SUMIFS(СВЦЭМ!$E$34:$E$777,СВЦЭМ!$A$34:$A$777,$A178,СВЦЭМ!$B$34:$B$777,F$155)+'СЕТ СН'!$F$12</f>
        <v>0</v>
      </c>
      <c r="G178" s="37">
        <f>SUMIFS(СВЦЭМ!$E$34:$E$777,СВЦЭМ!$A$34:$A$777,$A178,СВЦЭМ!$B$34:$B$777,G$155)+'СЕТ СН'!$F$12</f>
        <v>0</v>
      </c>
      <c r="H178" s="37">
        <f>SUMIFS(СВЦЭМ!$E$34:$E$777,СВЦЭМ!$A$34:$A$777,$A178,СВЦЭМ!$B$34:$B$777,H$155)+'СЕТ СН'!$F$12</f>
        <v>0</v>
      </c>
      <c r="I178" s="37">
        <f>SUMIFS(СВЦЭМ!$E$34:$E$777,СВЦЭМ!$A$34:$A$777,$A178,СВЦЭМ!$B$34:$B$777,I$155)+'СЕТ СН'!$F$12</f>
        <v>0</v>
      </c>
      <c r="J178" s="37">
        <f>SUMIFS(СВЦЭМ!$E$34:$E$777,СВЦЭМ!$A$34:$A$777,$A178,СВЦЭМ!$B$34:$B$777,J$155)+'СЕТ СН'!$F$12</f>
        <v>0</v>
      </c>
      <c r="K178" s="37">
        <f>SUMIFS(СВЦЭМ!$E$34:$E$777,СВЦЭМ!$A$34:$A$777,$A178,СВЦЭМ!$B$34:$B$777,K$155)+'СЕТ СН'!$F$12</f>
        <v>0</v>
      </c>
      <c r="L178" s="37">
        <f>SUMIFS(СВЦЭМ!$E$34:$E$777,СВЦЭМ!$A$34:$A$777,$A178,СВЦЭМ!$B$34:$B$777,L$155)+'СЕТ СН'!$F$12</f>
        <v>0</v>
      </c>
      <c r="M178" s="37">
        <f>SUMIFS(СВЦЭМ!$E$34:$E$777,СВЦЭМ!$A$34:$A$777,$A178,СВЦЭМ!$B$34:$B$777,M$155)+'СЕТ СН'!$F$12</f>
        <v>0</v>
      </c>
      <c r="N178" s="37">
        <f>SUMIFS(СВЦЭМ!$E$34:$E$777,СВЦЭМ!$A$34:$A$777,$A178,СВЦЭМ!$B$34:$B$777,N$155)+'СЕТ СН'!$F$12</f>
        <v>0</v>
      </c>
      <c r="O178" s="37">
        <f>SUMIFS(СВЦЭМ!$E$34:$E$777,СВЦЭМ!$A$34:$A$777,$A178,СВЦЭМ!$B$34:$B$777,O$155)+'СЕТ СН'!$F$12</f>
        <v>0</v>
      </c>
      <c r="P178" s="37">
        <f>SUMIFS(СВЦЭМ!$E$34:$E$777,СВЦЭМ!$A$34:$A$777,$A178,СВЦЭМ!$B$34:$B$777,P$155)+'СЕТ СН'!$F$12</f>
        <v>0</v>
      </c>
      <c r="Q178" s="37">
        <f>SUMIFS(СВЦЭМ!$E$34:$E$777,СВЦЭМ!$A$34:$A$777,$A178,СВЦЭМ!$B$34:$B$777,Q$155)+'СЕТ СН'!$F$12</f>
        <v>0</v>
      </c>
      <c r="R178" s="37">
        <f>SUMIFS(СВЦЭМ!$E$34:$E$777,СВЦЭМ!$A$34:$A$777,$A178,СВЦЭМ!$B$34:$B$777,R$155)+'СЕТ СН'!$F$12</f>
        <v>0</v>
      </c>
      <c r="S178" s="37">
        <f>SUMIFS(СВЦЭМ!$E$34:$E$777,СВЦЭМ!$A$34:$A$777,$A178,СВЦЭМ!$B$34:$B$777,S$155)+'СЕТ СН'!$F$12</f>
        <v>0</v>
      </c>
      <c r="T178" s="37">
        <f>SUMIFS(СВЦЭМ!$E$34:$E$777,СВЦЭМ!$A$34:$A$777,$A178,СВЦЭМ!$B$34:$B$777,T$155)+'СЕТ СН'!$F$12</f>
        <v>0</v>
      </c>
      <c r="U178" s="37">
        <f>SUMIFS(СВЦЭМ!$E$34:$E$777,СВЦЭМ!$A$34:$A$777,$A178,СВЦЭМ!$B$34:$B$777,U$155)+'СЕТ СН'!$F$12</f>
        <v>0</v>
      </c>
      <c r="V178" s="37">
        <f>SUMIFS(СВЦЭМ!$E$34:$E$777,СВЦЭМ!$A$34:$A$777,$A178,СВЦЭМ!$B$34:$B$777,V$155)+'СЕТ СН'!$F$12</f>
        <v>0</v>
      </c>
      <c r="W178" s="37">
        <f>SUMIFS(СВЦЭМ!$E$34:$E$777,СВЦЭМ!$A$34:$A$777,$A178,СВЦЭМ!$B$34:$B$777,W$155)+'СЕТ СН'!$F$12</f>
        <v>0</v>
      </c>
      <c r="X178" s="37">
        <f>SUMIFS(СВЦЭМ!$E$34:$E$777,СВЦЭМ!$A$34:$A$777,$A178,СВЦЭМ!$B$34:$B$777,X$155)+'СЕТ СН'!$F$12</f>
        <v>0</v>
      </c>
      <c r="Y178" s="37">
        <f>SUMIFS(СВЦЭМ!$E$34:$E$777,СВЦЭМ!$A$34:$A$777,$A178,СВЦЭМ!$B$34:$B$777,Y$155)+'СЕТ СН'!$F$12</f>
        <v>0</v>
      </c>
    </row>
    <row r="179" spans="1:27" ht="15.75" x14ac:dyDescent="0.2">
      <c r="A179" s="36">
        <f t="shared" si="4"/>
        <v>42606</v>
      </c>
      <c r="B179" s="37">
        <f>SUMIFS(СВЦЭМ!$E$34:$E$777,СВЦЭМ!$A$34:$A$777,$A179,СВЦЭМ!$B$34:$B$777,B$155)+'СЕТ СН'!$F$12</f>
        <v>0</v>
      </c>
      <c r="C179" s="37">
        <f>SUMIFS(СВЦЭМ!$E$34:$E$777,СВЦЭМ!$A$34:$A$777,$A179,СВЦЭМ!$B$34:$B$777,C$155)+'СЕТ СН'!$F$12</f>
        <v>0</v>
      </c>
      <c r="D179" s="37">
        <f>SUMIFS(СВЦЭМ!$E$34:$E$777,СВЦЭМ!$A$34:$A$777,$A179,СВЦЭМ!$B$34:$B$777,D$155)+'СЕТ СН'!$F$12</f>
        <v>0</v>
      </c>
      <c r="E179" s="37">
        <f>SUMIFS(СВЦЭМ!$E$34:$E$777,СВЦЭМ!$A$34:$A$777,$A179,СВЦЭМ!$B$34:$B$777,E$155)+'СЕТ СН'!$F$12</f>
        <v>0</v>
      </c>
      <c r="F179" s="37">
        <f>SUMIFS(СВЦЭМ!$E$34:$E$777,СВЦЭМ!$A$34:$A$777,$A179,СВЦЭМ!$B$34:$B$777,F$155)+'СЕТ СН'!$F$12</f>
        <v>0</v>
      </c>
      <c r="G179" s="37">
        <f>SUMIFS(СВЦЭМ!$E$34:$E$777,СВЦЭМ!$A$34:$A$777,$A179,СВЦЭМ!$B$34:$B$777,G$155)+'СЕТ СН'!$F$12</f>
        <v>0</v>
      </c>
      <c r="H179" s="37">
        <f>SUMIFS(СВЦЭМ!$E$34:$E$777,СВЦЭМ!$A$34:$A$777,$A179,СВЦЭМ!$B$34:$B$777,H$155)+'СЕТ СН'!$F$12</f>
        <v>0</v>
      </c>
      <c r="I179" s="37">
        <f>SUMIFS(СВЦЭМ!$E$34:$E$777,СВЦЭМ!$A$34:$A$777,$A179,СВЦЭМ!$B$34:$B$777,I$155)+'СЕТ СН'!$F$12</f>
        <v>0</v>
      </c>
      <c r="J179" s="37">
        <f>SUMIFS(СВЦЭМ!$E$34:$E$777,СВЦЭМ!$A$34:$A$777,$A179,СВЦЭМ!$B$34:$B$777,J$155)+'СЕТ СН'!$F$12</f>
        <v>0</v>
      </c>
      <c r="K179" s="37">
        <f>SUMIFS(СВЦЭМ!$E$34:$E$777,СВЦЭМ!$A$34:$A$777,$A179,СВЦЭМ!$B$34:$B$777,K$155)+'СЕТ СН'!$F$12</f>
        <v>0</v>
      </c>
      <c r="L179" s="37">
        <f>SUMIFS(СВЦЭМ!$E$34:$E$777,СВЦЭМ!$A$34:$A$777,$A179,СВЦЭМ!$B$34:$B$777,L$155)+'СЕТ СН'!$F$12</f>
        <v>0</v>
      </c>
      <c r="M179" s="37">
        <f>SUMIFS(СВЦЭМ!$E$34:$E$777,СВЦЭМ!$A$34:$A$777,$A179,СВЦЭМ!$B$34:$B$777,M$155)+'СЕТ СН'!$F$12</f>
        <v>0</v>
      </c>
      <c r="N179" s="37">
        <f>SUMIFS(СВЦЭМ!$E$34:$E$777,СВЦЭМ!$A$34:$A$777,$A179,СВЦЭМ!$B$34:$B$777,N$155)+'СЕТ СН'!$F$12</f>
        <v>0</v>
      </c>
      <c r="O179" s="37">
        <f>SUMIFS(СВЦЭМ!$E$34:$E$777,СВЦЭМ!$A$34:$A$777,$A179,СВЦЭМ!$B$34:$B$777,O$155)+'СЕТ СН'!$F$12</f>
        <v>0</v>
      </c>
      <c r="P179" s="37">
        <f>SUMIFS(СВЦЭМ!$E$34:$E$777,СВЦЭМ!$A$34:$A$777,$A179,СВЦЭМ!$B$34:$B$777,P$155)+'СЕТ СН'!$F$12</f>
        <v>0</v>
      </c>
      <c r="Q179" s="37">
        <f>SUMIFS(СВЦЭМ!$E$34:$E$777,СВЦЭМ!$A$34:$A$777,$A179,СВЦЭМ!$B$34:$B$777,Q$155)+'СЕТ СН'!$F$12</f>
        <v>0</v>
      </c>
      <c r="R179" s="37">
        <f>SUMIFS(СВЦЭМ!$E$34:$E$777,СВЦЭМ!$A$34:$A$777,$A179,СВЦЭМ!$B$34:$B$777,R$155)+'СЕТ СН'!$F$12</f>
        <v>0</v>
      </c>
      <c r="S179" s="37">
        <f>SUMIFS(СВЦЭМ!$E$34:$E$777,СВЦЭМ!$A$34:$A$777,$A179,СВЦЭМ!$B$34:$B$777,S$155)+'СЕТ СН'!$F$12</f>
        <v>0</v>
      </c>
      <c r="T179" s="37">
        <f>SUMIFS(СВЦЭМ!$E$34:$E$777,СВЦЭМ!$A$34:$A$777,$A179,СВЦЭМ!$B$34:$B$777,T$155)+'СЕТ СН'!$F$12</f>
        <v>0</v>
      </c>
      <c r="U179" s="37">
        <f>SUMIFS(СВЦЭМ!$E$34:$E$777,СВЦЭМ!$A$34:$A$777,$A179,СВЦЭМ!$B$34:$B$777,U$155)+'СЕТ СН'!$F$12</f>
        <v>0</v>
      </c>
      <c r="V179" s="37">
        <f>SUMIFS(СВЦЭМ!$E$34:$E$777,СВЦЭМ!$A$34:$A$777,$A179,СВЦЭМ!$B$34:$B$777,V$155)+'СЕТ СН'!$F$12</f>
        <v>0</v>
      </c>
      <c r="W179" s="37">
        <f>SUMIFS(СВЦЭМ!$E$34:$E$777,СВЦЭМ!$A$34:$A$777,$A179,СВЦЭМ!$B$34:$B$777,W$155)+'СЕТ СН'!$F$12</f>
        <v>0</v>
      </c>
      <c r="X179" s="37">
        <f>SUMIFS(СВЦЭМ!$E$34:$E$777,СВЦЭМ!$A$34:$A$777,$A179,СВЦЭМ!$B$34:$B$777,X$155)+'СЕТ СН'!$F$12</f>
        <v>0</v>
      </c>
      <c r="Y179" s="37">
        <f>SUMIFS(СВЦЭМ!$E$34:$E$777,СВЦЭМ!$A$34:$A$777,$A179,СВЦЭМ!$B$34:$B$777,Y$155)+'СЕТ СН'!$F$12</f>
        <v>0</v>
      </c>
    </row>
    <row r="180" spans="1:27" ht="15.75" x14ac:dyDescent="0.2">
      <c r="A180" s="36">
        <f t="shared" si="4"/>
        <v>42607</v>
      </c>
      <c r="B180" s="37">
        <f>SUMIFS(СВЦЭМ!$E$34:$E$777,СВЦЭМ!$A$34:$A$777,$A180,СВЦЭМ!$B$34:$B$777,B$155)+'СЕТ СН'!$F$12</f>
        <v>0</v>
      </c>
      <c r="C180" s="37">
        <f>SUMIFS(СВЦЭМ!$E$34:$E$777,СВЦЭМ!$A$34:$A$777,$A180,СВЦЭМ!$B$34:$B$777,C$155)+'СЕТ СН'!$F$12</f>
        <v>0</v>
      </c>
      <c r="D180" s="37">
        <f>SUMIFS(СВЦЭМ!$E$34:$E$777,СВЦЭМ!$A$34:$A$777,$A180,СВЦЭМ!$B$34:$B$777,D$155)+'СЕТ СН'!$F$12</f>
        <v>0</v>
      </c>
      <c r="E180" s="37">
        <f>SUMIFS(СВЦЭМ!$E$34:$E$777,СВЦЭМ!$A$34:$A$777,$A180,СВЦЭМ!$B$34:$B$777,E$155)+'СЕТ СН'!$F$12</f>
        <v>0</v>
      </c>
      <c r="F180" s="37">
        <f>SUMIFS(СВЦЭМ!$E$34:$E$777,СВЦЭМ!$A$34:$A$777,$A180,СВЦЭМ!$B$34:$B$777,F$155)+'СЕТ СН'!$F$12</f>
        <v>0</v>
      </c>
      <c r="G180" s="37">
        <f>SUMIFS(СВЦЭМ!$E$34:$E$777,СВЦЭМ!$A$34:$A$777,$A180,СВЦЭМ!$B$34:$B$777,G$155)+'СЕТ СН'!$F$12</f>
        <v>0</v>
      </c>
      <c r="H180" s="37">
        <f>SUMIFS(СВЦЭМ!$E$34:$E$777,СВЦЭМ!$A$34:$A$777,$A180,СВЦЭМ!$B$34:$B$777,H$155)+'СЕТ СН'!$F$12</f>
        <v>0</v>
      </c>
      <c r="I180" s="37">
        <f>SUMIFS(СВЦЭМ!$E$34:$E$777,СВЦЭМ!$A$34:$A$777,$A180,СВЦЭМ!$B$34:$B$777,I$155)+'СЕТ СН'!$F$12</f>
        <v>0</v>
      </c>
      <c r="J180" s="37">
        <f>SUMIFS(СВЦЭМ!$E$34:$E$777,СВЦЭМ!$A$34:$A$777,$A180,СВЦЭМ!$B$34:$B$777,J$155)+'СЕТ СН'!$F$12</f>
        <v>0</v>
      </c>
      <c r="K180" s="37">
        <f>SUMIFS(СВЦЭМ!$E$34:$E$777,СВЦЭМ!$A$34:$A$777,$A180,СВЦЭМ!$B$34:$B$777,K$155)+'СЕТ СН'!$F$12</f>
        <v>0</v>
      </c>
      <c r="L180" s="37">
        <f>SUMIFS(СВЦЭМ!$E$34:$E$777,СВЦЭМ!$A$34:$A$777,$A180,СВЦЭМ!$B$34:$B$777,L$155)+'СЕТ СН'!$F$12</f>
        <v>0</v>
      </c>
      <c r="M180" s="37">
        <f>SUMIFS(СВЦЭМ!$E$34:$E$777,СВЦЭМ!$A$34:$A$777,$A180,СВЦЭМ!$B$34:$B$777,M$155)+'СЕТ СН'!$F$12</f>
        <v>0</v>
      </c>
      <c r="N180" s="37">
        <f>SUMIFS(СВЦЭМ!$E$34:$E$777,СВЦЭМ!$A$34:$A$777,$A180,СВЦЭМ!$B$34:$B$777,N$155)+'СЕТ СН'!$F$12</f>
        <v>0</v>
      </c>
      <c r="O180" s="37">
        <f>SUMIFS(СВЦЭМ!$E$34:$E$777,СВЦЭМ!$A$34:$A$777,$A180,СВЦЭМ!$B$34:$B$777,O$155)+'СЕТ СН'!$F$12</f>
        <v>0</v>
      </c>
      <c r="P180" s="37">
        <f>SUMIFS(СВЦЭМ!$E$34:$E$777,СВЦЭМ!$A$34:$A$777,$A180,СВЦЭМ!$B$34:$B$777,P$155)+'СЕТ СН'!$F$12</f>
        <v>0</v>
      </c>
      <c r="Q180" s="37">
        <f>SUMIFS(СВЦЭМ!$E$34:$E$777,СВЦЭМ!$A$34:$A$777,$A180,СВЦЭМ!$B$34:$B$777,Q$155)+'СЕТ СН'!$F$12</f>
        <v>0</v>
      </c>
      <c r="R180" s="37">
        <f>SUMIFS(СВЦЭМ!$E$34:$E$777,СВЦЭМ!$A$34:$A$777,$A180,СВЦЭМ!$B$34:$B$777,R$155)+'СЕТ СН'!$F$12</f>
        <v>0</v>
      </c>
      <c r="S180" s="37">
        <f>SUMIFS(СВЦЭМ!$E$34:$E$777,СВЦЭМ!$A$34:$A$777,$A180,СВЦЭМ!$B$34:$B$777,S$155)+'СЕТ СН'!$F$12</f>
        <v>0</v>
      </c>
      <c r="T180" s="37">
        <f>SUMIFS(СВЦЭМ!$E$34:$E$777,СВЦЭМ!$A$34:$A$777,$A180,СВЦЭМ!$B$34:$B$777,T$155)+'СЕТ СН'!$F$12</f>
        <v>0</v>
      </c>
      <c r="U180" s="37">
        <f>SUMIFS(СВЦЭМ!$E$34:$E$777,СВЦЭМ!$A$34:$A$777,$A180,СВЦЭМ!$B$34:$B$777,U$155)+'СЕТ СН'!$F$12</f>
        <v>0</v>
      </c>
      <c r="V180" s="37">
        <f>SUMIFS(СВЦЭМ!$E$34:$E$777,СВЦЭМ!$A$34:$A$777,$A180,СВЦЭМ!$B$34:$B$777,V$155)+'СЕТ СН'!$F$12</f>
        <v>0</v>
      </c>
      <c r="W180" s="37">
        <f>SUMIFS(СВЦЭМ!$E$34:$E$777,СВЦЭМ!$A$34:$A$777,$A180,СВЦЭМ!$B$34:$B$777,W$155)+'СЕТ СН'!$F$12</f>
        <v>0</v>
      </c>
      <c r="X180" s="37">
        <f>SUMIFS(СВЦЭМ!$E$34:$E$777,СВЦЭМ!$A$34:$A$777,$A180,СВЦЭМ!$B$34:$B$777,X$155)+'СЕТ СН'!$F$12</f>
        <v>0</v>
      </c>
      <c r="Y180" s="37">
        <f>SUMIFS(СВЦЭМ!$E$34:$E$777,СВЦЭМ!$A$34:$A$777,$A180,СВЦЭМ!$B$34:$B$777,Y$155)+'СЕТ СН'!$F$12</f>
        <v>0</v>
      </c>
    </row>
    <row r="181" spans="1:27" ht="15.75" x14ac:dyDescent="0.2">
      <c r="A181" s="36">
        <f t="shared" si="4"/>
        <v>42608</v>
      </c>
      <c r="B181" s="37">
        <f>SUMIFS(СВЦЭМ!$E$34:$E$777,СВЦЭМ!$A$34:$A$777,$A181,СВЦЭМ!$B$34:$B$777,B$155)+'СЕТ СН'!$F$12</f>
        <v>0</v>
      </c>
      <c r="C181" s="37">
        <f>SUMIFS(СВЦЭМ!$E$34:$E$777,СВЦЭМ!$A$34:$A$777,$A181,СВЦЭМ!$B$34:$B$777,C$155)+'СЕТ СН'!$F$12</f>
        <v>0</v>
      </c>
      <c r="D181" s="37">
        <f>SUMIFS(СВЦЭМ!$E$34:$E$777,СВЦЭМ!$A$34:$A$777,$A181,СВЦЭМ!$B$34:$B$777,D$155)+'СЕТ СН'!$F$12</f>
        <v>0</v>
      </c>
      <c r="E181" s="37">
        <f>SUMIFS(СВЦЭМ!$E$34:$E$777,СВЦЭМ!$A$34:$A$777,$A181,СВЦЭМ!$B$34:$B$777,E$155)+'СЕТ СН'!$F$12</f>
        <v>0</v>
      </c>
      <c r="F181" s="37">
        <f>SUMIFS(СВЦЭМ!$E$34:$E$777,СВЦЭМ!$A$34:$A$777,$A181,СВЦЭМ!$B$34:$B$777,F$155)+'СЕТ СН'!$F$12</f>
        <v>0</v>
      </c>
      <c r="G181" s="37">
        <f>SUMIFS(СВЦЭМ!$E$34:$E$777,СВЦЭМ!$A$34:$A$777,$A181,СВЦЭМ!$B$34:$B$777,G$155)+'СЕТ СН'!$F$12</f>
        <v>0</v>
      </c>
      <c r="H181" s="37">
        <f>SUMIFS(СВЦЭМ!$E$34:$E$777,СВЦЭМ!$A$34:$A$777,$A181,СВЦЭМ!$B$34:$B$777,H$155)+'СЕТ СН'!$F$12</f>
        <v>0</v>
      </c>
      <c r="I181" s="37">
        <f>SUMIFS(СВЦЭМ!$E$34:$E$777,СВЦЭМ!$A$34:$A$777,$A181,СВЦЭМ!$B$34:$B$777,I$155)+'СЕТ СН'!$F$12</f>
        <v>0</v>
      </c>
      <c r="J181" s="37">
        <f>SUMIFS(СВЦЭМ!$E$34:$E$777,СВЦЭМ!$A$34:$A$777,$A181,СВЦЭМ!$B$34:$B$777,J$155)+'СЕТ СН'!$F$12</f>
        <v>0</v>
      </c>
      <c r="K181" s="37">
        <f>SUMIFS(СВЦЭМ!$E$34:$E$777,СВЦЭМ!$A$34:$A$777,$A181,СВЦЭМ!$B$34:$B$777,K$155)+'СЕТ СН'!$F$12</f>
        <v>0</v>
      </c>
      <c r="L181" s="37">
        <f>SUMIFS(СВЦЭМ!$E$34:$E$777,СВЦЭМ!$A$34:$A$777,$A181,СВЦЭМ!$B$34:$B$777,L$155)+'СЕТ СН'!$F$12</f>
        <v>0</v>
      </c>
      <c r="M181" s="37">
        <f>SUMIFS(СВЦЭМ!$E$34:$E$777,СВЦЭМ!$A$34:$A$777,$A181,СВЦЭМ!$B$34:$B$777,M$155)+'СЕТ СН'!$F$12</f>
        <v>0</v>
      </c>
      <c r="N181" s="37">
        <f>SUMIFS(СВЦЭМ!$E$34:$E$777,СВЦЭМ!$A$34:$A$777,$A181,СВЦЭМ!$B$34:$B$777,N$155)+'СЕТ СН'!$F$12</f>
        <v>0</v>
      </c>
      <c r="O181" s="37">
        <f>SUMIFS(СВЦЭМ!$E$34:$E$777,СВЦЭМ!$A$34:$A$777,$A181,СВЦЭМ!$B$34:$B$777,O$155)+'СЕТ СН'!$F$12</f>
        <v>0</v>
      </c>
      <c r="P181" s="37">
        <f>SUMIFS(СВЦЭМ!$E$34:$E$777,СВЦЭМ!$A$34:$A$777,$A181,СВЦЭМ!$B$34:$B$777,P$155)+'СЕТ СН'!$F$12</f>
        <v>0</v>
      </c>
      <c r="Q181" s="37">
        <f>SUMIFS(СВЦЭМ!$E$34:$E$777,СВЦЭМ!$A$34:$A$777,$A181,СВЦЭМ!$B$34:$B$777,Q$155)+'СЕТ СН'!$F$12</f>
        <v>0</v>
      </c>
      <c r="R181" s="37">
        <f>SUMIFS(СВЦЭМ!$E$34:$E$777,СВЦЭМ!$A$34:$A$777,$A181,СВЦЭМ!$B$34:$B$777,R$155)+'СЕТ СН'!$F$12</f>
        <v>0</v>
      </c>
      <c r="S181" s="37">
        <f>SUMIFS(СВЦЭМ!$E$34:$E$777,СВЦЭМ!$A$34:$A$777,$A181,СВЦЭМ!$B$34:$B$777,S$155)+'СЕТ СН'!$F$12</f>
        <v>0</v>
      </c>
      <c r="T181" s="37">
        <f>SUMIFS(СВЦЭМ!$E$34:$E$777,СВЦЭМ!$A$34:$A$777,$A181,СВЦЭМ!$B$34:$B$777,T$155)+'СЕТ СН'!$F$12</f>
        <v>0</v>
      </c>
      <c r="U181" s="37">
        <f>SUMIFS(СВЦЭМ!$E$34:$E$777,СВЦЭМ!$A$34:$A$777,$A181,СВЦЭМ!$B$34:$B$777,U$155)+'СЕТ СН'!$F$12</f>
        <v>0</v>
      </c>
      <c r="V181" s="37">
        <f>SUMIFS(СВЦЭМ!$E$34:$E$777,СВЦЭМ!$A$34:$A$777,$A181,СВЦЭМ!$B$34:$B$777,V$155)+'СЕТ СН'!$F$12</f>
        <v>0</v>
      </c>
      <c r="W181" s="37">
        <f>SUMIFS(СВЦЭМ!$E$34:$E$777,СВЦЭМ!$A$34:$A$777,$A181,СВЦЭМ!$B$34:$B$777,W$155)+'СЕТ СН'!$F$12</f>
        <v>0</v>
      </c>
      <c r="X181" s="37">
        <f>SUMIFS(СВЦЭМ!$E$34:$E$777,СВЦЭМ!$A$34:$A$777,$A181,СВЦЭМ!$B$34:$B$777,X$155)+'СЕТ СН'!$F$12</f>
        <v>0</v>
      </c>
      <c r="Y181" s="37">
        <f>SUMIFS(СВЦЭМ!$E$34:$E$777,СВЦЭМ!$A$34:$A$777,$A181,СВЦЭМ!$B$34:$B$777,Y$155)+'СЕТ СН'!$F$12</f>
        <v>0</v>
      </c>
    </row>
    <row r="182" spans="1:27" ht="15.75" x14ac:dyDescent="0.2">
      <c r="A182" s="36">
        <f t="shared" si="4"/>
        <v>42609</v>
      </c>
      <c r="B182" s="37">
        <f>SUMIFS(СВЦЭМ!$E$34:$E$777,СВЦЭМ!$A$34:$A$777,$A182,СВЦЭМ!$B$34:$B$777,B$155)+'СЕТ СН'!$F$12</f>
        <v>0</v>
      </c>
      <c r="C182" s="37">
        <f>SUMIFS(СВЦЭМ!$E$34:$E$777,СВЦЭМ!$A$34:$A$777,$A182,СВЦЭМ!$B$34:$B$777,C$155)+'СЕТ СН'!$F$12</f>
        <v>0</v>
      </c>
      <c r="D182" s="37">
        <f>SUMIFS(СВЦЭМ!$E$34:$E$777,СВЦЭМ!$A$34:$A$777,$A182,СВЦЭМ!$B$34:$B$777,D$155)+'СЕТ СН'!$F$12</f>
        <v>0</v>
      </c>
      <c r="E182" s="37">
        <f>SUMIFS(СВЦЭМ!$E$34:$E$777,СВЦЭМ!$A$34:$A$777,$A182,СВЦЭМ!$B$34:$B$777,E$155)+'СЕТ СН'!$F$12</f>
        <v>0</v>
      </c>
      <c r="F182" s="37">
        <f>SUMIFS(СВЦЭМ!$E$34:$E$777,СВЦЭМ!$A$34:$A$777,$A182,СВЦЭМ!$B$34:$B$777,F$155)+'СЕТ СН'!$F$12</f>
        <v>0</v>
      </c>
      <c r="G182" s="37">
        <f>SUMIFS(СВЦЭМ!$E$34:$E$777,СВЦЭМ!$A$34:$A$777,$A182,СВЦЭМ!$B$34:$B$777,G$155)+'СЕТ СН'!$F$12</f>
        <v>0</v>
      </c>
      <c r="H182" s="37">
        <f>SUMIFS(СВЦЭМ!$E$34:$E$777,СВЦЭМ!$A$34:$A$777,$A182,СВЦЭМ!$B$34:$B$777,H$155)+'СЕТ СН'!$F$12</f>
        <v>0</v>
      </c>
      <c r="I182" s="37">
        <f>SUMIFS(СВЦЭМ!$E$34:$E$777,СВЦЭМ!$A$34:$A$777,$A182,СВЦЭМ!$B$34:$B$777,I$155)+'СЕТ СН'!$F$12</f>
        <v>0</v>
      </c>
      <c r="J182" s="37">
        <f>SUMIFS(СВЦЭМ!$E$34:$E$777,СВЦЭМ!$A$34:$A$777,$A182,СВЦЭМ!$B$34:$B$777,J$155)+'СЕТ СН'!$F$12</f>
        <v>0</v>
      </c>
      <c r="K182" s="37">
        <f>SUMIFS(СВЦЭМ!$E$34:$E$777,СВЦЭМ!$A$34:$A$777,$A182,СВЦЭМ!$B$34:$B$777,K$155)+'СЕТ СН'!$F$12</f>
        <v>0</v>
      </c>
      <c r="L182" s="37">
        <f>SUMIFS(СВЦЭМ!$E$34:$E$777,СВЦЭМ!$A$34:$A$777,$A182,СВЦЭМ!$B$34:$B$777,L$155)+'СЕТ СН'!$F$12</f>
        <v>0</v>
      </c>
      <c r="M182" s="37">
        <f>SUMIFS(СВЦЭМ!$E$34:$E$777,СВЦЭМ!$A$34:$A$777,$A182,СВЦЭМ!$B$34:$B$777,M$155)+'СЕТ СН'!$F$12</f>
        <v>0</v>
      </c>
      <c r="N182" s="37">
        <f>SUMIFS(СВЦЭМ!$E$34:$E$777,СВЦЭМ!$A$34:$A$777,$A182,СВЦЭМ!$B$34:$B$777,N$155)+'СЕТ СН'!$F$12</f>
        <v>0</v>
      </c>
      <c r="O182" s="37">
        <f>SUMIFS(СВЦЭМ!$E$34:$E$777,СВЦЭМ!$A$34:$A$777,$A182,СВЦЭМ!$B$34:$B$777,O$155)+'СЕТ СН'!$F$12</f>
        <v>0</v>
      </c>
      <c r="P182" s="37">
        <f>SUMIFS(СВЦЭМ!$E$34:$E$777,СВЦЭМ!$A$34:$A$777,$A182,СВЦЭМ!$B$34:$B$777,P$155)+'СЕТ СН'!$F$12</f>
        <v>0</v>
      </c>
      <c r="Q182" s="37">
        <f>SUMIFS(СВЦЭМ!$E$34:$E$777,СВЦЭМ!$A$34:$A$777,$A182,СВЦЭМ!$B$34:$B$777,Q$155)+'СЕТ СН'!$F$12</f>
        <v>0</v>
      </c>
      <c r="R182" s="37">
        <f>SUMIFS(СВЦЭМ!$E$34:$E$777,СВЦЭМ!$A$34:$A$777,$A182,СВЦЭМ!$B$34:$B$777,R$155)+'СЕТ СН'!$F$12</f>
        <v>0</v>
      </c>
      <c r="S182" s="37">
        <f>SUMIFS(СВЦЭМ!$E$34:$E$777,СВЦЭМ!$A$34:$A$777,$A182,СВЦЭМ!$B$34:$B$777,S$155)+'СЕТ СН'!$F$12</f>
        <v>0</v>
      </c>
      <c r="T182" s="37">
        <f>SUMIFS(СВЦЭМ!$E$34:$E$777,СВЦЭМ!$A$34:$A$777,$A182,СВЦЭМ!$B$34:$B$777,T$155)+'СЕТ СН'!$F$12</f>
        <v>0</v>
      </c>
      <c r="U182" s="37">
        <f>SUMIFS(СВЦЭМ!$E$34:$E$777,СВЦЭМ!$A$34:$A$777,$A182,СВЦЭМ!$B$34:$B$777,U$155)+'СЕТ СН'!$F$12</f>
        <v>0</v>
      </c>
      <c r="V182" s="37">
        <f>SUMIFS(СВЦЭМ!$E$34:$E$777,СВЦЭМ!$A$34:$A$777,$A182,СВЦЭМ!$B$34:$B$777,V$155)+'СЕТ СН'!$F$12</f>
        <v>0</v>
      </c>
      <c r="W182" s="37">
        <f>SUMIFS(СВЦЭМ!$E$34:$E$777,СВЦЭМ!$A$34:$A$777,$A182,СВЦЭМ!$B$34:$B$777,W$155)+'СЕТ СН'!$F$12</f>
        <v>0</v>
      </c>
      <c r="X182" s="37">
        <f>SUMIFS(СВЦЭМ!$E$34:$E$777,СВЦЭМ!$A$34:$A$777,$A182,СВЦЭМ!$B$34:$B$777,X$155)+'СЕТ СН'!$F$12</f>
        <v>0</v>
      </c>
      <c r="Y182" s="37">
        <f>SUMIFS(СВЦЭМ!$E$34:$E$777,СВЦЭМ!$A$34:$A$777,$A182,СВЦЭМ!$B$34:$B$777,Y$155)+'СЕТ СН'!$F$12</f>
        <v>0</v>
      </c>
    </row>
    <row r="183" spans="1:27" ht="15.75" x14ac:dyDescent="0.2">
      <c r="A183" s="36">
        <f t="shared" si="4"/>
        <v>42610</v>
      </c>
      <c r="B183" s="37">
        <f>SUMIFS(СВЦЭМ!$E$34:$E$777,СВЦЭМ!$A$34:$A$777,$A183,СВЦЭМ!$B$34:$B$777,B$155)+'СЕТ СН'!$F$12</f>
        <v>0</v>
      </c>
      <c r="C183" s="37">
        <f>SUMIFS(СВЦЭМ!$E$34:$E$777,СВЦЭМ!$A$34:$A$777,$A183,СВЦЭМ!$B$34:$B$777,C$155)+'СЕТ СН'!$F$12</f>
        <v>0</v>
      </c>
      <c r="D183" s="37">
        <f>SUMIFS(СВЦЭМ!$E$34:$E$777,СВЦЭМ!$A$34:$A$777,$A183,СВЦЭМ!$B$34:$B$777,D$155)+'СЕТ СН'!$F$12</f>
        <v>0</v>
      </c>
      <c r="E183" s="37">
        <f>SUMIFS(СВЦЭМ!$E$34:$E$777,СВЦЭМ!$A$34:$A$777,$A183,СВЦЭМ!$B$34:$B$777,E$155)+'СЕТ СН'!$F$12</f>
        <v>0</v>
      </c>
      <c r="F183" s="37">
        <f>SUMIFS(СВЦЭМ!$E$34:$E$777,СВЦЭМ!$A$34:$A$777,$A183,СВЦЭМ!$B$34:$B$777,F$155)+'СЕТ СН'!$F$12</f>
        <v>0</v>
      </c>
      <c r="G183" s="37">
        <f>SUMIFS(СВЦЭМ!$E$34:$E$777,СВЦЭМ!$A$34:$A$777,$A183,СВЦЭМ!$B$34:$B$777,G$155)+'СЕТ СН'!$F$12</f>
        <v>0</v>
      </c>
      <c r="H183" s="37">
        <f>SUMIFS(СВЦЭМ!$E$34:$E$777,СВЦЭМ!$A$34:$A$777,$A183,СВЦЭМ!$B$34:$B$777,H$155)+'СЕТ СН'!$F$12</f>
        <v>0</v>
      </c>
      <c r="I183" s="37">
        <f>SUMIFS(СВЦЭМ!$E$34:$E$777,СВЦЭМ!$A$34:$A$777,$A183,СВЦЭМ!$B$34:$B$777,I$155)+'СЕТ СН'!$F$12</f>
        <v>0</v>
      </c>
      <c r="J183" s="37">
        <f>SUMIFS(СВЦЭМ!$E$34:$E$777,СВЦЭМ!$A$34:$A$777,$A183,СВЦЭМ!$B$34:$B$777,J$155)+'СЕТ СН'!$F$12</f>
        <v>0</v>
      </c>
      <c r="K183" s="37">
        <f>SUMIFS(СВЦЭМ!$E$34:$E$777,СВЦЭМ!$A$34:$A$777,$A183,СВЦЭМ!$B$34:$B$777,K$155)+'СЕТ СН'!$F$12</f>
        <v>0</v>
      </c>
      <c r="L183" s="37">
        <f>SUMIFS(СВЦЭМ!$E$34:$E$777,СВЦЭМ!$A$34:$A$777,$A183,СВЦЭМ!$B$34:$B$777,L$155)+'СЕТ СН'!$F$12</f>
        <v>0</v>
      </c>
      <c r="M183" s="37">
        <f>SUMIFS(СВЦЭМ!$E$34:$E$777,СВЦЭМ!$A$34:$A$777,$A183,СВЦЭМ!$B$34:$B$777,M$155)+'СЕТ СН'!$F$12</f>
        <v>0</v>
      </c>
      <c r="N183" s="37">
        <f>SUMIFS(СВЦЭМ!$E$34:$E$777,СВЦЭМ!$A$34:$A$777,$A183,СВЦЭМ!$B$34:$B$777,N$155)+'СЕТ СН'!$F$12</f>
        <v>0</v>
      </c>
      <c r="O183" s="37">
        <f>SUMIFS(СВЦЭМ!$E$34:$E$777,СВЦЭМ!$A$34:$A$777,$A183,СВЦЭМ!$B$34:$B$777,O$155)+'СЕТ СН'!$F$12</f>
        <v>0</v>
      </c>
      <c r="P183" s="37">
        <f>SUMIFS(СВЦЭМ!$E$34:$E$777,СВЦЭМ!$A$34:$A$777,$A183,СВЦЭМ!$B$34:$B$777,P$155)+'СЕТ СН'!$F$12</f>
        <v>0</v>
      </c>
      <c r="Q183" s="37">
        <f>SUMIFS(СВЦЭМ!$E$34:$E$777,СВЦЭМ!$A$34:$A$777,$A183,СВЦЭМ!$B$34:$B$777,Q$155)+'СЕТ СН'!$F$12</f>
        <v>0</v>
      </c>
      <c r="R183" s="37">
        <f>SUMIFS(СВЦЭМ!$E$34:$E$777,СВЦЭМ!$A$34:$A$777,$A183,СВЦЭМ!$B$34:$B$777,R$155)+'СЕТ СН'!$F$12</f>
        <v>0</v>
      </c>
      <c r="S183" s="37">
        <f>SUMIFS(СВЦЭМ!$E$34:$E$777,СВЦЭМ!$A$34:$A$777,$A183,СВЦЭМ!$B$34:$B$777,S$155)+'СЕТ СН'!$F$12</f>
        <v>0</v>
      </c>
      <c r="T183" s="37">
        <f>SUMIFS(СВЦЭМ!$E$34:$E$777,СВЦЭМ!$A$34:$A$777,$A183,СВЦЭМ!$B$34:$B$777,T$155)+'СЕТ СН'!$F$12</f>
        <v>0</v>
      </c>
      <c r="U183" s="37">
        <f>SUMIFS(СВЦЭМ!$E$34:$E$777,СВЦЭМ!$A$34:$A$777,$A183,СВЦЭМ!$B$34:$B$777,U$155)+'СЕТ СН'!$F$12</f>
        <v>0</v>
      </c>
      <c r="V183" s="37">
        <f>SUMIFS(СВЦЭМ!$E$34:$E$777,СВЦЭМ!$A$34:$A$777,$A183,СВЦЭМ!$B$34:$B$777,V$155)+'СЕТ СН'!$F$12</f>
        <v>0</v>
      </c>
      <c r="W183" s="37">
        <f>SUMIFS(СВЦЭМ!$E$34:$E$777,СВЦЭМ!$A$34:$A$777,$A183,СВЦЭМ!$B$34:$B$777,W$155)+'СЕТ СН'!$F$12</f>
        <v>0</v>
      </c>
      <c r="X183" s="37">
        <f>SUMIFS(СВЦЭМ!$E$34:$E$777,СВЦЭМ!$A$34:$A$777,$A183,СВЦЭМ!$B$34:$B$777,X$155)+'СЕТ СН'!$F$12</f>
        <v>0</v>
      </c>
      <c r="Y183" s="37">
        <f>SUMIFS(СВЦЭМ!$E$34:$E$777,СВЦЭМ!$A$34:$A$777,$A183,СВЦЭМ!$B$34:$B$777,Y$155)+'СЕТ СН'!$F$12</f>
        <v>0</v>
      </c>
    </row>
    <row r="184" spans="1:27" ht="15.75" x14ac:dyDescent="0.2">
      <c r="A184" s="36">
        <f t="shared" si="4"/>
        <v>42611</v>
      </c>
      <c r="B184" s="37">
        <f>SUMIFS(СВЦЭМ!$E$34:$E$777,СВЦЭМ!$A$34:$A$777,$A184,СВЦЭМ!$B$34:$B$777,B$155)+'СЕТ СН'!$F$12</f>
        <v>0</v>
      </c>
      <c r="C184" s="37">
        <f>SUMIFS(СВЦЭМ!$E$34:$E$777,СВЦЭМ!$A$34:$A$777,$A184,СВЦЭМ!$B$34:$B$777,C$155)+'СЕТ СН'!$F$12</f>
        <v>0</v>
      </c>
      <c r="D184" s="37">
        <f>SUMIFS(СВЦЭМ!$E$34:$E$777,СВЦЭМ!$A$34:$A$777,$A184,СВЦЭМ!$B$34:$B$777,D$155)+'СЕТ СН'!$F$12</f>
        <v>0</v>
      </c>
      <c r="E184" s="37">
        <f>SUMIFS(СВЦЭМ!$E$34:$E$777,СВЦЭМ!$A$34:$A$777,$A184,СВЦЭМ!$B$34:$B$777,E$155)+'СЕТ СН'!$F$12</f>
        <v>0</v>
      </c>
      <c r="F184" s="37">
        <f>SUMIFS(СВЦЭМ!$E$34:$E$777,СВЦЭМ!$A$34:$A$777,$A184,СВЦЭМ!$B$34:$B$777,F$155)+'СЕТ СН'!$F$12</f>
        <v>0</v>
      </c>
      <c r="G184" s="37">
        <f>SUMIFS(СВЦЭМ!$E$34:$E$777,СВЦЭМ!$A$34:$A$777,$A184,СВЦЭМ!$B$34:$B$777,G$155)+'СЕТ СН'!$F$12</f>
        <v>0</v>
      </c>
      <c r="H184" s="37">
        <f>SUMIFS(СВЦЭМ!$E$34:$E$777,СВЦЭМ!$A$34:$A$777,$A184,СВЦЭМ!$B$34:$B$777,H$155)+'СЕТ СН'!$F$12</f>
        <v>0</v>
      </c>
      <c r="I184" s="37">
        <f>SUMIFS(СВЦЭМ!$E$34:$E$777,СВЦЭМ!$A$34:$A$777,$A184,СВЦЭМ!$B$34:$B$777,I$155)+'СЕТ СН'!$F$12</f>
        <v>0</v>
      </c>
      <c r="J184" s="37">
        <f>SUMIFS(СВЦЭМ!$E$34:$E$777,СВЦЭМ!$A$34:$A$777,$A184,СВЦЭМ!$B$34:$B$777,J$155)+'СЕТ СН'!$F$12</f>
        <v>0</v>
      </c>
      <c r="K184" s="37">
        <f>SUMIFS(СВЦЭМ!$E$34:$E$777,СВЦЭМ!$A$34:$A$777,$A184,СВЦЭМ!$B$34:$B$777,K$155)+'СЕТ СН'!$F$12</f>
        <v>0</v>
      </c>
      <c r="L184" s="37">
        <f>SUMIFS(СВЦЭМ!$E$34:$E$777,СВЦЭМ!$A$34:$A$777,$A184,СВЦЭМ!$B$34:$B$777,L$155)+'СЕТ СН'!$F$12</f>
        <v>0</v>
      </c>
      <c r="M184" s="37">
        <f>SUMIFS(СВЦЭМ!$E$34:$E$777,СВЦЭМ!$A$34:$A$777,$A184,СВЦЭМ!$B$34:$B$777,M$155)+'СЕТ СН'!$F$12</f>
        <v>0</v>
      </c>
      <c r="N184" s="37">
        <f>SUMIFS(СВЦЭМ!$E$34:$E$777,СВЦЭМ!$A$34:$A$777,$A184,СВЦЭМ!$B$34:$B$777,N$155)+'СЕТ СН'!$F$12</f>
        <v>0</v>
      </c>
      <c r="O184" s="37">
        <f>SUMIFS(СВЦЭМ!$E$34:$E$777,СВЦЭМ!$A$34:$A$777,$A184,СВЦЭМ!$B$34:$B$777,O$155)+'СЕТ СН'!$F$12</f>
        <v>0</v>
      </c>
      <c r="P184" s="37">
        <f>SUMIFS(СВЦЭМ!$E$34:$E$777,СВЦЭМ!$A$34:$A$777,$A184,СВЦЭМ!$B$34:$B$777,P$155)+'СЕТ СН'!$F$12</f>
        <v>0</v>
      </c>
      <c r="Q184" s="37">
        <f>SUMIFS(СВЦЭМ!$E$34:$E$777,СВЦЭМ!$A$34:$A$777,$A184,СВЦЭМ!$B$34:$B$777,Q$155)+'СЕТ СН'!$F$12</f>
        <v>0</v>
      </c>
      <c r="R184" s="37">
        <f>SUMIFS(СВЦЭМ!$E$34:$E$777,СВЦЭМ!$A$34:$A$777,$A184,СВЦЭМ!$B$34:$B$777,R$155)+'СЕТ СН'!$F$12</f>
        <v>0</v>
      </c>
      <c r="S184" s="37">
        <f>SUMIFS(СВЦЭМ!$E$34:$E$777,СВЦЭМ!$A$34:$A$777,$A184,СВЦЭМ!$B$34:$B$777,S$155)+'СЕТ СН'!$F$12</f>
        <v>0</v>
      </c>
      <c r="T184" s="37">
        <f>SUMIFS(СВЦЭМ!$E$34:$E$777,СВЦЭМ!$A$34:$A$777,$A184,СВЦЭМ!$B$34:$B$777,T$155)+'СЕТ СН'!$F$12</f>
        <v>0</v>
      </c>
      <c r="U184" s="37">
        <f>SUMIFS(СВЦЭМ!$E$34:$E$777,СВЦЭМ!$A$34:$A$777,$A184,СВЦЭМ!$B$34:$B$777,U$155)+'СЕТ СН'!$F$12</f>
        <v>0</v>
      </c>
      <c r="V184" s="37">
        <f>SUMIFS(СВЦЭМ!$E$34:$E$777,СВЦЭМ!$A$34:$A$777,$A184,СВЦЭМ!$B$34:$B$777,V$155)+'СЕТ СН'!$F$12</f>
        <v>0</v>
      </c>
      <c r="W184" s="37">
        <f>SUMIFS(СВЦЭМ!$E$34:$E$777,СВЦЭМ!$A$34:$A$777,$A184,СВЦЭМ!$B$34:$B$777,W$155)+'СЕТ СН'!$F$12</f>
        <v>0</v>
      </c>
      <c r="X184" s="37">
        <f>SUMIFS(СВЦЭМ!$E$34:$E$777,СВЦЭМ!$A$34:$A$777,$A184,СВЦЭМ!$B$34:$B$777,X$155)+'СЕТ СН'!$F$12</f>
        <v>0</v>
      </c>
      <c r="Y184" s="37">
        <f>SUMIFS(СВЦЭМ!$E$34:$E$777,СВЦЭМ!$A$34:$A$777,$A184,СВЦЭМ!$B$34:$B$777,Y$155)+'СЕТ СН'!$F$12</f>
        <v>0</v>
      </c>
    </row>
    <row r="185" spans="1:27" ht="15.75" x14ac:dyDescent="0.2">
      <c r="A185" s="36">
        <f t="shared" si="4"/>
        <v>42612</v>
      </c>
      <c r="B185" s="37">
        <f>SUMIFS(СВЦЭМ!$E$34:$E$777,СВЦЭМ!$A$34:$A$777,$A185,СВЦЭМ!$B$34:$B$777,B$155)+'СЕТ СН'!$F$12</f>
        <v>0</v>
      </c>
      <c r="C185" s="37">
        <f>SUMIFS(СВЦЭМ!$E$34:$E$777,СВЦЭМ!$A$34:$A$777,$A185,СВЦЭМ!$B$34:$B$777,C$155)+'СЕТ СН'!$F$12</f>
        <v>0</v>
      </c>
      <c r="D185" s="37">
        <f>SUMIFS(СВЦЭМ!$E$34:$E$777,СВЦЭМ!$A$34:$A$777,$A185,СВЦЭМ!$B$34:$B$777,D$155)+'СЕТ СН'!$F$12</f>
        <v>0</v>
      </c>
      <c r="E185" s="37">
        <f>SUMIFS(СВЦЭМ!$E$34:$E$777,СВЦЭМ!$A$34:$A$777,$A185,СВЦЭМ!$B$34:$B$777,E$155)+'СЕТ СН'!$F$12</f>
        <v>0</v>
      </c>
      <c r="F185" s="37">
        <f>SUMIFS(СВЦЭМ!$E$34:$E$777,СВЦЭМ!$A$34:$A$777,$A185,СВЦЭМ!$B$34:$B$777,F$155)+'СЕТ СН'!$F$12</f>
        <v>0</v>
      </c>
      <c r="G185" s="37">
        <f>SUMIFS(СВЦЭМ!$E$34:$E$777,СВЦЭМ!$A$34:$A$777,$A185,СВЦЭМ!$B$34:$B$777,G$155)+'СЕТ СН'!$F$12</f>
        <v>0</v>
      </c>
      <c r="H185" s="37">
        <f>SUMIFS(СВЦЭМ!$E$34:$E$777,СВЦЭМ!$A$34:$A$777,$A185,СВЦЭМ!$B$34:$B$777,H$155)+'СЕТ СН'!$F$12</f>
        <v>0</v>
      </c>
      <c r="I185" s="37">
        <f>SUMIFS(СВЦЭМ!$E$34:$E$777,СВЦЭМ!$A$34:$A$777,$A185,СВЦЭМ!$B$34:$B$777,I$155)+'СЕТ СН'!$F$12</f>
        <v>0</v>
      </c>
      <c r="J185" s="37">
        <f>SUMIFS(СВЦЭМ!$E$34:$E$777,СВЦЭМ!$A$34:$A$777,$A185,СВЦЭМ!$B$34:$B$777,J$155)+'СЕТ СН'!$F$12</f>
        <v>0</v>
      </c>
      <c r="K185" s="37">
        <f>SUMIFS(СВЦЭМ!$E$34:$E$777,СВЦЭМ!$A$34:$A$777,$A185,СВЦЭМ!$B$34:$B$777,K$155)+'СЕТ СН'!$F$12</f>
        <v>0</v>
      </c>
      <c r="L185" s="37">
        <f>SUMIFS(СВЦЭМ!$E$34:$E$777,СВЦЭМ!$A$34:$A$777,$A185,СВЦЭМ!$B$34:$B$777,L$155)+'СЕТ СН'!$F$12</f>
        <v>0</v>
      </c>
      <c r="M185" s="37">
        <f>SUMIFS(СВЦЭМ!$E$34:$E$777,СВЦЭМ!$A$34:$A$777,$A185,СВЦЭМ!$B$34:$B$777,M$155)+'СЕТ СН'!$F$12</f>
        <v>0</v>
      </c>
      <c r="N185" s="37">
        <f>SUMIFS(СВЦЭМ!$E$34:$E$777,СВЦЭМ!$A$34:$A$777,$A185,СВЦЭМ!$B$34:$B$777,N$155)+'СЕТ СН'!$F$12</f>
        <v>0</v>
      </c>
      <c r="O185" s="37">
        <f>SUMIFS(СВЦЭМ!$E$34:$E$777,СВЦЭМ!$A$34:$A$777,$A185,СВЦЭМ!$B$34:$B$777,O$155)+'СЕТ СН'!$F$12</f>
        <v>0</v>
      </c>
      <c r="P185" s="37">
        <f>SUMIFS(СВЦЭМ!$E$34:$E$777,СВЦЭМ!$A$34:$A$777,$A185,СВЦЭМ!$B$34:$B$777,P$155)+'СЕТ СН'!$F$12</f>
        <v>0</v>
      </c>
      <c r="Q185" s="37">
        <f>SUMIFS(СВЦЭМ!$E$34:$E$777,СВЦЭМ!$A$34:$A$777,$A185,СВЦЭМ!$B$34:$B$777,Q$155)+'СЕТ СН'!$F$12</f>
        <v>0</v>
      </c>
      <c r="R185" s="37">
        <f>SUMIFS(СВЦЭМ!$E$34:$E$777,СВЦЭМ!$A$34:$A$777,$A185,СВЦЭМ!$B$34:$B$777,R$155)+'СЕТ СН'!$F$12</f>
        <v>0</v>
      </c>
      <c r="S185" s="37">
        <f>SUMIFS(СВЦЭМ!$E$34:$E$777,СВЦЭМ!$A$34:$A$777,$A185,СВЦЭМ!$B$34:$B$777,S$155)+'СЕТ СН'!$F$12</f>
        <v>0</v>
      </c>
      <c r="T185" s="37">
        <f>SUMIFS(СВЦЭМ!$E$34:$E$777,СВЦЭМ!$A$34:$A$777,$A185,СВЦЭМ!$B$34:$B$777,T$155)+'СЕТ СН'!$F$12</f>
        <v>0</v>
      </c>
      <c r="U185" s="37">
        <f>SUMIFS(СВЦЭМ!$E$34:$E$777,СВЦЭМ!$A$34:$A$777,$A185,СВЦЭМ!$B$34:$B$777,U$155)+'СЕТ СН'!$F$12</f>
        <v>0</v>
      </c>
      <c r="V185" s="37">
        <f>SUMIFS(СВЦЭМ!$E$34:$E$777,СВЦЭМ!$A$34:$A$777,$A185,СВЦЭМ!$B$34:$B$777,V$155)+'СЕТ СН'!$F$12</f>
        <v>0</v>
      </c>
      <c r="W185" s="37">
        <f>SUMIFS(СВЦЭМ!$E$34:$E$777,СВЦЭМ!$A$34:$A$777,$A185,СВЦЭМ!$B$34:$B$777,W$155)+'СЕТ СН'!$F$12</f>
        <v>0</v>
      </c>
      <c r="X185" s="37">
        <f>SUMIFS(СВЦЭМ!$E$34:$E$777,СВЦЭМ!$A$34:$A$777,$A185,СВЦЭМ!$B$34:$B$777,X$155)+'СЕТ СН'!$F$12</f>
        <v>0</v>
      </c>
      <c r="Y185" s="37">
        <f>SUMIFS(СВЦЭМ!$E$34:$E$777,СВЦЭМ!$A$34:$A$777,$A185,СВЦЭМ!$B$34:$B$777,Y$155)+'СЕТ СН'!$F$12</f>
        <v>0</v>
      </c>
    </row>
    <row r="186" spans="1:27" ht="15.75" x14ac:dyDescent="0.2">
      <c r="A186" s="36">
        <f t="shared" si="4"/>
        <v>42613</v>
      </c>
      <c r="B186" s="37">
        <f>SUMIFS(СВЦЭМ!$E$34:$E$777,СВЦЭМ!$A$34:$A$777,$A186,СВЦЭМ!$B$34:$B$777,B$155)+'СЕТ СН'!$F$12</f>
        <v>0</v>
      </c>
      <c r="C186" s="37">
        <f>SUMIFS(СВЦЭМ!$E$34:$E$777,СВЦЭМ!$A$34:$A$777,$A186,СВЦЭМ!$B$34:$B$777,C$155)+'СЕТ СН'!$F$12</f>
        <v>0</v>
      </c>
      <c r="D186" s="37">
        <f>SUMIFS(СВЦЭМ!$E$34:$E$777,СВЦЭМ!$A$34:$A$777,$A186,СВЦЭМ!$B$34:$B$777,D$155)+'СЕТ СН'!$F$12</f>
        <v>0</v>
      </c>
      <c r="E186" s="37">
        <f>SUMIFS(СВЦЭМ!$E$34:$E$777,СВЦЭМ!$A$34:$A$777,$A186,СВЦЭМ!$B$34:$B$777,E$155)+'СЕТ СН'!$F$12</f>
        <v>0</v>
      </c>
      <c r="F186" s="37">
        <f>SUMIFS(СВЦЭМ!$E$34:$E$777,СВЦЭМ!$A$34:$A$777,$A186,СВЦЭМ!$B$34:$B$777,F$155)+'СЕТ СН'!$F$12</f>
        <v>0</v>
      </c>
      <c r="G186" s="37">
        <f>SUMIFS(СВЦЭМ!$E$34:$E$777,СВЦЭМ!$A$34:$A$777,$A186,СВЦЭМ!$B$34:$B$777,G$155)+'СЕТ СН'!$F$12</f>
        <v>0</v>
      </c>
      <c r="H186" s="37">
        <f>SUMIFS(СВЦЭМ!$E$34:$E$777,СВЦЭМ!$A$34:$A$777,$A186,СВЦЭМ!$B$34:$B$777,H$155)+'СЕТ СН'!$F$12</f>
        <v>0</v>
      </c>
      <c r="I186" s="37">
        <f>SUMIFS(СВЦЭМ!$E$34:$E$777,СВЦЭМ!$A$34:$A$777,$A186,СВЦЭМ!$B$34:$B$777,I$155)+'СЕТ СН'!$F$12</f>
        <v>0</v>
      </c>
      <c r="J186" s="37">
        <f>SUMIFS(СВЦЭМ!$E$34:$E$777,СВЦЭМ!$A$34:$A$777,$A186,СВЦЭМ!$B$34:$B$777,J$155)+'СЕТ СН'!$F$12</f>
        <v>0</v>
      </c>
      <c r="K186" s="37">
        <f>SUMIFS(СВЦЭМ!$E$34:$E$777,СВЦЭМ!$A$34:$A$777,$A186,СВЦЭМ!$B$34:$B$777,K$155)+'СЕТ СН'!$F$12</f>
        <v>0</v>
      </c>
      <c r="L186" s="37">
        <f>SUMIFS(СВЦЭМ!$E$34:$E$777,СВЦЭМ!$A$34:$A$777,$A186,СВЦЭМ!$B$34:$B$777,L$155)+'СЕТ СН'!$F$12</f>
        <v>0</v>
      </c>
      <c r="M186" s="37">
        <f>SUMIFS(СВЦЭМ!$E$34:$E$777,СВЦЭМ!$A$34:$A$777,$A186,СВЦЭМ!$B$34:$B$777,M$155)+'СЕТ СН'!$F$12</f>
        <v>0</v>
      </c>
      <c r="N186" s="37">
        <f>SUMIFS(СВЦЭМ!$E$34:$E$777,СВЦЭМ!$A$34:$A$777,$A186,СВЦЭМ!$B$34:$B$777,N$155)+'СЕТ СН'!$F$12</f>
        <v>0</v>
      </c>
      <c r="O186" s="37">
        <f>SUMIFS(СВЦЭМ!$E$34:$E$777,СВЦЭМ!$A$34:$A$777,$A186,СВЦЭМ!$B$34:$B$777,O$155)+'СЕТ СН'!$F$12</f>
        <v>0</v>
      </c>
      <c r="P186" s="37">
        <f>SUMIFS(СВЦЭМ!$E$34:$E$777,СВЦЭМ!$A$34:$A$777,$A186,СВЦЭМ!$B$34:$B$777,P$155)+'СЕТ СН'!$F$12</f>
        <v>0</v>
      </c>
      <c r="Q186" s="37">
        <f>SUMIFS(СВЦЭМ!$E$34:$E$777,СВЦЭМ!$A$34:$A$777,$A186,СВЦЭМ!$B$34:$B$777,Q$155)+'СЕТ СН'!$F$12</f>
        <v>0</v>
      </c>
      <c r="R186" s="37">
        <f>SUMIFS(СВЦЭМ!$E$34:$E$777,СВЦЭМ!$A$34:$A$777,$A186,СВЦЭМ!$B$34:$B$777,R$155)+'СЕТ СН'!$F$12</f>
        <v>0</v>
      </c>
      <c r="S186" s="37">
        <f>SUMIFS(СВЦЭМ!$E$34:$E$777,СВЦЭМ!$A$34:$A$777,$A186,СВЦЭМ!$B$34:$B$777,S$155)+'СЕТ СН'!$F$12</f>
        <v>0</v>
      </c>
      <c r="T186" s="37">
        <f>SUMIFS(СВЦЭМ!$E$34:$E$777,СВЦЭМ!$A$34:$A$777,$A186,СВЦЭМ!$B$34:$B$777,T$155)+'СЕТ СН'!$F$12</f>
        <v>0</v>
      </c>
      <c r="U186" s="37">
        <f>SUMIFS(СВЦЭМ!$E$34:$E$777,СВЦЭМ!$A$34:$A$777,$A186,СВЦЭМ!$B$34:$B$777,U$155)+'СЕТ СН'!$F$12</f>
        <v>0</v>
      </c>
      <c r="V186" s="37">
        <f>SUMIFS(СВЦЭМ!$E$34:$E$777,СВЦЭМ!$A$34:$A$777,$A186,СВЦЭМ!$B$34:$B$777,V$155)+'СЕТ СН'!$F$12</f>
        <v>0</v>
      </c>
      <c r="W186" s="37">
        <f>SUMIFS(СВЦЭМ!$E$34:$E$777,СВЦЭМ!$A$34:$A$777,$A186,СВЦЭМ!$B$34:$B$777,W$155)+'СЕТ СН'!$F$12</f>
        <v>0</v>
      </c>
      <c r="X186" s="37">
        <f>SUMIFS(СВЦЭМ!$E$34:$E$777,СВЦЭМ!$A$34:$A$777,$A186,СВЦЭМ!$B$34:$B$777,X$155)+'СЕТ СН'!$F$12</f>
        <v>0</v>
      </c>
      <c r="Y186" s="37">
        <f>SUMIFS(СВЦЭМ!$E$34:$E$777,СВЦЭМ!$A$34:$A$777,$A186,СВЦЭМ!$B$34:$B$777,Y$155)+'СЕТ СН'!$F$12</f>
        <v>0</v>
      </c>
    </row>
    <row r="187" spans="1:27" ht="15.75" x14ac:dyDescent="0.2">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1:27" ht="12.75" customHeight="1" x14ac:dyDescent="0.2">
      <c r="A188" s="87" t="s">
        <v>7</v>
      </c>
      <c r="B188" s="81" t="s">
        <v>129</v>
      </c>
      <c r="C188" s="82"/>
      <c r="D188" s="82"/>
      <c r="E188" s="82"/>
      <c r="F188" s="82"/>
      <c r="G188" s="82"/>
      <c r="H188" s="82"/>
      <c r="I188" s="82"/>
      <c r="J188" s="82"/>
      <c r="K188" s="82"/>
      <c r="L188" s="82"/>
      <c r="M188" s="82"/>
      <c r="N188" s="82"/>
      <c r="O188" s="82"/>
      <c r="P188" s="82"/>
      <c r="Q188" s="82"/>
      <c r="R188" s="82"/>
      <c r="S188" s="82"/>
      <c r="T188" s="82"/>
      <c r="U188" s="82"/>
      <c r="V188" s="82"/>
      <c r="W188" s="82"/>
      <c r="X188" s="82"/>
      <c r="Y188" s="83"/>
    </row>
    <row r="189" spans="1:27" ht="12.75" customHeight="1" x14ac:dyDescent="0.2">
      <c r="A189" s="88"/>
      <c r="B189" s="84"/>
      <c r="C189" s="85"/>
      <c r="D189" s="85"/>
      <c r="E189" s="85"/>
      <c r="F189" s="85"/>
      <c r="G189" s="85"/>
      <c r="H189" s="85"/>
      <c r="I189" s="85"/>
      <c r="J189" s="85"/>
      <c r="K189" s="85"/>
      <c r="L189" s="85"/>
      <c r="M189" s="85"/>
      <c r="N189" s="85"/>
      <c r="O189" s="85"/>
      <c r="P189" s="85"/>
      <c r="Q189" s="85"/>
      <c r="R189" s="85"/>
      <c r="S189" s="85"/>
      <c r="T189" s="85"/>
      <c r="U189" s="85"/>
      <c r="V189" s="85"/>
      <c r="W189" s="85"/>
      <c r="X189" s="85"/>
      <c r="Y189" s="86"/>
    </row>
    <row r="190" spans="1:27" s="47" customFormat="1" ht="12.75" customHeight="1" x14ac:dyDescent="0.2">
      <c r="A190" s="89"/>
      <c r="B190" s="35">
        <v>1</v>
      </c>
      <c r="C190" s="35">
        <v>2</v>
      </c>
      <c r="D190" s="35">
        <v>3</v>
      </c>
      <c r="E190" s="35">
        <v>4</v>
      </c>
      <c r="F190" s="35">
        <v>5</v>
      </c>
      <c r="G190" s="35">
        <v>6</v>
      </c>
      <c r="H190" s="35">
        <v>7</v>
      </c>
      <c r="I190" s="35">
        <v>8</v>
      </c>
      <c r="J190" s="35">
        <v>9</v>
      </c>
      <c r="K190" s="35">
        <v>10</v>
      </c>
      <c r="L190" s="35">
        <v>11</v>
      </c>
      <c r="M190" s="35">
        <v>12</v>
      </c>
      <c r="N190" s="35">
        <v>13</v>
      </c>
      <c r="O190" s="35">
        <v>14</v>
      </c>
      <c r="P190" s="35">
        <v>15</v>
      </c>
      <c r="Q190" s="35">
        <v>16</v>
      </c>
      <c r="R190" s="35">
        <v>17</v>
      </c>
      <c r="S190" s="35">
        <v>18</v>
      </c>
      <c r="T190" s="35">
        <v>19</v>
      </c>
      <c r="U190" s="35">
        <v>20</v>
      </c>
      <c r="V190" s="35">
        <v>21</v>
      </c>
      <c r="W190" s="35">
        <v>22</v>
      </c>
      <c r="X190" s="35">
        <v>23</v>
      </c>
      <c r="Y190" s="35">
        <v>24</v>
      </c>
    </row>
    <row r="191" spans="1:27" ht="15.75" customHeight="1" x14ac:dyDescent="0.2">
      <c r="A191" s="36" t="str">
        <f>A156</f>
        <v>01.08.2016</v>
      </c>
      <c r="B191" s="37">
        <f>SUMIFS(СВЦЭМ!$F$34:$F$777,СВЦЭМ!$A$34:$A$777,$A191,СВЦЭМ!$B$34:$B$777,B$190)+'СЕТ СН'!$F$12</f>
        <v>64.972822260000001</v>
      </c>
      <c r="C191" s="37">
        <f>SUMIFS(СВЦЭМ!$F$34:$F$777,СВЦЭМ!$A$34:$A$777,$A191,СВЦЭМ!$B$34:$B$777,C$190)+'СЕТ СН'!$F$12</f>
        <v>71.183280960000005</v>
      </c>
      <c r="D191" s="37">
        <f>SUMIFS(СВЦЭМ!$F$34:$F$777,СВЦЭМ!$A$34:$A$777,$A191,СВЦЭМ!$B$34:$B$777,D$190)+'СЕТ СН'!$F$12</f>
        <v>75.86140279</v>
      </c>
      <c r="E191" s="37">
        <f>SUMIFS(СВЦЭМ!$F$34:$F$777,СВЦЭМ!$A$34:$A$777,$A191,СВЦЭМ!$B$34:$B$777,E$190)+'СЕТ СН'!$F$12</f>
        <v>77.557236849999995</v>
      </c>
      <c r="F191" s="37">
        <f>SUMIFS(СВЦЭМ!$F$34:$F$777,СВЦЭМ!$A$34:$A$777,$A191,СВЦЭМ!$B$34:$B$777,F$190)+'СЕТ СН'!$F$12</f>
        <v>78.149783459999995</v>
      </c>
      <c r="G191" s="37">
        <f>SUMIFS(СВЦЭМ!$F$34:$F$777,СВЦЭМ!$A$34:$A$777,$A191,СВЦЭМ!$B$34:$B$777,G$190)+'СЕТ СН'!$F$12</f>
        <v>77.084376689999999</v>
      </c>
      <c r="H191" s="37">
        <f>SUMIFS(СВЦЭМ!$F$34:$F$777,СВЦЭМ!$A$34:$A$777,$A191,СВЦЭМ!$B$34:$B$777,H$190)+'СЕТ СН'!$F$12</f>
        <v>72.277199269999997</v>
      </c>
      <c r="I191" s="37">
        <f>SUMIFS(СВЦЭМ!$F$34:$F$777,СВЦЭМ!$A$34:$A$777,$A191,СВЦЭМ!$B$34:$B$777,I$190)+'СЕТ СН'!$F$12</f>
        <v>68.874394580000001</v>
      </c>
      <c r="J191" s="37">
        <f>SUMIFS(СВЦЭМ!$F$34:$F$777,СВЦЭМ!$A$34:$A$777,$A191,СВЦЭМ!$B$34:$B$777,J$190)+'СЕТ СН'!$F$12</f>
        <v>71.871569870000002</v>
      </c>
      <c r="K191" s="37">
        <f>SUMIFS(СВЦЭМ!$F$34:$F$777,СВЦЭМ!$A$34:$A$777,$A191,СВЦЭМ!$B$34:$B$777,K$190)+'СЕТ СН'!$F$12</f>
        <v>71.84292189</v>
      </c>
      <c r="L191" s="37">
        <f>SUMIFS(СВЦЭМ!$F$34:$F$777,СВЦЭМ!$A$34:$A$777,$A191,СВЦЭМ!$B$34:$B$777,L$190)+'СЕТ СН'!$F$12</f>
        <v>69.878259720000003</v>
      </c>
      <c r="M191" s="37">
        <f>SUMIFS(СВЦЭМ!$F$34:$F$777,СВЦЭМ!$A$34:$A$777,$A191,СВЦЭМ!$B$34:$B$777,M$190)+'СЕТ СН'!$F$12</f>
        <v>67.713218870000006</v>
      </c>
      <c r="N191" s="37">
        <f>SUMIFS(СВЦЭМ!$F$34:$F$777,СВЦЭМ!$A$34:$A$777,$A191,СВЦЭМ!$B$34:$B$777,N$190)+'СЕТ СН'!$F$12</f>
        <v>67.950862079999993</v>
      </c>
      <c r="O191" s="37">
        <f>SUMIFS(СВЦЭМ!$F$34:$F$777,СВЦЭМ!$A$34:$A$777,$A191,СВЦЭМ!$B$34:$B$777,O$190)+'СЕТ СН'!$F$12</f>
        <v>68.362974699999995</v>
      </c>
      <c r="P191" s="37">
        <f>SUMIFS(СВЦЭМ!$F$34:$F$777,СВЦЭМ!$A$34:$A$777,$A191,СВЦЭМ!$B$34:$B$777,P$190)+'СЕТ СН'!$F$12</f>
        <v>68.32701333</v>
      </c>
      <c r="Q191" s="37">
        <f>SUMIFS(СВЦЭМ!$F$34:$F$777,СВЦЭМ!$A$34:$A$777,$A191,СВЦЭМ!$B$34:$B$777,Q$190)+'СЕТ СН'!$F$12</f>
        <v>68.088641730000006</v>
      </c>
      <c r="R191" s="37">
        <f>SUMIFS(СВЦЭМ!$F$34:$F$777,СВЦЭМ!$A$34:$A$777,$A191,СВЦЭМ!$B$34:$B$777,R$190)+'СЕТ СН'!$F$12</f>
        <v>67.99437863</v>
      </c>
      <c r="S191" s="37">
        <f>SUMIFS(СВЦЭМ!$F$34:$F$777,СВЦЭМ!$A$34:$A$777,$A191,СВЦЭМ!$B$34:$B$777,S$190)+'СЕТ СН'!$F$12</f>
        <v>67.615394749999993</v>
      </c>
      <c r="T191" s="37">
        <f>SUMIFS(СВЦЭМ!$F$34:$F$777,СВЦЭМ!$A$34:$A$777,$A191,СВЦЭМ!$B$34:$B$777,T$190)+'СЕТ СН'!$F$12</f>
        <v>67.209216510000005</v>
      </c>
      <c r="U191" s="37">
        <f>SUMIFS(СВЦЭМ!$F$34:$F$777,СВЦЭМ!$A$34:$A$777,$A191,СВЦЭМ!$B$34:$B$777,U$190)+'СЕТ СН'!$F$12</f>
        <v>57.152617139999997</v>
      </c>
      <c r="V191" s="37">
        <f>SUMIFS(СВЦЭМ!$F$34:$F$777,СВЦЭМ!$A$34:$A$777,$A191,СВЦЭМ!$B$34:$B$777,V$190)+'СЕТ СН'!$F$12</f>
        <v>54.039909360000003</v>
      </c>
      <c r="W191" s="37">
        <f>SUMIFS(СВЦЭМ!$F$34:$F$777,СВЦЭМ!$A$34:$A$777,$A191,СВЦЭМ!$B$34:$B$777,W$190)+'СЕТ СН'!$F$12</f>
        <v>54.735589910000002</v>
      </c>
      <c r="X191" s="37">
        <f>SUMIFS(СВЦЭМ!$F$34:$F$777,СВЦЭМ!$A$34:$A$777,$A191,СВЦЭМ!$B$34:$B$777,X$190)+'СЕТ СН'!$F$12</f>
        <v>53.312706470000002</v>
      </c>
      <c r="Y191" s="37">
        <f>SUMIFS(СВЦЭМ!$F$34:$F$777,СВЦЭМ!$A$34:$A$777,$A191,СВЦЭМ!$B$34:$B$777,Y$190)+'СЕТ СН'!$F$12</f>
        <v>55.544590309999997</v>
      </c>
      <c r="AA191" s="46"/>
    </row>
    <row r="192" spans="1:27" ht="15.75" x14ac:dyDescent="0.2">
      <c r="A192" s="36">
        <f>A191+1</f>
        <v>42584</v>
      </c>
      <c r="B192" s="37">
        <f>SUMIFS(СВЦЭМ!$F$34:$F$777,СВЦЭМ!$A$34:$A$777,$A192,СВЦЭМ!$B$34:$B$777,B$190)+'СЕТ СН'!$F$12</f>
        <v>60.422963430000003</v>
      </c>
      <c r="C192" s="37">
        <f>SUMIFS(СВЦЭМ!$F$34:$F$777,СВЦЭМ!$A$34:$A$777,$A192,СВЦЭМ!$B$34:$B$777,C$190)+'СЕТ СН'!$F$12</f>
        <v>68.512894520000003</v>
      </c>
      <c r="D192" s="37">
        <f>SUMIFS(СВЦЭМ!$F$34:$F$777,СВЦЭМ!$A$34:$A$777,$A192,СВЦЭМ!$B$34:$B$777,D$190)+'СЕТ СН'!$F$12</f>
        <v>72.986637849999994</v>
      </c>
      <c r="E192" s="37">
        <f>SUMIFS(СВЦЭМ!$F$34:$F$777,СВЦЭМ!$A$34:$A$777,$A192,СВЦЭМ!$B$34:$B$777,E$190)+'СЕТ СН'!$F$12</f>
        <v>74.146454950000006</v>
      </c>
      <c r="F192" s="37">
        <f>SUMIFS(СВЦЭМ!$F$34:$F$777,СВЦЭМ!$A$34:$A$777,$A192,СВЦЭМ!$B$34:$B$777,F$190)+'СЕТ СН'!$F$12</f>
        <v>74.212375780000002</v>
      </c>
      <c r="G192" s="37">
        <f>SUMIFS(СВЦЭМ!$F$34:$F$777,СВЦЭМ!$A$34:$A$777,$A192,СВЦЭМ!$B$34:$B$777,G$190)+'СЕТ СН'!$F$12</f>
        <v>74.055006579999997</v>
      </c>
      <c r="H192" s="37">
        <f>SUMIFS(СВЦЭМ!$F$34:$F$777,СВЦЭМ!$A$34:$A$777,$A192,СВЦЭМ!$B$34:$B$777,H$190)+'СЕТ СН'!$F$12</f>
        <v>69.032742720000002</v>
      </c>
      <c r="I192" s="37">
        <f>SUMIFS(СВЦЭМ!$F$34:$F$777,СВЦЭМ!$A$34:$A$777,$A192,СВЦЭМ!$B$34:$B$777,I$190)+'СЕТ СН'!$F$12</f>
        <v>66.993287730000006</v>
      </c>
      <c r="J192" s="37">
        <f>SUMIFS(СВЦЭМ!$F$34:$F$777,СВЦЭМ!$A$34:$A$777,$A192,СВЦЭМ!$B$34:$B$777,J$190)+'СЕТ СН'!$F$12</f>
        <v>69.49752642</v>
      </c>
      <c r="K192" s="37">
        <f>SUMIFS(СВЦЭМ!$F$34:$F$777,СВЦЭМ!$A$34:$A$777,$A192,СВЦЭМ!$B$34:$B$777,K$190)+'СЕТ СН'!$F$12</f>
        <v>69.904495530000005</v>
      </c>
      <c r="L192" s="37">
        <f>SUMIFS(СВЦЭМ!$F$34:$F$777,СВЦЭМ!$A$34:$A$777,$A192,СВЦЭМ!$B$34:$B$777,L$190)+'СЕТ СН'!$F$12</f>
        <v>69.47666864</v>
      </c>
      <c r="M192" s="37">
        <f>SUMIFS(СВЦЭМ!$F$34:$F$777,СВЦЭМ!$A$34:$A$777,$A192,СВЦЭМ!$B$34:$B$777,M$190)+'СЕТ СН'!$F$12</f>
        <v>70.65428421</v>
      </c>
      <c r="N192" s="37">
        <f>SUMIFS(СВЦЭМ!$F$34:$F$777,СВЦЭМ!$A$34:$A$777,$A192,СВЦЭМ!$B$34:$B$777,N$190)+'СЕТ СН'!$F$12</f>
        <v>69.247621679999995</v>
      </c>
      <c r="O192" s="37">
        <f>SUMIFS(СВЦЭМ!$F$34:$F$777,СВЦЭМ!$A$34:$A$777,$A192,СВЦЭМ!$B$34:$B$777,O$190)+'СЕТ СН'!$F$12</f>
        <v>67.782818890000001</v>
      </c>
      <c r="P192" s="37">
        <f>SUMIFS(СВЦЭМ!$F$34:$F$777,СВЦЭМ!$A$34:$A$777,$A192,СВЦЭМ!$B$34:$B$777,P$190)+'СЕТ СН'!$F$12</f>
        <v>67.913708470000003</v>
      </c>
      <c r="Q192" s="37">
        <f>SUMIFS(СВЦЭМ!$F$34:$F$777,СВЦЭМ!$A$34:$A$777,$A192,СВЦЭМ!$B$34:$B$777,Q$190)+'СЕТ СН'!$F$12</f>
        <v>67.392868820000004</v>
      </c>
      <c r="R192" s="37">
        <f>SUMIFS(СВЦЭМ!$F$34:$F$777,СВЦЭМ!$A$34:$A$777,$A192,СВЦЭМ!$B$34:$B$777,R$190)+'СЕТ СН'!$F$12</f>
        <v>66.980308620000002</v>
      </c>
      <c r="S192" s="37">
        <f>SUMIFS(СВЦЭМ!$F$34:$F$777,СВЦЭМ!$A$34:$A$777,$A192,СВЦЭМ!$B$34:$B$777,S$190)+'СЕТ СН'!$F$12</f>
        <v>67.037561740000001</v>
      </c>
      <c r="T192" s="37">
        <f>SUMIFS(СВЦЭМ!$F$34:$F$777,СВЦЭМ!$A$34:$A$777,$A192,СВЦЭМ!$B$34:$B$777,T$190)+'СЕТ СН'!$F$12</f>
        <v>66.949900349999993</v>
      </c>
      <c r="U192" s="37">
        <f>SUMIFS(СВЦЭМ!$F$34:$F$777,СВЦЭМ!$A$34:$A$777,$A192,СВЦЭМ!$B$34:$B$777,U$190)+'СЕТ СН'!$F$12</f>
        <v>66.087215549999996</v>
      </c>
      <c r="V192" s="37">
        <f>SUMIFS(СВЦЭМ!$F$34:$F$777,СВЦЭМ!$A$34:$A$777,$A192,СВЦЭМ!$B$34:$B$777,V$190)+'СЕТ СН'!$F$12</f>
        <v>66.646506990000006</v>
      </c>
      <c r="W192" s="37">
        <f>SUMIFS(СВЦЭМ!$F$34:$F$777,СВЦЭМ!$A$34:$A$777,$A192,СВЦЭМ!$B$34:$B$777,W$190)+'СЕТ СН'!$F$12</f>
        <v>67.692072879999998</v>
      </c>
      <c r="X192" s="37">
        <f>SUMIFS(СВЦЭМ!$F$34:$F$777,СВЦЭМ!$A$34:$A$777,$A192,СВЦЭМ!$B$34:$B$777,X$190)+'СЕТ СН'!$F$12</f>
        <v>64.605840709999995</v>
      </c>
      <c r="Y192" s="37">
        <f>SUMIFS(СВЦЭМ!$F$34:$F$777,СВЦЭМ!$A$34:$A$777,$A192,СВЦЭМ!$B$34:$B$777,Y$190)+'СЕТ СН'!$F$12</f>
        <v>61.587528140000003</v>
      </c>
    </row>
    <row r="193" spans="1:25" ht="15.75" x14ac:dyDescent="0.2">
      <c r="A193" s="36">
        <f t="shared" ref="A193:A221" si="5">A192+1</f>
        <v>42585</v>
      </c>
      <c r="B193" s="37">
        <f>SUMIFS(СВЦЭМ!$F$34:$F$777,СВЦЭМ!$A$34:$A$777,$A193,СВЦЭМ!$B$34:$B$777,B$190)+'СЕТ СН'!$F$12</f>
        <v>63.328929019999997</v>
      </c>
      <c r="C193" s="37">
        <f>SUMIFS(СВЦЭМ!$F$34:$F$777,СВЦЭМ!$A$34:$A$777,$A193,СВЦЭМ!$B$34:$B$777,C$190)+'СЕТ СН'!$F$12</f>
        <v>68.952447019999994</v>
      </c>
      <c r="D193" s="37">
        <f>SUMIFS(СВЦЭМ!$F$34:$F$777,СВЦЭМ!$A$34:$A$777,$A193,СВЦЭМ!$B$34:$B$777,D$190)+'СЕТ СН'!$F$12</f>
        <v>74.067778090000004</v>
      </c>
      <c r="E193" s="37">
        <f>SUMIFS(СВЦЭМ!$F$34:$F$777,СВЦЭМ!$A$34:$A$777,$A193,СВЦЭМ!$B$34:$B$777,E$190)+'СЕТ СН'!$F$12</f>
        <v>75.9871208</v>
      </c>
      <c r="F193" s="37">
        <f>SUMIFS(СВЦЭМ!$F$34:$F$777,СВЦЭМ!$A$34:$A$777,$A193,СВЦЭМ!$B$34:$B$777,F$190)+'СЕТ СН'!$F$12</f>
        <v>75.926747480000003</v>
      </c>
      <c r="G193" s="37">
        <f>SUMIFS(СВЦЭМ!$F$34:$F$777,СВЦЭМ!$A$34:$A$777,$A193,СВЦЭМ!$B$34:$B$777,G$190)+'СЕТ СН'!$F$12</f>
        <v>75.108780859999996</v>
      </c>
      <c r="H193" s="37">
        <f>SUMIFS(СВЦЭМ!$F$34:$F$777,СВЦЭМ!$A$34:$A$777,$A193,СВЦЭМ!$B$34:$B$777,H$190)+'СЕТ СН'!$F$12</f>
        <v>70.321299859999996</v>
      </c>
      <c r="I193" s="37">
        <f>SUMIFS(СВЦЭМ!$F$34:$F$777,СВЦЭМ!$A$34:$A$777,$A193,СВЦЭМ!$B$34:$B$777,I$190)+'СЕТ СН'!$F$12</f>
        <v>65.516543049999996</v>
      </c>
      <c r="J193" s="37">
        <f>SUMIFS(СВЦЭМ!$F$34:$F$777,СВЦЭМ!$A$34:$A$777,$A193,СВЦЭМ!$B$34:$B$777,J$190)+'СЕТ СН'!$F$12</f>
        <v>67.143210030000006</v>
      </c>
      <c r="K193" s="37">
        <f>SUMIFS(СВЦЭМ!$F$34:$F$777,СВЦЭМ!$A$34:$A$777,$A193,СВЦЭМ!$B$34:$B$777,K$190)+'СЕТ СН'!$F$12</f>
        <v>67.107304819999996</v>
      </c>
      <c r="L193" s="37">
        <f>SUMIFS(СВЦЭМ!$F$34:$F$777,СВЦЭМ!$A$34:$A$777,$A193,СВЦЭМ!$B$34:$B$777,L$190)+'СЕТ СН'!$F$12</f>
        <v>65.794756969999995</v>
      </c>
      <c r="M193" s="37">
        <f>SUMIFS(СВЦЭМ!$F$34:$F$777,СВЦЭМ!$A$34:$A$777,$A193,СВЦЭМ!$B$34:$B$777,M$190)+'СЕТ СН'!$F$12</f>
        <v>66.192234209999995</v>
      </c>
      <c r="N193" s="37">
        <f>SUMIFS(СВЦЭМ!$F$34:$F$777,СВЦЭМ!$A$34:$A$777,$A193,СВЦЭМ!$B$34:$B$777,N$190)+'СЕТ СН'!$F$12</f>
        <v>66.01420607</v>
      </c>
      <c r="O193" s="37">
        <f>SUMIFS(СВЦЭМ!$F$34:$F$777,СВЦЭМ!$A$34:$A$777,$A193,СВЦЭМ!$B$34:$B$777,O$190)+'СЕТ СН'!$F$12</f>
        <v>67.160559840000005</v>
      </c>
      <c r="P193" s="37">
        <f>SUMIFS(СВЦЭМ!$F$34:$F$777,СВЦЭМ!$A$34:$A$777,$A193,СВЦЭМ!$B$34:$B$777,P$190)+'СЕТ СН'!$F$12</f>
        <v>66.831015730000004</v>
      </c>
      <c r="Q193" s="37">
        <f>SUMIFS(СВЦЭМ!$F$34:$F$777,СВЦЭМ!$A$34:$A$777,$A193,СВЦЭМ!$B$34:$B$777,Q$190)+'СЕТ СН'!$F$12</f>
        <v>65.719447220000006</v>
      </c>
      <c r="R193" s="37">
        <f>SUMIFS(СВЦЭМ!$F$34:$F$777,СВЦЭМ!$A$34:$A$777,$A193,СВЦЭМ!$B$34:$B$777,R$190)+'СЕТ СН'!$F$12</f>
        <v>64.875349130000004</v>
      </c>
      <c r="S193" s="37">
        <f>SUMIFS(СВЦЭМ!$F$34:$F$777,СВЦЭМ!$A$34:$A$777,$A193,СВЦЭМ!$B$34:$B$777,S$190)+'СЕТ СН'!$F$12</f>
        <v>64.954063550000001</v>
      </c>
      <c r="T193" s="37">
        <f>SUMIFS(СВЦЭМ!$F$34:$F$777,СВЦЭМ!$A$34:$A$777,$A193,СВЦЭМ!$B$34:$B$777,T$190)+'СЕТ СН'!$F$12</f>
        <v>64.769909729999995</v>
      </c>
      <c r="U193" s="37">
        <f>SUMIFS(СВЦЭМ!$F$34:$F$777,СВЦЭМ!$A$34:$A$777,$A193,СВЦЭМ!$B$34:$B$777,U$190)+'СЕТ СН'!$F$12</f>
        <v>64.334628589999994</v>
      </c>
      <c r="V193" s="37">
        <f>SUMIFS(СВЦЭМ!$F$34:$F$777,СВЦЭМ!$A$34:$A$777,$A193,СВЦЭМ!$B$34:$B$777,V$190)+'СЕТ СН'!$F$12</f>
        <v>65.396357249999994</v>
      </c>
      <c r="W193" s="37">
        <f>SUMIFS(СВЦЭМ!$F$34:$F$777,СВЦЭМ!$A$34:$A$777,$A193,СВЦЭМ!$B$34:$B$777,W$190)+'СЕТ СН'!$F$12</f>
        <v>67.943806429999995</v>
      </c>
      <c r="X193" s="37">
        <f>SUMIFS(СВЦЭМ!$F$34:$F$777,СВЦЭМ!$A$34:$A$777,$A193,СВЦЭМ!$B$34:$B$777,X$190)+'СЕТ СН'!$F$12</f>
        <v>62.220221879999997</v>
      </c>
      <c r="Y193" s="37">
        <f>SUMIFS(СВЦЭМ!$F$34:$F$777,СВЦЭМ!$A$34:$A$777,$A193,СВЦЭМ!$B$34:$B$777,Y$190)+'СЕТ СН'!$F$12</f>
        <v>59.259862149999996</v>
      </c>
    </row>
    <row r="194" spans="1:25" ht="15.75" x14ac:dyDescent="0.2">
      <c r="A194" s="36">
        <f t="shared" si="5"/>
        <v>42586</v>
      </c>
      <c r="B194" s="37">
        <f>SUMIFS(СВЦЭМ!$F$34:$F$777,СВЦЭМ!$A$34:$A$777,$A194,СВЦЭМ!$B$34:$B$777,B$190)+'СЕТ СН'!$F$12</f>
        <v>64.820710300000002</v>
      </c>
      <c r="C194" s="37">
        <f>SUMIFS(СВЦЭМ!$F$34:$F$777,СВЦЭМ!$A$34:$A$777,$A194,СВЦЭМ!$B$34:$B$777,C$190)+'СЕТ СН'!$F$12</f>
        <v>71.363247869999995</v>
      </c>
      <c r="D194" s="37">
        <f>SUMIFS(СВЦЭМ!$F$34:$F$777,СВЦЭМ!$A$34:$A$777,$A194,СВЦЭМ!$B$34:$B$777,D$190)+'СЕТ СН'!$F$12</f>
        <v>76.554066660000004</v>
      </c>
      <c r="E194" s="37">
        <f>SUMIFS(СВЦЭМ!$F$34:$F$777,СВЦЭМ!$A$34:$A$777,$A194,СВЦЭМ!$B$34:$B$777,E$190)+'СЕТ СН'!$F$12</f>
        <v>77.975332600000002</v>
      </c>
      <c r="F194" s="37">
        <f>SUMIFS(СВЦЭМ!$F$34:$F$777,СВЦЭМ!$A$34:$A$777,$A194,СВЦЭМ!$B$34:$B$777,F$190)+'СЕТ СН'!$F$12</f>
        <v>78.915407430000002</v>
      </c>
      <c r="G194" s="37">
        <f>SUMIFS(СВЦЭМ!$F$34:$F$777,СВЦЭМ!$A$34:$A$777,$A194,СВЦЭМ!$B$34:$B$777,G$190)+'СЕТ СН'!$F$12</f>
        <v>78.714324750000003</v>
      </c>
      <c r="H194" s="37">
        <f>SUMIFS(СВЦЭМ!$F$34:$F$777,СВЦЭМ!$A$34:$A$777,$A194,СВЦЭМ!$B$34:$B$777,H$190)+'СЕТ СН'!$F$12</f>
        <v>72.984702499999997</v>
      </c>
      <c r="I194" s="37">
        <f>SUMIFS(СВЦЭМ!$F$34:$F$777,СВЦЭМ!$A$34:$A$777,$A194,СВЦЭМ!$B$34:$B$777,I$190)+'СЕТ СН'!$F$12</f>
        <v>67.601989939999996</v>
      </c>
      <c r="J194" s="37">
        <f>SUMIFS(СВЦЭМ!$F$34:$F$777,СВЦЭМ!$A$34:$A$777,$A194,СВЦЭМ!$B$34:$B$777,J$190)+'СЕТ СН'!$F$12</f>
        <v>69.085165750000002</v>
      </c>
      <c r="K194" s="37">
        <f>SUMIFS(СВЦЭМ!$F$34:$F$777,СВЦЭМ!$A$34:$A$777,$A194,СВЦЭМ!$B$34:$B$777,K$190)+'СЕТ СН'!$F$12</f>
        <v>70.693200250000004</v>
      </c>
      <c r="L194" s="37">
        <f>SUMIFS(СВЦЭМ!$F$34:$F$777,СВЦЭМ!$A$34:$A$777,$A194,СВЦЭМ!$B$34:$B$777,L$190)+'СЕТ СН'!$F$12</f>
        <v>66.726009689999998</v>
      </c>
      <c r="M194" s="37">
        <f>SUMIFS(СВЦЭМ!$F$34:$F$777,СВЦЭМ!$A$34:$A$777,$A194,СВЦЭМ!$B$34:$B$777,M$190)+'СЕТ СН'!$F$12</f>
        <v>64.803124420000003</v>
      </c>
      <c r="N194" s="37">
        <f>SUMIFS(СВЦЭМ!$F$34:$F$777,СВЦЭМ!$A$34:$A$777,$A194,СВЦЭМ!$B$34:$B$777,N$190)+'СЕТ СН'!$F$12</f>
        <v>63.915955259999997</v>
      </c>
      <c r="O194" s="37">
        <f>SUMIFS(СВЦЭМ!$F$34:$F$777,СВЦЭМ!$A$34:$A$777,$A194,СВЦЭМ!$B$34:$B$777,O$190)+'СЕТ СН'!$F$12</f>
        <v>65.602395290000004</v>
      </c>
      <c r="P194" s="37">
        <f>SUMIFS(СВЦЭМ!$F$34:$F$777,СВЦЭМ!$A$34:$A$777,$A194,СВЦЭМ!$B$34:$B$777,P$190)+'СЕТ СН'!$F$12</f>
        <v>64.808299419999997</v>
      </c>
      <c r="Q194" s="37">
        <f>SUMIFS(СВЦЭМ!$F$34:$F$777,СВЦЭМ!$A$34:$A$777,$A194,СВЦЭМ!$B$34:$B$777,Q$190)+'СЕТ СН'!$F$12</f>
        <v>63.968514310000003</v>
      </c>
      <c r="R194" s="37">
        <f>SUMIFS(СВЦЭМ!$F$34:$F$777,СВЦЭМ!$A$34:$A$777,$A194,СВЦЭМ!$B$34:$B$777,R$190)+'СЕТ СН'!$F$12</f>
        <v>63.869640820000001</v>
      </c>
      <c r="S194" s="37">
        <f>SUMIFS(СВЦЭМ!$F$34:$F$777,СВЦЭМ!$A$34:$A$777,$A194,СВЦЭМ!$B$34:$B$777,S$190)+'СЕТ СН'!$F$12</f>
        <v>64.361158230000001</v>
      </c>
      <c r="T194" s="37">
        <f>SUMIFS(СВЦЭМ!$F$34:$F$777,СВЦЭМ!$A$34:$A$777,$A194,СВЦЭМ!$B$34:$B$777,T$190)+'СЕТ СН'!$F$12</f>
        <v>64.366724550000001</v>
      </c>
      <c r="U194" s="37">
        <f>SUMIFS(СВЦЭМ!$F$34:$F$777,СВЦЭМ!$A$34:$A$777,$A194,СВЦЭМ!$B$34:$B$777,U$190)+'СЕТ СН'!$F$12</f>
        <v>64.258152240000001</v>
      </c>
      <c r="V194" s="37">
        <f>SUMIFS(СВЦЭМ!$F$34:$F$777,СВЦЭМ!$A$34:$A$777,$A194,СВЦЭМ!$B$34:$B$777,V$190)+'СЕТ СН'!$F$12</f>
        <v>65.935465039999997</v>
      </c>
      <c r="W194" s="37">
        <f>SUMIFS(СВЦЭМ!$F$34:$F$777,СВЦЭМ!$A$34:$A$777,$A194,СВЦЭМ!$B$34:$B$777,W$190)+'СЕТ СН'!$F$12</f>
        <v>67.390747570000002</v>
      </c>
      <c r="X194" s="37">
        <f>SUMIFS(СВЦЭМ!$F$34:$F$777,СВЦЭМ!$A$34:$A$777,$A194,СВЦЭМ!$B$34:$B$777,X$190)+'СЕТ СН'!$F$12</f>
        <v>64.320752200000001</v>
      </c>
      <c r="Y194" s="37">
        <f>SUMIFS(СВЦЭМ!$F$34:$F$777,СВЦЭМ!$A$34:$A$777,$A194,СВЦЭМ!$B$34:$B$777,Y$190)+'СЕТ СН'!$F$12</f>
        <v>62.273889070000003</v>
      </c>
    </row>
    <row r="195" spans="1:25" ht="15.75" x14ac:dyDescent="0.2">
      <c r="A195" s="36">
        <f t="shared" si="5"/>
        <v>42587</v>
      </c>
      <c r="B195" s="37">
        <f>SUMIFS(СВЦЭМ!$F$34:$F$777,СВЦЭМ!$A$34:$A$777,$A195,СВЦЭМ!$B$34:$B$777,B$190)+'СЕТ СН'!$F$12</f>
        <v>54.882770290000003</v>
      </c>
      <c r="C195" s="37">
        <f>SUMIFS(СВЦЭМ!$F$34:$F$777,СВЦЭМ!$A$34:$A$777,$A195,СВЦЭМ!$B$34:$B$777,C$190)+'СЕТ СН'!$F$12</f>
        <v>62.751704500000002</v>
      </c>
      <c r="D195" s="37">
        <f>SUMIFS(СВЦЭМ!$F$34:$F$777,СВЦЭМ!$A$34:$A$777,$A195,СВЦЭМ!$B$34:$B$777,D$190)+'СЕТ СН'!$F$12</f>
        <v>67.241444250000001</v>
      </c>
      <c r="E195" s="37">
        <f>SUMIFS(СВЦЭМ!$F$34:$F$777,СВЦЭМ!$A$34:$A$777,$A195,СВЦЭМ!$B$34:$B$777,E$190)+'СЕТ СН'!$F$12</f>
        <v>68.760929399999995</v>
      </c>
      <c r="F195" s="37">
        <f>SUMIFS(СВЦЭМ!$F$34:$F$777,СВЦЭМ!$A$34:$A$777,$A195,СВЦЭМ!$B$34:$B$777,F$190)+'СЕТ СН'!$F$12</f>
        <v>69.261468710000003</v>
      </c>
      <c r="G195" s="37">
        <f>SUMIFS(СВЦЭМ!$F$34:$F$777,СВЦЭМ!$A$34:$A$777,$A195,СВЦЭМ!$B$34:$B$777,G$190)+'СЕТ СН'!$F$12</f>
        <v>69.593873549999998</v>
      </c>
      <c r="H195" s="37">
        <f>SUMIFS(СВЦЭМ!$F$34:$F$777,СВЦЭМ!$A$34:$A$777,$A195,СВЦЭМ!$B$34:$B$777,H$190)+'СЕТ СН'!$F$12</f>
        <v>67.614863779999993</v>
      </c>
      <c r="I195" s="37">
        <f>SUMIFS(СВЦЭМ!$F$34:$F$777,СВЦЭМ!$A$34:$A$777,$A195,СВЦЭМ!$B$34:$B$777,I$190)+'СЕТ СН'!$F$12</f>
        <v>65.836224040000005</v>
      </c>
      <c r="J195" s="37">
        <f>SUMIFS(СВЦЭМ!$F$34:$F$777,СВЦЭМ!$A$34:$A$777,$A195,СВЦЭМ!$B$34:$B$777,J$190)+'СЕТ СН'!$F$12</f>
        <v>66.240205709999998</v>
      </c>
      <c r="K195" s="37">
        <f>SUMIFS(СВЦЭМ!$F$34:$F$777,СВЦЭМ!$A$34:$A$777,$A195,СВЦЭМ!$B$34:$B$777,K$190)+'СЕТ СН'!$F$12</f>
        <v>67.038235009999994</v>
      </c>
      <c r="L195" s="37">
        <f>SUMIFS(СВЦЭМ!$F$34:$F$777,СВЦЭМ!$A$34:$A$777,$A195,СВЦЭМ!$B$34:$B$777,L$190)+'СЕТ СН'!$F$12</f>
        <v>65.477504879999998</v>
      </c>
      <c r="M195" s="37">
        <f>SUMIFS(СВЦЭМ!$F$34:$F$777,СВЦЭМ!$A$34:$A$777,$A195,СВЦЭМ!$B$34:$B$777,M$190)+'СЕТ СН'!$F$12</f>
        <v>65.613523130000004</v>
      </c>
      <c r="N195" s="37">
        <f>SUMIFS(СВЦЭМ!$F$34:$F$777,СВЦЭМ!$A$34:$A$777,$A195,СВЦЭМ!$B$34:$B$777,N$190)+'СЕТ СН'!$F$12</f>
        <v>65.113147909999995</v>
      </c>
      <c r="O195" s="37">
        <f>SUMIFS(СВЦЭМ!$F$34:$F$777,СВЦЭМ!$A$34:$A$777,$A195,СВЦЭМ!$B$34:$B$777,O$190)+'СЕТ СН'!$F$12</f>
        <v>66.5292563</v>
      </c>
      <c r="P195" s="37">
        <f>SUMIFS(СВЦЭМ!$F$34:$F$777,СВЦЭМ!$A$34:$A$777,$A195,СВЦЭМ!$B$34:$B$777,P$190)+'СЕТ СН'!$F$12</f>
        <v>66.092874039999998</v>
      </c>
      <c r="Q195" s="37">
        <f>SUMIFS(СВЦЭМ!$F$34:$F$777,СВЦЭМ!$A$34:$A$777,$A195,СВЦЭМ!$B$34:$B$777,Q$190)+'СЕТ СН'!$F$12</f>
        <v>65.333356780000003</v>
      </c>
      <c r="R195" s="37">
        <f>SUMIFS(СВЦЭМ!$F$34:$F$777,СВЦЭМ!$A$34:$A$777,$A195,СВЦЭМ!$B$34:$B$777,R$190)+'СЕТ СН'!$F$12</f>
        <v>64.904226399999999</v>
      </c>
      <c r="S195" s="37">
        <f>SUMIFS(СВЦЭМ!$F$34:$F$777,СВЦЭМ!$A$34:$A$777,$A195,СВЦЭМ!$B$34:$B$777,S$190)+'СЕТ СН'!$F$12</f>
        <v>64.742472000000006</v>
      </c>
      <c r="T195" s="37">
        <f>SUMIFS(СВЦЭМ!$F$34:$F$777,СВЦЭМ!$A$34:$A$777,$A195,СВЦЭМ!$B$34:$B$777,T$190)+'СЕТ СН'!$F$12</f>
        <v>62.064461590000001</v>
      </c>
      <c r="U195" s="37">
        <f>SUMIFS(СВЦЭМ!$F$34:$F$777,СВЦЭМ!$A$34:$A$777,$A195,СВЦЭМ!$B$34:$B$777,U$190)+'СЕТ СН'!$F$12</f>
        <v>64.972245020000003</v>
      </c>
      <c r="V195" s="37">
        <f>SUMIFS(СВЦЭМ!$F$34:$F$777,СВЦЭМ!$A$34:$A$777,$A195,СВЦЭМ!$B$34:$B$777,V$190)+'СЕТ СН'!$F$12</f>
        <v>63.228319730000003</v>
      </c>
      <c r="W195" s="37">
        <f>SUMIFS(СВЦЭМ!$F$34:$F$777,СВЦЭМ!$A$34:$A$777,$A195,СВЦЭМ!$B$34:$B$777,W$190)+'СЕТ СН'!$F$12</f>
        <v>64.863767629999998</v>
      </c>
      <c r="X195" s="37">
        <f>SUMIFS(СВЦЭМ!$F$34:$F$777,СВЦЭМ!$A$34:$A$777,$A195,СВЦЭМ!$B$34:$B$777,X$190)+'СЕТ СН'!$F$12</f>
        <v>61.461093689999998</v>
      </c>
      <c r="Y195" s="37">
        <f>SUMIFS(СВЦЭМ!$F$34:$F$777,СВЦЭМ!$A$34:$A$777,$A195,СВЦЭМ!$B$34:$B$777,Y$190)+'СЕТ СН'!$F$12</f>
        <v>63.965771119999999</v>
      </c>
    </row>
    <row r="196" spans="1:25" ht="15.75" x14ac:dyDescent="0.2">
      <c r="A196" s="36">
        <f t="shared" si="5"/>
        <v>42588</v>
      </c>
      <c r="B196" s="37">
        <f>SUMIFS(СВЦЭМ!$F$34:$F$777,СВЦЭМ!$A$34:$A$777,$A196,СВЦЭМ!$B$34:$B$777,B$190)+'СЕТ СН'!$F$12</f>
        <v>71.052346909999997</v>
      </c>
      <c r="C196" s="37">
        <f>SUMIFS(СВЦЭМ!$F$34:$F$777,СВЦЭМ!$A$34:$A$777,$A196,СВЦЭМ!$B$34:$B$777,C$190)+'СЕТ СН'!$F$12</f>
        <v>78.782234849999995</v>
      </c>
      <c r="D196" s="37">
        <f>SUMIFS(СВЦЭМ!$F$34:$F$777,СВЦЭМ!$A$34:$A$777,$A196,СВЦЭМ!$B$34:$B$777,D$190)+'СЕТ СН'!$F$12</f>
        <v>82.387322330000003</v>
      </c>
      <c r="E196" s="37">
        <f>SUMIFS(СВЦЭМ!$F$34:$F$777,СВЦЭМ!$A$34:$A$777,$A196,СВЦЭМ!$B$34:$B$777,E$190)+'СЕТ СН'!$F$12</f>
        <v>85.289035159999997</v>
      </c>
      <c r="F196" s="37">
        <f>SUMIFS(СВЦЭМ!$F$34:$F$777,СВЦЭМ!$A$34:$A$777,$A196,СВЦЭМ!$B$34:$B$777,F$190)+'СЕТ СН'!$F$12</f>
        <v>85.538032650000005</v>
      </c>
      <c r="G196" s="37">
        <f>SUMIFS(СВЦЭМ!$F$34:$F$777,СВЦЭМ!$A$34:$A$777,$A196,СВЦЭМ!$B$34:$B$777,G$190)+'СЕТ СН'!$F$12</f>
        <v>86.029325909999997</v>
      </c>
      <c r="H196" s="37">
        <f>SUMIFS(СВЦЭМ!$F$34:$F$777,СВЦЭМ!$A$34:$A$777,$A196,СВЦЭМ!$B$34:$B$777,H$190)+'СЕТ СН'!$F$12</f>
        <v>83.498001489999993</v>
      </c>
      <c r="I196" s="37">
        <f>SUMIFS(СВЦЭМ!$F$34:$F$777,СВЦЭМ!$A$34:$A$777,$A196,СВЦЭМ!$B$34:$B$777,I$190)+'СЕТ СН'!$F$12</f>
        <v>76.957489899999999</v>
      </c>
      <c r="J196" s="37">
        <f>SUMIFS(СВЦЭМ!$F$34:$F$777,СВЦЭМ!$A$34:$A$777,$A196,СВЦЭМ!$B$34:$B$777,J$190)+'СЕТ СН'!$F$12</f>
        <v>67.559312050000003</v>
      </c>
      <c r="K196" s="37">
        <f>SUMIFS(СВЦЭМ!$F$34:$F$777,СВЦЭМ!$A$34:$A$777,$A196,СВЦЭМ!$B$34:$B$777,K$190)+'СЕТ СН'!$F$12</f>
        <v>63.186392849999997</v>
      </c>
      <c r="L196" s="37">
        <f>SUMIFS(СВЦЭМ!$F$34:$F$777,СВЦЭМ!$A$34:$A$777,$A196,СВЦЭМ!$B$34:$B$777,L$190)+'СЕТ СН'!$F$12</f>
        <v>63.148262770000002</v>
      </c>
      <c r="M196" s="37">
        <f>SUMIFS(СВЦЭМ!$F$34:$F$777,СВЦЭМ!$A$34:$A$777,$A196,СВЦЭМ!$B$34:$B$777,M$190)+'СЕТ СН'!$F$12</f>
        <v>61.939993880000003</v>
      </c>
      <c r="N196" s="37">
        <f>SUMIFS(СВЦЭМ!$F$34:$F$777,СВЦЭМ!$A$34:$A$777,$A196,СВЦЭМ!$B$34:$B$777,N$190)+'СЕТ СН'!$F$12</f>
        <v>61.364889759999997</v>
      </c>
      <c r="O196" s="37">
        <f>SUMIFS(СВЦЭМ!$F$34:$F$777,СВЦЭМ!$A$34:$A$777,$A196,СВЦЭМ!$B$34:$B$777,O$190)+'СЕТ СН'!$F$12</f>
        <v>60.926399529999998</v>
      </c>
      <c r="P196" s="37">
        <f>SUMIFS(СВЦЭМ!$F$34:$F$777,СВЦЭМ!$A$34:$A$777,$A196,СВЦЭМ!$B$34:$B$777,P$190)+'СЕТ СН'!$F$12</f>
        <v>60.120615290000003</v>
      </c>
      <c r="Q196" s="37">
        <f>SUMIFS(СВЦЭМ!$F$34:$F$777,СВЦЭМ!$A$34:$A$777,$A196,СВЦЭМ!$B$34:$B$777,Q$190)+'СЕТ СН'!$F$12</f>
        <v>59.79454509</v>
      </c>
      <c r="R196" s="37">
        <f>SUMIFS(СВЦЭМ!$F$34:$F$777,СВЦЭМ!$A$34:$A$777,$A196,СВЦЭМ!$B$34:$B$777,R$190)+'СЕТ СН'!$F$12</f>
        <v>59.140397739999997</v>
      </c>
      <c r="S196" s="37">
        <f>SUMIFS(СВЦЭМ!$F$34:$F$777,СВЦЭМ!$A$34:$A$777,$A196,СВЦЭМ!$B$34:$B$777,S$190)+'СЕТ СН'!$F$12</f>
        <v>59.03121711</v>
      </c>
      <c r="T196" s="37">
        <f>SUMIFS(СВЦЭМ!$F$34:$F$777,СВЦЭМ!$A$34:$A$777,$A196,СВЦЭМ!$B$34:$B$777,T$190)+'СЕТ СН'!$F$12</f>
        <v>59.461015070000002</v>
      </c>
      <c r="U196" s="37">
        <f>SUMIFS(СВЦЭМ!$F$34:$F$777,СВЦЭМ!$A$34:$A$777,$A196,СВЦЭМ!$B$34:$B$777,U$190)+'СЕТ СН'!$F$12</f>
        <v>59.398164639999997</v>
      </c>
      <c r="V196" s="37">
        <f>SUMIFS(СВЦЭМ!$F$34:$F$777,СВЦЭМ!$A$34:$A$777,$A196,СВЦЭМ!$B$34:$B$777,V$190)+'СЕТ СН'!$F$12</f>
        <v>60.3985682</v>
      </c>
      <c r="W196" s="37">
        <f>SUMIFS(СВЦЭМ!$F$34:$F$777,СВЦЭМ!$A$34:$A$777,$A196,СВЦЭМ!$B$34:$B$777,W$190)+'СЕТ СН'!$F$12</f>
        <v>63.237802940000002</v>
      </c>
      <c r="X196" s="37">
        <f>SUMIFS(СВЦЭМ!$F$34:$F$777,СВЦЭМ!$A$34:$A$777,$A196,СВЦЭМ!$B$34:$B$777,X$190)+'СЕТ СН'!$F$12</f>
        <v>58.76521606</v>
      </c>
      <c r="Y196" s="37">
        <f>SUMIFS(СВЦЭМ!$F$34:$F$777,СВЦЭМ!$A$34:$A$777,$A196,СВЦЭМ!$B$34:$B$777,Y$190)+'СЕТ СН'!$F$12</f>
        <v>61.633884219999999</v>
      </c>
    </row>
    <row r="197" spans="1:25" ht="15.75" x14ac:dyDescent="0.2">
      <c r="A197" s="36">
        <f t="shared" si="5"/>
        <v>42589</v>
      </c>
      <c r="B197" s="37">
        <f>SUMIFS(СВЦЭМ!$F$34:$F$777,СВЦЭМ!$A$34:$A$777,$A197,СВЦЭМ!$B$34:$B$777,B$190)+'СЕТ СН'!$F$12</f>
        <v>69.355747260000001</v>
      </c>
      <c r="C197" s="37">
        <f>SUMIFS(СВЦЭМ!$F$34:$F$777,СВЦЭМ!$A$34:$A$777,$A197,СВЦЭМ!$B$34:$B$777,C$190)+'СЕТ СН'!$F$12</f>
        <v>76.804878579999993</v>
      </c>
      <c r="D197" s="37">
        <f>SUMIFS(СВЦЭМ!$F$34:$F$777,СВЦЭМ!$A$34:$A$777,$A197,СВЦЭМ!$B$34:$B$777,D$190)+'СЕТ СН'!$F$12</f>
        <v>82.949960099999998</v>
      </c>
      <c r="E197" s="37">
        <f>SUMIFS(СВЦЭМ!$F$34:$F$777,СВЦЭМ!$A$34:$A$777,$A197,СВЦЭМ!$B$34:$B$777,E$190)+'СЕТ СН'!$F$12</f>
        <v>85.514821699999999</v>
      </c>
      <c r="F197" s="37">
        <f>SUMIFS(СВЦЭМ!$F$34:$F$777,СВЦЭМ!$A$34:$A$777,$A197,СВЦЭМ!$B$34:$B$777,F$190)+'СЕТ СН'!$F$12</f>
        <v>85.727642309999993</v>
      </c>
      <c r="G197" s="37">
        <f>SUMIFS(СВЦЭМ!$F$34:$F$777,СВЦЭМ!$A$34:$A$777,$A197,СВЦЭМ!$B$34:$B$777,G$190)+'СЕТ СН'!$F$12</f>
        <v>86.677311750000001</v>
      </c>
      <c r="H197" s="37">
        <f>SUMIFS(СВЦЭМ!$F$34:$F$777,СВЦЭМ!$A$34:$A$777,$A197,СВЦЭМ!$B$34:$B$777,H$190)+'СЕТ СН'!$F$12</f>
        <v>84.36201398</v>
      </c>
      <c r="I197" s="37">
        <f>SUMIFS(СВЦЭМ!$F$34:$F$777,СВЦЭМ!$A$34:$A$777,$A197,СВЦЭМ!$B$34:$B$777,I$190)+'СЕТ СН'!$F$12</f>
        <v>78.380912850000001</v>
      </c>
      <c r="J197" s="37">
        <f>SUMIFS(СВЦЭМ!$F$34:$F$777,СВЦЭМ!$A$34:$A$777,$A197,СВЦЭМ!$B$34:$B$777,J$190)+'СЕТ СН'!$F$12</f>
        <v>68.718385280000007</v>
      </c>
      <c r="K197" s="37">
        <f>SUMIFS(СВЦЭМ!$F$34:$F$777,СВЦЭМ!$A$34:$A$777,$A197,СВЦЭМ!$B$34:$B$777,K$190)+'СЕТ СН'!$F$12</f>
        <v>61.932968340000002</v>
      </c>
      <c r="L197" s="37">
        <f>SUMIFS(СВЦЭМ!$F$34:$F$777,СВЦЭМ!$A$34:$A$777,$A197,СВЦЭМ!$B$34:$B$777,L$190)+'СЕТ СН'!$F$12</f>
        <v>62.382073060000003</v>
      </c>
      <c r="M197" s="37">
        <f>SUMIFS(СВЦЭМ!$F$34:$F$777,СВЦЭМ!$A$34:$A$777,$A197,СВЦЭМ!$B$34:$B$777,M$190)+'СЕТ СН'!$F$12</f>
        <v>63.667180899999998</v>
      </c>
      <c r="N197" s="37">
        <f>SUMIFS(СВЦЭМ!$F$34:$F$777,СВЦЭМ!$A$34:$A$777,$A197,СВЦЭМ!$B$34:$B$777,N$190)+'СЕТ СН'!$F$12</f>
        <v>62.958130869999998</v>
      </c>
      <c r="O197" s="37">
        <f>SUMIFS(СВЦЭМ!$F$34:$F$777,СВЦЭМ!$A$34:$A$777,$A197,СВЦЭМ!$B$34:$B$777,O$190)+'СЕТ СН'!$F$12</f>
        <v>60.360441020000003</v>
      </c>
      <c r="P197" s="37">
        <f>SUMIFS(СВЦЭМ!$F$34:$F$777,СВЦЭМ!$A$34:$A$777,$A197,СВЦЭМ!$B$34:$B$777,P$190)+'СЕТ СН'!$F$12</f>
        <v>59.937004979999998</v>
      </c>
      <c r="Q197" s="37">
        <f>SUMIFS(СВЦЭМ!$F$34:$F$777,СВЦЭМ!$A$34:$A$777,$A197,СВЦЭМ!$B$34:$B$777,Q$190)+'СЕТ СН'!$F$12</f>
        <v>59.723228400000004</v>
      </c>
      <c r="R197" s="37">
        <f>SUMIFS(СВЦЭМ!$F$34:$F$777,СВЦЭМ!$A$34:$A$777,$A197,СВЦЭМ!$B$34:$B$777,R$190)+'СЕТ СН'!$F$12</f>
        <v>59.544672980000001</v>
      </c>
      <c r="S197" s="37">
        <f>SUMIFS(СВЦЭМ!$F$34:$F$777,СВЦЭМ!$A$34:$A$777,$A197,СВЦЭМ!$B$34:$B$777,S$190)+'СЕТ СН'!$F$12</f>
        <v>60.034683299999998</v>
      </c>
      <c r="T197" s="37">
        <f>SUMIFS(СВЦЭМ!$F$34:$F$777,СВЦЭМ!$A$34:$A$777,$A197,СВЦЭМ!$B$34:$B$777,T$190)+'СЕТ СН'!$F$12</f>
        <v>60.638903929999998</v>
      </c>
      <c r="U197" s="37">
        <f>SUMIFS(СВЦЭМ!$F$34:$F$777,СВЦЭМ!$A$34:$A$777,$A197,СВЦЭМ!$B$34:$B$777,U$190)+'СЕТ СН'!$F$12</f>
        <v>59.677873349999999</v>
      </c>
      <c r="V197" s="37">
        <f>SUMIFS(СВЦЭМ!$F$34:$F$777,СВЦЭМ!$A$34:$A$777,$A197,СВЦЭМ!$B$34:$B$777,V$190)+'СЕТ СН'!$F$12</f>
        <v>61.183120199999998</v>
      </c>
      <c r="W197" s="37">
        <f>SUMIFS(СВЦЭМ!$F$34:$F$777,СВЦЭМ!$A$34:$A$777,$A197,СВЦЭМ!$B$34:$B$777,W$190)+'СЕТ СН'!$F$12</f>
        <v>63.007798409999999</v>
      </c>
      <c r="X197" s="37">
        <f>SUMIFS(СВЦЭМ!$F$34:$F$777,СВЦЭМ!$A$34:$A$777,$A197,СВЦЭМ!$B$34:$B$777,X$190)+'СЕТ СН'!$F$12</f>
        <v>59.785171769999998</v>
      </c>
      <c r="Y197" s="37">
        <f>SUMIFS(СВЦЭМ!$F$34:$F$777,СВЦЭМ!$A$34:$A$777,$A197,СВЦЭМ!$B$34:$B$777,Y$190)+'СЕТ СН'!$F$12</f>
        <v>61.232733349999997</v>
      </c>
    </row>
    <row r="198" spans="1:25" ht="15.75" x14ac:dyDescent="0.2">
      <c r="A198" s="36">
        <f t="shared" si="5"/>
        <v>42590</v>
      </c>
      <c r="B198" s="37">
        <f>SUMIFS(СВЦЭМ!$F$34:$F$777,СВЦЭМ!$A$34:$A$777,$A198,СВЦЭМ!$B$34:$B$777,B$190)+'СЕТ СН'!$F$12</f>
        <v>69.618194520000003</v>
      </c>
      <c r="C198" s="37">
        <f>SUMIFS(СВЦЭМ!$F$34:$F$777,СВЦЭМ!$A$34:$A$777,$A198,СВЦЭМ!$B$34:$B$777,C$190)+'СЕТ СН'!$F$12</f>
        <v>77.831957810000006</v>
      </c>
      <c r="D198" s="37">
        <f>SUMIFS(СВЦЭМ!$F$34:$F$777,СВЦЭМ!$A$34:$A$777,$A198,СВЦЭМ!$B$34:$B$777,D$190)+'СЕТ СН'!$F$12</f>
        <v>83.177495059999998</v>
      </c>
      <c r="E198" s="37">
        <f>SUMIFS(СВЦЭМ!$F$34:$F$777,СВЦЭМ!$A$34:$A$777,$A198,СВЦЭМ!$B$34:$B$777,E$190)+'СЕТ СН'!$F$12</f>
        <v>84.560931249999996</v>
      </c>
      <c r="F198" s="37">
        <f>SUMIFS(СВЦЭМ!$F$34:$F$777,СВЦЭМ!$A$34:$A$777,$A198,СВЦЭМ!$B$34:$B$777,F$190)+'СЕТ СН'!$F$12</f>
        <v>86.095380649999996</v>
      </c>
      <c r="G198" s="37">
        <f>SUMIFS(СВЦЭМ!$F$34:$F$777,СВЦЭМ!$A$34:$A$777,$A198,СВЦЭМ!$B$34:$B$777,G$190)+'СЕТ СН'!$F$12</f>
        <v>85.564379759999994</v>
      </c>
      <c r="H198" s="37">
        <f>SUMIFS(СВЦЭМ!$F$34:$F$777,СВЦЭМ!$A$34:$A$777,$A198,СВЦЭМ!$B$34:$B$777,H$190)+'СЕТ СН'!$F$12</f>
        <v>79.466374799999997</v>
      </c>
      <c r="I198" s="37">
        <f>SUMIFS(СВЦЭМ!$F$34:$F$777,СВЦЭМ!$A$34:$A$777,$A198,СВЦЭМ!$B$34:$B$777,I$190)+'СЕТ СН'!$F$12</f>
        <v>71.937010580000006</v>
      </c>
      <c r="J198" s="37">
        <f>SUMIFS(СВЦЭМ!$F$34:$F$777,СВЦЭМ!$A$34:$A$777,$A198,СВЦЭМ!$B$34:$B$777,J$190)+'СЕТ СН'!$F$12</f>
        <v>67.016315779999999</v>
      </c>
      <c r="K198" s="37">
        <f>SUMIFS(СВЦЭМ!$F$34:$F$777,СВЦЭМ!$A$34:$A$777,$A198,СВЦЭМ!$B$34:$B$777,K$190)+'СЕТ СН'!$F$12</f>
        <v>65.974681009999998</v>
      </c>
      <c r="L198" s="37">
        <f>SUMIFS(СВЦЭМ!$F$34:$F$777,СВЦЭМ!$A$34:$A$777,$A198,СВЦЭМ!$B$34:$B$777,L$190)+'СЕТ СН'!$F$12</f>
        <v>65.817445849999999</v>
      </c>
      <c r="M198" s="37">
        <f>SUMIFS(СВЦЭМ!$F$34:$F$777,СВЦЭМ!$A$34:$A$777,$A198,СВЦЭМ!$B$34:$B$777,M$190)+'СЕТ СН'!$F$12</f>
        <v>67.125894729999999</v>
      </c>
      <c r="N198" s="37">
        <f>SUMIFS(СВЦЭМ!$F$34:$F$777,СВЦЭМ!$A$34:$A$777,$A198,СВЦЭМ!$B$34:$B$777,N$190)+'СЕТ СН'!$F$12</f>
        <v>66.229662390000001</v>
      </c>
      <c r="O198" s="37">
        <f>SUMIFS(СВЦЭМ!$F$34:$F$777,СВЦЭМ!$A$34:$A$777,$A198,СВЦЭМ!$B$34:$B$777,O$190)+'СЕТ СН'!$F$12</f>
        <v>67.356752940000007</v>
      </c>
      <c r="P198" s="37">
        <f>SUMIFS(СВЦЭМ!$F$34:$F$777,СВЦЭМ!$A$34:$A$777,$A198,СВЦЭМ!$B$34:$B$777,P$190)+'СЕТ СН'!$F$12</f>
        <v>66.573451509999998</v>
      </c>
      <c r="Q198" s="37">
        <f>SUMIFS(СВЦЭМ!$F$34:$F$777,СВЦЭМ!$A$34:$A$777,$A198,СВЦЭМ!$B$34:$B$777,Q$190)+'СЕТ СН'!$F$12</f>
        <v>65.356254460000002</v>
      </c>
      <c r="R198" s="37">
        <f>SUMIFS(СВЦЭМ!$F$34:$F$777,СВЦЭМ!$A$34:$A$777,$A198,СВЦЭМ!$B$34:$B$777,R$190)+'СЕТ СН'!$F$12</f>
        <v>64.850635010000005</v>
      </c>
      <c r="S198" s="37">
        <f>SUMIFS(СВЦЭМ!$F$34:$F$777,СВЦЭМ!$A$34:$A$777,$A198,СВЦЭМ!$B$34:$B$777,S$190)+'СЕТ СН'!$F$12</f>
        <v>64.787721610000006</v>
      </c>
      <c r="T198" s="37">
        <f>SUMIFS(СВЦЭМ!$F$34:$F$777,СВЦЭМ!$A$34:$A$777,$A198,СВЦЭМ!$B$34:$B$777,T$190)+'СЕТ СН'!$F$12</f>
        <v>65.126409879999997</v>
      </c>
      <c r="U198" s="37">
        <f>SUMIFS(СВЦЭМ!$F$34:$F$777,СВЦЭМ!$A$34:$A$777,$A198,СВЦЭМ!$B$34:$B$777,U$190)+'СЕТ СН'!$F$12</f>
        <v>65.275163579999997</v>
      </c>
      <c r="V198" s="37">
        <f>SUMIFS(СВЦЭМ!$F$34:$F$777,СВЦЭМ!$A$34:$A$777,$A198,СВЦЭМ!$B$34:$B$777,V$190)+'СЕТ СН'!$F$12</f>
        <v>66.270660899999996</v>
      </c>
      <c r="W198" s="37">
        <f>SUMIFS(СВЦЭМ!$F$34:$F$777,СВЦЭМ!$A$34:$A$777,$A198,СВЦЭМ!$B$34:$B$777,W$190)+'СЕТ СН'!$F$12</f>
        <v>69.23190649</v>
      </c>
      <c r="X198" s="37">
        <f>SUMIFS(СВЦЭМ!$F$34:$F$777,СВЦЭМ!$A$34:$A$777,$A198,СВЦЭМ!$B$34:$B$777,X$190)+'СЕТ СН'!$F$12</f>
        <v>60.999274679999999</v>
      </c>
      <c r="Y198" s="37">
        <f>SUMIFS(СВЦЭМ!$F$34:$F$777,СВЦЭМ!$A$34:$A$777,$A198,СВЦЭМ!$B$34:$B$777,Y$190)+'СЕТ СН'!$F$12</f>
        <v>63.671014710000001</v>
      </c>
    </row>
    <row r="199" spans="1:25" ht="15.75" x14ac:dyDescent="0.2">
      <c r="A199" s="36">
        <f t="shared" si="5"/>
        <v>42591</v>
      </c>
      <c r="B199" s="37">
        <f>SUMIFS(СВЦЭМ!$F$34:$F$777,СВЦЭМ!$A$34:$A$777,$A199,СВЦЭМ!$B$34:$B$777,B$190)+'СЕТ СН'!$F$12</f>
        <v>67.537135120000002</v>
      </c>
      <c r="C199" s="37">
        <f>SUMIFS(СВЦЭМ!$F$34:$F$777,СВЦЭМ!$A$34:$A$777,$A199,СВЦЭМ!$B$34:$B$777,C$190)+'СЕТ СН'!$F$12</f>
        <v>75.317554999999999</v>
      </c>
      <c r="D199" s="37">
        <f>SUMIFS(СВЦЭМ!$F$34:$F$777,СВЦЭМ!$A$34:$A$777,$A199,СВЦЭМ!$B$34:$B$777,D$190)+'СЕТ СН'!$F$12</f>
        <v>78.213210480000001</v>
      </c>
      <c r="E199" s="37">
        <f>SUMIFS(СВЦЭМ!$F$34:$F$777,СВЦЭМ!$A$34:$A$777,$A199,СВЦЭМ!$B$34:$B$777,E$190)+'СЕТ СН'!$F$12</f>
        <v>80.104539119999998</v>
      </c>
      <c r="F199" s="37">
        <f>SUMIFS(СВЦЭМ!$F$34:$F$777,СВЦЭМ!$A$34:$A$777,$A199,СВЦЭМ!$B$34:$B$777,F$190)+'СЕТ СН'!$F$12</f>
        <v>81.377364560000004</v>
      </c>
      <c r="G199" s="37">
        <f>SUMIFS(СВЦЭМ!$F$34:$F$777,СВЦЭМ!$A$34:$A$777,$A199,СВЦЭМ!$B$34:$B$777,G$190)+'СЕТ СН'!$F$12</f>
        <v>80.970000600000006</v>
      </c>
      <c r="H199" s="37">
        <f>SUMIFS(СВЦЭМ!$F$34:$F$777,СВЦЭМ!$A$34:$A$777,$A199,СВЦЭМ!$B$34:$B$777,H$190)+'СЕТ СН'!$F$12</f>
        <v>75.355142229999998</v>
      </c>
      <c r="I199" s="37">
        <f>SUMIFS(СВЦЭМ!$F$34:$F$777,СВЦЭМ!$A$34:$A$777,$A199,СВЦЭМ!$B$34:$B$777,I$190)+'СЕТ СН'!$F$12</f>
        <v>73.067796979999997</v>
      </c>
      <c r="J199" s="37">
        <f>SUMIFS(СВЦЭМ!$F$34:$F$777,СВЦЭМ!$A$34:$A$777,$A199,СВЦЭМ!$B$34:$B$777,J$190)+'СЕТ СН'!$F$12</f>
        <v>65.476369410000004</v>
      </c>
      <c r="K199" s="37">
        <f>SUMIFS(СВЦЭМ!$F$34:$F$777,СВЦЭМ!$A$34:$A$777,$A199,СВЦЭМ!$B$34:$B$777,K$190)+'СЕТ СН'!$F$12</f>
        <v>65.515695089999994</v>
      </c>
      <c r="L199" s="37">
        <f>SUMIFS(СВЦЭМ!$F$34:$F$777,СВЦЭМ!$A$34:$A$777,$A199,СВЦЭМ!$B$34:$B$777,L$190)+'СЕТ СН'!$F$12</f>
        <v>66.739744290000004</v>
      </c>
      <c r="M199" s="37">
        <f>SUMIFS(СВЦЭМ!$F$34:$F$777,СВЦЭМ!$A$34:$A$777,$A199,СВЦЭМ!$B$34:$B$777,M$190)+'СЕТ СН'!$F$12</f>
        <v>70.482576980000005</v>
      </c>
      <c r="N199" s="37">
        <f>SUMIFS(СВЦЭМ!$F$34:$F$777,СВЦЭМ!$A$34:$A$777,$A199,СВЦЭМ!$B$34:$B$777,N$190)+'СЕТ СН'!$F$12</f>
        <v>69.682071500000006</v>
      </c>
      <c r="O199" s="37">
        <f>SUMIFS(СВЦЭМ!$F$34:$F$777,СВЦЭМ!$A$34:$A$777,$A199,СВЦЭМ!$B$34:$B$777,O$190)+'СЕТ СН'!$F$12</f>
        <v>69.83944391</v>
      </c>
      <c r="P199" s="37">
        <f>SUMIFS(СВЦЭМ!$F$34:$F$777,СВЦЭМ!$A$34:$A$777,$A199,СВЦЭМ!$B$34:$B$777,P$190)+'СЕТ СН'!$F$12</f>
        <v>69.124865920000005</v>
      </c>
      <c r="Q199" s="37">
        <f>SUMIFS(СВЦЭМ!$F$34:$F$777,СВЦЭМ!$A$34:$A$777,$A199,СВЦЭМ!$B$34:$B$777,Q$190)+'СЕТ СН'!$F$12</f>
        <v>68.413909919999995</v>
      </c>
      <c r="R199" s="37">
        <f>SUMIFS(СВЦЭМ!$F$34:$F$777,СВЦЭМ!$A$34:$A$777,$A199,СВЦЭМ!$B$34:$B$777,R$190)+'СЕТ СН'!$F$12</f>
        <v>68.310030159999997</v>
      </c>
      <c r="S199" s="37">
        <f>SUMIFS(СВЦЭМ!$F$34:$F$777,СВЦЭМ!$A$34:$A$777,$A199,СВЦЭМ!$B$34:$B$777,S$190)+'СЕТ СН'!$F$12</f>
        <v>68.268820629999993</v>
      </c>
      <c r="T199" s="37">
        <f>SUMIFS(СВЦЭМ!$F$34:$F$777,СВЦЭМ!$A$34:$A$777,$A199,СВЦЭМ!$B$34:$B$777,T$190)+'СЕТ СН'!$F$12</f>
        <v>68.15691545</v>
      </c>
      <c r="U199" s="37">
        <f>SUMIFS(СВЦЭМ!$F$34:$F$777,СВЦЭМ!$A$34:$A$777,$A199,СВЦЭМ!$B$34:$B$777,U$190)+'СЕТ СН'!$F$12</f>
        <v>67.957225480000005</v>
      </c>
      <c r="V199" s="37">
        <f>SUMIFS(СВЦЭМ!$F$34:$F$777,СВЦЭМ!$A$34:$A$777,$A199,СВЦЭМ!$B$34:$B$777,V$190)+'СЕТ СН'!$F$12</f>
        <v>69.260317869999994</v>
      </c>
      <c r="W199" s="37">
        <f>SUMIFS(СВЦЭМ!$F$34:$F$777,СВЦЭМ!$A$34:$A$777,$A199,СВЦЭМ!$B$34:$B$777,W$190)+'СЕТ СН'!$F$12</f>
        <v>72.093196649999996</v>
      </c>
      <c r="X199" s="37">
        <f>SUMIFS(СВЦЭМ!$F$34:$F$777,СВЦЭМ!$A$34:$A$777,$A199,СВЦЭМ!$B$34:$B$777,X$190)+'СЕТ СН'!$F$12</f>
        <v>61.053233069999997</v>
      </c>
      <c r="Y199" s="37">
        <f>SUMIFS(СВЦЭМ!$F$34:$F$777,СВЦЭМ!$A$34:$A$777,$A199,СВЦЭМ!$B$34:$B$777,Y$190)+'СЕТ СН'!$F$12</f>
        <v>63.707264010000003</v>
      </c>
    </row>
    <row r="200" spans="1:25" ht="15.75" x14ac:dyDescent="0.2">
      <c r="A200" s="36">
        <f t="shared" si="5"/>
        <v>42592</v>
      </c>
      <c r="B200" s="37">
        <f>SUMIFS(СВЦЭМ!$F$34:$F$777,СВЦЭМ!$A$34:$A$777,$A200,СВЦЭМ!$B$34:$B$777,B$190)+'СЕТ СН'!$F$12</f>
        <v>70.235496650000002</v>
      </c>
      <c r="C200" s="37">
        <f>SUMIFS(СВЦЭМ!$F$34:$F$777,СВЦЭМ!$A$34:$A$777,$A200,СВЦЭМ!$B$34:$B$777,C$190)+'СЕТ СН'!$F$12</f>
        <v>74.666134</v>
      </c>
      <c r="D200" s="37">
        <f>SUMIFS(СВЦЭМ!$F$34:$F$777,СВЦЭМ!$A$34:$A$777,$A200,СВЦЭМ!$B$34:$B$777,D$190)+'СЕТ СН'!$F$12</f>
        <v>77.384530069999997</v>
      </c>
      <c r="E200" s="37">
        <f>SUMIFS(СВЦЭМ!$F$34:$F$777,СВЦЭМ!$A$34:$A$777,$A200,СВЦЭМ!$B$34:$B$777,E$190)+'СЕТ СН'!$F$12</f>
        <v>79.413469989999996</v>
      </c>
      <c r="F200" s="37">
        <f>SUMIFS(СВЦЭМ!$F$34:$F$777,СВЦЭМ!$A$34:$A$777,$A200,СВЦЭМ!$B$34:$B$777,F$190)+'СЕТ СН'!$F$12</f>
        <v>80.892844530000005</v>
      </c>
      <c r="G200" s="37">
        <f>SUMIFS(СВЦЭМ!$F$34:$F$777,СВЦЭМ!$A$34:$A$777,$A200,СВЦЭМ!$B$34:$B$777,G$190)+'СЕТ СН'!$F$12</f>
        <v>80.503500430000003</v>
      </c>
      <c r="H200" s="37">
        <f>SUMIFS(СВЦЭМ!$F$34:$F$777,СВЦЭМ!$A$34:$A$777,$A200,СВЦЭМ!$B$34:$B$777,H$190)+'СЕТ СН'!$F$12</f>
        <v>75.646315090000002</v>
      </c>
      <c r="I200" s="37">
        <f>SUMIFS(СВЦЭМ!$F$34:$F$777,СВЦЭМ!$A$34:$A$777,$A200,СВЦЭМ!$B$34:$B$777,I$190)+'СЕТ СН'!$F$12</f>
        <v>73.578867090000003</v>
      </c>
      <c r="J200" s="37">
        <f>SUMIFS(СВЦЭМ!$F$34:$F$777,СВЦЭМ!$A$34:$A$777,$A200,СВЦЭМ!$B$34:$B$777,J$190)+'СЕТ СН'!$F$12</f>
        <v>65.263933210000005</v>
      </c>
      <c r="K200" s="37">
        <f>SUMIFS(СВЦЭМ!$F$34:$F$777,СВЦЭМ!$A$34:$A$777,$A200,СВЦЭМ!$B$34:$B$777,K$190)+'СЕТ СН'!$F$12</f>
        <v>65.061422370000003</v>
      </c>
      <c r="L200" s="37">
        <f>SUMIFS(СВЦЭМ!$F$34:$F$777,СВЦЭМ!$A$34:$A$777,$A200,СВЦЭМ!$B$34:$B$777,L$190)+'СЕТ СН'!$F$12</f>
        <v>71.694376939999998</v>
      </c>
      <c r="M200" s="37">
        <f>SUMIFS(СВЦЭМ!$F$34:$F$777,СВЦЭМ!$A$34:$A$777,$A200,СВЦЭМ!$B$34:$B$777,M$190)+'СЕТ СН'!$F$12</f>
        <v>78.530324019999995</v>
      </c>
      <c r="N200" s="37">
        <f>SUMIFS(СВЦЭМ!$F$34:$F$777,СВЦЭМ!$A$34:$A$777,$A200,СВЦЭМ!$B$34:$B$777,N$190)+'СЕТ СН'!$F$12</f>
        <v>77.875977030000001</v>
      </c>
      <c r="O200" s="37">
        <f>SUMIFS(СВЦЭМ!$F$34:$F$777,СВЦЭМ!$A$34:$A$777,$A200,СВЦЭМ!$B$34:$B$777,O$190)+'СЕТ СН'!$F$12</f>
        <v>78.439876900000002</v>
      </c>
      <c r="P200" s="37">
        <f>SUMIFS(СВЦЭМ!$F$34:$F$777,СВЦЭМ!$A$34:$A$777,$A200,СВЦЭМ!$B$34:$B$777,P$190)+'СЕТ СН'!$F$12</f>
        <v>76.065224020000002</v>
      </c>
      <c r="Q200" s="37">
        <f>SUMIFS(СВЦЭМ!$F$34:$F$777,СВЦЭМ!$A$34:$A$777,$A200,СВЦЭМ!$B$34:$B$777,Q$190)+'СЕТ СН'!$F$12</f>
        <v>66.690212829999993</v>
      </c>
      <c r="R200" s="37">
        <f>SUMIFS(СВЦЭМ!$F$34:$F$777,СВЦЭМ!$A$34:$A$777,$A200,СВЦЭМ!$B$34:$B$777,R$190)+'СЕТ СН'!$F$12</f>
        <v>68.537569860000005</v>
      </c>
      <c r="S200" s="37">
        <f>SUMIFS(СВЦЭМ!$F$34:$F$777,СВЦЭМ!$A$34:$A$777,$A200,СВЦЭМ!$B$34:$B$777,S$190)+'СЕТ СН'!$F$12</f>
        <v>77.410093739999994</v>
      </c>
      <c r="T200" s="37">
        <f>SUMIFS(СВЦЭМ!$F$34:$F$777,СВЦЭМ!$A$34:$A$777,$A200,СВЦЭМ!$B$34:$B$777,T$190)+'СЕТ СН'!$F$12</f>
        <v>77.143788020000002</v>
      </c>
      <c r="U200" s="37">
        <f>SUMIFS(СВЦЭМ!$F$34:$F$777,СВЦЭМ!$A$34:$A$777,$A200,СВЦЭМ!$B$34:$B$777,U$190)+'СЕТ СН'!$F$12</f>
        <v>76.948551330000001</v>
      </c>
      <c r="V200" s="37">
        <f>SUMIFS(СВЦЭМ!$F$34:$F$777,СВЦЭМ!$A$34:$A$777,$A200,СВЦЭМ!$B$34:$B$777,V$190)+'СЕТ СН'!$F$12</f>
        <v>77.920445839999999</v>
      </c>
      <c r="W200" s="37">
        <f>SUMIFS(СВЦЭМ!$F$34:$F$777,СВЦЭМ!$A$34:$A$777,$A200,СВЦЭМ!$B$34:$B$777,W$190)+'СЕТ СН'!$F$12</f>
        <v>64.084158160000001</v>
      </c>
      <c r="X200" s="37">
        <f>SUMIFS(СВЦЭМ!$F$34:$F$777,СВЦЭМ!$A$34:$A$777,$A200,СВЦЭМ!$B$34:$B$777,X$190)+'СЕТ СН'!$F$12</f>
        <v>60.349769289999998</v>
      </c>
      <c r="Y200" s="37">
        <f>SUMIFS(СВЦЭМ!$F$34:$F$777,СВЦЭМ!$A$34:$A$777,$A200,СВЦЭМ!$B$34:$B$777,Y$190)+'СЕТ СН'!$F$12</f>
        <v>63.002371879999998</v>
      </c>
    </row>
    <row r="201" spans="1:25" ht="15.75" x14ac:dyDescent="0.2">
      <c r="A201" s="36">
        <f t="shared" si="5"/>
        <v>42593</v>
      </c>
      <c r="B201" s="37">
        <f>SUMIFS(СВЦЭМ!$F$34:$F$777,СВЦЭМ!$A$34:$A$777,$A201,СВЦЭМ!$B$34:$B$777,B$190)+'СЕТ СН'!$F$12</f>
        <v>69.916077079999994</v>
      </c>
      <c r="C201" s="37">
        <f>SUMIFS(СВЦЭМ!$F$34:$F$777,СВЦЭМ!$A$34:$A$777,$A201,СВЦЭМ!$B$34:$B$777,C$190)+'СЕТ СН'!$F$12</f>
        <v>75.078091439999994</v>
      </c>
      <c r="D201" s="37">
        <f>SUMIFS(СВЦЭМ!$F$34:$F$777,СВЦЭМ!$A$34:$A$777,$A201,СВЦЭМ!$B$34:$B$777,D$190)+'СЕТ СН'!$F$12</f>
        <v>78.135231059999995</v>
      </c>
      <c r="E201" s="37">
        <f>SUMIFS(СВЦЭМ!$F$34:$F$777,СВЦЭМ!$A$34:$A$777,$A201,СВЦЭМ!$B$34:$B$777,E$190)+'СЕТ СН'!$F$12</f>
        <v>79.994602349999994</v>
      </c>
      <c r="F201" s="37">
        <f>SUMIFS(СВЦЭМ!$F$34:$F$777,СВЦЭМ!$A$34:$A$777,$A201,СВЦЭМ!$B$34:$B$777,F$190)+'СЕТ СН'!$F$12</f>
        <v>81.216154709999998</v>
      </c>
      <c r="G201" s="37">
        <f>SUMIFS(СВЦЭМ!$F$34:$F$777,СВЦЭМ!$A$34:$A$777,$A201,СВЦЭМ!$B$34:$B$777,G$190)+'СЕТ СН'!$F$12</f>
        <v>81.186987270000003</v>
      </c>
      <c r="H201" s="37">
        <f>SUMIFS(СВЦЭМ!$F$34:$F$777,СВЦЭМ!$A$34:$A$777,$A201,СВЦЭМ!$B$34:$B$777,H$190)+'СЕТ СН'!$F$12</f>
        <v>75.788640450000003</v>
      </c>
      <c r="I201" s="37">
        <f>SUMIFS(СВЦЭМ!$F$34:$F$777,СВЦЭМ!$A$34:$A$777,$A201,СВЦЭМ!$B$34:$B$777,I$190)+'СЕТ СН'!$F$12</f>
        <v>76.660187859999994</v>
      </c>
      <c r="J201" s="37">
        <f>SUMIFS(СВЦЭМ!$F$34:$F$777,СВЦЭМ!$A$34:$A$777,$A201,СВЦЭМ!$B$34:$B$777,J$190)+'СЕТ СН'!$F$12</f>
        <v>67.526286240000005</v>
      </c>
      <c r="K201" s="37">
        <f>SUMIFS(СВЦЭМ!$F$34:$F$777,СВЦЭМ!$A$34:$A$777,$A201,СВЦЭМ!$B$34:$B$777,K$190)+'СЕТ СН'!$F$12</f>
        <v>65.834769960000003</v>
      </c>
      <c r="L201" s="37">
        <f>SUMIFS(СВЦЭМ!$F$34:$F$777,СВЦЭМ!$A$34:$A$777,$A201,СВЦЭМ!$B$34:$B$777,L$190)+'СЕТ СН'!$F$12</f>
        <v>65.325128559999996</v>
      </c>
      <c r="M201" s="37">
        <f>SUMIFS(СВЦЭМ!$F$34:$F$777,СВЦЭМ!$A$34:$A$777,$A201,СВЦЭМ!$B$34:$B$777,M$190)+'СЕТ СН'!$F$12</f>
        <v>63.483013800000002</v>
      </c>
      <c r="N201" s="37">
        <f>SUMIFS(СВЦЭМ!$F$34:$F$777,СВЦЭМ!$A$34:$A$777,$A201,СВЦЭМ!$B$34:$B$777,N$190)+'СЕТ СН'!$F$12</f>
        <v>62.504826880000003</v>
      </c>
      <c r="O201" s="37">
        <f>SUMIFS(СВЦЭМ!$F$34:$F$777,СВЦЭМ!$A$34:$A$777,$A201,СВЦЭМ!$B$34:$B$777,O$190)+'СЕТ СН'!$F$12</f>
        <v>64.382980219999993</v>
      </c>
      <c r="P201" s="37">
        <f>SUMIFS(СВЦЭМ!$F$34:$F$777,СВЦЭМ!$A$34:$A$777,$A201,СВЦЭМ!$B$34:$B$777,P$190)+'СЕТ СН'!$F$12</f>
        <v>65.769313629999999</v>
      </c>
      <c r="Q201" s="37">
        <f>SUMIFS(СВЦЭМ!$F$34:$F$777,СВЦЭМ!$A$34:$A$777,$A201,СВЦЭМ!$B$34:$B$777,Q$190)+'СЕТ СН'!$F$12</f>
        <v>63.743635789999999</v>
      </c>
      <c r="R201" s="37">
        <f>SUMIFS(СВЦЭМ!$F$34:$F$777,СВЦЭМ!$A$34:$A$777,$A201,СВЦЭМ!$B$34:$B$777,R$190)+'СЕТ СН'!$F$12</f>
        <v>62.662926730000002</v>
      </c>
      <c r="S201" s="37">
        <f>SUMIFS(СВЦЭМ!$F$34:$F$777,СВЦЭМ!$A$34:$A$777,$A201,СВЦЭМ!$B$34:$B$777,S$190)+'СЕТ СН'!$F$12</f>
        <v>61.993151920000003</v>
      </c>
      <c r="T201" s="37">
        <f>SUMIFS(СВЦЭМ!$F$34:$F$777,СВЦЭМ!$A$34:$A$777,$A201,СВЦЭМ!$B$34:$B$777,T$190)+'СЕТ СН'!$F$12</f>
        <v>60.893665839999997</v>
      </c>
      <c r="U201" s="37">
        <f>SUMIFS(СВЦЭМ!$F$34:$F$777,СВЦЭМ!$A$34:$A$777,$A201,СВЦЭМ!$B$34:$B$777,U$190)+'СЕТ СН'!$F$12</f>
        <v>60.350397010000002</v>
      </c>
      <c r="V201" s="37">
        <f>SUMIFS(СВЦЭМ!$F$34:$F$777,СВЦЭМ!$A$34:$A$777,$A201,СВЦЭМ!$B$34:$B$777,V$190)+'СЕТ СН'!$F$12</f>
        <v>61.179713159999999</v>
      </c>
      <c r="W201" s="37">
        <f>SUMIFS(СВЦЭМ!$F$34:$F$777,СВЦЭМ!$A$34:$A$777,$A201,СВЦЭМ!$B$34:$B$777,W$190)+'СЕТ СН'!$F$12</f>
        <v>62.266975670000001</v>
      </c>
      <c r="X201" s="37">
        <f>SUMIFS(СВЦЭМ!$F$34:$F$777,СВЦЭМ!$A$34:$A$777,$A201,СВЦЭМ!$B$34:$B$777,X$190)+'СЕТ СН'!$F$12</f>
        <v>58.66660856</v>
      </c>
      <c r="Y201" s="37">
        <f>SUMIFS(СВЦЭМ!$F$34:$F$777,СВЦЭМ!$A$34:$A$777,$A201,СВЦЭМ!$B$34:$B$777,Y$190)+'СЕТ СН'!$F$12</f>
        <v>64.362363119999998</v>
      </c>
    </row>
    <row r="202" spans="1:25" ht="15.75" x14ac:dyDescent="0.2">
      <c r="A202" s="36">
        <f t="shared" si="5"/>
        <v>42594</v>
      </c>
      <c r="B202" s="37">
        <f>SUMIFS(СВЦЭМ!$F$34:$F$777,СВЦЭМ!$A$34:$A$777,$A202,СВЦЭМ!$B$34:$B$777,B$190)+'СЕТ СН'!$F$12</f>
        <v>71.730326550000001</v>
      </c>
      <c r="C202" s="37">
        <f>SUMIFS(СВЦЭМ!$F$34:$F$777,СВЦЭМ!$A$34:$A$777,$A202,СВЦЭМ!$B$34:$B$777,C$190)+'СЕТ СН'!$F$12</f>
        <v>77.61655768</v>
      </c>
      <c r="D202" s="37">
        <f>SUMIFS(СВЦЭМ!$F$34:$F$777,СВЦЭМ!$A$34:$A$777,$A202,СВЦЭМ!$B$34:$B$777,D$190)+'СЕТ СН'!$F$12</f>
        <v>79.803726359999999</v>
      </c>
      <c r="E202" s="37">
        <f>SUMIFS(СВЦЭМ!$F$34:$F$777,СВЦЭМ!$A$34:$A$777,$A202,СВЦЭМ!$B$34:$B$777,E$190)+'СЕТ СН'!$F$12</f>
        <v>81.163445300000006</v>
      </c>
      <c r="F202" s="37">
        <f>SUMIFS(СВЦЭМ!$F$34:$F$777,СВЦЭМ!$A$34:$A$777,$A202,СВЦЭМ!$B$34:$B$777,F$190)+'СЕТ СН'!$F$12</f>
        <v>82.934852520000007</v>
      </c>
      <c r="G202" s="37">
        <f>SUMIFS(СВЦЭМ!$F$34:$F$777,СВЦЭМ!$A$34:$A$777,$A202,СВЦЭМ!$B$34:$B$777,G$190)+'СЕТ СН'!$F$12</f>
        <v>82.348820599999996</v>
      </c>
      <c r="H202" s="37">
        <f>SUMIFS(СВЦЭМ!$F$34:$F$777,СВЦЭМ!$A$34:$A$777,$A202,СВЦЭМ!$B$34:$B$777,H$190)+'СЕТ СН'!$F$12</f>
        <v>78.839867040000001</v>
      </c>
      <c r="I202" s="37">
        <f>SUMIFS(СВЦЭМ!$F$34:$F$777,СВЦЭМ!$A$34:$A$777,$A202,СВЦЭМ!$B$34:$B$777,I$190)+'СЕТ СН'!$F$12</f>
        <v>77.964899509999995</v>
      </c>
      <c r="J202" s="37">
        <f>SUMIFS(СВЦЭМ!$F$34:$F$777,СВЦЭМ!$A$34:$A$777,$A202,СВЦЭМ!$B$34:$B$777,J$190)+'СЕТ СН'!$F$12</f>
        <v>70.227456509999996</v>
      </c>
      <c r="K202" s="37">
        <f>SUMIFS(СВЦЭМ!$F$34:$F$777,СВЦЭМ!$A$34:$A$777,$A202,СВЦЭМ!$B$34:$B$777,K$190)+'СЕТ СН'!$F$12</f>
        <v>66.350977310000005</v>
      </c>
      <c r="L202" s="37">
        <f>SUMIFS(СВЦЭМ!$F$34:$F$777,СВЦЭМ!$A$34:$A$777,$A202,СВЦЭМ!$B$34:$B$777,L$190)+'СЕТ СН'!$F$12</f>
        <v>65.386095089999998</v>
      </c>
      <c r="M202" s="37">
        <f>SUMIFS(СВЦЭМ!$F$34:$F$777,СВЦЭМ!$A$34:$A$777,$A202,СВЦЭМ!$B$34:$B$777,M$190)+'СЕТ СН'!$F$12</f>
        <v>67.172521829999994</v>
      </c>
      <c r="N202" s="37">
        <f>SUMIFS(СВЦЭМ!$F$34:$F$777,СВЦЭМ!$A$34:$A$777,$A202,СВЦЭМ!$B$34:$B$777,N$190)+'СЕТ СН'!$F$12</f>
        <v>66.378460399999994</v>
      </c>
      <c r="O202" s="37">
        <f>SUMIFS(СВЦЭМ!$F$34:$F$777,СВЦЭМ!$A$34:$A$777,$A202,СВЦЭМ!$B$34:$B$777,O$190)+'СЕТ СН'!$F$12</f>
        <v>67.223467760000005</v>
      </c>
      <c r="P202" s="37">
        <f>SUMIFS(СВЦЭМ!$F$34:$F$777,СВЦЭМ!$A$34:$A$777,$A202,СВЦЭМ!$B$34:$B$777,P$190)+'СЕТ СН'!$F$12</f>
        <v>67.287280539999998</v>
      </c>
      <c r="Q202" s="37">
        <f>SUMIFS(СВЦЭМ!$F$34:$F$777,СВЦЭМ!$A$34:$A$777,$A202,СВЦЭМ!$B$34:$B$777,Q$190)+'СЕТ СН'!$F$12</f>
        <v>67.054427039999993</v>
      </c>
      <c r="R202" s="37">
        <f>SUMIFS(СВЦЭМ!$F$34:$F$777,СВЦЭМ!$A$34:$A$777,$A202,СВЦЭМ!$B$34:$B$777,R$190)+'СЕТ СН'!$F$12</f>
        <v>66.596654380000004</v>
      </c>
      <c r="S202" s="37">
        <f>SUMIFS(СВЦЭМ!$F$34:$F$777,СВЦЭМ!$A$34:$A$777,$A202,СВЦЭМ!$B$34:$B$777,S$190)+'СЕТ СН'!$F$12</f>
        <v>66.286458460000006</v>
      </c>
      <c r="T202" s="37">
        <f>SUMIFS(СВЦЭМ!$F$34:$F$777,СВЦЭМ!$A$34:$A$777,$A202,СВЦЭМ!$B$34:$B$777,T$190)+'СЕТ СН'!$F$12</f>
        <v>61.799220079999998</v>
      </c>
      <c r="U202" s="37">
        <f>SUMIFS(СВЦЭМ!$F$34:$F$777,СВЦЭМ!$A$34:$A$777,$A202,СВЦЭМ!$B$34:$B$777,U$190)+'СЕТ СН'!$F$12</f>
        <v>56.118150970000002</v>
      </c>
      <c r="V202" s="37">
        <f>SUMIFS(СВЦЭМ!$F$34:$F$777,СВЦЭМ!$A$34:$A$777,$A202,СВЦЭМ!$B$34:$B$777,V$190)+'СЕТ СН'!$F$12</f>
        <v>59.107323309999998</v>
      </c>
      <c r="W202" s="37">
        <f>SUMIFS(СВЦЭМ!$F$34:$F$777,СВЦЭМ!$A$34:$A$777,$A202,СВЦЭМ!$B$34:$B$777,W$190)+'СЕТ СН'!$F$12</f>
        <v>61.69141175</v>
      </c>
      <c r="X202" s="37">
        <f>SUMIFS(СВЦЭМ!$F$34:$F$777,СВЦЭМ!$A$34:$A$777,$A202,СВЦЭМ!$B$34:$B$777,X$190)+'СЕТ СН'!$F$12</f>
        <v>60.562935289999999</v>
      </c>
      <c r="Y202" s="37">
        <f>SUMIFS(СВЦЭМ!$F$34:$F$777,СВЦЭМ!$A$34:$A$777,$A202,СВЦЭМ!$B$34:$B$777,Y$190)+'СЕТ СН'!$F$12</f>
        <v>67.077905049999998</v>
      </c>
    </row>
    <row r="203" spans="1:25" ht="15.75" x14ac:dyDescent="0.2">
      <c r="A203" s="36">
        <f t="shared" si="5"/>
        <v>42595</v>
      </c>
      <c r="B203" s="37">
        <f>SUMIFS(СВЦЭМ!$F$34:$F$777,СВЦЭМ!$A$34:$A$777,$A203,СВЦЭМ!$B$34:$B$777,B$190)+'СЕТ СН'!$F$12</f>
        <v>71.351049549999999</v>
      </c>
      <c r="C203" s="37">
        <f>SUMIFS(СВЦЭМ!$F$34:$F$777,СВЦЭМ!$A$34:$A$777,$A203,СВЦЭМ!$B$34:$B$777,C$190)+'СЕТ СН'!$F$12</f>
        <v>77.991808820000003</v>
      </c>
      <c r="D203" s="37">
        <f>SUMIFS(СВЦЭМ!$F$34:$F$777,СВЦЭМ!$A$34:$A$777,$A203,СВЦЭМ!$B$34:$B$777,D$190)+'СЕТ СН'!$F$12</f>
        <v>79.666101240000003</v>
      </c>
      <c r="E203" s="37">
        <f>SUMIFS(СВЦЭМ!$F$34:$F$777,СВЦЭМ!$A$34:$A$777,$A203,СВЦЭМ!$B$34:$B$777,E$190)+'СЕТ СН'!$F$12</f>
        <v>81.984464729999999</v>
      </c>
      <c r="F203" s="37">
        <f>SUMIFS(СВЦЭМ!$F$34:$F$777,СВЦЭМ!$A$34:$A$777,$A203,СВЦЭМ!$B$34:$B$777,F$190)+'СЕТ СН'!$F$12</f>
        <v>82.282265469999999</v>
      </c>
      <c r="G203" s="37">
        <f>SUMIFS(СВЦЭМ!$F$34:$F$777,СВЦЭМ!$A$34:$A$777,$A203,СВЦЭМ!$B$34:$B$777,G$190)+'СЕТ СН'!$F$12</f>
        <v>82.126780409999995</v>
      </c>
      <c r="H203" s="37">
        <f>SUMIFS(СВЦЭМ!$F$34:$F$777,СВЦЭМ!$A$34:$A$777,$A203,СВЦЭМ!$B$34:$B$777,H$190)+'СЕТ СН'!$F$12</f>
        <v>79.184521410000002</v>
      </c>
      <c r="I203" s="37">
        <f>SUMIFS(СВЦЭМ!$F$34:$F$777,СВЦЭМ!$A$34:$A$777,$A203,СВЦЭМ!$B$34:$B$777,I$190)+'СЕТ СН'!$F$12</f>
        <v>80.071755330000002</v>
      </c>
      <c r="J203" s="37">
        <f>SUMIFS(СВЦЭМ!$F$34:$F$777,СВЦЭМ!$A$34:$A$777,$A203,СВЦЭМ!$B$34:$B$777,J$190)+'СЕТ СН'!$F$12</f>
        <v>72.155907729999996</v>
      </c>
      <c r="K203" s="37">
        <f>SUMIFS(СВЦЭМ!$F$34:$F$777,СВЦЭМ!$A$34:$A$777,$A203,СВЦЭМ!$B$34:$B$777,K$190)+'СЕТ СН'!$F$12</f>
        <v>66.909498729999996</v>
      </c>
      <c r="L203" s="37">
        <f>SUMIFS(СВЦЭМ!$F$34:$F$777,СВЦЭМ!$A$34:$A$777,$A203,СВЦЭМ!$B$34:$B$777,L$190)+'СЕТ СН'!$F$12</f>
        <v>67.171833100000001</v>
      </c>
      <c r="M203" s="37">
        <f>SUMIFS(СВЦЭМ!$F$34:$F$777,СВЦЭМ!$A$34:$A$777,$A203,СВЦЭМ!$B$34:$B$777,M$190)+'СЕТ СН'!$F$12</f>
        <v>65.183616900000004</v>
      </c>
      <c r="N203" s="37">
        <f>SUMIFS(СВЦЭМ!$F$34:$F$777,СВЦЭМ!$A$34:$A$777,$A203,СВЦЭМ!$B$34:$B$777,N$190)+'СЕТ СН'!$F$12</f>
        <v>62.68226061</v>
      </c>
      <c r="O203" s="37">
        <f>SUMIFS(СВЦЭМ!$F$34:$F$777,СВЦЭМ!$A$34:$A$777,$A203,СВЦЭМ!$B$34:$B$777,O$190)+'СЕТ СН'!$F$12</f>
        <v>62.422279029999999</v>
      </c>
      <c r="P203" s="37">
        <f>SUMIFS(СВЦЭМ!$F$34:$F$777,СВЦЭМ!$A$34:$A$777,$A203,СВЦЭМ!$B$34:$B$777,P$190)+'СЕТ СН'!$F$12</f>
        <v>61.151304289999999</v>
      </c>
      <c r="Q203" s="37">
        <f>SUMIFS(СВЦЭМ!$F$34:$F$777,СВЦЭМ!$A$34:$A$777,$A203,СВЦЭМ!$B$34:$B$777,Q$190)+'СЕТ СН'!$F$12</f>
        <v>61.166566029999998</v>
      </c>
      <c r="R203" s="37">
        <f>SUMIFS(СВЦЭМ!$F$34:$F$777,СВЦЭМ!$A$34:$A$777,$A203,СВЦЭМ!$B$34:$B$777,R$190)+'СЕТ СН'!$F$12</f>
        <v>61.19519811</v>
      </c>
      <c r="S203" s="37">
        <f>SUMIFS(СВЦЭМ!$F$34:$F$777,СВЦЭМ!$A$34:$A$777,$A203,СВЦЭМ!$B$34:$B$777,S$190)+'СЕТ СН'!$F$12</f>
        <v>61.489941690000002</v>
      </c>
      <c r="T203" s="37">
        <f>SUMIFS(СВЦЭМ!$F$34:$F$777,СВЦЭМ!$A$34:$A$777,$A203,СВЦЭМ!$B$34:$B$777,T$190)+'СЕТ СН'!$F$12</f>
        <v>61.975274229999997</v>
      </c>
      <c r="U203" s="37">
        <f>SUMIFS(СВЦЭМ!$F$34:$F$777,СВЦЭМ!$A$34:$A$777,$A203,СВЦЭМ!$B$34:$B$777,U$190)+'СЕТ СН'!$F$12</f>
        <v>62.28441729</v>
      </c>
      <c r="V203" s="37">
        <f>SUMIFS(СВЦЭМ!$F$34:$F$777,СВЦЭМ!$A$34:$A$777,$A203,СВЦЭМ!$B$34:$B$777,V$190)+'СЕТ СН'!$F$12</f>
        <v>64.240840719999994</v>
      </c>
      <c r="W203" s="37">
        <f>SUMIFS(СВЦЭМ!$F$34:$F$777,СВЦЭМ!$A$34:$A$777,$A203,СВЦЭМ!$B$34:$B$777,W$190)+'СЕТ СН'!$F$12</f>
        <v>65.882341100000005</v>
      </c>
      <c r="X203" s="37">
        <f>SUMIFS(СВЦЭМ!$F$34:$F$777,СВЦЭМ!$A$34:$A$777,$A203,СВЦЭМ!$B$34:$B$777,X$190)+'СЕТ СН'!$F$12</f>
        <v>61.511722229999997</v>
      </c>
      <c r="Y203" s="37">
        <f>SUMIFS(СВЦЭМ!$F$34:$F$777,СВЦЭМ!$A$34:$A$777,$A203,СВЦЭМ!$B$34:$B$777,Y$190)+'СЕТ СН'!$F$12</f>
        <v>64.708232170000002</v>
      </c>
    </row>
    <row r="204" spans="1:25" ht="15.75" x14ac:dyDescent="0.2">
      <c r="A204" s="36">
        <f t="shared" si="5"/>
        <v>42596</v>
      </c>
      <c r="B204" s="37">
        <f>SUMIFS(СВЦЭМ!$F$34:$F$777,СВЦЭМ!$A$34:$A$777,$A204,СВЦЭМ!$B$34:$B$777,B$190)+'СЕТ СН'!$F$12</f>
        <v>70.773494740000004</v>
      </c>
      <c r="C204" s="37">
        <f>SUMIFS(СВЦЭМ!$F$34:$F$777,СВЦЭМ!$A$34:$A$777,$A204,СВЦЭМ!$B$34:$B$777,C$190)+'СЕТ СН'!$F$12</f>
        <v>76.643003410000006</v>
      </c>
      <c r="D204" s="37">
        <f>SUMIFS(СВЦЭМ!$F$34:$F$777,СВЦЭМ!$A$34:$A$777,$A204,СВЦЭМ!$B$34:$B$777,D$190)+'СЕТ СН'!$F$12</f>
        <v>79.623474200000004</v>
      </c>
      <c r="E204" s="37">
        <f>SUMIFS(СВЦЭМ!$F$34:$F$777,СВЦЭМ!$A$34:$A$777,$A204,СВЦЭМ!$B$34:$B$777,E$190)+'СЕТ СН'!$F$12</f>
        <v>81.651155410000001</v>
      </c>
      <c r="F204" s="37">
        <f>SUMIFS(СВЦЭМ!$F$34:$F$777,СВЦЭМ!$A$34:$A$777,$A204,СВЦЭМ!$B$34:$B$777,F$190)+'СЕТ СН'!$F$12</f>
        <v>82.441657609999993</v>
      </c>
      <c r="G204" s="37">
        <f>SUMIFS(СВЦЭМ!$F$34:$F$777,СВЦЭМ!$A$34:$A$777,$A204,СВЦЭМ!$B$34:$B$777,G$190)+'СЕТ СН'!$F$12</f>
        <v>82.860574189999994</v>
      </c>
      <c r="H204" s="37">
        <f>SUMIFS(СВЦЭМ!$F$34:$F$777,СВЦЭМ!$A$34:$A$777,$A204,СВЦЭМ!$B$34:$B$777,H$190)+'СЕТ СН'!$F$12</f>
        <v>79.844818489999994</v>
      </c>
      <c r="I204" s="37">
        <f>SUMIFS(СВЦЭМ!$F$34:$F$777,СВЦЭМ!$A$34:$A$777,$A204,СВЦЭМ!$B$34:$B$777,I$190)+'СЕТ СН'!$F$12</f>
        <v>80.31293488</v>
      </c>
      <c r="J204" s="37">
        <f>SUMIFS(СВЦЭМ!$F$34:$F$777,СВЦЭМ!$A$34:$A$777,$A204,СВЦЭМ!$B$34:$B$777,J$190)+'СЕТ СН'!$F$12</f>
        <v>71.513645600000004</v>
      </c>
      <c r="K204" s="37">
        <f>SUMIFS(СВЦЭМ!$F$34:$F$777,СВЦЭМ!$A$34:$A$777,$A204,СВЦЭМ!$B$34:$B$777,K$190)+'СЕТ СН'!$F$12</f>
        <v>63.319957440000003</v>
      </c>
      <c r="L204" s="37">
        <f>SUMIFS(СВЦЭМ!$F$34:$F$777,СВЦЭМ!$A$34:$A$777,$A204,СВЦЭМ!$B$34:$B$777,L$190)+'СЕТ СН'!$F$12</f>
        <v>61.481186370000003</v>
      </c>
      <c r="M204" s="37">
        <f>SUMIFS(СВЦЭМ!$F$34:$F$777,СВЦЭМ!$A$34:$A$777,$A204,СВЦЭМ!$B$34:$B$777,M$190)+'СЕТ СН'!$F$12</f>
        <v>65.671712020000001</v>
      </c>
      <c r="N204" s="37">
        <f>SUMIFS(СВЦЭМ!$F$34:$F$777,СВЦЭМ!$A$34:$A$777,$A204,СВЦЭМ!$B$34:$B$777,N$190)+'СЕТ СН'!$F$12</f>
        <v>65.419163440000005</v>
      </c>
      <c r="O204" s="37">
        <f>SUMIFS(СВЦЭМ!$F$34:$F$777,СВЦЭМ!$A$34:$A$777,$A204,СВЦЭМ!$B$34:$B$777,O$190)+'СЕТ СН'!$F$12</f>
        <v>66.012825960000001</v>
      </c>
      <c r="P204" s="37">
        <f>SUMIFS(СВЦЭМ!$F$34:$F$777,СВЦЭМ!$A$34:$A$777,$A204,СВЦЭМ!$B$34:$B$777,P$190)+'СЕТ СН'!$F$12</f>
        <v>65.454337449999997</v>
      </c>
      <c r="Q204" s="37">
        <f>SUMIFS(СВЦЭМ!$F$34:$F$777,СВЦЭМ!$A$34:$A$777,$A204,СВЦЭМ!$B$34:$B$777,Q$190)+'СЕТ СН'!$F$12</f>
        <v>65.40509256</v>
      </c>
      <c r="R204" s="37">
        <f>SUMIFS(СВЦЭМ!$F$34:$F$777,СВЦЭМ!$A$34:$A$777,$A204,СВЦЭМ!$B$34:$B$777,R$190)+'СЕТ СН'!$F$12</f>
        <v>65.045949859999993</v>
      </c>
      <c r="S204" s="37">
        <f>SUMIFS(СВЦЭМ!$F$34:$F$777,СВЦЭМ!$A$34:$A$777,$A204,СВЦЭМ!$B$34:$B$777,S$190)+'СЕТ СН'!$F$12</f>
        <v>66.004486700000001</v>
      </c>
      <c r="T204" s="37">
        <f>SUMIFS(СВЦЭМ!$F$34:$F$777,СВЦЭМ!$A$34:$A$777,$A204,СВЦЭМ!$B$34:$B$777,T$190)+'СЕТ СН'!$F$12</f>
        <v>65.980489329999997</v>
      </c>
      <c r="U204" s="37">
        <f>SUMIFS(СВЦЭМ!$F$34:$F$777,СВЦЭМ!$A$34:$A$777,$A204,СВЦЭМ!$B$34:$B$777,U$190)+'СЕТ СН'!$F$12</f>
        <v>66.625693240000004</v>
      </c>
      <c r="V204" s="37">
        <f>SUMIFS(СВЦЭМ!$F$34:$F$777,СВЦЭМ!$A$34:$A$777,$A204,СВЦЭМ!$B$34:$B$777,V$190)+'СЕТ СН'!$F$12</f>
        <v>63.989249119999997</v>
      </c>
      <c r="W204" s="37">
        <f>SUMIFS(СВЦЭМ!$F$34:$F$777,СВЦЭМ!$A$34:$A$777,$A204,СВЦЭМ!$B$34:$B$777,W$190)+'СЕТ СН'!$F$12</f>
        <v>60.213906020000003</v>
      </c>
      <c r="X204" s="37">
        <f>SUMIFS(СВЦЭМ!$F$34:$F$777,СВЦЭМ!$A$34:$A$777,$A204,СВЦЭМ!$B$34:$B$777,X$190)+'СЕТ СН'!$F$12</f>
        <v>60.076977200000002</v>
      </c>
      <c r="Y204" s="37">
        <f>SUMIFS(СВЦЭМ!$F$34:$F$777,СВЦЭМ!$A$34:$A$777,$A204,СВЦЭМ!$B$34:$B$777,Y$190)+'СЕТ СН'!$F$12</f>
        <v>68.906449260000002</v>
      </c>
    </row>
    <row r="205" spans="1:25" ht="15.75" x14ac:dyDescent="0.2">
      <c r="A205" s="36">
        <f t="shared" si="5"/>
        <v>42597</v>
      </c>
      <c r="B205" s="37">
        <f>SUMIFS(СВЦЭМ!$F$34:$F$777,СВЦЭМ!$A$34:$A$777,$A205,СВЦЭМ!$B$34:$B$777,B$190)+'СЕТ СН'!$F$12</f>
        <v>73.324039880000001</v>
      </c>
      <c r="C205" s="37">
        <f>SUMIFS(СВЦЭМ!$F$34:$F$777,СВЦЭМ!$A$34:$A$777,$A205,СВЦЭМ!$B$34:$B$777,C$190)+'СЕТ СН'!$F$12</f>
        <v>78.966081810000006</v>
      </c>
      <c r="D205" s="37">
        <f>SUMIFS(СВЦЭМ!$F$34:$F$777,СВЦЭМ!$A$34:$A$777,$A205,СВЦЭМ!$B$34:$B$777,D$190)+'СЕТ СН'!$F$12</f>
        <v>77.940453020000007</v>
      </c>
      <c r="E205" s="37">
        <f>SUMIFS(СВЦЭМ!$F$34:$F$777,СВЦЭМ!$A$34:$A$777,$A205,СВЦЭМ!$B$34:$B$777,E$190)+'СЕТ СН'!$F$12</f>
        <v>80.639458610000005</v>
      </c>
      <c r="F205" s="37">
        <f>SUMIFS(СВЦЭМ!$F$34:$F$777,СВЦЭМ!$A$34:$A$777,$A205,СВЦЭМ!$B$34:$B$777,F$190)+'СЕТ СН'!$F$12</f>
        <v>81.315782459999994</v>
      </c>
      <c r="G205" s="37">
        <f>SUMIFS(СВЦЭМ!$F$34:$F$777,СВЦЭМ!$A$34:$A$777,$A205,СВЦЭМ!$B$34:$B$777,G$190)+'СЕТ СН'!$F$12</f>
        <v>81.047377600000004</v>
      </c>
      <c r="H205" s="37">
        <f>SUMIFS(СВЦЭМ!$F$34:$F$777,СВЦЭМ!$A$34:$A$777,$A205,СВЦЭМ!$B$34:$B$777,H$190)+'СЕТ СН'!$F$12</f>
        <v>77.649938840000004</v>
      </c>
      <c r="I205" s="37">
        <f>SUMIFS(СВЦЭМ!$F$34:$F$777,СВЦЭМ!$A$34:$A$777,$A205,СВЦЭМ!$B$34:$B$777,I$190)+'СЕТ СН'!$F$12</f>
        <v>76.902797079999999</v>
      </c>
      <c r="J205" s="37">
        <f>SUMIFS(СВЦЭМ!$F$34:$F$777,СВЦЭМ!$A$34:$A$777,$A205,СВЦЭМ!$B$34:$B$777,J$190)+'СЕТ СН'!$F$12</f>
        <v>66.951686800000004</v>
      </c>
      <c r="K205" s="37">
        <f>SUMIFS(СВЦЭМ!$F$34:$F$777,СВЦЭМ!$A$34:$A$777,$A205,СВЦЭМ!$B$34:$B$777,K$190)+'СЕТ СН'!$F$12</f>
        <v>59.605164950000002</v>
      </c>
      <c r="L205" s="37">
        <f>SUMIFS(СВЦЭМ!$F$34:$F$777,СВЦЭМ!$A$34:$A$777,$A205,СВЦЭМ!$B$34:$B$777,L$190)+'СЕТ СН'!$F$12</f>
        <v>54.84341526</v>
      </c>
      <c r="M205" s="37">
        <f>SUMIFS(СВЦЭМ!$F$34:$F$777,СВЦЭМ!$A$34:$A$777,$A205,СВЦЭМ!$B$34:$B$777,M$190)+'СЕТ СН'!$F$12</f>
        <v>54.339237560000001</v>
      </c>
      <c r="N205" s="37">
        <f>SUMIFS(СВЦЭМ!$F$34:$F$777,СВЦЭМ!$A$34:$A$777,$A205,СВЦЭМ!$B$34:$B$777,N$190)+'СЕТ СН'!$F$12</f>
        <v>55.036173650000002</v>
      </c>
      <c r="O205" s="37">
        <f>SUMIFS(СВЦЭМ!$F$34:$F$777,СВЦЭМ!$A$34:$A$777,$A205,СВЦЭМ!$B$34:$B$777,O$190)+'СЕТ СН'!$F$12</f>
        <v>54.016387809999998</v>
      </c>
      <c r="P205" s="37">
        <f>SUMIFS(СВЦЭМ!$F$34:$F$777,СВЦЭМ!$A$34:$A$777,$A205,СВЦЭМ!$B$34:$B$777,P$190)+'СЕТ СН'!$F$12</f>
        <v>54.780237679999999</v>
      </c>
      <c r="Q205" s="37">
        <f>SUMIFS(СВЦЭМ!$F$34:$F$777,СВЦЭМ!$A$34:$A$777,$A205,СВЦЭМ!$B$34:$B$777,Q$190)+'СЕТ СН'!$F$12</f>
        <v>55.15565187</v>
      </c>
      <c r="R205" s="37">
        <f>SUMIFS(СВЦЭМ!$F$34:$F$777,СВЦЭМ!$A$34:$A$777,$A205,СВЦЭМ!$B$34:$B$777,R$190)+'СЕТ СН'!$F$12</f>
        <v>54.999927800000002</v>
      </c>
      <c r="S205" s="37">
        <f>SUMIFS(СВЦЭМ!$F$34:$F$777,СВЦЭМ!$A$34:$A$777,$A205,СВЦЭМ!$B$34:$B$777,S$190)+'СЕТ СН'!$F$12</f>
        <v>55.483457110000003</v>
      </c>
      <c r="T205" s="37">
        <f>SUMIFS(СВЦЭМ!$F$34:$F$777,СВЦЭМ!$A$34:$A$777,$A205,СВЦЭМ!$B$34:$B$777,T$190)+'СЕТ СН'!$F$12</f>
        <v>56.552929900000002</v>
      </c>
      <c r="U205" s="37">
        <f>SUMIFS(СВЦЭМ!$F$34:$F$777,СВЦЭМ!$A$34:$A$777,$A205,СВЦЭМ!$B$34:$B$777,U$190)+'СЕТ СН'!$F$12</f>
        <v>56.29287772</v>
      </c>
      <c r="V205" s="37">
        <f>SUMIFS(СВЦЭМ!$F$34:$F$777,СВЦЭМ!$A$34:$A$777,$A205,СВЦЭМ!$B$34:$B$777,V$190)+'СЕТ СН'!$F$12</f>
        <v>53.990005330000002</v>
      </c>
      <c r="W205" s="37">
        <f>SUMIFS(СВЦЭМ!$F$34:$F$777,СВЦЭМ!$A$34:$A$777,$A205,СВЦЭМ!$B$34:$B$777,W$190)+'СЕТ СН'!$F$12</f>
        <v>54.091961980000001</v>
      </c>
      <c r="X205" s="37">
        <f>SUMIFS(СВЦЭМ!$F$34:$F$777,СВЦЭМ!$A$34:$A$777,$A205,СВЦЭМ!$B$34:$B$777,X$190)+'СЕТ СН'!$F$12</f>
        <v>56.398188759999996</v>
      </c>
      <c r="Y205" s="37">
        <f>SUMIFS(СВЦЭМ!$F$34:$F$777,СВЦЭМ!$A$34:$A$777,$A205,СВЦЭМ!$B$34:$B$777,Y$190)+'СЕТ СН'!$F$12</f>
        <v>64.500902699999997</v>
      </c>
    </row>
    <row r="206" spans="1:25" ht="15.75" x14ac:dyDescent="0.2">
      <c r="A206" s="36">
        <f t="shared" si="5"/>
        <v>42598</v>
      </c>
      <c r="B206" s="37">
        <f>SUMIFS(СВЦЭМ!$F$34:$F$777,СВЦЭМ!$A$34:$A$777,$A206,СВЦЭМ!$B$34:$B$777,B$190)+'СЕТ СН'!$F$12</f>
        <v>68.693925449999995</v>
      </c>
      <c r="C206" s="37">
        <f>SUMIFS(СВЦЭМ!$F$34:$F$777,СВЦЭМ!$A$34:$A$777,$A206,СВЦЭМ!$B$34:$B$777,C$190)+'СЕТ СН'!$F$12</f>
        <v>74.731628959999995</v>
      </c>
      <c r="D206" s="37">
        <f>SUMIFS(СВЦЭМ!$F$34:$F$777,СВЦЭМ!$A$34:$A$777,$A206,СВЦЭМ!$B$34:$B$777,D$190)+'СЕТ СН'!$F$12</f>
        <v>79.102220970000005</v>
      </c>
      <c r="E206" s="37">
        <f>SUMIFS(СВЦЭМ!$F$34:$F$777,СВЦЭМ!$A$34:$A$777,$A206,СВЦЭМ!$B$34:$B$777,E$190)+'СЕТ СН'!$F$12</f>
        <v>81.257905019999995</v>
      </c>
      <c r="F206" s="37">
        <f>SUMIFS(СВЦЭМ!$F$34:$F$777,СВЦЭМ!$A$34:$A$777,$A206,СВЦЭМ!$B$34:$B$777,F$190)+'СЕТ СН'!$F$12</f>
        <v>82.337678940000004</v>
      </c>
      <c r="G206" s="37">
        <f>SUMIFS(СВЦЭМ!$F$34:$F$777,СВЦЭМ!$A$34:$A$777,$A206,СВЦЭМ!$B$34:$B$777,G$190)+'СЕТ СН'!$F$12</f>
        <v>82.058781199999999</v>
      </c>
      <c r="H206" s="37">
        <f>SUMIFS(СВЦЭМ!$F$34:$F$777,СВЦЭМ!$A$34:$A$777,$A206,СВЦЭМ!$B$34:$B$777,H$190)+'СЕТ СН'!$F$12</f>
        <v>77.638821649999997</v>
      </c>
      <c r="I206" s="37">
        <f>SUMIFS(СВЦЭМ!$F$34:$F$777,СВЦЭМ!$A$34:$A$777,$A206,СВЦЭМ!$B$34:$B$777,I$190)+'СЕТ СН'!$F$12</f>
        <v>73.037481339999999</v>
      </c>
      <c r="J206" s="37">
        <f>SUMIFS(СВЦЭМ!$F$34:$F$777,СВЦЭМ!$A$34:$A$777,$A206,СВЦЭМ!$B$34:$B$777,J$190)+'СЕТ СН'!$F$12</f>
        <v>63.872403480000003</v>
      </c>
      <c r="K206" s="37">
        <f>SUMIFS(СВЦЭМ!$F$34:$F$777,СВЦЭМ!$A$34:$A$777,$A206,СВЦЭМ!$B$34:$B$777,K$190)+'СЕТ СН'!$F$12</f>
        <v>58.282203729999999</v>
      </c>
      <c r="L206" s="37">
        <f>SUMIFS(СВЦЭМ!$F$34:$F$777,СВЦЭМ!$A$34:$A$777,$A206,СВЦЭМ!$B$34:$B$777,L$190)+'СЕТ СН'!$F$12</f>
        <v>53.846465930000001</v>
      </c>
      <c r="M206" s="37">
        <f>SUMIFS(СВЦЭМ!$F$34:$F$777,СВЦЭМ!$A$34:$A$777,$A206,СВЦЭМ!$B$34:$B$777,M$190)+'СЕТ СН'!$F$12</f>
        <v>55.07563803</v>
      </c>
      <c r="N206" s="37">
        <f>SUMIFS(СВЦЭМ!$F$34:$F$777,СВЦЭМ!$A$34:$A$777,$A206,СВЦЭМ!$B$34:$B$777,N$190)+'СЕТ СН'!$F$12</f>
        <v>58.130419259999996</v>
      </c>
      <c r="O206" s="37">
        <f>SUMIFS(СВЦЭМ!$F$34:$F$777,СВЦЭМ!$A$34:$A$777,$A206,СВЦЭМ!$B$34:$B$777,O$190)+'СЕТ СН'!$F$12</f>
        <v>60.093835609999999</v>
      </c>
      <c r="P206" s="37">
        <f>SUMIFS(СВЦЭМ!$F$34:$F$777,СВЦЭМ!$A$34:$A$777,$A206,СВЦЭМ!$B$34:$B$777,P$190)+'СЕТ СН'!$F$12</f>
        <v>56.508244689999998</v>
      </c>
      <c r="Q206" s="37">
        <f>SUMIFS(СВЦЭМ!$F$34:$F$777,СВЦЭМ!$A$34:$A$777,$A206,СВЦЭМ!$B$34:$B$777,Q$190)+'СЕТ СН'!$F$12</f>
        <v>54.687771840000003</v>
      </c>
      <c r="R206" s="37">
        <f>SUMIFS(СВЦЭМ!$F$34:$F$777,СВЦЭМ!$A$34:$A$777,$A206,СВЦЭМ!$B$34:$B$777,R$190)+'СЕТ СН'!$F$12</f>
        <v>54.497626510000003</v>
      </c>
      <c r="S206" s="37">
        <f>SUMIFS(СВЦЭМ!$F$34:$F$777,СВЦЭМ!$A$34:$A$777,$A206,СВЦЭМ!$B$34:$B$777,S$190)+'СЕТ СН'!$F$12</f>
        <v>55.151651870000002</v>
      </c>
      <c r="T206" s="37">
        <f>SUMIFS(СВЦЭМ!$F$34:$F$777,СВЦЭМ!$A$34:$A$777,$A206,СВЦЭМ!$B$34:$B$777,T$190)+'СЕТ СН'!$F$12</f>
        <v>55.97236667</v>
      </c>
      <c r="U206" s="37">
        <f>SUMIFS(СВЦЭМ!$F$34:$F$777,СВЦЭМ!$A$34:$A$777,$A206,СВЦЭМ!$B$34:$B$777,U$190)+'СЕТ СН'!$F$12</f>
        <v>56.479245339999999</v>
      </c>
      <c r="V206" s="37">
        <f>SUMIFS(СВЦЭМ!$F$34:$F$777,СВЦЭМ!$A$34:$A$777,$A206,СВЦЭМ!$B$34:$B$777,V$190)+'СЕТ СН'!$F$12</f>
        <v>54.926977909999998</v>
      </c>
      <c r="W206" s="37">
        <f>SUMIFS(СВЦЭМ!$F$34:$F$777,СВЦЭМ!$A$34:$A$777,$A206,СВЦЭМ!$B$34:$B$777,W$190)+'СЕТ СН'!$F$12</f>
        <v>56.197992540000001</v>
      </c>
      <c r="X206" s="37">
        <f>SUMIFS(СВЦЭМ!$F$34:$F$777,СВЦЭМ!$A$34:$A$777,$A206,СВЦЭМ!$B$34:$B$777,X$190)+'СЕТ СН'!$F$12</f>
        <v>56.956107350000003</v>
      </c>
      <c r="Y206" s="37">
        <f>SUMIFS(СВЦЭМ!$F$34:$F$777,СВЦЭМ!$A$34:$A$777,$A206,СВЦЭМ!$B$34:$B$777,Y$190)+'СЕТ СН'!$F$12</f>
        <v>64.482280200000005</v>
      </c>
    </row>
    <row r="207" spans="1:25" ht="15.75" x14ac:dyDescent="0.2">
      <c r="A207" s="36">
        <f t="shared" si="5"/>
        <v>42599</v>
      </c>
      <c r="B207" s="37">
        <f>SUMIFS(СВЦЭМ!$F$34:$F$777,СВЦЭМ!$A$34:$A$777,$A207,СВЦЭМ!$B$34:$B$777,B$190)+'СЕТ СН'!$F$12</f>
        <v>67.476653670000005</v>
      </c>
      <c r="C207" s="37">
        <f>SUMIFS(СВЦЭМ!$F$34:$F$777,СВЦЭМ!$A$34:$A$777,$A207,СВЦЭМ!$B$34:$B$777,C$190)+'СЕТ СН'!$F$12</f>
        <v>74.829166560000004</v>
      </c>
      <c r="D207" s="37">
        <f>SUMIFS(СВЦЭМ!$F$34:$F$777,СВЦЭМ!$A$34:$A$777,$A207,СВЦЭМ!$B$34:$B$777,D$190)+'СЕТ СН'!$F$12</f>
        <v>79.420146689999996</v>
      </c>
      <c r="E207" s="37">
        <f>SUMIFS(СВЦЭМ!$F$34:$F$777,СВЦЭМ!$A$34:$A$777,$A207,СВЦЭМ!$B$34:$B$777,E$190)+'СЕТ СН'!$F$12</f>
        <v>81.464978579999993</v>
      </c>
      <c r="F207" s="37">
        <f>SUMIFS(СВЦЭМ!$F$34:$F$777,СВЦЭМ!$A$34:$A$777,$A207,СВЦЭМ!$B$34:$B$777,F$190)+'СЕТ СН'!$F$12</f>
        <v>83.312419379999994</v>
      </c>
      <c r="G207" s="37">
        <f>SUMIFS(СВЦЭМ!$F$34:$F$777,СВЦЭМ!$A$34:$A$777,$A207,СВЦЭМ!$B$34:$B$777,G$190)+'СЕТ СН'!$F$12</f>
        <v>82.829437990000002</v>
      </c>
      <c r="H207" s="37">
        <f>SUMIFS(СВЦЭМ!$F$34:$F$777,СВЦЭМ!$A$34:$A$777,$A207,СВЦЭМ!$B$34:$B$777,H$190)+'СЕТ СН'!$F$12</f>
        <v>76.854133989999994</v>
      </c>
      <c r="I207" s="37">
        <f>SUMIFS(СВЦЭМ!$F$34:$F$777,СВЦЭМ!$A$34:$A$777,$A207,СВЦЭМ!$B$34:$B$777,I$190)+'СЕТ СН'!$F$12</f>
        <v>71.82841947</v>
      </c>
      <c r="J207" s="37">
        <f>SUMIFS(СВЦЭМ!$F$34:$F$777,СВЦЭМ!$A$34:$A$777,$A207,СВЦЭМ!$B$34:$B$777,J$190)+'СЕТ СН'!$F$12</f>
        <v>62.220594249999998</v>
      </c>
      <c r="K207" s="37">
        <f>SUMIFS(СВЦЭМ!$F$34:$F$777,СВЦЭМ!$A$34:$A$777,$A207,СВЦЭМ!$B$34:$B$777,K$190)+'СЕТ СН'!$F$12</f>
        <v>56.799444970000003</v>
      </c>
      <c r="L207" s="37">
        <f>SUMIFS(СВЦЭМ!$F$34:$F$777,СВЦЭМ!$A$34:$A$777,$A207,СВЦЭМ!$B$34:$B$777,L$190)+'СЕТ СН'!$F$12</f>
        <v>53.305985589999999</v>
      </c>
      <c r="M207" s="37">
        <f>SUMIFS(СВЦЭМ!$F$34:$F$777,СВЦЭМ!$A$34:$A$777,$A207,СВЦЭМ!$B$34:$B$777,M$190)+'СЕТ СН'!$F$12</f>
        <v>52.219710659999997</v>
      </c>
      <c r="N207" s="37">
        <f>SUMIFS(СВЦЭМ!$F$34:$F$777,СВЦЭМ!$A$34:$A$777,$A207,СВЦЭМ!$B$34:$B$777,N$190)+'СЕТ СН'!$F$12</f>
        <v>53.446103270000002</v>
      </c>
      <c r="O207" s="37">
        <f>SUMIFS(СВЦЭМ!$F$34:$F$777,СВЦЭМ!$A$34:$A$777,$A207,СВЦЭМ!$B$34:$B$777,O$190)+'СЕТ СН'!$F$12</f>
        <v>52.886871810000002</v>
      </c>
      <c r="P207" s="37">
        <f>SUMIFS(СВЦЭМ!$F$34:$F$777,СВЦЭМ!$A$34:$A$777,$A207,СВЦЭМ!$B$34:$B$777,P$190)+'СЕТ СН'!$F$12</f>
        <v>53.305993620000002</v>
      </c>
      <c r="Q207" s="37">
        <f>SUMIFS(СВЦЭМ!$F$34:$F$777,СВЦЭМ!$A$34:$A$777,$A207,СВЦЭМ!$B$34:$B$777,Q$190)+'СЕТ СН'!$F$12</f>
        <v>53.639507450000004</v>
      </c>
      <c r="R207" s="37">
        <f>SUMIFS(СВЦЭМ!$F$34:$F$777,СВЦЭМ!$A$34:$A$777,$A207,СВЦЭМ!$B$34:$B$777,R$190)+'СЕТ СН'!$F$12</f>
        <v>55.042774710000003</v>
      </c>
      <c r="S207" s="37">
        <f>SUMIFS(СВЦЭМ!$F$34:$F$777,СВЦЭМ!$A$34:$A$777,$A207,СВЦЭМ!$B$34:$B$777,S$190)+'СЕТ СН'!$F$12</f>
        <v>57.001484589999997</v>
      </c>
      <c r="T207" s="37">
        <f>SUMIFS(СВЦЭМ!$F$34:$F$777,СВЦЭМ!$A$34:$A$777,$A207,СВЦЭМ!$B$34:$B$777,T$190)+'СЕТ СН'!$F$12</f>
        <v>61.736966189999997</v>
      </c>
      <c r="U207" s="37">
        <f>SUMIFS(СВЦЭМ!$F$34:$F$777,СВЦЭМ!$A$34:$A$777,$A207,СВЦЭМ!$B$34:$B$777,U$190)+'СЕТ СН'!$F$12</f>
        <v>62.38941251</v>
      </c>
      <c r="V207" s="37">
        <f>SUMIFS(СВЦЭМ!$F$34:$F$777,СВЦЭМ!$A$34:$A$777,$A207,СВЦЭМ!$B$34:$B$777,V$190)+'СЕТ СН'!$F$12</f>
        <v>59.745784700000002</v>
      </c>
      <c r="W207" s="37">
        <f>SUMIFS(СВЦЭМ!$F$34:$F$777,СВЦЭМ!$A$34:$A$777,$A207,СВЦЭМ!$B$34:$B$777,W$190)+'СЕТ СН'!$F$12</f>
        <v>58.60935413</v>
      </c>
      <c r="X207" s="37">
        <f>SUMIFS(СВЦЭМ!$F$34:$F$777,СВЦЭМ!$A$34:$A$777,$A207,СВЦЭМ!$B$34:$B$777,X$190)+'СЕТ СН'!$F$12</f>
        <v>57.888721660000002</v>
      </c>
      <c r="Y207" s="37">
        <f>SUMIFS(СВЦЭМ!$F$34:$F$777,СВЦЭМ!$A$34:$A$777,$A207,СВЦЭМ!$B$34:$B$777,Y$190)+'СЕТ СН'!$F$12</f>
        <v>64.068085120000006</v>
      </c>
    </row>
    <row r="208" spans="1:25" ht="15.75" x14ac:dyDescent="0.2">
      <c r="A208" s="36">
        <f t="shared" si="5"/>
        <v>42600</v>
      </c>
      <c r="B208" s="37">
        <f>SUMIFS(СВЦЭМ!$F$34:$F$777,СВЦЭМ!$A$34:$A$777,$A208,СВЦЭМ!$B$34:$B$777,B$190)+'СЕТ СН'!$F$12</f>
        <v>63.330656490000003</v>
      </c>
      <c r="C208" s="37">
        <f>SUMIFS(СВЦЭМ!$F$34:$F$777,СВЦЭМ!$A$34:$A$777,$A208,СВЦЭМ!$B$34:$B$777,C$190)+'СЕТ СН'!$F$12</f>
        <v>68.234534269999997</v>
      </c>
      <c r="D208" s="37">
        <f>SUMIFS(СВЦЭМ!$F$34:$F$777,СВЦЭМ!$A$34:$A$777,$A208,СВЦЭМ!$B$34:$B$777,D$190)+'СЕТ СН'!$F$12</f>
        <v>71.834329920000002</v>
      </c>
      <c r="E208" s="37">
        <f>SUMIFS(СВЦЭМ!$F$34:$F$777,СВЦЭМ!$A$34:$A$777,$A208,СВЦЭМ!$B$34:$B$777,E$190)+'СЕТ СН'!$F$12</f>
        <v>73.438870230000006</v>
      </c>
      <c r="F208" s="37">
        <f>SUMIFS(СВЦЭМ!$F$34:$F$777,СВЦЭМ!$A$34:$A$777,$A208,СВЦЭМ!$B$34:$B$777,F$190)+'СЕТ СН'!$F$12</f>
        <v>75.174461989999998</v>
      </c>
      <c r="G208" s="37">
        <f>SUMIFS(СВЦЭМ!$F$34:$F$777,СВЦЭМ!$A$34:$A$777,$A208,СВЦЭМ!$B$34:$B$777,G$190)+'СЕТ СН'!$F$12</f>
        <v>74.845300879999996</v>
      </c>
      <c r="H208" s="37">
        <f>SUMIFS(СВЦЭМ!$F$34:$F$777,СВЦЭМ!$A$34:$A$777,$A208,СВЦЭМ!$B$34:$B$777,H$190)+'СЕТ СН'!$F$12</f>
        <v>71.833525530000003</v>
      </c>
      <c r="I208" s="37">
        <f>SUMIFS(СВЦЭМ!$F$34:$F$777,СВЦЭМ!$A$34:$A$777,$A208,СВЦЭМ!$B$34:$B$777,I$190)+'СЕТ СН'!$F$12</f>
        <v>66.37564433</v>
      </c>
      <c r="J208" s="37">
        <f>SUMIFS(СВЦЭМ!$F$34:$F$777,СВЦЭМ!$A$34:$A$777,$A208,СВЦЭМ!$B$34:$B$777,J$190)+'СЕТ СН'!$F$12</f>
        <v>57.262385190000003</v>
      </c>
      <c r="K208" s="37">
        <f>SUMIFS(СВЦЭМ!$F$34:$F$777,СВЦЭМ!$A$34:$A$777,$A208,СВЦЭМ!$B$34:$B$777,K$190)+'СЕТ СН'!$F$12</f>
        <v>51.950777469999998</v>
      </c>
      <c r="L208" s="37">
        <f>SUMIFS(СВЦЭМ!$F$34:$F$777,СВЦЭМ!$A$34:$A$777,$A208,СВЦЭМ!$B$34:$B$777,L$190)+'СЕТ СН'!$F$12</f>
        <v>48.907959009999999</v>
      </c>
      <c r="M208" s="37">
        <f>SUMIFS(СВЦЭМ!$F$34:$F$777,СВЦЭМ!$A$34:$A$777,$A208,СВЦЭМ!$B$34:$B$777,M$190)+'СЕТ СН'!$F$12</f>
        <v>50.225376689999997</v>
      </c>
      <c r="N208" s="37">
        <f>SUMIFS(СВЦЭМ!$F$34:$F$777,СВЦЭМ!$A$34:$A$777,$A208,СВЦЭМ!$B$34:$B$777,N$190)+'СЕТ СН'!$F$12</f>
        <v>48.876201629999997</v>
      </c>
      <c r="O208" s="37">
        <f>SUMIFS(СВЦЭМ!$F$34:$F$777,СВЦЭМ!$A$34:$A$777,$A208,СВЦЭМ!$B$34:$B$777,O$190)+'СЕТ СН'!$F$12</f>
        <v>49.366434759999997</v>
      </c>
      <c r="P208" s="37">
        <f>SUMIFS(СВЦЭМ!$F$34:$F$777,СВЦЭМ!$A$34:$A$777,$A208,СВЦЭМ!$B$34:$B$777,P$190)+'СЕТ СН'!$F$12</f>
        <v>48.127995540000001</v>
      </c>
      <c r="Q208" s="37">
        <f>SUMIFS(СВЦЭМ!$F$34:$F$777,СВЦЭМ!$A$34:$A$777,$A208,СВЦЭМ!$B$34:$B$777,Q$190)+'СЕТ СН'!$F$12</f>
        <v>47.592685359999997</v>
      </c>
      <c r="R208" s="37">
        <f>SUMIFS(СВЦЭМ!$F$34:$F$777,СВЦЭМ!$A$34:$A$777,$A208,СВЦЭМ!$B$34:$B$777,R$190)+'СЕТ СН'!$F$12</f>
        <v>47.672529060000002</v>
      </c>
      <c r="S208" s="37">
        <f>SUMIFS(СВЦЭМ!$F$34:$F$777,СВЦЭМ!$A$34:$A$777,$A208,СВЦЭМ!$B$34:$B$777,S$190)+'СЕТ СН'!$F$12</f>
        <v>48.299301880000002</v>
      </c>
      <c r="T208" s="37">
        <f>SUMIFS(СВЦЭМ!$F$34:$F$777,СВЦЭМ!$A$34:$A$777,$A208,СВЦЭМ!$B$34:$B$777,T$190)+'СЕТ СН'!$F$12</f>
        <v>48.652248239999999</v>
      </c>
      <c r="U208" s="37">
        <f>SUMIFS(СВЦЭМ!$F$34:$F$777,СВЦЭМ!$A$34:$A$777,$A208,СВЦЭМ!$B$34:$B$777,U$190)+'СЕТ СН'!$F$12</f>
        <v>48.439449660000001</v>
      </c>
      <c r="V208" s="37">
        <f>SUMIFS(СВЦЭМ!$F$34:$F$777,СВЦЭМ!$A$34:$A$777,$A208,СВЦЭМ!$B$34:$B$777,V$190)+'СЕТ СН'!$F$12</f>
        <v>49.785245060000001</v>
      </c>
      <c r="W208" s="37">
        <f>SUMIFS(СВЦЭМ!$F$34:$F$777,СВЦЭМ!$A$34:$A$777,$A208,СВЦЭМ!$B$34:$B$777,W$190)+'СЕТ СН'!$F$12</f>
        <v>52.179698989999999</v>
      </c>
      <c r="X208" s="37">
        <f>SUMIFS(СВЦЭМ!$F$34:$F$777,СВЦЭМ!$A$34:$A$777,$A208,СВЦЭМ!$B$34:$B$777,X$190)+'СЕТ СН'!$F$12</f>
        <v>50.338998459999999</v>
      </c>
      <c r="Y208" s="37">
        <f>SUMIFS(СВЦЭМ!$F$34:$F$777,СВЦЭМ!$A$34:$A$777,$A208,СВЦЭМ!$B$34:$B$777,Y$190)+'СЕТ СН'!$F$12</f>
        <v>56.718486300000002</v>
      </c>
    </row>
    <row r="209" spans="1:25" ht="15.75" x14ac:dyDescent="0.2">
      <c r="A209" s="36">
        <f t="shared" si="5"/>
        <v>42601</v>
      </c>
      <c r="B209" s="37">
        <f>SUMIFS(СВЦЭМ!$F$34:$F$777,СВЦЭМ!$A$34:$A$777,$A209,СВЦЭМ!$B$34:$B$777,B$190)+'СЕТ СН'!$F$12</f>
        <v>64.518995599999997</v>
      </c>
      <c r="C209" s="37">
        <f>SUMIFS(СВЦЭМ!$F$34:$F$777,СВЦЭМ!$A$34:$A$777,$A209,СВЦЭМ!$B$34:$B$777,C$190)+'СЕТ СН'!$F$12</f>
        <v>70.839625060000003</v>
      </c>
      <c r="D209" s="37">
        <f>SUMIFS(СВЦЭМ!$F$34:$F$777,СВЦЭМ!$A$34:$A$777,$A209,СВЦЭМ!$B$34:$B$777,D$190)+'СЕТ СН'!$F$12</f>
        <v>74.714365659999999</v>
      </c>
      <c r="E209" s="37">
        <f>SUMIFS(СВЦЭМ!$F$34:$F$777,СВЦЭМ!$A$34:$A$777,$A209,СВЦЭМ!$B$34:$B$777,E$190)+'СЕТ СН'!$F$12</f>
        <v>74.659609779999997</v>
      </c>
      <c r="F209" s="37">
        <f>SUMIFS(СВЦЭМ!$F$34:$F$777,СВЦЭМ!$A$34:$A$777,$A209,СВЦЭМ!$B$34:$B$777,F$190)+'СЕТ СН'!$F$12</f>
        <v>75.739884070000002</v>
      </c>
      <c r="G209" s="37">
        <f>SUMIFS(СВЦЭМ!$F$34:$F$777,СВЦЭМ!$A$34:$A$777,$A209,СВЦЭМ!$B$34:$B$777,G$190)+'СЕТ СН'!$F$12</f>
        <v>74.196400150000002</v>
      </c>
      <c r="H209" s="37">
        <f>SUMIFS(СВЦЭМ!$F$34:$F$777,СВЦЭМ!$A$34:$A$777,$A209,СВЦЭМ!$B$34:$B$777,H$190)+'СЕТ СН'!$F$12</f>
        <v>70.707219460000005</v>
      </c>
      <c r="I209" s="37">
        <f>SUMIFS(СВЦЭМ!$F$34:$F$777,СВЦЭМ!$A$34:$A$777,$A209,СВЦЭМ!$B$34:$B$777,I$190)+'СЕТ СН'!$F$12</f>
        <v>63.619626740000001</v>
      </c>
      <c r="J209" s="37">
        <f>SUMIFS(СВЦЭМ!$F$34:$F$777,СВЦЭМ!$A$34:$A$777,$A209,СВЦЭМ!$B$34:$B$777,J$190)+'СЕТ СН'!$F$12</f>
        <v>56.25598334</v>
      </c>
      <c r="K209" s="37">
        <f>SUMIFS(СВЦЭМ!$F$34:$F$777,СВЦЭМ!$A$34:$A$777,$A209,СВЦЭМ!$B$34:$B$777,K$190)+'СЕТ СН'!$F$12</f>
        <v>50.197388740000001</v>
      </c>
      <c r="L209" s="37">
        <f>SUMIFS(СВЦЭМ!$F$34:$F$777,СВЦЭМ!$A$34:$A$777,$A209,СВЦЭМ!$B$34:$B$777,L$190)+'СЕТ СН'!$F$12</f>
        <v>48.505144639999997</v>
      </c>
      <c r="M209" s="37">
        <f>SUMIFS(СВЦЭМ!$F$34:$F$777,СВЦЭМ!$A$34:$A$777,$A209,СВЦЭМ!$B$34:$B$777,M$190)+'СЕТ СН'!$F$12</f>
        <v>48.84323818</v>
      </c>
      <c r="N209" s="37">
        <f>SUMIFS(СВЦЭМ!$F$34:$F$777,СВЦЭМ!$A$34:$A$777,$A209,СВЦЭМ!$B$34:$B$777,N$190)+'СЕТ СН'!$F$12</f>
        <v>51.495341830000001</v>
      </c>
      <c r="O209" s="37">
        <f>SUMIFS(СВЦЭМ!$F$34:$F$777,СВЦЭМ!$A$34:$A$777,$A209,СВЦЭМ!$B$34:$B$777,O$190)+'СЕТ СН'!$F$12</f>
        <v>53.146430029999998</v>
      </c>
      <c r="P209" s="37">
        <f>SUMIFS(СВЦЭМ!$F$34:$F$777,СВЦЭМ!$A$34:$A$777,$A209,СВЦЭМ!$B$34:$B$777,P$190)+'СЕТ СН'!$F$12</f>
        <v>52.956221120000002</v>
      </c>
      <c r="Q209" s="37">
        <f>SUMIFS(СВЦЭМ!$F$34:$F$777,СВЦЭМ!$A$34:$A$777,$A209,СВЦЭМ!$B$34:$B$777,Q$190)+'СЕТ СН'!$F$12</f>
        <v>53.594198220000003</v>
      </c>
      <c r="R209" s="37">
        <f>SUMIFS(СВЦЭМ!$F$34:$F$777,СВЦЭМ!$A$34:$A$777,$A209,СВЦЭМ!$B$34:$B$777,R$190)+'СЕТ СН'!$F$12</f>
        <v>53.176674749999997</v>
      </c>
      <c r="S209" s="37">
        <f>SUMIFS(СВЦЭМ!$F$34:$F$777,СВЦЭМ!$A$34:$A$777,$A209,СВЦЭМ!$B$34:$B$777,S$190)+'СЕТ СН'!$F$12</f>
        <v>52.778359559999998</v>
      </c>
      <c r="T209" s="37">
        <f>SUMIFS(СВЦЭМ!$F$34:$F$777,СВЦЭМ!$A$34:$A$777,$A209,СВЦЭМ!$B$34:$B$777,T$190)+'СЕТ СН'!$F$12</f>
        <v>52.130772890000003</v>
      </c>
      <c r="U209" s="37">
        <f>SUMIFS(СВЦЭМ!$F$34:$F$777,СВЦЭМ!$A$34:$A$777,$A209,СВЦЭМ!$B$34:$B$777,U$190)+'СЕТ СН'!$F$12</f>
        <v>52.778037740000002</v>
      </c>
      <c r="V209" s="37">
        <f>SUMIFS(СВЦЭМ!$F$34:$F$777,СВЦЭМ!$A$34:$A$777,$A209,СВЦЭМ!$B$34:$B$777,V$190)+'СЕТ СН'!$F$12</f>
        <v>52.919933550000003</v>
      </c>
      <c r="W209" s="37">
        <f>SUMIFS(СВЦЭМ!$F$34:$F$777,СВЦЭМ!$A$34:$A$777,$A209,СВЦЭМ!$B$34:$B$777,W$190)+'СЕТ СН'!$F$12</f>
        <v>52.574469260000001</v>
      </c>
      <c r="X209" s="37">
        <f>SUMIFS(СВЦЭМ!$F$34:$F$777,СВЦЭМ!$A$34:$A$777,$A209,СВЦЭМ!$B$34:$B$777,X$190)+'СЕТ СН'!$F$12</f>
        <v>48.967998870000002</v>
      </c>
      <c r="Y209" s="37">
        <f>SUMIFS(СВЦЭМ!$F$34:$F$777,СВЦЭМ!$A$34:$A$777,$A209,СВЦЭМ!$B$34:$B$777,Y$190)+'СЕТ СН'!$F$12</f>
        <v>52.441219310000001</v>
      </c>
    </row>
    <row r="210" spans="1:25" ht="15.75" x14ac:dyDescent="0.2">
      <c r="A210" s="36">
        <f t="shared" si="5"/>
        <v>42602</v>
      </c>
      <c r="B210" s="37">
        <f>SUMIFS(СВЦЭМ!$F$34:$F$777,СВЦЭМ!$A$34:$A$777,$A210,СВЦЭМ!$B$34:$B$777,B$190)+'СЕТ СН'!$F$12</f>
        <v>55.615498860000002</v>
      </c>
      <c r="C210" s="37">
        <f>SUMIFS(СВЦЭМ!$F$34:$F$777,СВЦЭМ!$A$34:$A$777,$A210,СВЦЭМ!$B$34:$B$777,C$190)+'СЕТ СН'!$F$12</f>
        <v>57.059555520000004</v>
      </c>
      <c r="D210" s="37">
        <f>SUMIFS(СВЦЭМ!$F$34:$F$777,СВЦЭМ!$A$34:$A$777,$A210,СВЦЭМ!$B$34:$B$777,D$190)+'СЕТ СН'!$F$12</f>
        <v>61.160176010000001</v>
      </c>
      <c r="E210" s="37">
        <f>SUMIFS(СВЦЭМ!$F$34:$F$777,СВЦЭМ!$A$34:$A$777,$A210,СВЦЭМ!$B$34:$B$777,E$190)+'СЕТ СН'!$F$12</f>
        <v>63.178919809999996</v>
      </c>
      <c r="F210" s="37">
        <f>SUMIFS(СВЦЭМ!$F$34:$F$777,СВЦЭМ!$A$34:$A$777,$A210,СВЦЭМ!$B$34:$B$777,F$190)+'СЕТ СН'!$F$12</f>
        <v>63.823175679999999</v>
      </c>
      <c r="G210" s="37">
        <f>SUMIFS(СВЦЭМ!$F$34:$F$777,СВЦЭМ!$A$34:$A$777,$A210,СВЦЭМ!$B$34:$B$777,G$190)+'СЕТ СН'!$F$12</f>
        <v>63.356883930000002</v>
      </c>
      <c r="H210" s="37">
        <f>SUMIFS(СВЦЭМ!$F$34:$F$777,СВЦЭМ!$A$34:$A$777,$A210,СВЦЭМ!$B$34:$B$777,H$190)+'СЕТ СН'!$F$12</f>
        <v>63.80205892</v>
      </c>
      <c r="I210" s="37">
        <f>SUMIFS(СВЦЭМ!$F$34:$F$777,СВЦЭМ!$A$34:$A$777,$A210,СВЦЭМ!$B$34:$B$777,I$190)+'СЕТ СН'!$F$12</f>
        <v>62.628200380000003</v>
      </c>
      <c r="J210" s="37">
        <f>SUMIFS(СВЦЭМ!$F$34:$F$777,СВЦЭМ!$A$34:$A$777,$A210,СВЦЭМ!$B$34:$B$777,J$190)+'СЕТ СН'!$F$12</f>
        <v>57.362823990000003</v>
      </c>
      <c r="K210" s="37">
        <f>SUMIFS(СВЦЭМ!$F$34:$F$777,СВЦЭМ!$A$34:$A$777,$A210,СВЦЭМ!$B$34:$B$777,K$190)+'СЕТ СН'!$F$12</f>
        <v>52.727348239999998</v>
      </c>
      <c r="L210" s="37">
        <f>SUMIFS(СВЦЭМ!$F$34:$F$777,СВЦЭМ!$A$34:$A$777,$A210,СВЦЭМ!$B$34:$B$777,L$190)+'СЕТ СН'!$F$12</f>
        <v>50.752163690000003</v>
      </c>
      <c r="M210" s="37">
        <f>SUMIFS(СВЦЭМ!$F$34:$F$777,СВЦЭМ!$A$34:$A$777,$A210,СВЦЭМ!$B$34:$B$777,M$190)+'СЕТ СН'!$F$12</f>
        <v>61.502277229999997</v>
      </c>
      <c r="N210" s="37">
        <f>SUMIFS(СВЦЭМ!$F$34:$F$777,СВЦЭМ!$A$34:$A$777,$A210,СВЦЭМ!$B$34:$B$777,N$190)+'СЕТ СН'!$F$12</f>
        <v>61.091070639999998</v>
      </c>
      <c r="O210" s="37">
        <f>SUMIFS(СВЦЭМ!$F$34:$F$777,СВЦЭМ!$A$34:$A$777,$A210,СВЦЭМ!$B$34:$B$777,O$190)+'СЕТ СН'!$F$12</f>
        <v>60.854246430000003</v>
      </c>
      <c r="P210" s="37">
        <f>SUMIFS(СВЦЭМ!$F$34:$F$777,СВЦЭМ!$A$34:$A$777,$A210,СВЦЭМ!$B$34:$B$777,P$190)+'СЕТ СН'!$F$12</f>
        <v>58.204240900000002</v>
      </c>
      <c r="Q210" s="37">
        <f>SUMIFS(СВЦЭМ!$F$34:$F$777,СВЦЭМ!$A$34:$A$777,$A210,СВЦЭМ!$B$34:$B$777,Q$190)+'СЕТ СН'!$F$12</f>
        <v>57.422087449999999</v>
      </c>
      <c r="R210" s="37">
        <f>SUMIFS(СВЦЭМ!$F$34:$F$777,СВЦЭМ!$A$34:$A$777,$A210,СВЦЭМ!$B$34:$B$777,R$190)+'СЕТ СН'!$F$12</f>
        <v>55.059700509999999</v>
      </c>
      <c r="S210" s="37">
        <f>SUMIFS(СВЦЭМ!$F$34:$F$777,СВЦЭМ!$A$34:$A$777,$A210,СВЦЭМ!$B$34:$B$777,S$190)+'СЕТ СН'!$F$12</f>
        <v>52.95859961</v>
      </c>
      <c r="T210" s="37">
        <f>SUMIFS(СВЦЭМ!$F$34:$F$777,СВЦЭМ!$A$34:$A$777,$A210,СВЦЭМ!$B$34:$B$777,T$190)+'СЕТ СН'!$F$12</f>
        <v>52.99516603</v>
      </c>
      <c r="U210" s="37">
        <f>SUMIFS(СВЦЭМ!$F$34:$F$777,СВЦЭМ!$A$34:$A$777,$A210,СВЦЭМ!$B$34:$B$777,U$190)+'СЕТ СН'!$F$12</f>
        <v>52.918089719999998</v>
      </c>
      <c r="V210" s="37">
        <f>SUMIFS(СВЦЭМ!$F$34:$F$777,СВЦЭМ!$A$34:$A$777,$A210,СВЦЭМ!$B$34:$B$777,V$190)+'СЕТ СН'!$F$12</f>
        <v>52.521552589999999</v>
      </c>
      <c r="W210" s="37">
        <f>SUMIFS(СВЦЭМ!$F$34:$F$777,СВЦЭМ!$A$34:$A$777,$A210,СВЦЭМ!$B$34:$B$777,W$190)+'СЕТ СН'!$F$12</f>
        <v>54.02050277</v>
      </c>
      <c r="X210" s="37">
        <f>SUMIFS(СВЦЭМ!$F$34:$F$777,СВЦЭМ!$A$34:$A$777,$A210,СВЦЭМ!$B$34:$B$777,X$190)+'СЕТ СН'!$F$12</f>
        <v>53.077348000000001</v>
      </c>
      <c r="Y210" s="37">
        <f>SUMIFS(СВЦЭМ!$F$34:$F$777,СВЦЭМ!$A$34:$A$777,$A210,СВЦЭМ!$B$34:$B$777,Y$190)+'СЕТ СН'!$F$12</f>
        <v>57.047854280000003</v>
      </c>
    </row>
    <row r="211" spans="1:25" ht="15.75" x14ac:dyDescent="0.2">
      <c r="A211" s="36">
        <f t="shared" si="5"/>
        <v>42603</v>
      </c>
      <c r="B211" s="37">
        <f>SUMIFS(СВЦЭМ!$F$34:$F$777,СВЦЭМ!$A$34:$A$777,$A211,СВЦЭМ!$B$34:$B$777,B$190)+'СЕТ СН'!$F$12</f>
        <v>65.935776059999995</v>
      </c>
      <c r="C211" s="37">
        <f>SUMIFS(СВЦЭМ!$F$34:$F$777,СВЦЭМ!$A$34:$A$777,$A211,СВЦЭМ!$B$34:$B$777,C$190)+'СЕТ СН'!$F$12</f>
        <v>71.79459353</v>
      </c>
      <c r="D211" s="37">
        <f>SUMIFS(СВЦЭМ!$F$34:$F$777,СВЦЭМ!$A$34:$A$777,$A211,СВЦЭМ!$B$34:$B$777,D$190)+'СЕТ СН'!$F$12</f>
        <v>76.966950209999993</v>
      </c>
      <c r="E211" s="37">
        <f>SUMIFS(СВЦЭМ!$F$34:$F$777,СВЦЭМ!$A$34:$A$777,$A211,СВЦЭМ!$B$34:$B$777,E$190)+'СЕТ СН'!$F$12</f>
        <v>79.177886040000004</v>
      </c>
      <c r="F211" s="37">
        <f>SUMIFS(СВЦЭМ!$F$34:$F$777,СВЦЭМ!$A$34:$A$777,$A211,СВЦЭМ!$B$34:$B$777,F$190)+'СЕТ СН'!$F$12</f>
        <v>80.023285599999994</v>
      </c>
      <c r="G211" s="37">
        <f>SUMIFS(СВЦЭМ!$F$34:$F$777,СВЦЭМ!$A$34:$A$777,$A211,СВЦЭМ!$B$34:$B$777,G$190)+'СЕТ СН'!$F$12</f>
        <v>79.554013710000007</v>
      </c>
      <c r="H211" s="37">
        <f>SUMIFS(СВЦЭМ!$F$34:$F$777,СВЦЭМ!$A$34:$A$777,$A211,СВЦЭМ!$B$34:$B$777,H$190)+'СЕТ СН'!$F$12</f>
        <v>77.700436609999997</v>
      </c>
      <c r="I211" s="37">
        <f>SUMIFS(СВЦЭМ!$F$34:$F$777,СВЦЭМ!$A$34:$A$777,$A211,СВЦЭМ!$B$34:$B$777,I$190)+'СЕТ СН'!$F$12</f>
        <v>73.946255899999997</v>
      </c>
      <c r="J211" s="37">
        <f>SUMIFS(СВЦЭМ!$F$34:$F$777,СВЦЭМ!$A$34:$A$777,$A211,СВЦЭМ!$B$34:$B$777,J$190)+'СЕТ СН'!$F$12</f>
        <v>64.998187630000004</v>
      </c>
      <c r="K211" s="37">
        <f>SUMIFS(СВЦЭМ!$F$34:$F$777,СВЦЭМ!$A$34:$A$777,$A211,СВЦЭМ!$B$34:$B$777,K$190)+'СЕТ СН'!$F$12</f>
        <v>56.446635299999997</v>
      </c>
      <c r="L211" s="37">
        <f>SUMIFS(СВЦЭМ!$F$34:$F$777,СВЦЭМ!$A$34:$A$777,$A211,СВЦЭМ!$B$34:$B$777,L$190)+'СЕТ СН'!$F$12</f>
        <v>56.084278779999998</v>
      </c>
      <c r="M211" s="37">
        <f>SUMIFS(СВЦЭМ!$F$34:$F$777,СВЦЭМ!$A$34:$A$777,$A211,СВЦЭМ!$B$34:$B$777,M$190)+'СЕТ СН'!$F$12</f>
        <v>61.418177460000003</v>
      </c>
      <c r="N211" s="37">
        <f>SUMIFS(СВЦЭМ!$F$34:$F$777,СВЦЭМ!$A$34:$A$777,$A211,СВЦЭМ!$B$34:$B$777,N$190)+'СЕТ СН'!$F$12</f>
        <v>61.840763090000003</v>
      </c>
      <c r="O211" s="37">
        <f>SUMIFS(СВЦЭМ!$F$34:$F$777,СВЦЭМ!$A$34:$A$777,$A211,СВЦЭМ!$B$34:$B$777,O$190)+'СЕТ СН'!$F$12</f>
        <v>62.542743229999999</v>
      </c>
      <c r="P211" s="37">
        <f>SUMIFS(СВЦЭМ!$F$34:$F$777,СВЦЭМ!$A$34:$A$777,$A211,СВЦЭМ!$B$34:$B$777,P$190)+'СЕТ СН'!$F$12</f>
        <v>60.734016490000002</v>
      </c>
      <c r="Q211" s="37">
        <f>SUMIFS(СВЦЭМ!$F$34:$F$777,СВЦЭМ!$A$34:$A$777,$A211,СВЦЭМ!$B$34:$B$777,Q$190)+'СЕТ СН'!$F$12</f>
        <v>60.566903289999999</v>
      </c>
      <c r="R211" s="37">
        <f>SUMIFS(СВЦЭМ!$F$34:$F$777,СВЦЭМ!$A$34:$A$777,$A211,СВЦЭМ!$B$34:$B$777,R$190)+'СЕТ СН'!$F$12</f>
        <v>59.459913950000001</v>
      </c>
      <c r="S211" s="37">
        <f>SUMIFS(СВЦЭМ!$F$34:$F$777,СВЦЭМ!$A$34:$A$777,$A211,СВЦЭМ!$B$34:$B$777,S$190)+'СЕТ СН'!$F$12</f>
        <v>59.142704080000001</v>
      </c>
      <c r="T211" s="37">
        <f>SUMIFS(СВЦЭМ!$F$34:$F$777,СВЦЭМ!$A$34:$A$777,$A211,СВЦЭМ!$B$34:$B$777,T$190)+'СЕТ СН'!$F$12</f>
        <v>59.312663149999999</v>
      </c>
      <c r="U211" s="37">
        <f>SUMIFS(СВЦЭМ!$F$34:$F$777,СВЦЭМ!$A$34:$A$777,$A211,СВЦЭМ!$B$34:$B$777,U$190)+'СЕТ СН'!$F$12</f>
        <v>59.99932227</v>
      </c>
      <c r="V211" s="37">
        <f>SUMIFS(СВЦЭМ!$F$34:$F$777,СВЦЭМ!$A$34:$A$777,$A211,СВЦЭМ!$B$34:$B$777,V$190)+'СЕТ СН'!$F$12</f>
        <v>54.535244560000002</v>
      </c>
      <c r="W211" s="37">
        <f>SUMIFS(СВЦЭМ!$F$34:$F$777,СВЦЭМ!$A$34:$A$777,$A211,СВЦЭМ!$B$34:$B$777,W$190)+'СЕТ СН'!$F$12</f>
        <v>64.539058449999999</v>
      </c>
      <c r="X211" s="37">
        <f>SUMIFS(СВЦЭМ!$F$34:$F$777,СВЦЭМ!$A$34:$A$777,$A211,СВЦЭМ!$B$34:$B$777,X$190)+'СЕТ СН'!$F$12</f>
        <v>60.449655380000003</v>
      </c>
      <c r="Y211" s="37">
        <f>SUMIFS(СВЦЭМ!$F$34:$F$777,СВЦЭМ!$A$34:$A$777,$A211,СВЦЭМ!$B$34:$B$777,Y$190)+'СЕТ СН'!$F$12</f>
        <v>56.48910892</v>
      </c>
    </row>
    <row r="212" spans="1:25" ht="15.75" x14ac:dyDescent="0.2">
      <c r="A212" s="36">
        <f t="shared" si="5"/>
        <v>42604</v>
      </c>
      <c r="B212" s="37">
        <f>SUMIFS(СВЦЭМ!$F$34:$F$777,СВЦЭМ!$A$34:$A$777,$A212,СВЦЭМ!$B$34:$B$777,B$190)+'СЕТ СН'!$F$12</f>
        <v>57.902314259999997</v>
      </c>
      <c r="C212" s="37">
        <f>SUMIFS(СВЦЭМ!$F$34:$F$777,СВЦЭМ!$A$34:$A$777,$A212,СВЦЭМ!$B$34:$B$777,C$190)+'СЕТ СН'!$F$12</f>
        <v>64.904012719999997</v>
      </c>
      <c r="D212" s="37">
        <f>SUMIFS(СВЦЭМ!$F$34:$F$777,СВЦЭМ!$A$34:$A$777,$A212,СВЦЭМ!$B$34:$B$777,D$190)+'СЕТ СН'!$F$12</f>
        <v>68.658225569999999</v>
      </c>
      <c r="E212" s="37">
        <f>SUMIFS(СВЦЭМ!$F$34:$F$777,СВЦЭМ!$A$34:$A$777,$A212,СВЦЭМ!$B$34:$B$777,E$190)+'СЕТ СН'!$F$12</f>
        <v>68.509968360000002</v>
      </c>
      <c r="F212" s="37">
        <f>SUMIFS(СВЦЭМ!$F$34:$F$777,СВЦЭМ!$A$34:$A$777,$A212,СВЦЭМ!$B$34:$B$777,F$190)+'СЕТ СН'!$F$12</f>
        <v>70.308566659999997</v>
      </c>
      <c r="G212" s="37">
        <f>SUMIFS(СВЦЭМ!$F$34:$F$777,СВЦЭМ!$A$34:$A$777,$A212,СВЦЭМ!$B$34:$B$777,G$190)+'СЕТ СН'!$F$12</f>
        <v>71.560716909999996</v>
      </c>
      <c r="H212" s="37">
        <f>SUMIFS(СВЦЭМ!$F$34:$F$777,СВЦЭМ!$A$34:$A$777,$A212,СВЦЭМ!$B$34:$B$777,H$190)+'СЕТ СН'!$F$12</f>
        <v>66.262014109999996</v>
      </c>
      <c r="I212" s="37">
        <f>SUMIFS(СВЦЭМ!$F$34:$F$777,СВЦЭМ!$A$34:$A$777,$A212,СВЦЭМ!$B$34:$B$777,I$190)+'СЕТ СН'!$F$12</f>
        <v>62.486323929999998</v>
      </c>
      <c r="J212" s="37">
        <f>SUMIFS(СВЦЭМ!$F$34:$F$777,СВЦЭМ!$A$34:$A$777,$A212,СВЦЭМ!$B$34:$B$777,J$190)+'СЕТ СН'!$F$12</f>
        <v>53.576673769999999</v>
      </c>
      <c r="K212" s="37">
        <f>SUMIFS(СВЦЭМ!$F$34:$F$777,СВЦЭМ!$A$34:$A$777,$A212,СВЦЭМ!$B$34:$B$777,K$190)+'СЕТ СН'!$F$12</f>
        <v>49.26474485</v>
      </c>
      <c r="L212" s="37">
        <f>SUMIFS(СВЦЭМ!$F$34:$F$777,СВЦЭМ!$A$34:$A$777,$A212,СВЦЭМ!$B$34:$B$777,L$190)+'СЕТ СН'!$F$12</f>
        <v>51.364183850000003</v>
      </c>
      <c r="M212" s="37">
        <f>SUMIFS(СВЦЭМ!$F$34:$F$777,СВЦЭМ!$A$34:$A$777,$A212,СВЦЭМ!$B$34:$B$777,M$190)+'СЕТ СН'!$F$12</f>
        <v>55.62586031</v>
      </c>
      <c r="N212" s="37">
        <f>SUMIFS(СВЦЭМ!$F$34:$F$777,СВЦЭМ!$A$34:$A$777,$A212,СВЦЭМ!$B$34:$B$777,N$190)+'СЕТ СН'!$F$12</f>
        <v>54.80312275</v>
      </c>
      <c r="O212" s="37">
        <f>SUMIFS(СВЦЭМ!$F$34:$F$777,СВЦЭМ!$A$34:$A$777,$A212,СВЦЭМ!$B$34:$B$777,O$190)+'СЕТ СН'!$F$12</f>
        <v>55.939934639999997</v>
      </c>
      <c r="P212" s="37">
        <f>SUMIFS(СВЦЭМ!$F$34:$F$777,СВЦЭМ!$A$34:$A$777,$A212,СВЦЭМ!$B$34:$B$777,P$190)+'СЕТ СН'!$F$12</f>
        <v>55.225340600000003</v>
      </c>
      <c r="Q212" s="37">
        <f>SUMIFS(СВЦЭМ!$F$34:$F$777,СВЦЭМ!$A$34:$A$777,$A212,СВЦЭМ!$B$34:$B$777,Q$190)+'СЕТ СН'!$F$12</f>
        <v>54.56846152</v>
      </c>
      <c r="R212" s="37">
        <f>SUMIFS(СВЦЭМ!$F$34:$F$777,СВЦЭМ!$A$34:$A$777,$A212,СВЦЭМ!$B$34:$B$777,R$190)+'СЕТ СН'!$F$12</f>
        <v>54.223276769999998</v>
      </c>
      <c r="S212" s="37">
        <f>SUMIFS(СВЦЭМ!$F$34:$F$777,СВЦЭМ!$A$34:$A$777,$A212,СВЦЭМ!$B$34:$B$777,S$190)+'СЕТ СН'!$F$12</f>
        <v>53.639270349999997</v>
      </c>
      <c r="T212" s="37">
        <f>SUMIFS(СВЦЭМ!$F$34:$F$777,СВЦЭМ!$A$34:$A$777,$A212,СВЦЭМ!$B$34:$B$777,T$190)+'СЕТ СН'!$F$12</f>
        <v>44.875866700000003</v>
      </c>
      <c r="U212" s="37">
        <f>SUMIFS(СВЦЭМ!$F$34:$F$777,СВЦЭМ!$A$34:$A$777,$A212,СВЦЭМ!$B$34:$B$777,U$190)+'СЕТ СН'!$F$12</f>
        <v>44.96625031</v>
      </c>
      <c r="V212" s="37">
        <f>SUMIFS(СВЦЭМ!$F$34:$F$777,СВЦЭМ!$A$34:$A$777,$A212,СВЦЭМ!$B$34:$B$777,V$190)+'СЕТ СН'!$F$12</f>
        <v>46.932806650000003</v>
      </c>
      <c r="W212" s="37">
        <f>SUMIFS(СВЦЭМ!$F$34:$F$777,СВЦЭМ!$A$34:$A$777,$A212,СВЦЭМ!$B$34:$B$777,W$190)+'СЕТ СН'!$F$12</f>
        <v>47.009549270000001</v>
      </c>
      <c r="X212" s="37">
        <f>SUMIFS(СВЦЭМ!$F$34:$F$777,СВЦЭМ!$A$34:$A$777,$A212,СВЦЭМ!$B$34:$B$777,X$190)+'СЕТ СН'!$F$12</f>
        <v>46.567425309999997</v>
      </c>
      <c r="Y212" s="37">
        <f>SUMIFS(СВЦЭМ!$F$34:$F$777,СВЦЭМ!$A$34:$A$777,$A212,СВЦЭМ!$B$34:$B$777,Y$190)+'СЕТ СН'!$F$12</f>
        <v>52.748732240000002</v>
      </c>
    </row>
    <row r="213" spans="1:25" ht="15.75" x14ac:dyDescent="0.2">
      <c r="A213" s="36">
        <f t="shared" si="5"/>
        <v>42605</v>
      </c>
      <c r="B213" s="37">
        <f>SUMIFS(СВЦЭМ!$F$34:$F$777,СВЦЭМ!$A$34:$A$777,$A213,СВЦЭМ!$B$34:$B$777,B$190)+'СЕТ СН'!$F$12</f>
        <v>58.873298200000001</v>
      </c>
      <c r="C213" s="37">
        <f>SUMIFS(СВЦЭМ!$F$34:$F$777,СВЦЭМ!$A$34:$A$777,$A213,СВЦЭМ!$B$34:$B$777,C$190)+'СЕТ СН'!$F$12</f>
        <v>64.161931859999996</v>
      </c>
      <c r="D213" s="37">
        <f>SUMIFS(СВЦЭМ!$F$34:$F$777,СВЦЭМ!$A$34:$A$777,$A213,СВЦЭМ!$B$34:$B$777,D$190)+'СЕТ СН'!$F$12</f>
        <v>68.088092970000005</v>
      </c>
      <c r="E213" s="37">
        <f>SUMIFS(СВЦЭМ!$F$34:$F$777,СВЦЭМ!$A$34:$A$777,$A213,СВЦЭМ!$B$34:$B$777,E$190)+'СЕТ СН'!$F$12</f>
        <v>67.159625969999993</v>
      </c>
      <c r="F213" s="37">
        <f>SUMIFS(СВЦЭМ!$F$34:$F$777,СВЦЭМ!$A$34:$A$777,$A213,СВЦЭМ!$B$34:$B$777,F$190)+'СЕТ СН'!$F$12</f>
        <v>67.214885530000004</v>
      </c>
      <c r="G213" s="37">
        <f>SUMIFS(СВЦЭМ!$F$34:$F$777,СВЦЭМ!$A$34:$A$777,$A213,СВЦЭМ!$B$34:$B$777,G$190)+'СЕТ СН'!$F$12</f>
        <v>67.272206659999995</v>
      </c>
      <c r="H213" s="37">
        <f>SUMIFS(СВЦЭМ!$F$34:$F$777,СВЦЭМ!$A$34:$A$777,$A213,СВЦЭМ!$B$34:$B$777,H$190)+'СЕТ СН'!$F$12</f>
        <v>66.274304909999998</v>
      </c>
      <c r="I213" s="37">
        <f>SUMIFS(СВЦЭМ!$F$34:$F$777,СВЦЭМ!$A$34:$A$777,$A213,СВЦЭМ!$B$34:$B$777,I$190)+'СЕТ СН'!$F$12</f>
        <v>61.198045110000002</v>
      </c>
      <c r="J213" s="37">
        <f>SUMIFS(СВЦЭМ!$F$34:$F$777,СВЦЭМ!$A$34:$A$777,$A213,СВЦЭМ!$B$34:$B$777,J$190)+'СЕТ СН'!$F$12</f>
        <v>67.096857740000004</v>
      </c>
      <c r="K213" s="37">
        <f>SUMIFS(СВЦЭМ!$F$34:$F$777,СВЦЭМ!$A$34:$A$777,$A213,СВЦЭМ!$B$34:$B$777,K$190)+'СЕТ СН'!$F$12</f>
        <v>47.708848330000002</v>
      </c>
      <c r="L213" s="37">
        <f>SUMIFS(СВЦЭМ!$F$34:$F$777,СВЦЭМ!$A$34:$A$777,$A213,СВЦЭМ!$B$34:$B$777,L$190)+'СЕТ СН'!$F$12</f>
        <v>45.948064350000003</v>
      </c>
      <c r="M213" s="37">
        <f>SUMIFS(СВЦЭМ!$F$34:$F$777,СВЦЭМ!$A$34:$A$777,$A213,СВЦЭМ!$B$34:$B$777,M$190)+'СЕТ СН'!$F$12</f>
        <v>44.737498010000003</v>
      </c>
      <c r="N213" s="37">
        <f>SUMIFS(СВЦЭМ!$F$34:$F$777,СВЦЭМ!$A$34:$A$777,$A213,СВЦЭМ!$B$34:$B$777,N$190)+'СЕТ СН'!$F$12</f>
        <v>44.14494183</v>
      </c>
      <c r="O213" s="37">
        <f>SUMIFS(СВЦЭМ!$F$34:$F$777,СВЦЭМ!$A$34:$A$777,$A213,СВЦЭМ!$B$34:$B$777,O$190)+'СЕТ СН'!$F$12</f>
        <v>45.262394389999997</v>
      </c>
      <c r="P213" s="37">
        <f>SUMIFS(СВЦЭМ!$F$34:$F$777,СВЦЭМ!$A$34:$A$777,$A213,СВЦЭМ!$B$34:$B$777,P$190)+'СЕТ СН'!$F$12</f>
        <v>44.700474409999998</v>
      </c>
      <c r="Q213" s="37">
        <f>SUMIFS(СВЦЭМ!$F$34:$F$777,СВЦЭМ!$A$34:$A$777,$A213,СВЦЭМ!$B$34:$B$777,Q$190)+'СЕТ СН'!$F$12</f>
        <v>44.248262480000001</v>
      </c>
      <c r="R213" s="37">
        <f>SUMIFS(СВЦЭМ!$F$34:$F$777,СВЦЭМ!$A$34:$A$777,$A213,СВЦЭМ!$B$34:$B$777,R$190)+'СЕТ СН'!$F$12</f>
        <v>44.479680350000002</v>
      </c>
      <c r="S213" s="37">
        <f>SUMIFS(СВЦЭМ!$F$34:$F$777,СВЦЭМ!$A$34:$A$777,$A213,СВЦЭМ!$B$34:$B$777,S$190)+'СЕТ СН'!$F$12</f>
        <v>44.127446519999999</v>
      </c>
      <c r="T213" s="37">
        <f>SUMIFS(СВЦЭМ!$F$34:$F$777,СВЦЭМ!$A$34:$A$777,$A213,СВЦЭМ!$B$34:$B$777,T$190)+'СЕТ СН'!$F$12</f>
        <v>43.984947380000001</v>
      </c>
      <c r="U213" s="37">
        <f>SUMIFS(СВЦЭМ!$F$34:$F$777,СВЦЭМ!$A$34:$A$777,$A213,СВЦЭМ!$B$34:$B$777,U$190)+'СЕТ СН'!$F$12</f>
        <v>43.870902309999998</v>
      </c>
      <c r="V213" s="37">
        <f>SUMIFS(СВЦЭМ!$F$34:$F$777,СВЦЭМ!$A$34:$A$777,$A213,СВЦЭМ!$B$34:$B$777,V$190)+'СЕТ СН'!$F$12</f>
        <v>45.793825179999999</v>
      </c>
      <c r="W213" s="37">
        <f>SUMIFS(СВЦЭМ!$F$34:$F$777,СВЦЭМ!$A$34:$A$777,$A213,СВЦЭМ!$B$34:$B$777,W$190)+'СЕТ СН'!$F$12</f>
        <v>46.512623050000002</v>
      </c>
      <c r="X213" s="37">
        <f>SUMIFS(СВЦЭМ!$F$34:$F$777,СВЦЭМ!$A$34:$A$777,$A213,СВЦЭМ!$B$34:$B$777,X$190)+'СЕТ СН'!$F$12</f>
        <v>54.525077969999998</v>
      </c>
      <c r="Y213" s="37">
        <f>SUMIFS(СВЦЭМ!$F$34:$F$777,СВЦЭМ!$A$34:$A$777,$A213,СВЦЭМ!$B$34:$B$777,Y$190)+'СЕТ СН'!$F$12</f>
        <v>51.724184899999997</v>
      </c>
    </row>
    <row r="214" spans="1:25" ht="15.75" x14ac:dyDescent="0.2">
      <c r="A214" s="36">
        <f t="shared" si="5"/>
        <v>42606</v>
      </c>
      <c r="B214" s="37">
        <f>SUMIFS(СВЦЭМ!$F$34:$F$777,СВЦЭМ!$A$34:$A$777,$A214,СВЦЭМ!$B$34:$B$777,B$190)+'СЕТ СН'!$F$12</f>
        <v>60.772864259999999</v>
      </c>
      <c r="C214" s="37">
        <f>SUMIFS(СВЦЭМ!$F$34:$F$777,СВЦЭМ!$A$34:$A$777,$A214,СВЦЭМ!$B$34:$B$777,C$190)+'СЕТ СН'!$F$12</f>
        <v>67.10234973</v>
      </c>
      <c r="D214" s="37">
        <f>SUMIFS(СВЦЭМ!$F$34:$F$777,СВЦЭМ!$A$34:$A$777,$A214,СВЦЭМ!$B$34:$B$777,D$190)+'СЕТ СН'!$F$12</f>
        <v>68.875167660000002</v>
      </c>
      <c r="E214" s="37">
        <f>SUMIFS(СВЦЭМ!$F$34:$F$777,СВЦЭМ!$A$34:$A$777,$A214,СВЦЭМ!$B$34:$B$777,E$190)+'СЕТ СН'!$F$12</f>
        <v>69.844544099999993</v>
      </c>
      <c r="F214" s="37">
        <f>SUMIFS(СВЦЭМ!$F$34:$F$777,СВЦЭМ!$A$34:$A$777,$A214,СВЦЭМ!$B$34:$B$777,F$190)+'СЕТ СН'!$F$12</f>
        <v>68.234762540000006</v>
      </c>
      <c r="G214" s="37">
        <f>SUMIFS(СВЦЭМ!$F$34:$F$777,СВЦЭМ!$A$34:$A$777,$A214,СВЦЭМ!$B$34:$B$777,G$190)+'СЕТ СН'!$F$12</f>
        <v>67.669902239999999</v>
      </c>
      <c r="H214" s="37">
        <f>SUMIFS(СВЦЭМ!$F$34:$F$777,СВЦЭМ!$A$34:$A$777,$A214,СВЦЭМ!$B$34:$B$777,H$190)+'СЕТ СН'!$F$12</f>
        <v>63.544590159999998</v>
      </c>
      <c r="I214" s="37">
        <f>SUMIFS(СВЦЭМ!$F$34:$F$777,СВЦЭМ!$A$34:$A$777,$A214,СВЦЭМ!$B$34:$B$777,I$190)+'СЕТ СН'!$F$12</f>
        <v>60.373326290000001</v>
      </c>
      <c r="J214" s="37">
        <f>SUMIFS(СВЦЭМ!$F$34:$F$777,СВЦЭМ!$A$34:$A$777,$A214,СВЦЭМ!$B$34:$B$777,J$190)+'СЕТ СН'!$F$12</f>
        <v>53.271567259999998</v>
      </c>
      <c r="K214" s="37">
        <f>SUMIFS(СВЦЭМ!$F$34:$F$777,СВЦЭМ!$A$34:$A$777,$A214,СВЦЭМ!$B$34:$B$777,K$190)+'СЕТ СН'!$F$12</f>
        <v>47.22021977</v>
      </c>
      <c r="L214" s="37">
        <f>SUMIFS(СВЦЭМ!$F$34:$F$777,СВЦЭМ!$A$34:$A$777,$A214,СВЦЭМ!$B$34:$B$777,L$190)+'СЕТ СН'!$F$12</f>
        <v>46.587701619999997</v>
      </c>
      <c r="M214" s="37">
        <f>SUMIFS(СВЦЭМ!$F$34:$F$777,СВЦЭМ!$A$34:$A$777,$A214,СВЦЭМ!$B$34:$B$777,M$190)+'СЕТ СН'!$F$12</f>
        <v>51.234180299999998</v>
      </c>
      <c r="N214" s="37">
        <f>SUMIFS(СВЦЭМ!$F$34:$F$777,СВЦЭМ!$A$34:$A$777,$A214,СВЦЭМ!$B$34:$B$777,N$190)+'СЕТ СН'!$F$12</f>
        <v>47.18538495</v>
      </c>
      <c r="O214" s="37">
        <f>SUMIFS(СВЦЭМ!$F$34:$F$777,СВЦЭМ!$A$34:$A$777,$A214,СВЦЭМ!$B$34:$B$777,O$190)+'СЕТ СН'!$F$12</f>
        <v>51.357535499999997</v>
      </c>
      <c r="P214" s="37">
        <f>SUMIFS(СВЦЭМ!$F$34:$F$777,СВЦЭМ!$A$34:$A$777,$A214,СВЦЭМ!$B$34:$B$777,P$190)+'СЕТ СН'!$F$12</f>
        <v>52.528591939999998</v>
      </c>
      <c r="Q214" s="37">
        <f>SUMIFS(СВЦЭМ!$F$34:$F$777,СВЦЭМ!$A$34:$A$777,$A214,СВЦЭМ!$B$34:$B$777,Q$190)+'СЕТ СН'!$F$12</f>
        <v>50.086783840000002</v>
      </c>
      <c r="R214" s="37">
        <f>SUMIFS(СВЦЭМ!$F$34:$F$777,СВЦЭМ!$A$34:$A$777,$A214,СВЦЭМ!$B$34:$B$777,R$190)+'СЕТ СН'!$F$12</f>
        <v>49.027889170000002</v>
      </c>
      <c r="S214" s="37">
        <f>SUMIFS(СВЦЭМ!$F$34:$F$777,СВЦЭМ!$A$34:$A$777,$A214,СВЦЭМ!$B$34:$B$777,S$190)+'СЕТ СН'!$F$12</f>
        <v>48.684605230000003</v>
      </c>
      <c r="T214" s="37">
        <f>SUMIFS(СВЦЭМ!$F$34:$F$777,СВЦЭМ!$A$34:$A$777,$A214,СВЦЭМ!$B$34:$B$777,T$190)+'СЕТ СН'!$F$12</f>
        <v>52.476024930000001</v>
      </c>
      <c r="U214" s="37">
        <f>SUMIFS(СВЦЭМ!$F$34:$F$777,СВЦЭМ!$A$34:$A$777,$A214,СВЦЭМ!$B$34:$B$777,U$190)+'СЕТ СН'!$F$12</f>
        <v>54.686582520000002</v>
      </c>
      <c r="V214" s="37">
        <f>SUMIFS(СВЦЭМ!$F$34:$F$777,СВЦЭМ!$A$34:$A$777,$A214,СВЦЭМ!$B$34:$B$777,V$190)+'СЕТ СН'!$F$12</f>
        <v>55.440412809999998</v>
      </c>
      <c r="W214" s="37">
        <f>SUMIFS(СВЦЭМ!$F$34:$F$777,СВЦЭМ!$A$34:$A$777,$A214,СВЦЭМ!$B$34:$B$777,W$190)+'СЕТ СН'!$F$12</f>
        <v>56.08781501</v>
      </c>
      <c r="X214" s="37">
        <f>SUMIFS(СВЦЭМ!$F$34:$F$777,СВЦЭМ!$A$34:$A$777,$A214,СВЦЭМ!$B$34:$B$777,X$190)+'СЕТ СН'!$F$12</f>
        <v>50.066972649999997</v>
      </c>
      <c r="Y214" s="37">
        <f>SUMIFS(СВЦЭМ!$F$34:$F$777,СВЦЭМ!$A$34:$A$777,$A214,СВЦЭМ!$B$34:$B$777,Y$190)+'СЕТ СН'!$F$12</f>
        <v>51.878079620000001</v>
      </c>
    </row>
    <row r="215" spans="1:25" ht="15.75" x14ac:dyDescent="0.2">
      <c r="A215" s="36">
        <f t="shared" si="5"/>
        <v>42607</v>
      </c>
      <c r="B215" s="37">
        <f>SUMIFS(СВЦЭМ!$F$34:$F$777,СВЦЭМ!$A$34:$A$777,$A215,СВЦЭМ!$B$34:$B$777,B$190)+'СЕТ СН'!$F$12</f>
        <v>60.02036038</v>
      </c>
      <c r="C215" s="37">
        <f>SUMIFS(СВЦЭМ!$F$34:$F$777,СВЦЭМ!$A$34:$A$777,$A215,СВЦЭМ!$B$34:$B$777,C$190)+'СЕТ СН'!$F$12</f>
        <v>67.274924150000004</v>
      </c>
      <c r="D215" s="37">
        <f>SUMIFS(СВЦЭМ!$F$34:$F$777,СВЦЭМ!$A$34:$A$777,$A215,СВЦЭМ!$B$34:$B$777,D$190)+'СЕТ СН'!$F$12</f>
        <v>71.330007640000005</v>
      </c>
      <c r="E215" s="37">
        <f>SUMIFS(СВЦЭМ!$F$34:$F$777,СВЦЭМ!$A$34:$A$777,$A215,СВЦЭМ!$B$34:$B$777,E$190)+'СЕТ СН'!$F$12</f>
        <v>72.055421519999996</v>
      </c>
      <c r="F215" s="37">
        <f>SUMIFS(СВЦЭМ!$F$34:$F$777,СВЦЭМ!$A$34:$A$777,$A215,СВЦЭМ!$B$34:$B$777,F$190)+'СЕТ СН'!$F$12</f>
        <v>72.103106609999998</v>
      </c>
      <c r="G215" s="37">
        <f>SUMIFS(СВЦЭМ!$F$34:$F$777,СВЦЭМ!$A$34:$A$777,$A215,СВЦЭМ!$B$34:$B$777,G$190)+'СЕТ СН'!$F$12</f>
        <v>70.591732100000002</v>
      </c>
      <c r="H215" s="37">
        <f>SUMIFS(СВЦЭМ!$F$34:$F$777,СВЦЭМ!$A$34:$A$777,$A215,СВЦЭМ!$B$34:$B$777,H$190)+'СЕТ СН'!$F$12</f>
        <v>66.432436920000001</v>
      </c>
      <c r="I215" s="37">
        <f>SUMIFS(СВЦЭМ!$F$34:$F$777,СВЦЭМ!$A$34:$A$777,$A215,СВЦЭМ!$B$34:$B$777,I$190)+'СЕТ СН'!$F$12</f>
        <v>59.460184959999999</v>
      </c>
      <c r="J215" s="37">
        <f>SUMIFS(СВЦЭМ!$F$34:$F$777,СВЦЭМ!$A$34:$A$777,$A215,СВЦЭМ!$B$34:$B$777,J$190)+'СЕТ СН'!$F$12</f>
        <v>52.775497379999997</v>
      </c>
      <c r="K215" s="37">
        <f>SUMIFS(СВЦЭМ!$F$34:$F$777,СВЦЭМ!$A$34:$A$777,$A215,СВЦЭМ!$B$34:$B$777,K$190)+'СЕТ СН'!$F$12</f>
        <v>47.507134200000003</v>
      </c>
      <c r="L215" s="37">
        <f>SUMIFS(СВЦЭМ!$F$34:$F$777,СВЦЭМ!$A$34:$A$777,$A215,СВЦЭМ!$B$34:$B$777,L$190)+'СЕТ СН'!$F$12</f>
        <v>47.466832539999999</v>
      </c>
      <c r="M215" s="37">
        <f>SUMIFS(СВЦЭМ!$F$34:$F$777,СВЦЭМ!$A$34:$A$777,$A215,СВЦЭМ!$B$34:$B$777,M$190)+'СЕТ СН'!$F$12</f>
        <v>52.8165361</v>
      </c>
      <c r="N215" s="37">
        <f>SUMIFS(СВЦЭМ!$F$34:$F$777,СВЦЭМ!$A$34:$A$777,$A215,СВЦЭМ!$B$34:$B$777,N$190)+'СЕТ СН'!$F$12</f>
        <v>51.816844709999998</v>
      </c>
      <c r="O215" s="37">
        <f>SUMIFS(СВЦЭМ!$F$34:$F$777,СВЦЭМ!$A$34:$A$777,$A215,СВЦЭМ!$B$34:$B$777,O$190)+'СЕТ СН'!$F$12</f>
        <v>52.36337005</v>
      </c>
      <c r="P215" s="37">
        <f>SUMIFS(СВЦЭМ!$F$34:$F$777,СВЦЭМ!$A$34:$A$777,$A215,СВЦЭМ!$B$34:$B$777,P$190)+'СЕТ СН'!$F$12</f>
        <v>48.959915530000004</v>
      </c>
      <c r="Q215" s="37">
        <f>SUMIFS(СВЦЭМ!$F$34:$F$777,СВЦЭМ!$A$34:$A$777,$A215,СВЦЭМ!$B$34:$B$777,Q$190)+'СЕТ СН'!$F$12</f>
        <v>49.022095610000001</v>
      </c>
      <c r="R215" s="37">
        <f>SUMIFS(СВЦЭМ!$F$34:$F$777,СВЦЭМ!$A$34:$A$777,$A215,СВЦЭМ!$B$34:$B$777,R$190)+'СЕТ СН'!$F$12</f>
        <v>49.239057260000003</v>
      </c>
      <c r="S215" s="37">
        <f>SUMIFS(СВЦЭМ!$F$34:$F$777,СВЦЭМ!$A$34:$A$777,$A215,СВЦЭМ!$B$34:$B$777,S$190)+'СЕТ СН'!$F$12</f>
        <v>49.936002330000001</v>
      </c>
      <c r="T215" s="37">
        <f>SUMIFS(СВЦЭМ!$F$34:$F$777,СВЦЭМ!$A$34:$A$777,$A215,СВЦЭМ!$B$34:$B$777,T$190)+'СЕТ СН'!$F$12</f>
        <v>54.85141256</v>
      </c>
      <c r="U215" s="37">
        <f>SUMIFS(СВЦЭМ!$F$34:$F$777,СВЦЭМ!$A$34:$A$777,$A215,СВЦЭМ!$B$34:$B$777,U$190)+'СЕТ СН'!$F$12</f>
        <v>53.017808340000002</v>
      </c>
      <c r="V215" s="37">
        <f>SUMIFS(СВЦЭМ!$F$34:$F$777,СВЦЭМ!$A$34:$A$777,$A215,СВЦЭМ!$B$34:$B$777,V$190)+'СЕТ СН'!$F$12</f>
        <v>55.225681440000002</v>
      </c>
      <c r="W215" s="37">
        <f>SUMIFS(СВЦЭМ!$F$34:$F$777,СВЦЭМ!$A$34:$A$777,$A215,СВЦЭМ!$B$34:$B$777,W$190)+'СЕТ СН'!$F$12</f>
        <v>55.209143939999997</v>
      </c>
      <c r="X215" s="37">
        <f>SUMIFS(СВЦЭМ!$F$34:$F$777,СВЦЭМ!$A$34:$A$777,$A215,СВЦЭМ!$B$34:$B$777,X$190)+'СЕТ СН'!$F$12</f>
        <v>49.860386089999999</v>
      </c>
      <c r="Y215" s="37">
        <f>SUMIFS(СВЦЭМ!$F$34:$F$777,СВЦЭМ!$A$34:$A$777,$A215,СВЦЭМ!$B$34:$B$777,Y$190)+'СЕТ СН'!$F$12</f>
        <v>51.214829450000003</v>
      </c>
    </row>
    <row r="216" spans="1:25" ht="15.75" x14ac:dyDescent="0.2">
      <c r="A216" s="36">
        <f t="shared" si="5"/>
        <v>42608</v>
      </c>
      <c r="B216" s="37">
        <f>SUMIFS(СВЦЭМ!$F$34:$F$777,СВЦЭМ!$A$34:$A$777,$A216,СВЦЭМ!$B$34:$B$777,B$190)+'СЕТ СН'!$F$12</f>
        <v>59.445722289999999</v>
      </c>
      <c r="C216" s="37">
        <f>SUMIFS(СВЦЭМ!$F$34:$F$777,СВЦЭМ!$A$34:$A$777,$A216,СВЦЭМ!$B$34:$B$777,C$190)+'СЕТ СН'!$F$12</f>
        <v>65.016344919999995</v>
      </c>
      <c r="D216" s="37">
        <f>SUMIFS(СВЦЭМ!$F$34:$F$777,СВЦЭМ!$A$34:$A$777,$A216,СВЦЭМ!$B$34:$B$777,D$190)+'СЕТ СН'!$F$12</f>
        <v>68.998986740000007</v>
      </c>
      <c r="E216" s="37">
        <f>SUMIFS(СВЦЭМ!$F$34:$F$777,СВЦЭМ!$A$34:$A$777,$A216,СВЦЭМ!$B$34:$B$777,E$190)+'СЕТ СН'!$F$12</f>
        <v>70.293713800000006</v>
      </c>
      <c r="F216" s="37">
        <f>SUMIFS(СВЦЭМ!$F$34:$F$777,СВЦЭМ!$A$34:$A$777,$A216,СВЦЭМ!$B$34:$B$777,F$190)+'СЕТ СН'!$F$12</f>
        <v>70.32313345</v>
      </c>
      <c r="G216" s="37">
        <f>SUMIFS(СВЦЭМ!$F$34:$F$777,СВЦЭМ!$A$34:$A$777,$A216,СВЦЭМ!$B$34:$B$777,G$190)+'СЕТ СН'!$F$12</f>
        <v>69.714948199999995</v>
      </c>
      <c r="H216" s="37">
        <f>SUMIFS(СВЦЭМ!$F$34:$F$777,СВЦЭМ!$A$34:$A$777,$A216,СВЦЭМ!$B$34:$B$777,H$190)+'СЕТ СН'!$F$12</f>
        <v>65.269094140000007</v>
      </c>
      <c r="I216" s="37">
        <f>SUMIFS(СВЦЭМ!$F$34:$F$777,СВЦЭМ!$A$34:$A$777,$A216,СВЦЭМ!$B$34:$B$777,I$190)+'СЕТ СН'!$F$12</f>
        <v>58.203986010000001</v>
      </c>
      <c r="J216" s="37">
        <f>SUMIFS(СВЦЭМ!$F$34:$F$777,СВЦЭМ!$A$34:$A$777,$A216,СВЦЭМ!$B$34:$B$777,J$190)+'СЕТ СН'!$F$12</f>
        <v>51.290089309999999</v>
      </c>
      <c r="K216" s="37">
        <f>SUMIFS(СВЦЭМ!$F$34:$F$777,СВЦЭМ!$A$34:$A$777,$A216,СВЦЭМ!$B$34:$B$777,K$190)+'СЕТ СН'!$F$12</f>
        <v>47.052642239999997</v>
      </c>
      <c r="L216" s="37">
        <f>SUMIFS(СВЦЭМ!$F$34:$F$777,СВЦЭМ!$A$34:$A$777,$A216,СВЦЭМ!$B$34:$B$777,L$190)+'СЕТ СН'!$F$12</f>
        <v>47.283568500000001</v>
      </c>
      <c r="M216" s="37">
        <f>SUMIFS(СВЦЭМ!$F$34:$F$777,СВЦЭМ!$A$34:$A$777,$A216,СВЦЭМ!$B$34:$B$777,M$190)+'СЕТ СН'!$F$12</f>
        <v>50.596354560000002</v>
      </c>
      <c r="N216" s="37">
        <f>SUMIFS(СВЦЭМ!$F$34:$F$777,СВЦЭМ!$A$34:$A$777,$A216,СВЦЭМ!$B$34:$B$777,N$190)+'СЕТ СН'!$F$12</f>
        <v>49.891528739999998</v>
      </c>
      <c r="O216" s="37">
        <f>SUMIFS(СВЦЭМ!$F$34:$F$777,СВЦЭМ!$A$34:$A$777,$A216,СВЦЭМ!$B$34:$B$777,O$190)+'СЕТ СН'!$F$12</f>
        <v>51.539932630000003</v>
      </c>
      <c r="P216" s="37">
        <f>SUMIFS(СВЦЭМ!$F$34:$F$777,СВЦЭМ!$A$34:$A$777,$A216,СВЦЭМ!$B$34:$B$777,P$190)+'СЕТ СН'!$F$12</f>
        <v>51.651635589999998</v>
      </c>
      <c r="Q216" s="37">
        <f>SUMIFS(СВЦЭМ!$F$34:$F$777,СВЦЭМ!$A$34:$A$777,$A216,СВЦЭМ!$B$34:$B$777,Q$190)+'СЕТ СН'!$F$12</f>
        <v>50.821670679999997</v>
      </c>
      <c r="R216" s="37">
        <f>SUMIFS(СВЦЭМ!$F$34:$F$777,СВЦЭМ!$A$34:$A$777,$A216,СВЦЭМ!$B$34:$B$777,R$190)+'СЕТ СН'!$F$12</f>
        <v>49.724854980000003</v>
      </c>
      <c r="S216" s="37">
        <f>SUMIFS(СВЦЭМ!$F$34:$F$777,СВЦЭМ!$A$34:$A$777,$A216,СВЦЭМ!$B$34:$B$777,S$190)+'СЕТ СН'!$F$12</f>
        <v>49.707090479999998</v>
      </c>
      <c r="T216" s="37">
        <f>SUMIFS(СВЦЭМ!$F$34:$F$777,СВЦЭМ!$A$34:$A$777,$A216,СВЦЭМ!$B$34:$B$777,T$190)+'СЕТ СН'!$F$12</f>
        <v>49.812254539999998</v>
      </c>
      <c r="U216" s="37">
        <f>SUMIFS(СВЦЭМ!$F$34:$F$777,СВЦЭМ!$A$34:$A$777,$A216,СВЦЭМ!$B$34:$B$777,U$190)+'СЕТ СН'!$F$12</f>
        <v>49.932311409999997</v>
      </c>
      <c r="V216" s="37">
        <f>SUMIFS(СВЦЭМ!$F$34:$F$777,СВЦЭМ!$A$34:$A$777,$A216,СВЦЭМ!$B$34:$B$777,V$190)+'СЕТ СН'!$F$12</f>
        <v>51.779787349999999</v>
      </c>
      <c r="W216" s="37">
        <f>SUMIFS(СВЦЭМ!$F$34:$F$777,СВЦЭМ!$A$34:$A$777,$A216,СВЦЭМ!$B$34:$B$777,W$190)+'СЕТ СН'!$F$12</f>
        <v>52.573902259999997</v>
      </c>
      <c r="X216" s="37">
        <f>SUMIFS(СВЦЭМ!$F$34:$F$777,СВЦЭМ!$A$34:$A$777,$A216,СВЦЭМ!$B$34:$B$777,X$190)+'СЕТ СН'!$F$12</f>
        <v>48.780414829999998</v>
      </c>
      <c r="Y216" s="37">
        <f>SUMIFS(СВЦЭМ!$F$34:$F$777,СВЦЭМ!$A$34:$A$777,$A216,СВЦЭМ!$B$34:$B$777,Y$190)+'СЕТ СН'!$F$12</f>
        <v>50.650818700000002</v>
      </c>
    </row>
    <row r="217" spans="1:25" ht="15.75" x14ac:dyDescent="0.2">
      <c r="A217" s="36">
        <f t="shared" si="5"/>
        <v>42609</v>
      </c>
      <c r="B217" s="37">
        <f>SUMIFS(СВЦЭМ!$F$34:$F$777,СВЦЭМ!$A$34:$A$777,$A217,СВЦЭМ!$B$34:$B$777,B$190)+'СЕТ СН'!$F$12</f>
        <v>55.453865710000002</v>
      </c>
      <c r="C217" s="37">
        <f>SUMIFS(СВЦЭМ!$F$34:$F$777,СВЦЭМ!$A$34:$A$777,$A217,СВЦЭМ!$B$34:$B$777,C$190)+'СЕТ СН'!$F$12</f>
        <v>61.156012189999998</v>
      </c>
      <c r="D217" s="37">
        <f>SUMIFS(СВЦЭМ!$F$34:$F$777,СВЦЭМ!$A$34:$A$777,$A217,СВЦЭМ!$B$34:$B$777,D$190)+'СЕТ СН'!$F$12</f>
        <v>64.485838860000001</v>
      </c>
      <c r="E217" s="37">
        <f>SUMIFS(СВЦЭМ!$F$34:$F$777,СВЦЭМ!$A$34:$A$777,$A217,СВЦЭМ!$B$34:$B$777,E$190)+'СЕТ СН'!$F$12</f>
        <v>66.370579599999999</v>
      </c>
      <c r="F217" s="37">
        <f>SUMIFS(СВЦЭМ!$F$34:$F$777,СВЦЭМ!$A$34:$A$777,$A217,СВЦЭМ!$B$34:$B$777,F$190)+'СЕТ СН'!$F$12</f>
        <v>65.551392910000004</v>
      </c>
      <c r="G217" s="37">
        <f>SUMIFS(СВЦЭМ!$F$34:$F$777,СВЦЭМ!$A$34:$A$777,$A217,СВЦЭМ!$B$34:$B$777,G$190)+'СЕТ СН'!$F$12</f>
        <v>65.547671190000003</v>
      </c>
      <c r="H217" s="37">
        <f>SUMIFS(СВЦЭМ!$F$34:$F$777,СВЦЭМ!$A$34:$A$777,$A217,СВЦЭМ!$B$34:$B$777,H$190)+'СЕТ СН'!$F$12</f>
        <v>64.574844170000006</v>
      </c>
      <c r="I217" s="37">
        <f>SUMIFS(СВЦЭМ!$F$34:$F$777,СВЦЭМ!$A$34:$A$777,$A217,СВЦЭМ!$B$34:$B$777,I$190)+'СЕТ СН'!$F$12</f>
        <v>64.395899130000004</v>
      </c>
      <c r="J217" s="37">
        <f>SUMIFS(СВЦЭМ!$F$34:$F$777,СВЦЭМ!$A$34:$A$777,$A217,СВЦЭМ!$B$34:$B$777,J$190)+'СЕТ СН'!$F$12</f>
        <v>59.263338160000004</v>
      </c>
      <c r="K217" s="37">
        <f>SUMIFS(СВЦЭМ!$F$34:$F$777,СВЦЭМ!$A$34:$A$777,$A217,СВЦЭМ!$B$34:$B$777,K$190)+'СЕТ СН'!$F$12</f>
        <v>53.603611979999997</v>
      </c>
      <c r="L217" s="37">
        <f>SUMIFS(СВЦЭМ!$F$34:$F$777,СВЦЭМ!$A$34:$A$777,$A217,СВЦЭМ!$B$34:$B$777,L$190)+'СЕТ СН'!$F$12</f>
        <v>59.263077629999998</v>
      </c>
      <c r="M217" s="37">
        <f>SUMIFS(СВЦЭМ!$F$34:$F$777,СВЦЭМ!$A$34:$A$777,$A217,СВЦЭМ!$B$34:$B$777,M$190)+'СЕТ СН'!$F$12</f>
        <v>68.272388090000007</v>
      </c>
      <c r="N217" s="37">
        <f>SUMIFS(СВЦЭМ!$F$34:$F$777,СВЦЭМ!$A$34:$A$777,$A217,СВЦЭМ!$B$34:$B$777,N$190)+'СЕТ СН'!$F$12</f>
        <v>71.013861800000001</v>
      </c>
      <c r="O217" s="37">
        <f>SUMIFS(СВЦЭМ!$F$34:$F$777,СВЦЭМ!$A$34:$A$777,$A217,СВЦЭМ!$B$34:$B$777,O$190)+'СЕТ СН'!$F$12</f>
        <v>68.626438550000003</v>
      </c>
      <c r="P217" s="37">
        <f>SUMIFS(СВЦЭМ!$F$34:$F$777,СВЦЭМ!$A$34:$A$777,$A217,СВЦЭМ!$B$34:$B$777,P$190)+'СЕТ СН'!$F$12</f>
        <v>63.415854400000001</v>
      </c>
      <c r="Q217" s="37">
        <f>SUMIFS(СВЦЭМ!$F$34:$F$777,СВЦЭМ!$A$34:$A$777,$A217,СВЦЭМ!$B$34:$B$777,Q$190)+'СЕТ СН'!$F$12</f>
        <v>61.871333409999998</v>
      </c>
      <c r="R217" s="37">
        <f>SUMIFS(СВЦЭМ!$F$34:$F$777,СВЦЭМ!$A$34:$A$777,$A217,СВЦЭМ!$B$34:$B$777,R$190)+'СЕТ СН'!$F$12</f>
        <v>60.287923190000001</v>
      </c>
      <c r="S217" s="37">
        <f>SUMIFS(СВЦЭМ!$F$34:$F$777,СВЦЭМ!$A$34:$A$777,$A217,СВЦЭМ!$B$34:$B$777,S$190)+'СЕТ СН'!$F$12</f>
        <v>61.006093569999997</v>
      </c>
      <c r="T217" s="37">
        <f>SUMIFS(СВЦЭМ!$F$34:$F$777,СВЦЭМ!$A$34:$A$777,$A217,СВЦЭМ!$B$34:$B$777,T$190)+'СЕТ СН'!$F$12</f>
        <v>61.581634579999999</v>
      </c>
      <c r="U217" s="37">
        <f>SUMIFS(СВЦЭМ!$F$34:$F$777,СВЦЭМ!$A$34:$A$777,$A217,СВЦЭМ!$B$34:$B$777,U$190)+'СЕТ СН'!$F$12</f>
        <v>61.219762869999997</v>
      </c>
      <c r="V217" s="37">
        <f>SUMIFS(СВЦЭМ!$F$34:$F$777,СВЦЭМ!$A$34:$A$777,$A217,СВЦЭМ!$B$34:$B$777,V$190)+'СЕТ СН'!$F$12</f>
        <v>63.343034299999999</v>
      </c>
      <c r="W217" s="37">
        <f>SUMIFS(СВЦЭМ!$F$34:$F$777,СВЦЭМ!$A$34:$A$777,$A217,СВЦЭМ!$B$34:$B$777,W$190)+'СЕТ СН'!$F$12</f>
        <v>66.101187929999995</v>
      </c>
      <c r="X217" s="37">
        <f>SUMIFS(СВЦЭМ!$F$34:$F$777,СВЦЭМ!$A$34:$A$777,$A217,СВЦЭМ!$B$34:$B$777,X$190)+'СЕТ СН'!$F$12</f>
        <v>59.309051369999999</v>
      </c>
      <c r="Y217" s="37">
        <f>SUMIFS(СВЦЭМ!$F$34:$F$777,СВЦЭМ!$A$34:$A$777,$A217,СВЦЭМ!$B$34:$B$777,Y$190)+'СЕТ СН'!$F$12</f>
        <v>61.22065722</v>
      </c>
    </row>
    <row r="218" spans="1:25" ht="15.75" x14ac:dyDescent="0.2">
      <c r="A218" s="36">
        <f t="shared" si="5"/>
        <v>42610</v>
      </c>
      <c r="B218" s="37">
        <f>SUMIFS(СВЦЭМ!$F$34:$F$777,СВЦЭМ!$A$34:$A$777,$A218,СВЦЭМ!$B$34:$B$777,B$190)+'СЕТ СН'!$F$12</f>
        <v>68.172979889999993</v>
      </c>
      <c r="C218" s="37">
        <f>SUMIFS(СВЦЭМ!$F$34:$F$777,СВЦЭМ!$A$34:$A$777,$A218,СВЦЭМ!$B$34:$B$777,C$190)+'СЕТ СН'!$F$12</f>
        <v>76.087715169999996</v>
      </c>
      <c r="D218" s="37">
        <f>SUMIFS(СВЦЭМ!$F$34:$F$777,СВЦЭМ!$A$34:$A$777,$A218,СВЦЭМ!$B$34:$B$777,D$190)+'СЕТ СН'!$F$12</f>
        <v>79.321351379999996</v>
      </c>
      <c r="E218" s="37">
        <f>SUMIFS(СВЦЭМ!$F$34:$F$777,СВЦЭМ!$A$34:$A$777,$A218,СВЦЭМ!$B$34:$B$777,E$190)+'СЕТ СН'!$F$12</f>
        <v>79.984344550000003</v>
      </c>
      <c r="F218" s="37">
        <f>SUMIFS(СВЦЭМ!$F$34:$F$777,СВЦЭМ!$A$34:$A$777,$A218,СВЦЭМ!$B$34:$B$777,F$190)+'СЕТ СН'!$F$12</f>
        <v>80.576993520000002</v>
      </c>
      <c r="G218" s="37">
        <f>SUMIFS(СВЦЭМ!$F$34:$F$777,СВЦЭМ!$A$34:$A$777,$A218,СВЦЭМ!$B$34:$B$777,G$190)+'СЕТ СН'!$F$12</f>
        <v>80.248587430000001</v>
      </c>
      <c r="H218" s="37">
        <f>SUMIFS(СВЦЭМ!$F$34:$F$777,СВЦЭМ!$A$34:$A$777,$A218,СВЦЭМ!$B$34:$B$777,H$190)+'СЕТ СН'!$F$12</f>
        <v>78.642660759999998</v>
      </c>
      <c r="I218" s="37">
        <f>SUMIFS(СВЦЭМ!$F$34:$F$777,СВЦЭМ!$A$34:$A$777,$A218,СВЦЭМ!$B$34:$B$777,I$190)+'СЕТ СН'!$F$12</f>
        <v>74.690634459999998</v>
      </c>
      <c r="J218" s="37">
        <f>SUMIFS(СВЦЭМ!$F$34:$F$777,СВЦЭМ!$A$34:$A$777,$A218,СВЦЭМ!$B$34:$B$777,J$190)+'СЕТ СН'!$F$12</f>
        <v>65.899727839999997</v>
      </c>
      <c r="K218" s="37">
        <f>SUMIFS(СВЦЭМ!$F$34:$F$777,СВЦЭМ!$A$34:$A$777,$A218,СВЦЭМ!$B$34:$B$777,K$190)+'СЕТ СН'!$F$12</f>
        <v>59.988266119999999</v>
      </c>
      <c r="L218" s="37">
        <f>SUMIFS(СВЦЭМ!$F$34:$F$777,СВЦЭМ!$A$34:$A$777,$A218,СВЦЭМ!$B$34:$B$777,L$190)+'СЕТ СН'!$F$12</f>
        <v>57.481696399999997</v>
      </c>
      <c r="M218" s="37">
        <f>SUMIFS(СВЦЭМ!$F$34:$F$777,СВЦЭМ!$A$34:$A$777,$A218,СВЦЭМ!$B$34:$B$777,M$190)+'СЕТ СН'!$F$12</f>
        <v>56.819564499999998</v>
      </c>
      <c r="N218" s="37">
        <f>SUMIFS(СВЦЭМ!$F$34:$F$777,СВЦЭМ!$A$34:$A$777,$A218,СВЦЭМ!$B$34:$B$777,N$190)+'СЕТ СН'!$F$12</f>
        <v>57.920997120000003</v>
      </c>
      <c r="O218" s="37">
        <f>SUMIFS(СВЦЭМ!$F$34:$F$777,СВЦЭМ!$A$34:$A$777,$A218,СВЦЭМ!$B$34:$B$777,O$190)+'СЕТ СН'!$F$12</f>
        <v>57.23886581</v>
      </c>
      <c r="P218" s="37">
        <f>SUMIFS(СВЦЭМ!$F$34:$F$777,СВЦЭМ!$A$34:$A$777,$A218,СВЦЭМ!$B$34:$B$777,P$190)+'СЕТ СН'!$F$12</f>
        <v>62.205566320000003</v>
      </c>
      <c r="Q218" s="37">
        <f>SUMIFS(СВЦЭМ!$F$34:$F$777,СВЦЭМ!$A$34:$A$777,$A218,СВЦЭМ!$B$34:$B$777,Q$190)+'СЕТ СН'!$F$12</f>
        <v>61.440058200000003</v>
      </c>
      <c r="R218" s="37">
        <f>SUMIFS(СВЦЭМ!$F$34:$F$777,СВЦЭМ!$A$34:$A$777,$A218,СВЦЭМ!$B$34:$B$777,R$190)+'СЕТ СН'!$F$12</f>
        <v>61.27120111</v>
      </c>
      <c r="S218" s="37">
        <f>SUMIFS(СВЦЭМ!$F$34:$F$777,СВЦЭМ!$A$34:$A$777,$A218,СВЦЭМ!$B$34:$B$777,S$190)+'СЕТ СН'!$F$12</f>
        <v>61.798136239999998</v>
      </c>
      <c r="T218" s="37">
        <f>SUMIFS(СВЦЭМ!$F$34:$F$777,СВЦЭМ!$A$34:$A$777,$A218,СВЦЭМ!$B$34:$B$777,T$190)+'СЕТ СН'!$F$12</f>
        <v>62.604149</v>
      </c>
      <c r="U218" s="37">
        <f>SUMIFS(СВЦЭМ!$F$34:$F$777,СВЦЭМ!$A$34:$A$777,$A218,СВЦЭМ!$B$34:$B$777,U$190)+'СЕТ СН'!$F$12</f>
        <v>59.322902290000002</v>
      </c>
      <c r="V218" s="37">
        <f>SUMIFS(СВЦЭМ!$F$34:$F$777,СВЦЭМ!$A$34:$A$777,$A218,СВЦЭМ!$B$34:$B$777,V$190)+'СЕТ СН'!$F$12</f>
        <v>56.412372410000003</v>
      </c>
      <c r="W218" s="37">
        <f>SUMIFS(СВЦЭМ!$F$34:$F$777,СВЦЭМ!$A$34:$A$777,$A218,СВЦЭМ!$B$34:$B$777,W$190)+'СЕТ СН'!$F$12</f>
        <v>68.323610680000002</v>
      </c>
      <c r="X218" s="37">
        <f>SUMIFS(СВЦЭМ!$F$34:$F$777,СВЦЭМ!$A$34:$A$777,$A218,СВЦЭМ!$B$34:$B$777,X$190)+'СЕТ СН'!$F$12</f>
        <v>59.051534529999998</v>
      </c>
      <c r="Y218" s="37">
        <f>SUMIFS(СВЦЭМ!$F$34:$F$777,СВЦЭМ!$A$34:$A$777,$A218,СВЦЭМ!$B$34:$B$777,Y$190)+'СЕТ СН'!$F$12</f>
        <v>60.491144570000003</v>
      </c>
    </row>
    <row r="219" spans="1:25" ht="15.75" x14ac:dyDescent="0.2">
      <c r="A219" s="36">
        <f t="shared" si="5"/>
        <v>42611</v>
      </c>
      <c r="B219" s="37">
        <f>SUMIFS(СВЦЭМ!$F$34:$F$777,СВЦЭМ!$A$34:$A$777,$A219,СВЦЭМ!$B$34:$B$777,B$190)+'СЕТ СН'!$F$12</f>
        <v>70.125204650000001</v>
      </c>
      <c r="C219" s="37">
        <f>SUMIFS(СВЦЭМ!$F$34:$F$777,СВЦЭМ!$A$34:$A$777,$A219,СВЦЭМ!$B$34:$B$777,C$190)+'СЕТ СН'!$F$12</f>
        <v>76.841169460000003</v>
      </c>
      <c r="D219" s="37">
        <f>SUMIFS(СВЦЭМ!$F$34:$F$777,СВЦЭМ!$A$34:$A$777,$A219,СВЦЭМ!$B$34:$B$777,D$190)+'СЕТ СН'!$F$12</f>
        <v>79.119728120000005</v>
      </c>
      <c r="E219" s="37">
        <f>SUMIFS(СВЦЭМ!$F$34:$F$777,СВЦЭМ!$A$34:$A$777,$A219,СВЦЭМ!$B$34:$B$777,E$190)+'СЕТ СН'!$F$12</f>
        <v>79.988755319999996</v>
      </c>
      <c r="F219" s="37">
        <f>SUMIFS(СВЦЭМ!$F$34:$F$777,СВЦЭМ!$A$34:$A$777,$A219,СВЦЭМ!$B$34:$B$777,F$190)+'СЕТ СН'!$F$12</f>
        <v>80.918341839999997</v>
      </c>
      <c r="G219" s="37">
        <f>SUMIFS(СВЦЭМ!$F$34:$F$777,СВЦЭМ!$A$34:$A$777,$A219,СВЦЭМ!$B$34:$B$777,G$190)+'СЕТ СН'!$F$12</f>
        <v>80.295322209999995</v>
      </c>
      <c r="H219" s="37">
        <f>SUMIFS(СВЦЭМ!$F$34:$F$777,СВЦЭМ!$A$34:$A$777,$A219,СВЦЭМ!$B$34:$B$777,H$190)+'СЕТ СН'!$F$12</f>
        <v>78.356168859999997</v>
      </c>
      <c r="I219" s="37">
        <f>SUMIFS(СВЦЭМ!$F$34:$F$777,СВЦЭМ!$A$34:$A$777,$A219,СВЦЭМ!$B$34:$B$777,I$190)+'СЕТ СН'!$F$12</f>
        <v>70.26537089</v>
      </c>
      <c r="J219" s="37">
        <f>SUMIFS(СВЦЭМ!$F$34:$F$777,СВЦЭМ!$A$34:$A$777,$A219,СВЦЭМ!$B$34:$B$777,J$190)+'СЕТ СН'!$F$12</f>
        <v>69.927219410000006</v>
      </c>
      <c r="K219" s="37">
        <f>SUMIFS(СВЦЭМ!$F$34:$F$777,СВЦЭМ!$A$34:$A$777,$A219,СВЦЭМ!$B$34:$B$777,K$190)+'СЕТ СН'!$F$12</f>
        <v>69.458977000000004</v>
      </c>
      <c r="L219" s="37">
        <f>SUMIFS(СВЦЭМ!$F$34:$F$777,СВЦЭМ!$A$34:$A$777,$A219,СВЦЭМ!$B$34:$B$777,L$190)+'СЕТ СН'!$F$12</f>
        <v>68.016359019999996</v>
      </c>
      <c r="M219" s="37">
        <f>SUMIFS(СВЦЭМ!$F$34:$F$777,СВЦЭМ!$A$34:$A$777,$A219,СВЦЭМ!$B$34:$B$777,M$190)+'СЕТ СН'!$F$12</f>
        <v>69.261003450000004</v>
      </c>
      <c r="N219" s="37">
        <f>SUMIFS(СВЦЭМ!$F$34:$F$777,СВЦЭМ!$A$34:$A$777,$A219,СВЦЭМ!$B$34:$B$777,N$190)+'СЕТ СН'!$F$12</f>
        <v>68.666360440000005</v>
      </c>
      <c r="O219" s="37">
        <f>SUMIFS(СВЦЭМ!$F$34:$F$777,СВЦЭМ!$A$34:$A$777,$A219,СВЦЭМ!$B$34:$B$777,O$190)+'СЕТ СН'!$F$12</f>
        <v>69.588734360000004</v>
      </c>
      <c r="P219" s="37">
        <f>SUMIFS(СВЦЭМ!$F$34:$F$777,СВЦЭМ!$A$34:$A$777,$A219,СВЦЭМ!$B$34:$B$777,P$190)+'СЕТ СН'!$F$12</f>
        <v>69.10855875</v>
      </c>
      <c r="Q219" s="37">
        <f>SUMIFS(СВЦЭМ!$F$34:$F$777,СВЦЭМ!$A$34:$A$777,$A219,СВЦЭМ!$B$34:$B$777,Q$190)+'СЕТ СН'!$F$12</f>
        <v>68.227266360000002</v>
      </c>
      <c r="R219" s="37">
        <f>SUMIFS(СВЦЭМ!$F$34:$F$777,СВЦЭМ!$A$34:$A$777,$A219,СВЦЭМ!$B$34:$B$777,R$190)+'СЕТ СН'!$F$12</f>
        <v>67.843787250000005</v>
      </c>
      <c r="S219" s="37">
        <f>SUMIFS(СВЦЭМ!$F$34:$F$777,СВЦЭМ!$A$34:$A$777,$A219,СВЦЭМ!$B$34:$B$777,S$190)+'СЕТ СН'!$F$12</f>
        <v>67.806035589999993</v>
      </c>
      <c r="T219" s="37">
        <f>SUMIFS(СВЦЭМ!$F$34:$F$777,СВЦЭМ!$A$34:$A$777,$A219,СВЦЭМ!$B$34:$B$777,T$190)+'СЕТ СН'!$F$12</f>
        <v>67.876552369999999</v>
      </c>
      <c r="U219" s="37">
        <f>SUMIFS(СВЦЭМ!$F$34:$F$777,СВЦЭМ!$A$34:$A$777,$A219,СВЦЭМ!$B$34:$B$777,U$190)+'СЕТ СН'!$F$12</f>
        <v>65.413959230000003</v>
      </c>
      <c r="V219" s="37">
        <f>SUMIFS(СВЦЭМ!$F$34:$F$777,СВЦЭМ!$A$34:$A$777,$A219,СВЦЭМ!$B$34:$B$777,V$190)+'СЕТ СН'!$F$12</f>
        <v>67.70385374</v>
      </c>
      <c r="W219" s="37">
        <f>SUMIFS(СВЦЭМ!$F$34:$F$777,СВЦЭМ!$A$34:$A$777,$A219,СВЦЭМ!$B$34:$B$777,W$190)+'СЕТ СН'!$F$12</f>
        <v>66.839132370000002</v>
      </c>
      <c r="X219" s="37">
        <f>SUMIFS(СВЦЭМ!$F$34:$F$777,СВЦЭМ!$A$34:$A$777,$A219,СВЦЭМ!$B$34:$B$777,X$190)+'СЕТ СН'!$F$12</f>
        <v>63.997474400000002</v>
      </c>
      <c r="Y219" s="37">
        <f>SUMIFS(СВЦЭМ!$F$34:$F$777,СВЦЭМ!$A$34:$A$777,$A219,СВЦЭМ!$B$34:$B$777,Y$190)+'СЕТ СН'!$F$12</f>
        <v>61.775965130000003</v>
      </c>
    </row>
    <row r="220" spans="1:25" ht="15.75" x14ac:dyDescent="0.2">
      <c r="A220" s="36">
        <f t="shared" si="5"/>
        <v>42612</v>
      </c>
      <c r="B220" s="37">
        <f>SUMIFS(СВЦЭМ!$F$34:$F$777,СВЦЭМ!$A$34:$A$777,$A220,СВЦЭМ!$B$34:$B$777,B$190)+'СЕТ СН'!$F$12</f>
        <v>68.461138840000004</v>
      </c>
      <c r="C220" s="37">
        <f>SUMIFS(СВЦЭМ!$F$34:$F$777,СВЦЭМ!$A$34:$A$777,$A220,СВЦЭМ!$B$34:$B$777,C$190)+'СЕТ СН'!$F$12</f>
        <v>75.425092520000007</v>
      </c>
      <c r="D220" s="37">
        <f>SUMIFS(СВЦЭМ!$F$34:$F$777,СВЦЭМ!$A$34:$A$777,$A220,СВЦЭМ!$B$34:$B$777,D$190)+'СЕТ СН'!$F$12</f>
        <v>78.489100070000006</v>
      </c>
      <c r="E220" s="37">
        <f>SUMIFS(СВЦЭМ!$F$34:$F$777,СВЦЭМ!$A$34:$A$777,$A220,СВЦЭМ!$B$34:$B$777,E$190)+'СЕТ СН'!$F$12</f>
        <v>78.631780689999999</v>
      </c>
      <c r="F220" s="37">
        <f>SUMIFS(СВЦЭМ!$F$34:$F$777,СВЦЭМ!$A$34:$A$777,$A220,СВЦЭМ!$B$34:$B$777,F$190)+'СЕТ СН'!$F$12</f>
        <v>79.329528999999994</v>
      </c>
      <c r="G220" s="37">
        <f>SUMIFS(СВЦЭМ!$F$34:$F$777,СВЦЭМ!$A$34:$A$777,$A220,СВЦЭМ!$B$34:$B$777,G$190)+'СЕТ СН'!$F$12</f>
        <v>77.539023689999993</v>
      </c>
      <c r="H220" s="37">
        <f>SUMIFS(СВЦЭМ!$F$34:$F$777,СВЦЭМ!$A$34:$A$777,$A220,СВЦЭМ!$B$34:$B$777,H$190)+'СЕТ СН'!$F$12</f>
        <v>74.15092516</v>
      </c>
      <c r="I220" s="37">
        <f>SUMIFS(СВЦЭМ!$F$34:$F$777,СВЦЭМ!$A$34:$A$777,$A220,СВЦЭМ!$B$34:$B$777,I$190)+'СЕТ СН'!$F$12</f>
        <v>69.302746769999999</v>
      </c>
      <c r="J220" s="37">
        <f>SUMIFS(СВЦЭМ!$F$34:$F$777,СВЦЭМ!$A$34:$A$777,$A220,СВЦЭМ!$B$34:$B$777,J$190)+'СЕТ СН'!$F$12</f>
        <v>71.236580169999996</v>
      </c>
      <c r="K220" s="37">
        <f>SUMIFS(СВЦЭМ!$F$34:$F$777,СВЦЭМ!$A$34:$A$777,$A220,СВЦЭМ!$B$34:$B$777,K$190)+'СЕТ СН'!$F$12</f>
        <v>70.986325089999994</v>
      </c>
      <c r="L220" s="37">
        <f>SUMIFS(СВЦЭМ!$F$34:$F$777,СВЦЭМ!$A$34:$A$777,$A220,СВЦЭМ!$B$34:$B$777,L$190)+'СЕТ СН'!$F$12</f>
        <v>70.571434550000006</v>
      </c>
      <c r="M220" s="37">
        <f>SUMIFS(СВЦЭМ!$F$34:$F$777,СВЦЭМ!$A$34:$A$777,$A220,СВЦЭМ!$B$34:$B$777,M$190)+'СЕТ СН'!$F$12</f>
        <v>69.234758529999993</v>
      </c>
      <c r="N220" s="37">
        <f>SUMIFS(СВЦЭМ!$F$34:$F$777,СВЦЭМ!$A$34:$A$777,$A220,СВЦЭМ!$B$34:$B$777,N$190)+'СЕТ СН'!$F$12</f>
        <v>68.659572060000002</v>
      </c>
      <c r="O220" s="37">
        <f>SUMIFS(СВЦЭМ!$F$34:$F$777,СВЦЭМ!$A$34:$A$777,$A220,СВЦЭМ!$B$34:$B$777,O$190)+'СЕТ СН'!$F$12</f>
        <v>69.291619209999993</v>
      </c>
      <c r="P220" s="37">
        <f>SUMIFS(СВЦЭМ!$F$34:$F$777,СВЦЭМ!$A$34:$A$777,$A220,СВЦЭМ!$B$34:$B$777,P$190)+'СЕТ СН'!$F$12</f>
        <v>68.361115569999996</v>
      </c>
      <c r="Q220" s="37">
        <f>SUMIFS(СВЦЭМ!$F$34:$F$777,СВЦЭМ!$A$34:$A$777,$A220,СВЦЭМ!$B$34:$B$777,Q$190)+'СЕТ СН'!$F$12</f>
        <v>68.073518100000001</v>
      </c>
      <c r="R220" s="37">
        <f>SUMIFS(СВЦЭМ!$F$34:$F$777,СВЦЭМ!$A$34:$A$777,$A220,СВЦЭМ!$B$34:$B$777,R$190)+'СЕТ СН'!$F$12</f>
        <v>68.584399520000005</v>
      </c>
      <c r="S220" s="37">
        <f>SUMIFS(СВЦЭМ!$F$34:$F$777,СВЦЭМ!$A$34:$A$777,$A220,СВЦЭМ!$B$34:$B$777,S$190)+'СЕТ СН'!$F$12</f>
        <v>68.43928459</v>
      </c>
      <c r="T220" s="37">
        <f>SUMIFS(СВЦЭМ!$F$34:$F$777,СВЦЭМ!$A$34:$A$777,$A220,СВЦЭМ!$B$34:$B$777,T$190)+'СЕТ СН'!$F$12</f>
        <v>67.784453189999994</v>
      </c>
      <c r="U220" s="37">
        <f>SUMIFS(СВЦЭМ!$F$34:$F$777,СВЦЭМ!$A$34:$A$777,$A220,СВЦЭМ!$B$34:$B$777,U$190)+'СЕТ СН'!$F$12</f>
        <v>67.427431720000001</v>
      </c>
      <c r="V220" s="37">
        <f>SUMIFS(СВЦЭМ!$F$34:$F$777,СВЦЭМ!$A$34:$A$777,$A220,СВЦЭМ!$B$34:$B$777,V$190)+'СЕТ СН'!$F$12</f>
        <v>68.503287029999996</v>
      </c>
      <c r="W220" s="37">
        <f>SUMIFS(СВЦЭМ!$F$34:$F$777,СВЦЭМ!$A$34:$A$777,$A220,СВЦЭМ!$B$34:$B$777,W$190)+'СЕТ СН'!$F$12</f>
        <v>67.704753659999994</v>
      </c>
      <c r="X220" s="37">
        <f>SUMIFS(СВЦЭМ!$F$34:$F$777,СВЦЭМ!$A$34:$A$777,$A220,СВЦЭМ!$B$34:$B$777,X$190)+'СЕТ СН'!$F$12</f>
        <v>64.900204599999995</v>
      </c>
      <c r="Y220" s="37">
        <f>SUMIFS(СВЦЭМ!$F$34:$F$777,СВЦЭМ!$A$34:$A$777,$A220,СВЦЭМ!$B$34:$B$777,Y$190)+'СЕТ СН'!$F$12</f>
        <v>62.512773410000001</v>
      </c>
    </row>
    <row r="221" spans="1:25" ht="15.75" x14ac:dyDescent="0.2">
      <c r="A221" s="36">
        <f t="shared" si="5"/>
        <v>42613</v>
      </c>
      <c r="B221" s="37">
        <f>SUMIFS(СВЦЭМ!$F$34:$F$777,СВЦЭМ!$A$34:$A$777,$A221,СВЦЭМ!$B$34:$B$777,B$190)+'СЕТ СН'!$F$12</f>
        <v>68.304181940000007</v>
      </c>
      <c r="C221" s="37">
        <f>SUMIFS(СВЦЭМ!$F$34:$F$777,СВЦЭМ!$A$34:$A$777,$A221,СВЦЭМ!$B$34:$B$777,C$190)+'СЕТ СН'!$F$12</f>
        <v>75.868450080000002</v>
      </c>
      <c r="D221" s="37">
        <f>SUMIFS(СВЦЭМ!$F$34:$F$777,СВЦЭМ!$A$34:$A$777,$A221,СВЦЭМ!$B$34:$B$777,D$190)+'СЕТ СН'!$F$12</f>
        <v>78.127192660000006</v>
      </c>
      <c r="E221" s="37">
        <f>SUMIFS(СВЦЭМ!$F$34:$F$777,СВЦЭМ!$A$34:$A$777,$A221,СВЦЭМ!$B$34:$B$777,E$190)+'СЕТ СН'!$F$12</f>
        <v>77.891235780000002</v>
      </c>
      <c r="F221" s="37">
        <f>SUMIFS(СВЦЭМ!$F$34:$F$777,СВЦЭМ!$A$34:$A$777,$A221,СВЦЭМ!$B$34:$B$777,F$190)+'СЕТ СН'!$F$12</f>
        <v>78.0859478</v>
      </c>
      <c r="G221" s="37">
        <f>SUMIFS(СВЦЭМ!$F$34:$F$777,СВЦЭМ!$A$34:$A$777,$A221,СВЦЭМ!$B$34:$B$777,G$190)+'СЕТ СН'!$F$12</f>
        <v>77.506761170000004</v>
      </c>
      <c r="H221" s="37">
        <f>SUMIFS(СВЦЭМ!$F$34:$F$777,СВЦЭМ!$A$34:$A$777,$A221,СВЦЭМ!$B$34:$B$777,H$190)+'СЕТ СН'!$F$12</f>
        <v>74.623405270000006</v>
      </c>
      <c r="I221" s="37">
        <f>SUMIFS(СВЦЭМ!$F$34:$F$777,СВЦЭМ!$A$34:$A$777,$A221,СВЦЭМ!$B$34:$B$777,I$190)+'СЕТ СН'!$F$12</f>
        <v>70.238306750000007</v>
      </c>
      <c r="J221" s="37">
        <f>SUMIFS(СВЦЭМ!$F$34:$F$777,СВЦЭМ!$A$34:$A$777,$A221,СВЦЭМ!$B$34:$B$777,J$190)+'СЕТ СН'!$F$12</f>
        <v>71.247088520000005</v>
      </c>
      <c r="K221" s="37">
        <f>SUMIFS(СВЦЭМ!$F$34:$F$777,СВЦЭМ!$A$34:$A$777,$A221,СВЦЭМ!$B$34:$B$777,K$190)+'СЕТ СН'!$F$12</f>
        <v>70.530398450000007</v>
      </c>
      <c r="L221" s="37">
        <f>SUMIFS(СВЦЭМ!$F$34:$F$777,СВЦЭМ!$A$34:$A$777,$A221,СВЦЭМ!$B$34:$B$777,L$190)+'СЕТ СН'!$F$12</f>
        <v>68.812637129999999</v>
      </c>
      <c r="M221" s="37">
        <f>SUMIFS(СВЦЭМ!$F$34:$F$777,СВЦЭМ!$A$34:$A$777,$A221,СВЦЭМ!$B$34:$B$777,M$190)+'СЕТ СН'!$F$12</f>
        <v>67.478376560000001</v>
      </c>
      <c r="N221" s="37">
        <f>SUMIFS(СВЦЭМ!$F$34:$F$777,СВЦЭМ!$A$34:$A$777,$A221,СВЦЭМ!$B$34:$B$777,N$190)+'СЕТ СН'!$F$12</f>
        <v>66.300118310000002</v>
      </c>
      <c r="O221" s="37">
        <f>SUMIFS(СВЦЭМ!$F$34:$F$777,СВЦЭМ!$A$34:$A$777,$A221,СВЦЭМ!$B$34:$B$777,O$190)+'СЕТ СН'!$F$12</f>
        <v>66.405601250000004</v>
      </c>
      <c r="P221" s="37">
        <f>SUMIFS(СВЦЭМ!$F$34:$F$777,СВЦЭМ!$A$34:$A$777,$A221,СВЦЭМ!$B$34:$B$777,P$190)+'СЕТ СН'!$F$12</f>
        <v>65.853994420000006</v>
      </c>
      <c r="Q221" s="37">
        <f>SUMIFS(СВЦЭМ!$F$34:$F$777,СВЦЭМ!$A$34:$A$777,$A221,СВЦЭМ!$B$34:$B$777,Q$190)+'СЕТ СН'!$F$12</f>
        <v>65.384593449999997</v>
      </c>
      <c r="R221" s="37">
        <f>SUMIFS(СВЦЭМ!$F$34:$F$777,СВЦЭМ!$A$34:$A$777,$A221,СВЦЭМ!$B$34:$B$777,R$190)+'СЕТ СН'!$F$12</f>
        <v>65.221402909999995</v>
      </c>
      <c r="S221" s="37">
        <f>SUMIFS(СВЦЭМ!$F$34:$F$777,СВЦЭМ!$A$34:$A$777,$A221,СВЦЭМ!$B$34:$B$777,S$190)+'СЕТ СН'!$F$12</f>
        <v>65.05399697</v>
      </c>
      <c r="T221" s="37">
        <f>SUMIFS(СВЦЭМ!$F$34:$F$777,СВЦЭМ!$A$34:$A$777,$A221,СВЦЭМ!$B$34:$B$777,T$190)+'СЕТ СН'!$F$12</f>
        <v>65.068932169999997</v>
      </c>
      <c r="U221" s="37">
        <f>SUMIFS(СВЦЭМ!$F$34:$F$777,СВЦЭМ!$A$34:$A$777,$A221,СВЦЭМ!$B$34:$B$777,U$190)+'СЕТ СН'!$F$12</f>
        <v>65.369356800000006</v>
      </c>
      <c r="V221" s="37">
        <f>SUMIFS(СВЦЭМ!$F$34:$F$777,СВЦЭМ!$A$34:$A$777,$A221,СВЦЭМ!$B$34:$B$777,V$190)+'СЕТ СН'!$F$12</f>
        <v>66.439301450000002</v>
      </c>
      <c r="W221" s="37">
        <f>SUMIFS(СВЦЭМ!$F$34:$F$777,СВЦЭМ!$A$34:$A$777,$A221,СВЦЭМ!$B$34:$B$777,W$190)+'СЕТ СН'!$F$12</f>
        <v>65.76423982</v>
      </c>
      <c r="X221" s="37">
        <f>SUMIFS(СВЦЭМ!$F$34:$F$777,СВЦЭМ!$A$34:$A$777,$A221,СВЦЭМ!$B$34:$B$777,X$190)+'СЕТ СН'!$F$12</f>
        <v>63.334456629999998</v>
      </c>
      <c r="Y221" s="37">
        <f>SUMIFS(СВЦЭМ!$F$34:$F$777,СВЦЭМ!$A$34:$A$777,$A221,СВЦЭМ!$B$34:$B$777,Y$190)+'СЕТ СН'!$F$12</f>
        <v>62.118667639999998</v>
      </c>
    </row>
    <row r="222" spans="1:25" ht="15.75" x14ac:dyDescent="0.2">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row>
    <row r="223" spans="1:25" ht="12.75" customHeight="1" x14ac:dyDescent="0.2">
      <c r="A223" s="87" t="s">
        <v>7</v>
      </c>
      <c r="B223" s="81" t="s">
        <v>130</v>
      </c>
      <c r="C223" s="82"/>
      <c r="D223" s="82"/>
      <c r="E223" s="82"/>
      <c r="F223" s="82"/>
      <c r="G223" s="82"/>
      <c r="H223" s="82"/>
      <c r="I223" s="82"/>
      <c r="J223" s="82"/>
      <c r="K223" s="82"/>
      <c r="L223" s="82"/>
      <c r="M223" s="82"/>
      <c r="N223" s="82"/>
      <c r="O223" s="82"/>
      <c r="P223" s="82"/>
      <c r="Q223" s="82"/>
      <c r="R223" s="82"/>
      <c r="S223" s="82"/>
      <c r="T223" s="82"/>
      <c r="U223" s="82"/>
      <c r="V223" s="82"/>
      <c r="W223" s="82"/>
      <c r="X223" s="82"/>
      <c r="Y223" s="83"/>
    </row>
    <row r="224" spans="1:25" ht="12.75" customHeight="1" x14ac:dyDescent="0.2">
      <c r="A224" s="88"/>
      <c r="B224" s="84"/>
      <c r="C224" s="85"/>
      <c r="D224" s="85"/>
      <c r="E224" s="85"/>
      <c r="F224" s="85"/>
      <c r="G224" s="85"/>
      <c r="H224" s="85"/>
      <c r="I224" s="85"/>
      <c r="J224" s="85"/>
      <c r="K224" s="85"/>
      <c r="L224" s="85"/>
      <c r="M224" s="85"/>
      <c r="N224" s="85"/>
      <c r="O224" s="85"/>
      <c r="P224" s="85"/>
      <c r="Q224" s="85"/>
      <c r="R224" s="85"/>
      <c r="S224" s="85"/>
      <c r="T224" s="85"/>
      <c r="U224" s="85"/>
      <c r="V224" s="85"/>
      <c r="W224" s="85"/>
      <c r="X224" s="85"/>
      <c r="Y224" s="86"/>
    </row>
    <row r="225" spans="1:27" s="47" customFormat="1" ht="12.75" customHeight="1" x14ac:dyDescent="0.2">
      <c r="A225" s="89"/>
      <c r="B225" s="35">
        <v>1</v>
      </c>
      <c r="C225" s="35">
        <v>2</v>
      </c>
      <c r="D225" s="35">
        <v>3</v>
      </c>
      <c r="E225" s="35">
        <v>4</v>
      </c>
      <c r="F225" s="35">
        <v>5</v>
      </c>
      <c r="G225" s="35">
        <v>6</v>
      </c>
      <c r="H225" s="35">
        <v>7</v>
      </c>
      <c r="I225" s="35">
        <v>8</v>
      </c>
      <c r="J225" s="35">
        <v>9</v>
      </c>
      <c r="K225" s="35">
        <v>10</v>
      </c>
      <c r="L225" s="35">
        <v>11</v>
      </c>
      <c r="M225" s="35">
        <v>12</v>
      </c>
      <c r="N225" s="35">
        <v>13</v>
      </c>
      <c r="O225" s="35">
        <v>14</v>
      </c>
      <c r="P225" s="35">
        <v>15</v>
      </c>
      <c r="Q225" s="35">
        <v>16</v>
      </c>
      <c r="R225" s="35">
        <v>17</v>
      </c>
      <c r="S225" s="35">
        <v>18</v>
      </c>
      <c r="T225" s="35">
        <v>19</v>
      </c>
      <c r="U225" s="35">
        <v>20</v>
      </c>
      <c r="V225" s="35">
        <v>21</v>
      </c>
      <c r="W225" s="35">
        <v>22</v>
      </c>
      <c r="X225" s="35">
        <v>23</v>
      </c>
      <c r="Y225" s="35">
        <v>24</v>
      </c>
    </row>
    <row r="226" spans="1:27" ht="15.75" customHeight="1" x14ac:dyDescent="0.2">
      <c r="A226" s="36" t="str">
        <f>A191</f>
        <v>01.08.2016</v>
      </c>
      <c r="B226" s="37">
        <f>SUMIFS(СВЦЭМ!$G$34:$G$777,СВЦЭМ!$A$34:$A$777,$A226,СВЦЭМ!$B$34:$B$777,B$225)+'СЕТ СН'!$F$12</f>
        <v>162.43205563999999</v>
      </c>
      <c r="C226" s="37">
        <f>SUMIFS(СВЦЭМ!$G$34:$G$777,СВЦЭМ!$A$34:$A$777,$A226,СВЦЭМ!$B$34:$B$777,C$225)+'СЕТ СН'!$F$12</f>
        <v>177.9582024</v>
      </c>
      <c r="D226" s="37">
        <f>SUMIFS(СВЦЭМ!$G$34:$G$777,СВЦЭМ!$A$34:$A$777,$A226,СВЦЭМ!$B$34:$B$777,D$225)+'СЕТ СН'!$F$12</f>
        <v>189.65350697</v>
      </c>
      <c r="E226" s="37">
        <f>SUMIFS(СВЦЭМ!$G$34:$G$777,СВЦЭМ!$A$34:$A$777,$A226,СВЦЭМ!$B$34:$B$777,E$225)+'СЕТ СН'!$F$12</f>
        <v>193.89309213999999</v>
      </c>
      <c r="F226" s="37">
        <f>SUMIFS(СВЦЭМ!$G$34:$G$777,СВЦЭМ!$A$34:$A$777,$A226,СВЦЭМ!$B$34:$B$777,F$225)+'СЕТ СН'!$F$12</f>
        <v>195.37445865000001</v>
      </c>
      <c r="G226" s="37">
        <f>SUMIFS(СВЦЭМ!$G$34:$G$777,СВЦЭМ!$A$34:$A$777,$A226,СВЦЭМ!$B$34:$B$777,G$225)+'СЕТ СН'!$F$12</f>
        <v>192.71094171999999</v>
      </c>
      <c r="H226" s="37">
        <f>SUMIFS(СВЦЭМ!$G$34:$G$777,СВЦЭМ!$A$34:$A$777,$A226,СВЦЭМ!$B$34:$B$777,H$225)+'СЕТ СН'!$F$12</f>
        <v>180.69299817999999</v>
      </c>
      <c r="I226" s="37">
        <f>SUMIFS(СВЦЭМ!$G$34:$G$777,СВЦЭМ!$A$34:$A$777,$A226,СВЦЭМ!$B$34:$B$777,I$225)+'СЕТ СН'!$F$12</f>
        <v>172.18598645</v>
      </c>
      <c r="J226" s="37">
        <f>SUMIFS(СВЦЭМ!$G$34:$G$777,СВЦЭМ!$A$34:$A$777,$A226,СВЦЭМ!$B$34:$B$777,J$225)+'СЕТ СН'!$F$12</f>
        <v>179.67892466000001</v>
      </c>
      <c r="K226" s="37">
        <f>SUMIFS(СВЦЭМ!$G$34:$G$777,СВЦЭМ!$A$34:$A$777,$A226,СВЦЭМ!$B$34:$B$777,K$225)+'СЕТ СН'!$F$12</f>
        <v>179.60730470999999</v>
      </c>
      <c r="L226" s="37">
        <f>SUMIFS(СВЦЭМ!$G$34:$G$777,СВЦЭМ!$A$34:$A$777,$A226,СВЦЭМ!$B$34:$B$777,L$225)+'СЕТ СН'!$F$12</f>
        <v>174.69564929000001</v>
      </c>
      <c r="M226" s="37">
        <f>SUMIFS(СВЦЭМ!$G$34:$G$777,СВЦЭМ!$A$34:$A$777,$A226,СВЦЭМ!$B$34:$B$777,M$225)+'СЕТ СН'!$F$12</f>
        <v>169.28304717</v>
      </c>
      <c r="N226" s="37">
        <f>SUMIFS(СВЦЭМ!$G$34:$G$777,СВЦЭМ!$A$34:$A$777,$A226,СВЦЭМ!$B$34:$B$777,N$225)+'СЕТ СН'!$F$12</f>
        <v>169.87715521000001</v>
      </c>
      <c r="O226" s="37">
        <f>SUMIFS(СВЦЭМ!$G$34:$G$777,СВЦЭМ!$A$34:$A$777,$A226,СВЦЭМ!$B$34:$B$777,O$225)+'СЕТ СН'!$F$12</f>
        <v>170.90743674000001</v>
      </c>
      <c r="P226" s="37">
        <f>SUMIFS(СВЦЭМ!$G$34:$G$777,СВЦЭМ!$A$34:$A$777,$A226,СВЦЭМ!$B$34:$B$777,P$225)+'СЕТ СН'!$F$12</f>
        <v>170.81753333</v>
      </c>
      <c r="Q226" s="37">
        <f>SUMIFS(СВЦЭМ!$G$34:$G$777,СВЦЭМ!$A$34:$A$777,$A226,СВЦЭМ!$B$34:$B$777,Q$225)+'СЕТ СН'!$F$12</f>
        <v>170.22160432999999</v>
      </c>
      <c r="R226" s="37">
        <f>SUMIFS(СВЦЭМ!$G$34:$G$777,СВЦЭМ!$A$34:$A$777,$A226,СВЦЭМ!$B$34:$B$777,R$225)+'СЕТ СН'!$F$12</f>
        <v>169.98594657999999</v>
      </c>
      <c r="S226" s="37">
        <f>SUMIFS(СВЦЭМ!$G$34:$G$777,СВЦЭМ!$A$34:$A$777,$A226,СВЦЭМ!$B$34:$B$777,S$225)+'СЕТ СН'!$F$12</f>
        <v>169.03848687999999</v>
      </c>
      <c r="T226" s="37">
        <f>SUMIFS(СВЦЭМ!$G$34:$G$777,СВЦЭМ!$A$34:$A$777,$A226,СВЦЭМ!$B$34:$B$777,T$225)+'СЕТ СН'!$F$12</f>
        <v>168.02304128</v>
      </c>
      <c r="U226" s="37">
        <f>SUMIFS(СВЦЭМ!$G$34:$G$777,СВЦЭМ!$A$34:$A$777,$A226,СВЦЭМ!$B$34:$B$777,U$225)+'СЕТ СН'!$F$12</f>
        <v>142.88154284000001</v>
      </c>
      <c r="V226" s="37">
        <f>SUMIFS(СВЦЭМ!$G$34:$G$777,СВЦЭМ!$A$34:$A$777,$A226,СВЦЭМ!$B$34:$B$777,V$225)+'СЕТ СН'!$F$12</f>
        <v>135.09977341000001</v>
      </c>
      <c r="W226" s="37">
        <f>SUMIFS(СВЦЭМ!$G$34:$G$777,СВЦЭМ!$A$34:$A$777,$A226,СВЦЭМ!$B$34:$B$777,W$225)+'СЕТ СН'!$F$12</f>
        <v>136.83897478</v>
      </c>
      <c r="X226" s="37">
        <f>SUMIFS(СВЦЭМ!$G$34:$G$777,СВЦЭМ!$A$34:$A$777,$A226,СВЦЭМ!$B$34:$B$777,X$225)+'СЕТ СН'!$F$12</f>
        <v>133.28176617</v>
      </c>
      <c r="Y226" s="37">
        <f>SUMIFS(СВЦЭМ!$G$34:$G$777,СВЦЭМ!$A$34:$A$777,$A226,СВЦЭМ!$B$34:$B$777,Y$225)+'СЕТ СН'!$F$12</f>
        <v>138.86147577</v>
      </c>
      <c r="AA226" s="46"/>
    </row>
    <row r="227" spans="1:27" ht="15.75" x14ac:dyDescent="0.2">
      <c r="A227" s="36">
        <f>A226+1</f>
        <v>42584</v>
      </c>
      <c r="B227" s="37">
        <f>SUMIFS(СВЦЭМ!$G$34:$G$777,СВЦЭМ!$A$34:$A$777,$A227,СВЦЭМ!$B$34:$B$777,B$225)+'СЕТ СН'!$F$12</f>
        <v>151.05740857000001</v>
      </c>
      <c r="C227" s="37">
        <f>SUMIFS(СВЦЭМ!$G$34:$G$777,СВЦЭМ!$A$34:$A$777,$A227,СВЦЭМ!$B$34:$B$777,C$225)+'СЕТ СН'!$F$12</f>
        <v>171.28223628999999</v>
      </c>
      <c r="D227" s="37">
        <f>SUMIFS(СВЦЭМ!$G$34:$G$777,СВЦЭМ!$A$34:$A$777,$A227,СВЦЭМ!$B$34:$B$777,D$225)+'СЕТ СН'!$F$12</f>
        <v>182.46659463</v>
      </c>
      <c r="E227" s="37">
        <f>SUMIFS(СВЦЭМ!$G$34:$G$777,СВЦЭМ!$A$34:$A$777,$A227,СВЦЭМ!$B$34:$B$777,E$225)+'СЕТ СН'!$F$12</f>
        <v>185.36613736999999</v>
      </c>
      <c r="F227" s="37">
        <f>SUMIFS(СВЦЭМ!$G$34:$G$777,СВЦЭМ!$A$34:$A$777,$A227,СВЦЭМ!$B$34:$B$777,F$225)+'СЕТ СН'!$F$12</f>
        <v>185.53093945000001</v>
      </c>
      <c r="G227" s="37">
        <f>SUMIFS(СВЦЭМ!$G$34:$G$777,СВЦЭМ!$A$34:$A$777,$A227,СВЦЭМ!$B$34:$B$777,G$225)+'СЕТ СН'!$F$12</f>
        <v>185.13751644999999</v>
      </c>
      <c r="H227" s="37">
        <f>SUMIFS(СВЦЭМ!$G$34:$G$777,СВЦЭМ!$A$34:$A$777,$A227,СВЦЭМ!$B$34:$B$777,H$225)+'СЕТ СН'!$F$12</f>
        <v>172.5818568</v>
      </c>
      <c r="I227" s="37">
        <f>SUMIFS(СВЦЭМ!$G$34:$G$777,СВЦЭМ!$A$34:$A$777,$A227,СВЦЭМ!$B$34:$B$777,I$225)+'СЕТ СН'!$F$12</f>
        <v>167.48321933</v>
      </c>
      <c r="J227" s="37">
        <f>SUMIFS(СВЦЭМ!$G$34:$G$777,СВЦЭМ!$A$34:$A$777,$A227,СВЦЭМ!$B$34:$B$777,J$225)+'СЕТ СН'!$F$12</f>
        <v>173.74381604999999</v>
      </c>
      <c r="K227" s="37">
        <f>SUMIFS(СВЦЭМ!$G$34:$G$777,СВЦЭМ!$A$34:$A$777,$A227,СВЦЭМ!$B$34:$B$777,K$225)+'СЕТ СН'!$F$12</f>
        <v>174.76123881999999</v>
      </c>
      <c r="L227" s="37">
        <f>SUMIFS(СВЦЭМ!$G$34:$G$777,СВЦЭМ!$A$34:$A$777,$A227,СВЦЭМ!$B$34:$B$777,L$225)+'СЕТ СН'!$F$12</f>
        <v>173.69167159</v>
      </c>
      <c r="M227" s="37">
        <f>SUMIFS(СВЦЭМ!$G$34:$G$777,СВЦЭМ!$A$34:$A$777,$A227,СВЦЭМ!$B$34:$B$777,M$225)+'СЕТ СН'!$F$12</f>
        <v>176.63571052</v>
      </c>
      <c r="N227" s="37">
        <f>SUMIFS(СВЦЭМ!$G$34:$G$777,СВЦЭМ!$A$34:$A$777,$A227,СВЦЭМ!$B$34:$B$777,N$225)+'СЕТ СН'!$F$12</f>
        <v>173.11905419000001</v>
      </c>
      <c r="O227" s="37">
        <f>SUMIFS(СВЦЭМ!$G$34:$G$777,СВЦЭМ!$A$34:$A$777,$A227,СВЦЭМ!$B$34:$B$777,O$225)+'СЕТ СН'!$F$12</f>
        <v>169.45704723</v>
      </c>
      <c r="P227" s="37">
        <f>SUMIFS(СВЦЭМ!$G$34:$G$777,СВЦЭМ!$A$34:$A$777,$A227,СВЦЭМ!$B$34:$B$777,P$225)+'СЕТ СН'!$F$12</f>
        <v>169.78427117000001</v>
      </c>
      <c r="Q227" s="37">
        <f>SUMIFS(СВЦЭМ!$G$34:$G$777,СВЦЭМ!$A$34:$A$777,$A227,СВЦЭМ!$B$34:$B$777,Q$225)+'СЕТ СН'!$F$12</f>
        <v>168.48217206000001</v>
      </c>
      <c r="R227" s="37">
        <f>SUMIFS(СВЦЭМ!$G$34:$G$777,СВЦЭМ!$A$34:$A$777,$A227,СВЦЭМ!$B$34:$B$777,R$225)+'СЕТ СН'!$F$12</f>
        <v>167.45077155999999</v>
      </c>
      <c r="S227" s="37">
        <f>SUMIFS(СВЦЭМ!$G$34:$G$777,СВЦЭМ!$A$34:$A$777,$A227,СВЦЭМ!$B$34:$B$777,S$225)+'СЕТ СН'!$F$12</f>
        <v>167.59390435</v>
      </c>
      <c r="T227" s="37">
        <f>SUMIFS(СВЦЭМ!$G$34:$G$777,СВЦЭМ!$A$34:$A$777,$A227,СВЦЭМ!$B$34:$B$777,T$225)+'СЕТ СН'!$F$12</f>
        <v>167.37475087000001</v>
      </c>
      <c r="U227" s="37">
        <f>SUMIFS(СВЦЭМ!$G$34:$G$777,СВЦЭМ!$A$34:$A$777,$A227,СВЦЭМ!$B$34:$B$777,U$225)+'СЕТ СН'!$F$12</f>
        <v>165.21803887999999</v>
      </c>
      <c r="V227" s="37">
        <f>SUMIFS(СВЦЭМ!$G$34:$G$777,СВЦЭМ!$A$34:$A$777,$A227,СВЦЭМ!$B$34:$B$777,V$225)+'СЕТ СН'!$F$12</f>
        <v>166.61626748</v>
      </c>
      <c r="W227" s="37">
        <f>SUMIFS(СВЦЭМ!$G$34:$G$777,СВЦЭМ!$A$34:$A$777,$A227,СВЦЭМ!$B$34:$B$777,W$225)+'СЕТ СН'!$F$12</f>
        <v>169.23018221000001</v>
      </c>
      <c r="X227" s="37">
        <f>SUMIFS(СВЦЭМ!$G$34:$G$777,СВЦЭМ!$A$34:$A$777,$A227,СВЦЭМ!$B$34:$B$777,X$225)+'СЕТ СН'!$F$12</f>
        <v>161.51460177000001</v>
      </c>
      <c r="Y227" s="37">
        <f>SUMIFS(СВЦЭМ!$G$34:$G$777,СВЦЭМ!$A$34:$A$777,$A227,СВЦЭМ!$B$34:$B$777,Y$225)+'СЕТ СН'!$F$12</f>
        <v>153.96882036</v>
      </c>
    </row>
    <row r="228" spans="1:27" ht="15.75" x14ac:dyDescent="0.2">
      <c r="A228" s="36">
        <f t="shared" ref="A228:A256" si="6">A227+1</f>
        <v>42585</v>
      </c>
      <c r="B228" s="37">
        <f>SUMIFS(СВЦЭМ!$G$34:$G$777,СВЦЭМ!$A$34:$A$777,$A228,СВЦЭМ!$B$34:$B$777,B$225)+'СЕТ СН'!$F$12</f>
        <v>158.32232253999999</v>
      </c>
      <c r="C228" s="37">
        <f>SUMIFS(СВЦЭМ!$G$34:$G$777,СВЦЭМ!$A$34:$A$777,$A228,СВЦЭМ!$B$34:$B$777,C$225)+'СЕТ СН'!$F$12</f>
        <v>172.38111755</v>
      </c>
      <c r="D228" s="37">
        <f>SUMIFS(СВЦЭМ!$G$34:$G$777,СВЦЭМ!$A$34:$A$777,$A228,СВЦЭМ!$B$34:$B$777,D$225)+'СЕТ СН'!$F$12</f>
        <v>185.16944522</v>
      </c>
      <c r="E228" s="37">
        <f>SUMIFS(СВЦЭМ!$G$34:$G$777,СВЦЭМ!$A$34:$A$777,$A228,СВЦЭМ!$B$34:$B$777,E$225)+'СЕТ СН'!$F$12</f>
        <v>189.96780200000001</v>
      </c>
      <c r="F228" s="37">
        <f>SUMIFS(СВЦЭМ!$G$34:$G$777,СВЦЭМ!$A$34:$A$777,$A228,СВЦЭМ!$B$34:$B$777,F$225)+'СЕТ СН'!$F$12</f>
        <v>189.81686869000001</v>
      </c>
      <c r="G228" s="37">
        <f>SUMIFS(СВЦЭМ!$G$34:$G$777,СВЦЭМ!$A$34:$A$777,$A228,СВЦЭМ!$B$34:$B$777,G$225)+'СЕТ СН'!$F$12</f>
        <v>187.77195215</v>
      </c>
      <c r="H228" s="37">
        <f>SUMIFS(СВЦЭМ!$G$34:$G$777,СВЦЭМ!$A$34:$A$777,$A228,СВЦЭМ!$B$34:$B$777,H$225)+'СЕТ СН'!$F$12</f>
        <v>175.80324966000001</v>
      </c>
      <c r="I228" s="37">
        <f>SUMIFS(СВЦЭМ!$G$34:$G$777,СВЦЭМ!$A$34:$A$777,$A228,СВЦЭМ!$B$34:$B$777,I$225)+'СЕТ СН'!$F$12</f>
        <v>163.79135762999999</v>
      </c>
      <c r="J228" s="37">
        <f>SUMIFS(СВЦЭМ!$G$34:$G$777,СВЦЭМ!$A$34:$A$777,$A228,СВЦЭМ!$B$34:$B$777,J$225)+'СЕТ СН'!$F$12</f>
        <v>167.85802508</v>
      </c>
      <c r="K228" s="37">
        <f>SUMIFS(СВЦЭМ!$G$34:$G$777,СВЦЭМ!$A$34:$A$777,$A228,СВЦЭМ!$B$34:$B$777,K$225)+'СЕТ СН'!$F$12</f>
        <v>167.76826206000001</v>
      </c>
      <c r="L228" s="37">
        <f>SUMIFS(СВЦЭМ!$G$34:$G$777,СВЦЭМ!$A$34:$A$777,$A228,СВЦЭМ!$B$34:$B$777,L$225)+'СЕТ СН'!$F$12</f>
        <v>164.48689243000001</v>
      </c>
      <c r="M228" s="37">
        <f>SUMIFS(СВЦЭМ!$G$34:$G$777,СВЦЭМ!$A$34:$A$777,$A228,СВЦЭМ!$B$34:$B$777,M$225)+'СЕТ СН'!$F$12</f>
        <v>165.48058552000001</v>
      </c>
      <c r="N228" s="37">
        <f>SUMIFS(СВЦЭМ!$G$34:$G$777,СВЦЭМ!$A$34:$A$777,$A228,СВЦЭМ!$B$34:$B$777,N$225)+'СЕТ СН'!$F$12</f>
        <v>165.03551517</v>
      </c>
      <c r="O228" s="37">
        <f>SUMIFS(СВЦЭМ!$G$34:$G$777,СВЦЭМ!$A$34:$A$777,$A228,СВЦЭМ!$B$34:$B$777,O$225)+'СЕТ СН'!$F$12</f>
        <v>167.90139961</v>
      </c>
      <c r="P228" s="37">
        <f>SUMIFS(СВЦЭМ!$G$34:$G$777,СВЦЭМ!$A$34:$A$777,$A228,СВЦЭМ!$B$34:$B$777,P$225)+'СЕТ СН'!$F$12</f>
        <v>167.07753933000001</v>
      </c>
      <c r="Q228" s="37">
        <f>SUMIFS(СВЦЭМ!$G$34:$G$777,СВЦЭМ!$A$34:$A$777,$A228,СВЦЭМ!$B$34:$B$777,Q$225)+'СЕТ СН'!$F$12</f>
        <v>164.29861804000001</v>
      </c>
      <c r="R228" s="37">
        <f>SUMIFS(СВЦЭМ!$G$34:$G$777,СВЦЭМ!$A$34:$A$777,$A228,СВЦЭМ!$B$34:$B$777,R$225)+'СЕТ СН'!$F$12</f>
        <v>162.18837282999999</v>
      </c>
      <c r="S228" s="37">
        <f>SUMIFS(СВЦЭМ!$G$34:$G$777,СВЦЭМ!$A$34:$A$777,$A228,СВЦЭМ!$B$34:$B$777,S$225)+'СЕТ СН'!$F$12</f>
        <v>162.38515889000001</v>
      </c>
      <c r="T228" s="37">
        <f>SUMIFS(СВЦЭМ!$G$34:$G$777,СВЦЭМ!$A$34:$A$777,$A228,СВЦЭМ!$B$34:$B$777,T$225)+'СЕТ СН'!$F$12</f>
        <v>161.92477432000001</v>
      </c>
      <c r="U228" s="37">
        <f>SUMIFS(СВЦЭМ!$G$34:$G$777,СВЦЭМ!$A$34:$A$777,$A228,СВЦЭМ!$B$34:$B$777,U$225)+'СЕТ СН'!$F$12</f>
        <v>160.83657148</v>
      </c>
      <c r="V228" s="37">
        <f>SUMIFS(СВЦЭМ!$G$34:$G$777,СВЦЭМ!$A$34:$A$777,$A228,СВЦЭМ!$B$34:$B$777,V$225)+'СЕТ СН'!$F$12</f>
        <v>163.49089312000001</v>
      </c>
      <c r="W228" s="37">
        <f>SUMIFS(СВЦЭМ!$G$34:$G$777,СВЦЭМ!$A$34:$A$777,$A228,СВЦЭМ!$B$34:$B$777,W$225)+'СЕТ СН'!$F$12</f>
        <v>169.85951607999999</v>
      </c>
      <c r="X228" s="37">
        <f>SUMIFS(СВЦЭМ!$G$34:$G$777,СВЦЭМ!$A$34:$A$777,$A228,СВЦЭМ!$B$34:$B$777,X$225)+'СЕТ СН'!$F$12</f>
        <v>155.55055471</v>
      </c>
      <c r="Y228" s="37">
        <f>SUMIFS(СВЦЭМ!$G$34:$G$777,СВЦЭМ!$A$34:$A$777,$A228,СВЦЭМ!$B$34:$B$777,Y$225)+'СЕТ СН'!$F$12</f>
        <v>148.14965538000001</v>
      </c>
    </row>
    <row r="229" spans="1:27" ht="15.75" x14ac:dyDescent="0.2">
      <c r="A229" s="36">
        <f t="shared" si="6"/>
        <v>42586</v>
      </c>
      <c r="B229" s="37">
        <f>SUMIFS(СВЦЭМ!$G$34:$G$777,СВЦЭМ!$A$34:$A$777,$A229,СВЦЭМ!$B$34:$B$777,B$225)+'СЕТ СН'!$F$12</f>
        <v>162.05177574000001</v>
      </c>
      <c r="C229" s="37">
        <f>SUMIFS(СВЦЭМ!$G$34:$G$777,СВЦЭМ!$A$34:$A$777,$A229,СВЦЭМ!$B$34:$B$777,C$225)+'СЕТ СН'!$F$12</f>
        <v>178.40811968</v>
      </c>
      <c r="D229" s="37">
        <f>SUMIFS(СВЦЭМ!$G$34:$G$777,СВЦЭМ!$A$34:$A$777,$A229,СВЦЭМ!$B$34:$B$777,D$225)+'СЕТ СН'!$F$12</f>
        <v>191.38516665</v>
      </c>
      <c r="E229" s="37">
        <f>SUMIFS(СВЦЭМ!$G$34:$G$777,СВЦЭМ!$A$34:$A$777,$A229,СВЦЭМ!$B$34:$B$777,E$225)+'СЕТ СН'!$F$12</f>
        <v>194.93833151000001</v>
      </c>
      <c r="F229" s="37">
        <f>SUMIFS(СВЦЭМ!$G$34:$G$777,СВЦЭМ!$A$34:$A$777,$A229,СВЦЭМ!$B$34:$B$777,F$225)+'СЕТ СН'!$F$12</f>
        <v>197.28851857999999</v>
      </c>
      <c r="G229" s="37">
        <f>SUMIFS(СВЦЭМ!$G$34:$G$777,СВЦЭМ!$A$34:$A$777,$A229,СВЦЭМ!$B$34:$B$777,G$225)+'СЕТ СН'!$F$12</f>
        <v>196.78581188999999</v>
      </c>
      <c r="H229" s="37">
        <f>SUMIFS(СВЦЭМ!$G$34:$G$777,СВЦЭМ!$A$34:$A$777,$A229,СВЦЭМ!$B$34:$B$777,H$225)+'СЕТ СН'!$F$12</f>
        <v>182.46175625999999</v>
      </c>
      <c r="I229" s="37">
        <f>SUMIFS(СВЦЭМ!$G$34:$G$777,СВЦЭМ!$A$34:$A$777,$A229,СВЦЭМ!$B$34:$B$777,I$225)+'СЕТ СН'!$F$12</f>
        <v>169.00497486</v>
      </c>
      <c r="J229" s="37">
        <f>SUMIFS(СВЦЭМ!$G$34:$G$777,СВЦЭМ!$A$34:$A$777,$A229,СВЦЭМ!$B$34:$B$777,J$225)+'СЕТ СН'!$F$12</f>
        <v>172.71291436999999</v>
      </c>
      <c r="K229" s="37">
        <f>SUMIFS(СВЦЭМ!$G$34:$G$777,СВЦЭМ!$A$34:$A$777,$A229,СВЦЭМ!$B$34:$B$777,K$225)+'СЕТ СН'!$F$12</f>
        <v>176.73300062999999</v>
      </c>
      <c r="L229" s="37">
        <f>SUMIFS(СВЦЭМ!$G$34:$G$777,СВЦЭМ!$A$34:$A$777,$A229,СВЦЭМ!$B$34:$B$777,L$225)+'СЕТ СН'!$F$12</f>
        <v>166.81502424000001</v>
      </c>
      <c r="M229" s="37">
        <f>SUMIFS(СВЦЭМ!$G$34:$G$777,СВЦЭМ!$A$34:$A$777,$A229,СВЦЭМ!$B$34:$B$777,M$225)+'СЕТ СН'!$F$12</f>
        <v>162.00781105999999</v>
      </c>
      <c r="N229" s="37">
        <f>SUMIFS(СВЦЭМ!$G$34:$G$777,СВЦЭМ!$A$34:$A$777,$A229,СВЦЭМ!$B$34:$B$777,N$225)+'СЕТ СН'!$F$12</f>
        <v>159.78988816</v>
      </c>
      <c r="O229" s="37">
        <f>SUMIFS(СВЦЭМ!$G$34:$G$777,СВЦЭМ!$A$34:$A$777,$A229,СВЦЭМ!$B$34:$B$777,O$225)+'СЕТ СН'!$F$12</f>
        <v>164.00598822000001</v>
      </c>
      <c r="P229" s="37">
        <f>SUMIFS(СВЦЭМ!$G$34:$G$777,СВЦЭМ!$A$34:$A$777,$A229,СВЦЭМ!$B$34:$B$777,P$225)+'СЕТ СН'!$F$12</f>
        <v>162.02074855000001</v>
      </c>
      <c r="Q229" s="37">
        <f>SUMIFS(СВЦЭМ!$G$34:$G$777,СВЦЭМ!$A$34:$A$777,$A229,СВЦЭМ!$B$34:$B$777,Q$225)+'СЕТ СН'!$F$12</f>
        <v>159.92128577</v>
      </c>
      <c r="R229" s="37">
        <f>SUMIFS(СВЦЭМ!$G$34:$G$777,СВЦЭМ!$A$34:$A$777,$A229,СВЦЭМ!$B$34:$B$777,R$225)+'СЕТ СН'!$F$12</f>
        <v>159.67410204000001</v>
      </c>
      <c r="S229" s="37">
        <f>SUMIFS(СВЦЭМ!$G$34:$G$777,СВЦЭМ!$A$34:$A$777,$A229,СВЦЭМ!$B$34:$B$777,S$225)+'СЕТ СН'!$F$12</f>
        <v>160.90289558000001</v>
      </c>
      <c r="T229" s="37">
        <f>SUMIFS(СВЦЭМ!$G$34:$G$777,СВЦЭМ!$A$34:$A$777,$A229,СВЦЭМ!$B$34:$B$777,T$225)+'СЕТ СН'!$F$12</f>
        <v>160.91681136</v>
      </c>
      <c r="U229" s="37">
        <f>SUMIFS(СВЦЭМ!$G$34:$G$777,СВЦЭМ!$A$34:$A$777,$A229,СВЦЭМ!$B$34:$B$777,U$225)+'СЕТ СН'!$F$12</f>
        <v>160.64538060999999</v>
      </c>
      <c r="V229" s="37">
        <f>SUMIFS(СВЦЭМ!$G$34:$G$777,СВЦЭМ!$A$34:$A$777,$A229,СВЦЭМ!$B$34:$B$777,V$225)+'СЕТ СН'!$F$12</f>
        <v>164.83866259000001</v>
      </c>
      <c r="W229" s="37">
        <f>SUMIFS(СВЦЭМ!$G$34:$G$777,СВЦЭМ!$A$34:$A$777,$A229,СВЦЭМ!$B$34:$B$777,W$225)+'СЕТ СН'!$F$12</f>
        <v>168.47686892999999</v>
      </c>
      <c r="X229" s="37">
        <f>SUMIFS(СВЦЭМ!$G$34:$G$777,СВЦЭМ!$A$34:$A$777,$A229,СВЦЭМ!$B$34:$B$777,X$225)+'СЕТ СН'!$F$12</f>
        <v>160.80188050000001</v>
      </c>
      <c r="Y229" s="37">
        <f>SUMIFS(СВЦЭМ!$G$34:$G$777,СВЦЭМ!$A$34:$A$777,$A229,СВЦЭМ!$B$34:$B$777,Y$225)+'СЕТ СН'!$F$12</f>
        <v>155.68472267999999</v>
      </c>
    </row>
    <row r="230" spans="1:27" ht="15.75" x14ac:dyDescent="0.2">
      <c r="A230" s="36">
        <f t="shared" si="6"/>
        <v>42587</v>
      </c>
      <c r="B230" s="37">
        <f>SUMIFS(СВЦЭМ!$G$34:$G$777,СВЦЭМ!$A$34:$A$777,$A230,СВЦЭМ!$B$34:$B$777,B$225)+'СЕТ СН'!$F$12</f>
        <v>137.20692572999999</v>
      </c>
      <c r="C230" s="37">
        <f>SUMIFS(СВЦЭМ!$G$34:$G$777,СВЦЭМ!$A$34:$A$777,$A230,СВЦЭМ!$B$34:$B$777,C$225)+'СЕТ СН'!$F$12</f>
        <v>156.87926124000001</v>
      </c>
      <c r="D230" s="37">
        <f>SUMIFS(СВЦЭМ!$G$34:$G$777,СВЦЭМ!$A$34:$A$777,$A230,СВЦЭМ!$B$34:$B$777,D$225)+'СЕТ СН'!$F$12</f>
        <v>168.10361062999999</v>
      </c>
      <c r="E230" s="37">
        <f>SUMIFS(СВЦЭМ!$G$34:$G$777,СВЦЭМ!$A$34:$A$777,$A230,СВЦЭМ!$B$34:$B$777,E$225)+'СЕТ СН'!$F$12</f>
        <v>171.90232349999999</v>
      </c>
      <c r="F230" s="37">
        <f>SUMIFS(СВЦЭМ!$G$34:$G$777,СВЦЭМ!$A$34:$A$777,$A230,СВЦЭМ!$B$34:$B$777,F$225)+'СЕТ СН'!$F$12</f>
        <v>173.15367178</v>
      </c>
      <c r="G230" s="37">
        <f>SUMIFS(СВЦЭМ!$G$34:$G$777,СВЦЭМ!$A$34:$A$777,$A230,СВЦЭМ!$B$34:$B$777,G$225)+'СЕТ СН'!$F$12</f>
        <v>173.98468387</v>
      </c>
      <c r="H230" s="37">
        <f>SUMIFS(СВЦЭМ!$G$34:$G$777,СВЦЭМ!$A$34:$A$777,$A230,СВЦЭМ!$B$34:$B$777,H$225)+'СЕТ СН'!$F$12</f>
        <v>169.03715944000001</v>
      </c>
      <c r="I230" s="37">
        <f>SUMIFS(СВЦЭМ!$G$34:$G$777,СВЦЭМ!$A$34:$A$777,$A230,СВЦЭМ!$B$34:$B$777,I$225)+'СЕТ СН'!$F$12</f>
        <v>164.59056011000001</v>
      </c>
      <c r="J230" s="37">
        <f>SUMIFS(СВЦЭМ!$G$34:$G$777,СВЦЭМ!$A$34:$A$777,$A230,СВЦЭМ!$B$34:$B$777,J$225)+'СЕТ СН'!$F$12</f>
        <v>165.60051429000001</v>
      </c>
      <c r="K230" s="37">
        <f>SUMIFS(СВЦЭМ!$G$34:$G$777,СВЦЭМ!$A$34:$A$777,$A230,СВЦЭМ!$B$34:$B$777,K$225)+'СЕТ СН'!$F$12</f>
        <v>167.59558752000001</v>
      </c>
      <c r="L230" s="37">
        <f>SUMIFS(СВЦЭМ!$G$34:$G$777,СВЦЭМ!$A$34:$A$777,$A230,СВЦЭМ!$B$34:$B$777,L$225)+'СЕТ СН'!$F$12</f>
        <v>163.69376220999999</v>
      </c>
      <c r="M230" s="37">
        <f>SUMIFS(СВЦЭМ!$G$34:$G$777,СВЦЭМ!$A$34:$A$777,$A230,СВЦЭМ!$B$34:$B$777,M$225)+'СЕТ СН'!$F$12</f>
        <v>164.03380783</v>
      </c>
      <c r="N230" s="37">
        <f>SUMIFS(СВЦЭМ!$G$34:$G$777,СВЦЭМ!$A$34:$A$777,$A230,СВЦЭМ!$B$34:$B$777,N$225)+'СЕТ СН'!$F$12</f>
        <v>162.78286976999999</v>
      </c>
      <c r="O230" s="37">
        <f>SUMIFS(СВЦЭМ!$G$34:$G$777,СВЦЭМ!$A$34:$A$777,$A230,СВЦЭМ!$B$34:$B$777,O$225)+'СЕТ СН'!$F$12</f>
        <v>166.32314074999999</v>
      </c>
      <c r="P230" s="37">
        <f>SUMIFS(СВЦЭМ!$G$34:$G$777,СВЦЭМ!$A$34:$A$777,$A230,СВЦЭМ!$B$34:$B$777,P$225)+'СЕТ СН'!$F$12</f>
        <v>165.23218510000001</v>
      </c>
      <c r="Q230" s="37">
        <f>SUMIFS(СВЦЭМ!$G$34:$G$777,СВЦЭМ!$A$34:$A$777,$A230,СВЦЭМ!$B$34:$B$777,Q$225)+'СЕТ СН'!$F$12</f>
        <v>163.33339196</v>
      </c>
      <c r="R230" s="37">
        <f>SUMIFS(СВЦЭМ!$G$34:$G$777,СВЦЭМ!$A$34:$A$777,$A230,СВЦЭМ!$B$34:$B$777,R$225)+'СЕТ СН'!$F$12</f>
        <v>162.26056600999999</v>
      </c>
      <c r="S230" s="37">
        <f>SUMIFS(СВЦЭМ!$G$34:$G$777,СВЦЭМ!$A$34:$A$777,$A230,СВЦЭМ!$B$34:$B$777,S$225)+'СЕТ СН'!$F$12</f>
        <v>161.85617998999999</v>
      </c>
      <c r="T230" s="37">
        <f>SUMIFS(СВЦЭМ!$G$34:$G$777,СВЦЭМ!$A$34:$A$777,$A230,СВЦЭМ!$B$34:$B$777,T$225)+'СЕТ СН'!$F$12</f>
        <v>155.16115396999999</v>
      </c>
      <c r="U230" s="37">
        <f>SUMIFS(СВЦЭМ!$G$34:$G$777,СВЦЭМ!$A$34:$A$777,$A230,СВЦЭМ!$B$34:$B$777,U$225)+'СЕТ СН'!$F$12</f>
        <v>162.43061255000001</v>
      </c>
      <c r="V230" s="37">
        <f>SUMIFS(СВЦЭМ!$G$34:$G$777,СВЦЭМ!$A$34:$A$777,$A230,СВЦЭМ!$B$34:$B$777,V$225)+'СЕТ СН'!$F$12</f>
        <v>158.07079931999999</v>
      </c>
      <c r="W230" s="37">
        <f>SUMIFS(СВЦЭМ!$G$34:$G$777,СВЦЭМ!$A$34:$A$777,$A230,СВЦЭМ!$B$34:$B$777,W$225)+'СЕТ СН'!$F$12</f>
        <v>162.15941907000001</v>
      </c>
      <c r="X230" s="37">
        <f>SUMIFS(СВЦЭМ!$G$34:$G$777,СВЦЭМ!$A$34:$A$777,$A230,СВЦЭМ!$B$34:$B$777,X$225)+'СЕТ СН'!$F$12</f>
        <v>153.65273424</v>
      </c>
      <c r="Y230" s="37">
        <f>SUMIFS(СВЦЭМ!$G$34:$G$777,СВЦЭМ!$A$34:$A$777,$A230,СВЦЭМ!$B$34:$B$777,Y$225)+'СЕТ СН'!$F$12</f>
        <v>159.9144278</v>
      </c>
    </row>
    <row r="231" spans="1:27" ht="15.75" x14ac:dyDescent="0.2">
      <c r="A231" s="36">
        <f t="shared" si="6"/>
        <v>42588</v>
      </c>
      <c r="B231" s="37">
        <f>SUMIFS(СВЦЭМ!$G$34:$G$777,СВЦЭМ!$A$34:$A$777,$A231,СВЦЭМ!$B$34:$B$777,B$225)+'СЕТ СН'!$F$12</f>
        <v>177.63086727000001</v>
      </c>
      <c r="C231" s="37">
        <f>SUMIFS(СВЦЭМ!$G$34:$G$777,СВЦЭМ!$A$34:$A$777,$A231,СВЦЭМ!$B$34:$B$777,C$225)+'СЕТ СН'!$F$12</f>
        <v>196.95558711999999</v>
      </c>
      <c r="D231" s="37">
        <f>SUMIFS(СВЦЭМ!$G$34:$G$777,СВЦЭМ!$A$34:$A$777,$A231,СВЦЭМ!$B$34:$B$777,D$225)+'СЕТ СН'!$F$12</f>
        <v>205.96830582000001</v>
      </c>
      <c r="E231" s="37">
        <f>SUMIFS(СВЦЭМ!$G$34:$G$777,СВЦЭМ!$A$34:$A$777,$A231,СВЦЭМ!$B$34:$B$777,E$225)+'СЕТ СН'!$F$12</f>
        <v>213.22258790999999</v>
      </c>
      <c r="F231" s="37">
        <f>SUMIFS(СВЦЭМ!$G$34:$G$777,СВЦЭМ!$A$34:$A$777,$A231,СВЦЭМ!$B$34:$B$777,F$225)+'СЕТ СН'!$F$12</f>
        <v>213.84508163999999</v>
      </c>
      <c r="G231" s="37">
        <f>SUMIFS(СВЦЭМ!$G$34:$G$777,СВЦЭМ!$A$34:$A$777,$A231,СВЦЭМ!$B$34:$B$777,G$225)+'СЕТ СН'!$F$12</f>
        <v>215.07331479000001</v>
      </c>
      <c r="H231" s="37">
        <f>SUMIFS(СВЦЭМ!$G$34:$G$777,СВЦЭМ!$A$34:$A$777,$A231,СВЦЭМ!$B$34:$B$777,H$225)+'СЕТ СН'!$F$12</f>
        <v>208.74500372</v>
      </c>
      <c r="I231" s="37">
        <f>SUMIFS(СВЦЭМ!$G$34:$G$777,СВЦЭМ!$A$34:$A$777,$A231,СВЦЭМ!$B$34:$B$777,I$225)+'СЕТ СН'!$F$12</f>
        <v>192.39372474000001</v>
      </c>
      <c r="J231" s="37">
        <f>SUMIFS(СВЦЭМ!$G$34:$G$777,СВЦЭМ!$A$34:$A$777,$A231,СВЦЭМ!$B$34:$B$777,J$225)+'СЕТ СН'!$F$12</f>
        <v>168.89828012000001</v>
      </c>
      <c r="K231" s="37">
        <f>SUMIFS(СВЦЭМ!$G$34:$G$777,СВЦЭМ!$A$34:$A$777,$A231,СВЦЭМ!$B$34:$B$777,K$225)+'СЕТ СН'!$F$12</f>
        <v>157.96598212999999</v>
      </c>
      <c r="L231" s="37">
        <f>SUMIFS(СВЦЭМ!$G$34:$G$777,СВЦЭМ!$A$34:$A$777,$A231,СВЦЭМ!$B$34:$B$777,L$225)+'СЕТ СН'!$F$12</f>
        <v>157.87065693</v>
      </c>
      <c r="M231" s="37">
        <f>SUMIFS(СВЦЭМ!$G$34:$G$777,СВЦЭМ!$A$34:$A$777,$A231,СВЦЭМ!$B$34:$B$777,M$225)+'СЕТ СН'!$F$12</f>
        <v>154.84998469999999</v>
      </c>
      <c r="N231" s="37">
        <f>SUMIFS(СВЦЭМ!$G$34:$G$777,СВЦЭМ!$A$34:$A$777,$A231,СВЦЭМ!$B$34:$B$777,N$225)+'СЕТ СН'!$F$12</f>
        <v>153.41222439000001</v>
      </c>
      <c r="O231" s="37">
        <f>SUMIFS(СВЦЭМ!$G$34:$G$777,СВЦЭМ!$A$34:$A$777,$A231,СВЦЭМ!$B$34:$B$777,O$225)+'СЕТ СН'!$F$12</f>
        <v>152.31599882</v>
      </c>
      <c r="P231" s="37">
        <f>SUMIFS(СВЦЭМ!$G$34:$G$777,СВЦЭМ!$A$34:$A$777,$A231,СВЦЭМ!$B$34:$B$777,P$225)+'СЕТ СН'!$F$12</f>
        <v>150.30153823000001</v>
      </c>
      <c r="Q231" s="37">
        <f>SUMIFS(СВЦЭМ!$G$34:$G$777,СВЦЭМ!$A$34:$A$777,$A231,СВЦЭМ!$B$34:$B$777,Q$225)+'СЕТ СН'!$F$12</f>
        <v>149.48636273</v>
      </c>
      <c r="R231" s="37">
        <f>SUMIFS(СВЦЭМ!$G$34:$G$777,СВЦЭМ!$A$34:$A$777,$A231,СВЦЭМ!$B$34:$B$777,R$225)+'СЕТ СН'!$F$12</f>
        <v>147.85099434</v>
      </c>
      <c r="S231" s="37">
        <f>SUMIFS(СВЦЭМ!$G$34:$G$777,СВЦЭМ!$A$34:$A$777,$A231,СВЦЭМ!$B$34:$B$777,S$225)+'СЕТ СН'!$F$12</f>
        <v>147.57804277</v>
      </c>
      <c r="T231" s="37">
        <f>SUMIFS(СВЦЭМ!$G$34:$G$777,СВЦЭМ!$A$34:$A$777,$A231,СВЦЭМ!$B$34:$B$777,T$225)+'СЕТ СН'!$F$12</f>
        <v>148.65253766999999</v>
      </c>
      <c r="U231" s="37">
        <f>SUMIFS(СВЦЭМ!$G$34:$G$777,СВЦЭМ!$A$34:$A$777,$A231,СВЦЭМ!$B$34:$B$777,U$225)+'СЕТ СН'!$F$12</f>
        <v>148.49541159</v>
      </c>
      <c r="V231" s="37">
        <f>SUMIFS(СВЦЭМ!$G$34:$G$777,СВЦЭМ!$A$34:$A$777,$A231,СВЦЭМ!$B$34:$B$777,V$225)+'СЕТ СН'!$F$12</f>
        <v>150.99642051000001</v>
      </c>
      <c r="W231" s="37">
        <f>SUMIFS(СВЦЭМ!$G$34:$G$777,СВЦЭМ!$A$34:$A$777,$A231,СВЦЭМ!$B$34:$B$777,W$225)+'СЕТ СН'!$F$12</f>
        <v>158.09450734000001</v>
      </c>
      <c r="X231" s="37">
        <f>SUMIFS(СВЦЭМ!$G$34:$G$777,СВЦЭМ!$A$34:$A$777,$A231,СВЦЭМ!$B$34:$B$777,X$225)+'СЕТ СН'!$F$12</f>
        <v>146.91304015</v>
      </c>
      <c r="Y231" s="37">
        <f>SUMIFS(СВЦЭМ!$G$34:$G$777,СВЦЭМ!$A$34:$A$777,$A231,СВЦЭМ!$B$34:$B$777,Y$225)+'СЕТ СН'!$F$12</f>
        <v>154.08471054</v>
      </c>
    </row>
    <row r="232" spans="1:27" ht="15.75" x14ac:dyDescent="0.2">
      <c r="A232" s="36">
        <f t="shared" si="6"/>
        <v>42589</v>
      </c>
      <c r="B232" s="37">
        <f>SUMIFS(СВЦЭМ!$G$34:$G$777,СВЦЭМ!$A$34:$A$777,$A232,СВЦЭМ!$B$34:$B$777,B$225)+'СЕТ СН'!$F$12</f>
        <v>173.38936815</v>
      </c>
      <c r="C232" s="37">
        <f>SUMIFS(СВЦЭМ!$G$34:$G$777,СВЦЭМ!$A$34:$A$777,$A232,СВЦЭМ!$B$34:$B$777,C$225)+'СЕТ СН'!$F$12</f>
        <v>192.01219644</v>
      </c>
      <c r="D232" s="37">
        <f>SUMIFS(СВЦЭМ!$G$34:$G$777,СВЦЭМ!$A$34:$A$777,$A232,СВЦЭМ!$B$34:$B$777,D$225)+'СЕТ СН'!$F$12</f>
        <v>207.37490025</v>
      </c>
      <c r="E232" s="37">
        <f>SUMIFS(СВЦЭМ!$G$34:$G$777,СВЦЭМ!$A$34:$A$777,$A232,СВЦЭМ!$B$34:$B$777,E$225)+'СЕТ СН'!$F$12</f>
        <v>213.78705425999999</v>
      </c>
      <c r="F232" s="37">
        <f>SUMIFS(СВЦЭМ!$G$34:$G$777,СВЦЭМ!$A$34:$A$777,$A232,СВЦЭМ!$B$34:$B$777,F$225)+'СЕТ СН'!$F$12</f>
        <v>214.31910578</v>
      </c>
      <c r="G232" s="37">
        <f>SUMIFS(СВЦЭМ!$G$34:$G$777,СВЦЭМ!$A$34:$A$777,$A232,СВЦЭМ!$B$34:$B$777,G$225)+'СЕТ СН'!$F$12</f>
        <v>216.69327938000001</v>
      </c>
      <c r="H232" s="37">
        <f>SUMIFS(СВЦЭМ!$G$34:$G$777,СВЦЭМ!$A$34:$A$777,$A232,СВЦЭМ!$B$34:$B$777,H$225)+'СЕТ СН'!$F$12</f>
        <v>210.90503495999999</v>
      </c>
      <c r="I232" s="37">
        <f>SUMIFS(СВЦЭМ!$G$34:$G$777,СВЦЭМ!$A$34:$A$777,$A232,СВЦЭМ!$B$34:$B$777,I$225)+'СЕТ СН'!$F$12</f>
        <v>195.95228212000001</v>
      </c>
      <c r="J232" s="37">
        <f>SUMIFS(СВЦЭМ!$G$34:$G$777,СВЦЭМ!$A$34:$A$777,$A232,СВЦЭМ!$B$34:$B$777,J$225)+'СЕТ СН'!$F$12</f>
        <v>171.79596319000001</v>
      </c>
      <c r="K232" s="37">
        <f>SUMIFS(СВЦЭМ!$G$34:$G$777,СВЦЭМ!$A$34:$A$777,$A232,СВЦЭМ!$B$34:$B$777,K$225)+'СЕТ СН'!$F$12</f>
        <v>154.83242085000001</v>
      </c>
      <c r="L232" s="37">
        <f>SUMIFS(СВЦЭМ!$G$34:$G$777,СВЦЭМ!$A$34:$A$777,$A232,СВЦЭМ!$B$34:$B$777,L$225)+'СЕТ СН'!$F$12</f>
        <v>155.95518265000001</v>
      </c>
      <c r="M232" s="37">
        <f>SUMIFS(СВЦЭМ!$G$34:$G$777,СВЦЭМ!$A$34:$A$777,$A232,СВЦЭМ!$B$34:$B$777,M$225)+'СЕТ СН'!$F$12</f>
        <v>159.16795224000001</v>
      </c>
      <c r="N232" s="37">
        <f>SUMIFS(СВЦЭМ!$G$34:$G$777,СВЦЭМ!$A$34:$A$777,$A232,СВЦЭМ!$B$34:$B$777,N$225)+'СЕТ СН'!$F$12</f>
        <v>157.39532717</v>
      </c>
      <c r="O232" s="37">
        <f>SUMIFS(СВЦЭМ!$G$34:$G$777,СВЦЭМ!$A$34:$A$777,$A232,СВЦЭМ!$B$34:$B$777,O$225)+'СЕТ СН'!$F$12</f>
        <v>150.90110254999999</v>
      </c>
      <c r="P232" s="37">
        <f>SUMIFS(СВЦЭМ!$G$34:$G$777,СВЦЭМ!$A$34:$A$777,$A232,СВЦЭМ!$B$34:$B$777,P$225)+'СЕТ СН'!$F$12</f>
        <v>149.84251244000001</v>
      </c>
      <c r="Q232" s="37">
        <f>SUMIFS(СВЦЭМ!$G$34:$G$777,СВЦЭМ!$A$34:$A$777,$A232,СВЦЭМ!$B$34:$B$777,Q$225)+'СЕТ СН'!$F$12</f>
        <v>149.30807099</v>
      </c>
      <c r="R232" s="37">
        <f>SUMIFS(СВЦЭМ!$G$34:$G$777,СВЦЭМ!$A$34:$A$777,$A232,СВЦЭМ!$B$34:$B$777,R$225)+'СЕТ СН'!$F$12</f>
        <v>148.86168244000001</v>
      </c>
      <c r="S232" s="37">
        <f>SUMIFS(СВЦЭМ!$G$34:$G$777,СВЦЭМ!$A$34:$A$777,$A232,СВЦЭМ!$B$34:$B$777,S$225)+'СЕТ СН'!$F$12</f>
        <v>150.08670824999999</v>
      </c>
      <c r="T232" s="37">
        <f>SUMIFS(СВЦЭМ!$G$34:$G$777,СВЦЭМ!$A$34:$A$777,$A232,СВЦЭМ!$B$34:$B$777,T$225)+'СЕТ СН'!$F$12</f>
        <v>151.59725982</v>
      </c>
      <c r="U232" s="37">
        <f>SUMIFS(СВЦЭМ!$G$34:$G$777,СВЦЭМ!$A$34:$A$777,$A232,СВЦЭМ!$B$34:$B$777,U$225)+'СЕТ СН'!$F$12</f>
        <v>149.19468337999999</v>
      </c>
      <c r="V232" s="37">
        <f>SUMIFS(СВЦЭМ!$G$34:$G$777,СВЦЭМ!$A$34:$A$777,$A232,СВЦЭМ!$B$34:$B$777,V$225)+'СЕТ СН'!$F$12</f>
        <v>152.95780051</v>
      </c>
      <c r="W232" s="37">
        <f>SUMIFS(СВЦЭМ!$G$34:$G$777,СВЦЭМ!$A$34:$A$777,$A232,СВЦЭМ!$B$34:$B$777,W$225)+'СЕТ СН'!$F$12</f>
        <v>157.51949603</v>
      </c>
      <c r="X232" s="37">
        <f>SUMIFS(СВЦЭМ!$G$34:$G$777,СВЦЭМ!$A$34:$A$777,$A232,СВЦЭМ!$B$34:$B$777,X$225)+'СЕТ СН'!$F$12</f>
        <v>149.46292943</v>
      </c>
      <c r="Y232" s="37">
        <f>SUMIFS(СВЦЭМ!$G$34:$G$777,СВЦЭМ!$A$34:$A$777,$A232,СВЦЭМ!$B$34:$B$777,Y$225)+'СЕТ СН'!$F$12</f>
        <v>153.08183337</v>
      </c>
    </row>
    <row r="233" spans="1:27" ht="15.75" x14ac:dyDescent="0.2">
      <c r="A233" s="36">
        <f t="shared" si="6"/>
        <v>42590</v>
      </c>
      <c r="B233" s="37">
        <f>SUMIFS(СВЦЭМ!$G$34:$G$777,СВЦЭМ!$A$34:$A$777,$A233,СВЦЭМ!$B$34:$B$777,B$225)+'СЕТ СН'!$F$12</f>
        <v>174.04548629000001</v>
      </c>
      <c r="C233" s="37">
        <f>SUMIFS(СВЦЭМ!$G$34:$G$777,СВЦЭМ!$A$34:$A$777,$A233,СВЦЭМ!$B$34:$B$777,C$225)+'СЕТ СН'!$F$12</f>
        <v>194.57989452000001</v>
      </c>
      <c r="D233" s="37">
        <f>SUMIFS(СВЦЭМ!$G$34:$G$777,СВЦЭМ!$A$34:$A$777,$A233,СВЦЭМ!$B$34:$B$777,D$225)+'СЕТ СН'!$F$12</f>
        <v>207.94373765</v>
      </c>
      <c r="E233" s="37">
        <f>SUMIFS(СВЦЭМ!$G$34:$G$777,СВЦЭМ!$A$34:$A$777,$A233,СВЦЭМ!$B$34:$B$777,E$225)+'СЕТ СН'!$F$12</f>
        <v>211.40232813</v>
      </c>
      <c r="F233" s="37">
        <f>SUMIFS(СВЦЭМ!$G$34:$G$777,СВЦЭМ!$A$34:$A$777,$A233,СВЦЭМ!$B$34:$B$777,F$225)+'СЕТ СН'!$F$12</f>
        <v>215.23845162999999</v>
      </c>
      <c r="G233" s="37">
        <f>SUMIFS(СВЦЭМ!$G$34:$G$777,СВЦЭМ!$A$34:$A$777,$A233,СВЦЭМ!$B$34:$B$777,G$225)+'СЕТ СН'!$F$12</f>
        <v>213.91094939999999</v>
      </c>
      <c r="H233" s="37">
        <f>SUMIFS(СВЦЭМ!$G$34:$G$777,СВЦЭМ!$A$34:$A$777,$A233,СВЦЭМ!$B$34:$B$777,H$225)+'СЕТ СН'!$F$12</f>
        <v>198.66593700000001</v>
      </c>
      <c r="I233" s="37">
        <f>SUMIFS(СВЦЭМ!$G$34:$G$777,СВЦЭМ!$A$34:$A$777,$A233,СВЦЭМ!$B$34:$B$777,I$225)+'СЕТ СН'!$F$12</f>
        <v>179.84252644</v>
      </c>
      <c r="J233" s="37">
        <f>SUMIFS(СВЦЭМ!$G$34:$G$777,СВЦЭМ!$A$34:$A$777,$A233,СВЦЭМ!$B$34:$B$777,J$225)+'СЕТ СН'!$F$12</f>
        <v>167.54078946000001</v>
      </c>
      <c r="K233" s="37">
        <f>SUMIFS(СВЦЭМ!$G$34:$G$777,СВЦЭМ!$A$34:$A$777,$A233,СВЦЭМ!$B$34:$B$777,K$225)+'СЕТ СН'!$F$12</f>
        <v>164.93670252999999</v>
      </c>
      <c r="L233" s="37">
        <f>SUMIFS(СВЦЭМ!$G$34:$G$777,СВЦЭМ!$A$34:$A$777,$A233,СВЦЭМ!$B$34:$B$777,L$225)+'СЕТ СН'!$F$12</f>
        <v>164.54361462</v>
      </c>
      <c r="M233" s="37">
        <f>SUMIFS(СВЦЭМ!$G$34:$G$777,СВЦЭМ!$A$34:$A$777,$A233,СВЦЭМ!$B$34:$B$777,M$225)+'СЕТ СН'!$F$12</f>
        <v>167.81473682999999</v>
      </c>
      <c r="N233" s="37">
        <f>SUMIFS(СВЦЭМ!$G$34:$G$777,СВЦЭМ!$A$34:$A$777,$A233,СВЦЭМ!$B$34:$B$777,N$225)+'СЕТ СН'!$F$12</f>
        <v>165.57415596999999</v>
      </c>
      <c r="O233" s="37">
        <f>SUMIFS(СВЦЭМ!$G$34:$G$777,СВЦЭМ!$A$34:$A$777,$A233,СВЦЭМ!$B$34:$B$777,O$225)+'СЕТ СН'!$F$12</f>
        <v>168.39188235</v>
      </c>
      <c r="P233" s="37">
        <f>SUMIFS(СВЦЭМ!$G$34:$G$777,СВЦЭМ!$A$34:$A$777,$A233,СВЦЭМ!$B$34:$B$777,P$225)+'СЕТ СН'!$F$12</f>
        <v>166.43362877000001</v>
      </c>
      <c r="Q233" s="37">
        <f>SUMIFS(СВЦЭМ!$G$34:$G$777,СВЦЭМ!$A$34:$A$777,$A233,СВЦЭМ!$B$34:$B$777,Q$225)+'СЕТ СН'!$F$12</f>
        <v>163.39063615000001</v>
      </c>
      <c r="R233" s="37">
        <f>SUMIFS(СВЦЭМ!$G$34:$G$777,СВЦЭМ!$A$34:$A$777,$A233,СВЦЭМ!$B$34:$B$777,R$225)+'СЕТ СН'!$F$12</f>
        <v>162.12658751000001</v>
      </c>
      <c r="S233" s="37">
        <f>SUMIFS(СВЦЭМ!$G$34:$G$777,СВЦЭМ!$A$34:$A$777,$A233,СВЦЭМ!$B$34:$B$777,S$225)+'СЕТ СН'!$F$12</f>
        <v>161.96930402000001</v>
      </c>
      <c r="T233" s="37">
        <f>SUMIFS(СВЦЭМ!$G$34:$G$777,СВЦЭМ!$A$34:$A$777,$A233,СВЦЭМ!$B$34:$B$777,T$225)+'СЕТ СН'!$F$12</f>
        <v>162.81602470999999</v>
      </c>
      <c r="U233" s="37">
        <f>SUMIFS(СВЦЭМ!$G$34:$G$777,СВЦЭМ!$A$34:$A$777,$A233,СВЦЭМ!$B$34:$B$777,U$225)+'СЕТ СН'!$F$12</f>
        <v>163.18790895999999</v>
      </c>
      <c r="V233" s="37">
        <f>SUMIFS(СВЦЭМ!$G$34:$G$777,СВЦЭМ!$A$34:$A$777,$A233,СВЦЭМ!$B$34:$B$777,V$225)+'СЕТ СН'!$F$12</f>
        <v>165.67665226</v>
      </c>
      <c r="W233" s="37">
        <f>SUMIFS(СВЦЭМ!$G$34:$G$777,СВЦЭМ!$A$34:$A$777,$A233,СВЦЭМ!$B$34:$B$777,W$225)+'СЕТ СН'!$F$12</f>
        <v>173.07976624</v>
      </c>
      <c r="X233" s="37">
        <f>SUMIFS(СВЦЭМ!$G$34:$G$777,СВЦЭМ!$A$34:$A$777,$A233,СВЦЭМ!$B$34:$B$777,X$225)+'СЕТ СН'!$F$12</f>
        <v>152.49818669999999</v>
      </c>
      <c r="Y233" s="37">
        <f>SUMIFS(СВЦЭМ!$G$34:$G$777,СВЦЭМ!$A$34:$A$777,$A233,СВЦЭМ!$B$34:$B$777,Y$225)+'СЕТ СН'!$F$12</f>
        <v>159.17753676999999</v>
      </c>
    </row>
    <row r="234" spans="1:27" ht="15.75" x14ac:dyDescent="0.2">
      <c r="A234" s="36">
        <f t="shared" si="6"/>
        <v>42591</v>
      </c>
      <c r="B234" s="37">
        <f>SUMIFS(СВЦЭМ!$G$34:$G$777,СВЦЭМ!$A$34:$A$777,$A234,СВЦЭМ!$B$34:$B$777,B$225)+'СЕТ СН'!$F$12</f>
        <v>168.84283779</v>
      </c>
      <c r="C234" s="37">
        <f>SUMIFS(СВЦЭМ!$G$34:$G$777,СВЦЭМ!$A$34:$A$777,$A234,СВЦЭМ!$B$34:$B$777,C$225)+'СЕТ СН'!$F$12</f>
        <v>188.29388750000001</v>
      </c>
      <c r="D234" s="37">
        <f>SUMIFS(СВЦЭМ!$G$34:$G$777,СВЦЭМ!$A$34:$A$777,$A234,СВЦЭМ!$B$34:$B$777,D$225)+'СЕТ СН'!$F$12</f>
        <v>195.53302619999999</v>
      </c>
      <c r="E234" s="37">
        <f>SUMIFS(СВЦЭМ!$G$34:$G$777,СВЦЭМ!$A$34:$A$777,$A234,СВЦЭМ!$B$34:$B$777,E$225)+'СЕТ СН'!$F$12</f>
        <v>200.26134780999999</v>
      </c>
      <c r="F234" s="37">
        <f>SUMIFS(СВЦЭМ!$G$34:$G$777,СВЦЭМ!$A$34:$A$777,$A234,СВЦЭМ!$B$34:$B$777,F$225)+'СЕТ СН'!$F$12</f>
        <v>203.44341141000001</v>
      </c>
      <c r="G234" s="37">
        <f>SUMIFS(СВЦЭМ!$G$34:$G$777,СВЦЭМ!$A$34:$A$777,$A234,СВЦЭМ!$B$34:$B$777,G$225)+'СЕТ СН'!$F$12</f>
        <v>202.42500150999999</v>
      </c>
      <c r="H234" s="37">
        <f>SUMIFS(СВЦЭМ!$G$34:$G$777,СВЦЭМ!$A$34:$A$777,$A234,СВЦЭМ!$B$34:$B$777,H$225)+'СЕТ СН'!$F$12</f>
        <v>188.38785557</v>
      </c>
      <c r="I234" s="37">
        <f>SUMIFS(СВЦЭМ!$G$34:$G$777,СВЦЭМ!$A$34:$A$777,$A234,СВЦЭМ!$B$34:$B$777,I$225)+'СЕТ СН'!$F$12</f>
        <v>182.66949245999999</v>
      </c>
      <c r="J234" s="37">
        <f>SUMIFS(СВЦЭМ!$G$34:$G$777,СВЦЭМ!$A$34:$A$777,$A234,СВЦЭМ!$B$34:$B$777,J$225)+'СЕТ СН'!$F$12</f>
        <v>163.69092352999999</v>
      </c>
      <c r="K234" s="37">
        <f>SUMIFS(СВЦЭМ!$G$34:$G$777,СВЦЭМ!$A$34:$A$777,$A234,СВЦЭМ!$B$34:$B$777,K$225)+'СЕТ СН'!$F$12</f>
        <v>163.78923773</v>
      </c>
      <c r="L234" s="37">
        <f>SUMIFS(СВЦЭМ!$G$34:$G$777,СВЦЭМ!$A$34:$A$777,$A234,СВЦЭМ!$B$34:$B$777,L$225)+'СЕТ СН'!$F$12</f>
        <v>166.84936073</v>
      </c>
      <c r="M234" s="37">
        <f>SUMIFS(СВЦЭМ!$G$34:$G$777,СВЦЭМ!$A$34:$A$777,$A234,СВЦЭМ!$B$34:$B$777,M$225)+'СЕТ СН'!$F$12</f>
        <v>176.20644246000001</v>
      </c>
      <c r="N234" s="37">
        <f>SUMIFS(СВЦЭМ!$G$34:$G$777,СВЦЭМ!$A$34:$A$777,$A234,СВЦЭМ!$B$34:$B$777,N$225)+'СЕТ СН'!$F$12</f>
        <v>174.20517874000001</v>
      </c>
      <c r="O234" s="37">
        <f>SUMIFS(СВЦЭМ!$G$34:$G$777,СВЦЭМ!$A$34:$A$777,$A234,СВЦЭМ!$B$34:$B$777,O$225)+'СЕТ СН'!$F$12</f>
        <v>174.59860977</v>
      </c>
      <c r="P234" s="37">
        <f>SUMIFS(СВЦЭМ!$G$34:$G$777,СВЦЭМ!$A$34:$A$777,$A234,СВЦЭМ!$B$34:$B$777,P$225)+'СЕТ СН'!$F$12</f>
        <v>172.81216480000001</v>
      </c>
      <c r="Q234" s="37">
        <f>SUMIFS(СВЦЭМ!$G$34:$G$777,СВЦЭМ!$A$34:$A$777,$A234,СВЦЭМ!$B$34:$B$777,Q$225)+'СЕТ СН'!$F$12</f>
        <v>171.03477480999999</v>
      </c>
      <c r="R234" s="37">
        <f>SUMIFS(СВЦЭМ!$G$34:$G$777,СВЦЭМ!$A$34:$A$777,$A234,СВЦЭМ!$B$34:$B$777,R$225)+'СЕТ СН'!$F$12</f>
        <v>170.77507541</v>
      </c>
      <c r="S234" s="37">
        <f>SUMIFS(СВЦЭМ!$G$34:$G$777,СВЦЭМ!$A$34:$A$777,$A234,СВЦЭМ!$B$34:$B$777,S$225)+'СЕТ СН'!$F$12</f>
        <v>170.67205157000001</v>
      </c>
      <c r="T234" s="37">
        <f>SUMIFS(СВЦЭМ!$G$34:$G$777,СВЦЭМ!$A$34:$A$777,$A234,СВЦЭМ!$B$34:$B$777,T$225)+'СЕТ СН'!$F$12</f>
        <v>170.39228863</v>
      </c>
      <c r="U234" s="37">
        <f>SUMIFS(СВЦЭМ!$G$34:$G$777,СВЦЭМ!$A$34:$A$777,$A234,СВЦЭМ!$B$34:$B$777,U$225)+'СЕТ СН'!$F$12</f>
        <v>169.8930637</v>
      </c>
      <c r="V234" s="37">
        <f>SUMIFS(СВЦЭМ!$G$34:$G$777,СВЦЭМ!$A$34:$A$777,$A234,СВЦЭМ!$B$34:$B$777,V$225)+'СЕТ СН'!$F$12</f>
        <v>173.15079467999999</v>
      </c>
      <c r="W234" s="37">
        <f>SUMIFS(СВЦЭМ!$G$34:$G$777,СВЦЭМ!$A$34:$A$777,$A234,СВЦЭМ!$B$34:$B$777,W$225)+'СЕТ СН'!$F$12</f>
        <v>180.23299162000001</v>
      </c>
      <c r="X234" s="37">
        <f>SUMIFS(СВЦЭМ!$G$34:$G$777,СВЦЭМ!$A$34:$A$777,$A234,СВЦЭМ!$B$34:$B$777,X$225)+'СЕТ СН'!$F$12</f>
        <v>152.63308268</v>
      </c>
      <c r="Y234" s="37">
        <f>SUMIFS(СВЦЭМ!$G$34:$G$777,СВЦЭМ!$A$34:$A$777,$A234,СВЦЭМ!$B$34:$B$777,Y$225)+'СЕТ СН'!$F$12</f>
        <v>159.26816004</v>
      </c>
    </row>
    <row r="235" spans="1:27" ht="15.75" x14ac:dyDescent="0.2">
      <c r="A235" s="36">
        <f t="shared" si="6"/>
        <v>42592</v>
      </c>
      <c r="B235" s="37">
        <f>SUMIFS(СВЦЭМ!$G$34:$G$777,СВЦЭМ!$A$34:$A$777,$A235,СВЦЭМ!$B$34:$B$777,B$225)+'СЕТ СН'!$F$12</f>
        <v>175.58874162000001</v>
      </c>
      <c r="C235" s="37">
        <f>SUMIFS(СВЦЭМ!$G$34:$G$777,СВЦЭМ!$A$34:$A$777,$A235,СВЦЭМ!$B$34:$B$777,C$225)+'СЕТ СН'!$F$12</f>
        <v>186.665335</v>
      </c>
      <c r="D235" s="37">
        <f>SUMIFS(СВЦЭМ!$G$34:$G$777,СВЦЭМ!$A$34:$A$777,$A235,СВЦЭМ!$B$34:$B$777,D$225)+'СЕТ СН'!$F$12</f>
        <v>193.46132516</v>
      </c>
      <c r="E235" s="37">
        <f>SUMIFS(СВЦЭМ!$G$34:$G$777,СВЦЭМ!$A$34:$A$777,$A235,СВЦЭМ!$B$34:$B$777,E$225)+'СЕТ СН'!$F$12</f>
        <v>198.53367498</v>
      </c>
      <c r="F235" s="37">
        <f>SUMIFS(СВЦЭМ!$G$34:$G$777,СВЦЭМ!$A$34:$A$777,$A235,СВЦЭМ!$B$34:$B$777,F$225)+'СЕТ СН'!$F$12</f>
        <v>202.23211132</v>
      </c>
      <c r="G235" s="37">
        <f>SUMIFS(СВЦЭМ!$G$34:$G$777,СВЦЭМ!$A$34:$A$777,$A235,СВЦЭМ!$B$34:$B$777,G$225)+'СЕТ СН'!$F$12</f>
        <v>201.25875108</v>
      </c>
      <c r="H235" s="37">
        <f>SUMIFS(СВЦЭМ!$G$34:$G$777,СВЦЭМ!$A$34:$A$777,$A235,СВЦЭМ!$B$34:$B$777,H$225)+'СЕТ СН'!$F$12</f>
        <v>189.11578772999999</v>
      </c>
      <c r="I235" s="37">
        <f>SUMIFS(СВЦЭМ!$G$34:$G$777,СВЦЭМ!$A$34:$A$777,$A235,СВЦЭМ!$B$34:$B$777,I$225)+'СЕТ СН'!$F$12</f>
        <v>183.94716771</v>
      </c>
      <c r="J235" s="37">
        <f>SUMIFS(СВЦЭМ!$G$34:$G$777,СВЦЭМ!$A$34:$A$777,$A235,СВЦЭМ!$B$34:$B$777,J$225)+'СЕТ СН'!$F$12</f>
        <v>163.15983302999999</v>
      </c>
      <c r="K235" s="37">
        <f>SUMIFS(СВЦЭМ!$G$34:$G$777,СВЦЭМ!$A$34:$A$777,$A235,СВЦЭМ!$B$34:$B$777,K$225)+'СЕТ СН'!$F$12</f>
        <v>162.65355592</v>
      </c>
      <c r="L235" s="37">
        <f>SUMIFS(СВЦЭМ!$G$34:$G$777,СВЦЭМ!$A$34:$A$777,$A235,СВЦЭМ!$B$34:$B$777,L$225)+'СЕТ СН'!$F$12</f>
        <v>179.23594234999999</v>
      </c>
      <c r="M235" s="37">
        <f>SUMIFS(СВЦЭМ!$G$34:$G$777,СВЦЭМ!$A$34:$A$777,$A235,СВЦЭМ!$B$34:$B$777,M$225)+'СЕТ СН'!$F$12</f>
        <v>196.32581005</v>
      </c>
      <c r="N235" s="37">
        <f>SUMIFS(СВЦЭМ!$G$34:$G$777,СВЦЭМ!$A$34:$A$777,$A235,СВЦЭМ!$B$34:$B$777,N$225)+'СЕТ СН'!$F$12</f>
        <v>194.68994258000001</v>
      </c>
      <c r="O235" s="37">
        <f>SUMIFS(СВЦЭМ!$G$34:$G$777,СВЦЭМ!$A$34:$A$777,$A235,СВЦЭМ!$B$34:$B$777,O$225)+'СЕТ СН'!$F$12</f>
        <v>196.09969224</v>
      </c>
      <c r="P235" s="37">
        <f>SUMIFS(СВЦЭМ!$G$34:$G$777,СВЦЭМ!$A$34:$A$777,$A235,СВЦЭМ!$B$34:$B$777,P$225)+'СЕТ СН'!$F$12</f>
        <v>190.16306005000001</v>
      </c>
      <c r="Q235" s="37">
        <f>SUMIFS(СВЦЭМ!$G$34:$G$777,СВЦЭМ!$A$34:$A$777,$A235,СВЦЭМ!$B$34:$B$777,Q$225)+'СЕТ СН'!$F$12</f>
        <v>166.72553207999999</v>
      </c>
      <c r="R235" s="37">
        <f>SUMIFS(СВЦЭМ!$G$34:$G$777,СВЦЭМ!$A$34:$A$777,$A235,СВЦЭМ!$B$34:$B$777,R$225)+'СЕТ СН'!$F$12</f>
        <v>171.34392466</v>
      </c>
      <c r="S235" s="37">
        <f>SUMIFS(СВЦЭМ!$G$34:$G$777,СВЦЭМ!$A$34:$A$777,$A235,СВЦЭМ!$B$34:$B$777,S$225)+'СЕТ СН'!$F$12</f>
        <v>193.52523434</v>
      </c>
      <c r="T235" s="37">
        <f>SUMIFS(СВЦЭМ!$G$34:$G$777,СВЦЭМ!$A$34:$A$777,$A235,СВЦЭМ!$B$34:$B$777,T$225)+'СЕТ СН'!$F$12</f>
        <v>192.85947006000001</v>
      </c>
      <c r="U235" s="37">
        <f>SUMIFS(СВЦЭМ!$G$34:$G$777,СВЦЭМ!$A$34:$A$777,$A235,СВЦЭМ!$B$34:$B$777,U$225)+'СЕТ СН'!$F$12</f>
        <v>192.37137831999999</v>
      </c>
      <c r="V235" s="37">
        <f>SUMIFS(СВЦЭМ!$G$34:$G$777,СВЦЭМ!$A$34:$A$777,$A235,СВЦЭМ!$B$34:$B$777,V$225)+'СЕТ СН'!$F$12</f>
        <v>194.80111461000001</v>
      </c>
      <c r="W235" s="37">
        <f>SUMIFS(СВЦЭМ!$G$34:$G$777,СВЦЭМ!$A$34:$A$777,$A235,СВЦЭМ!$B$34:$B$777,W$225)+'СЕТ СН'!$F$12</f>
        <v>160.21039540000001</v>
      </c>
      <c r="X235" s="37">
        <f>SUMIFS(СВЦЭМ!$G$34:$G$777,СВЦЭМ!$A$34:$A$777,$A235,СВЦЭМ!$B$34:$B$777,X$225)+'СЕТ СН'!$F$12</f>
        <v>150.87442322999999</v>
      </c>
      <c r="Y235" s="37">
        <f>SUMIFS(СВЦЭМ!$G$34:$G$777,СВЦЭМ!$A$34:$A$777,$A235,СВЦЭМ!$B$34:$B$777,Y$225)+'СЕТ СН'!$F$12</f>
        <v>157.5059297</v>
      </c>
    </row>
    <row r="236" spans="1:27" ht="15.75" x14ac:dyDescent="0.2">
      <c r="A236" s="36">
        <f t="shared" si="6"/>
        <v>42593</v>
      </c>
      <c r="B236" s="37">
        <f>SUMIFS(СВЦЭМ!$G$34:$G$777,СВЦЭМ!$A$34:$A$777,$A236,СВЦЭМ!$B$34:$B$777,B$225)+'СЕТ СН'!$F$12</f>
        <v>174.79019271000001</v>
      </c>
      <c r="C236" s="37">
        <f>SUMIFS(СВЦЭМ!$G$34:$G$777,СВЦЭМ!$A$34:$A$777,$A236,СВЦЭМ!$B$34:$B$777,C$225)+'СЕТ СН'!$F$12</f>
        <v>187.69522860999999</v>
      </c>
      <c r="D236" s="37">
        <f>SUMIFS(СВЦЭМ!$G$34:$G$777,СВЦЭМ!$A$34:$A$777,$A236,СВЦЭМ!$B$34:$B$777,D$225)+'СЕТ СН'!$F$12</f>
        <v>195.33807765</v>
      </c>
      <c r="E236" s="37">
        <f>SUMIFS(СВЦЭМ!$G$34:$G$777,СВЦЭМ!$A$34:$A$777,$A236,СВЦЭМ!$B$34:$B$777,E$225)+'СЕТ СН'!$F$12</f>
        <v>199.98650588000001</v>
      </c>
      <c r="F236" s="37">
        <f>SUMIFS(СВЦЭМ!$G$34:$G$777,СВЦЭМ!$A$34:$A$777,$A236,СВЦЭМ!$B$34:$B$777,F$225)+'СЕТ СН'!$F$12</f>
        <v>203.04038678000001</v>
      </c>
      <c r="G236" s="37">
        <f>SUMIFS(СВЦЭМ!$G$34:$G$777,СВЦЭМ!$A$34:$A$777,$A236,СВЦЭМ!$B$34:$B$777,G$225)+'СЕТ СН'!$F$12</f>
        <v>202.96746818</v>
      </c>
      <c r="H236" s="37">
        <f>SUMIFS(СВЦЭМ!$G$34:$G$777,СВЦЭМ!$A$34:$A$777,$A236,СВЦЭМ!$B$34:$B$777,H$225)+'СЕТ СН'!$F$12</f>
        <v>189.47160112</v>
      </c>
      <c r="I236" s="37">
        <f>SUMIFS(СВЦЭМ!$G$34:$G$777,СВЦЭМ!$A$34:$A$777,$A236,СВЦЭМ!$B$34:$B$777,I$225)+'СЕТ СН'!$F$12</f>
        <v>191.65046964000001</v>
      </c>
      <c r="J236" s="37">
        <f>SUMIFS(СВЦЭМ!$G$34:$G$777,СВЦЭМ!$A$34:$A$777,$A236,СВЦЭМ!$B$34:$B$777,J$225)+'СЕТ СН'!$F$12</f>
        <v>168.81571561000001</v>
      </c>
      <c r="K236" s="37">
        <f>SUMIFS(СВЦЭМ!$G$34:$G$777,СВЦЭМ!$A$34:$A$777,$A236,СВЦЭМ!$B$34:$B$777,K$225)+'СЕТ СН'!$F$12</f>
        <v>164.58692489000001</v>
      </c>
      <c r="L236" s="37">
        <f>SUMIFS(СВЦЭМ!$G$34:$G$777,СВЦЭМ!$A$34:$A$777,$A236,СВЦЭМ!$B$34:$B$777,L$225)+'СЕТ СН'!$F$12</f>
        <v>163.31282139000001</v>
      </c>
      <c r="M236" s="37">
        <f>SUMIFS(СВЦЭМ!$G$34:$G$777,СВЦЭМ!$A$34:$A$777,$A236,СВЦЭМ!$B$34:$B$777,M$225)+'СЕТ СН'!$F$12</f>
        <v>158.70753449</v>
      </c>
      <c r="N236" s="37">
        <f>SUMIFS(СВЦЭМ!$G$34:$G$777,СВЦЭМ!$A$34:$A$777,$A236,СВЦЭМ!$B$34:$B$777,N$225)+'СЕТ СН'!$F$12</f>
        <v>156.26206719999999</v>
      </c>
      <c r="O236" s="37">
        <f>SUMIFS(СВЦЭМ!$G$34:$G$777,СВЦЭМ!$A$34:$A$777,$A236,СВЦЭМ!$B$34:$B$777,O$225)+'СЕТ СН'!$F$12</f>
        <v>160.95745054</v>
      </c>
      <c r="P236" s="37">
        <f>SUMIFS(СВЦЭМ!$G$34:$G$777,СВЦЭМ!$A$34:$A$777,$A236,СВЦЭМ!$B$34:$B$777,P$225)+'СЕТ СН'!$F$12</f>
        <v>164.42328406999999</v>
      </c>
      <c r="Q236" s="37">
        <f>SUMIFS(СВЦЭМ!$G$34:$G$777,СВЦЭМ!$A$34:$A$777,$A236,СВЦЭМ!$B$34:$B$777,Q$225)+'СЕТ СН'!$F$12</f>
        <v>159.35908949</v>
      </c>
      <c r="R236" s="37">
        <f>SUMIFS(СВЦЭМ!$G$34:$G$777,СВЦЭМ!$A$34:$A$777,$A236,СВЦЭМ!$B$34:$B$777,R$225)+'СЕТ СН'!$F$12</f>
        <v>156.65731683000001</v>
      </c>
      <c r="S236" s="37">
        <f>SUMIFS(СВЦЭМ!$G$34:$G$777,СВЦЭМ!$A$34:$A$777,$A236,СВЦЭМ!$B$34:$B$777,S$225)+'СЕТ СН'!$F$12</f>
        <v>154.98287979</v>
      </c>
      <c r="T236" s="37">
        <f>SUMIFS(СВЦЭМ!$G$34:$G$777,СВЦЭМ!$A$34:$A$777,$A236,СВЦЭМ!$B$34:$B$777,T$225)+'СЕТ СН'!$F$12</f>
        <v>152.23416460999999</v>
      </c>
      <c r="U236" s="37">
        <f>SUMIFS(СВЦЭМ!$G$34:$G$777,СВЦЭМ!$A$34:$A$777,$A236,СВЦЭМ!$B$34:$B$777,U$225)+'СЕТ СН'!$F$12</f>
        <v>150.87599252000001</v>
      </c>
      <c r="V236" s="37">
        <f>SUMIFS(СВЦЭМ!$G$34:$G$777,СВЦЭМ!$A$34:$A$777,$A236,СВЦЭМ!$B$34:$B$777,V$225)+'СЕТ СН'!$F$12</f>
        <v>152.94928289999999</v>
      </c>
      <c r="W236" s="37">
        <f>SUMIFS(СВЦЭМ!$G$34:$G$777,СВЦЭМ!$A$34:$A$777,$A236,СВЦЭМ!$B$34:$B$777,W$225)+'СЕТ СН'!$F$12</f>
        <v>155.66743916999999</v>
      </c>
      <c r="X236" s="37">
        <f>SUMIFS(СВЦЭМ!$G$34:$G$777,СВЦЭМ!$A$34:$A$777,$A236,СВЦЭМ!$B$34:$B$777,X$225)+'СЕТ СН'!$F$12</f>
        <v>146.66652141</v>
      </c>
      <c r="Y236" s="37">
        <f>SUMIFS(СВЦЭМ!$G$34:$G$777,СВЦЭМ!$A$34:$A$777,$A236,СВЦЭМ!$B$34:$B$777,Y$225)+'СЕТ СН'!$F$12</f>
        <v>160.90590779999999</v>
      </c>
    </row>
    <row r="237" spans="1:27" ht="15.75" x14ac:dyDescent="0.2">
      <c r="A237" s="36">
        <f t="shared" si="6"/>
        <v>42594</v>
      </c>
      <c r="B237" s="37">
        <f>SUMIFS(СВЦЭМ!$G$34:$G$777,СВЦЭМ!$A$34:$A$777,$A237,СВЦЭМ!$B$34:$B$777,B$225)+'СЕТ СН'!$F$12</f>
        <v>179.32581637000001</v>
      </c>
      <c r="C237" s="37">
        <f>SUMIFS(СВЦЭМ!$G$34:$G$777,СВЦЭМ!$A$34:$A$777,$A237,СВЦЭМ!$B$34:$B$777,C$225)+'СЕТ СН'!$F$12</f>
        <v>194.04139420000001</v>
      </c>
      <c r="D237" s="37">
        <f>SUMIFS(СВЦЭМ!$G$34:$G$777,СВЦЭМ!$A$34:$A$777,$A237,СВЦЭМ!$B$34:$B$777,D$225)+'СЕТ СН'!$F$12</f>
        <v>199.50931589000001</v>
      </c>
      <c r="E237" s="37">
        <f>SUMIFS(СВЦЭМ!$G$34:$G$777,СВЦЭМ!$A$34:$A$777,$A237,СВЦЭМ!$B$34:$B$777,E$225)+'СЕТ СН'!$F$12</f>
        <v>202.90861323999999</v>
      </c>
      <c r="F237" s="37">
        <f>SUMIFS(СВЦЭМ!$G$34:$G$777,СВЦЭМ!$A$34:$A$777,$A237,СВЦЭМ!$B$34:$B$777,F$225)+'СЕТ СН'!$F$12</f>
        <v>207.33713129</v>
      </c>
      <c r="G237" s="37">
        <f>SUMIFS(СВЦЭМ!$G$34:$G$777,СВЦЭМ!$A$34:$A$777,$A237,СВЦЭМ!$B$34:$B$777,G$225)+'СЕТ СН'!$F$12</f>
        <v>205.87205148999999</v>
      </c>
      <c r="H237" s="37">
        <f>SUMIFS(СВЦЭМ!$G$34:$G$777,СВЦЭМ!$A$34:$A$777,$A237,СВЦЭМ!$B$34:$B$777,H$225)+'СЕТ СН'!$F$12</f>
        <v>197.0996676</v>
      </c>
      <c r="I237" s="37">
        <f>SUMIFS(СВЦЭМ!$G$34:$G$777,СВЦЭМ!$A$34:$A$777,$A237,СВЦЭМ!$B$34:$B$777,I$225)+'СЕТ СН'!$F$12</f>
        <v>194.91224878</v>
      </c>
      <c r="J237" s="37">
        <f>SUMIFS(СВЦЭМ!$G$34:$G$777,СВЦЭМ!$A$34:$A$777,$A237,СВЦЭМ!$B$34:$B$777,J$225)+'СЕТ СН'!$F$12</f>
        <v>175.56864127</v>
      </c>
      <c r="K237" s="37">
        <f>SUMIFS(СВЦЭМ!$G$34:$G$777,СВЦЭМ!$A$34:$A$777,$A237,СВЦЭМ!$B$34:$B$777,K$225)+'СЕТ СН'!$F$12</f>
        <v>165.87744326000001</v>
      </c>
      <c r="L237" s="37">
        <f>SUMIFS(СВЦЭМ!$G$34:$G$777,СВЦЭМ!$A$34:$A$777,$A237,СВЦЭМ!$B$34:$B$777,L$225)+'СЕТ СН'!$F$12</f>
        <v>163.46523773999999</v>
      </c>
      <c r="M237" s="37">
        <f>SUMIFS(СВЦЭМ!$G$34:$G$777,СВЦЭМ!$A$34:$A$777,$A237,СВЦЭМ!$B$34:$B$777,M$225)+'СЕТ СН'!$F$12</f>
        <v>167.93130457999999</v>
      </c>
      <c r="N237" s="37">
        <f>SUMIFS(СВЦЭМ!$G$34:$G$777,СВЦЭМ!$A$34:$A$777,$A237,СВЦЭМ!$B$34:$B$777,N$225)+'СЕТ СН'!$F$12</f>
        <v>165.94615099000001</v>
      </c>
      <c r="O237" s="37">
        <f>SUMIFS(СВЦЭМ!$G$34:$G$777,СВЦЭМ!$A$34:$A$777,$A237,СВЦЭМ!$B$34:$B$777,O$225)+'СЕТ СН'!$F$12</f>
        <v>168.05866940999999</v>
      </c>
      <c r="P237" s="37">
        <f>SUMIFS(СВЦЭМ!$G$34:$G$777,СВЦЭМ!$A$34:$A$777,$A237,СВЦЭМ!$B$34:$B$777,P$225)+'СЕТ СН'!$F$12</f>
        <v>168.21820134000001</v>
      </c>
      <c r="Q237" s="37">
        <f>SUMIFS(СВЦЭМ!$G$34:$G$777,СВЦЭМ!$A$34:$A$777,$A237,СВЦЭМ!$B$34:$B$777,Q$225)+'СЕТ СН'!$F$12</f>
        <v>167.63606759000001</v>
      </c>
      <c r="R237" s="37">
        <f>SUMIFS(СВЦЭМ!$G$34:$G$777,СВЦЭМ!$A$34:$A$777,$A237,СВЦЭМ!$B$34:$B$777,R$225)+'СЕТ СН'!$F$12</f>
        <v>166.49163594000001</v>
      </c>
      <c r="S237" s="37">
        <f>SUMIFS(СВЦЭМ!$G$34:$G$777,СВЦЭМ!$A$34:$A$777,$A237,СВЦЭМ!$B$34:$B$777,S$225)+'СЕТ СН'!$F$12</f>
        <v>165.71614614999999</v>
      </c>
      <c r="T237" s="37">
        <f>SUMIFS(СВЦЭМ!$G$34:$G$777,СВЦЭМ!$A$34:$A$777,$A237,СВЦЭМ!$B$34:$B$777,T$225)+'СЕТ СН'!$F$12</f>
        <v>154.49805019999999</v>
      </c>
      <c r="U237" s="37">
        <f>SUMIFS(СВЦЭМ!$G$34:$G$777,СВЦЭМ!$A$34:$A$777,$A237,СВЦЭМ!$B$34:$B$777,U$225)+'СЕТ СН'!$F$12</f>
        <v>140.29537743</v>
      </c>
      <c r="V237" s="37">
        <f>SUMIFS(СВЦЭМ!$G$34:$G$777,СВЦЭМ!$A$34:$A$777,$A237,СВЦЭМ!$B$34:$B$777,V$225)+'СЕТ СН'!$F$12</f>
        <v>147.76830828999999</v>
      </c>
      <c r="W237" s="37">
        <f>SUMIFS(СВЦЭМ!$G$34:$G$777,СВЦЭМ!$A$34:$A$777,$A237,СВЦЭМ!$B$34:$B$777,W$225)+'СЕТ СН'!$F$12</f>
        <v>154.22852936999999</v>
      </c>
      <c r="X237" s="37">
        <f>SUMIFS(СВЦЭМ!$G$34:$G$777,СВЦЭМ!$A$34:$A$777,$A237,СВЦЭМ!$B$34:$B$777,X$225)+'СЕТ СН'!$F$12</f>
        <v>151.40733821000001</v>
      </c>
      <c r="Y237" s="37">
        <f>SUMIFS(СВЦЭМ!$G$34:$G$777,СВЦЭМ!$A$34:$A$777,$A237,СВЦЭМ!$B$34:$B$777,Y$225)+'СЕТ СН'!$F$12</f>
        <v>167.69476262000001</v>
      </c>
    </row>
    <row r="238" spans="1:27" ht="15.75" x14ac:dyDescent="0.2">
      <c r="A238" s="36">
        <f t="shared" si="6"/>
        <v>42595</v>
      </c>
      <c r="B238" s="37">
        <f>SUMIFS(СВЦЭМ!$G$34:$G$777,СВЦЭМ!$A$34:$A$777,$A238,СВЦЭМ!$B$34:$B$777,B$225)+'СЕТ СН'!$F$12</f>
        <v>178.37762389</v>
      </c>
      <c r="C238" s="37">
        <f>SUMIFS(СВЦЭМ!$G$34:$G$777,СВЦЭМ!$A$34:$A$777,$A238,СВЦЭМ!$B$34:$B$777,C$225)+'СЕТ СН'!$F$12</f>
        <v>194.97952205000001</v>
      </c>
      <c r="D238" s="37">
        <f>SUMIFS(СВЦЭМ!$G$34:$G$777,СВЦЭМ!$A$34:$A$777,$A238,СВЦЭМ!$B$34:$B$777,D$225)+'СЕТ СН'!$F$12</f>
        <v>199.1652531</v>
      </c>
      <c r="E238" s="37">
        <f>SUMIFS(СВЦЭМ!$G$34:$G$777,СВЦЭМ!$A$34:$A$777,$A238,СВЦЭМ!$B$34:$B$777,E$225)+'СЕТ СН'!$F$12</f>
        <v>204.96116183999999</v>
      </c>
      <c r="F238" s="37">
        <f>SUMIFS(СВЦЭМ!$G$34:$G$777,СВЦЭМ!$A$34:$A$777,$A238,СВЦЭМ!$B$34:$B$777,F$225)+'СЕТ СН'!$F$12</f>
        <v>205.70566366</v>
      </c>
      <c r="G238" s="37">
        <f>SUMIFS(СВЦЭМ!$G$34:$G$777,СВЦЭМ!$A$34:$A$777,$A238,СВЦЭМ!$B$34:$B$777,G$225)+'СЕТ СН'!$F$12</f>
        <v>205.31695102</v>
      </c>
      <c r="H238" s="37">
        <f>SUMIFS(СВЦЭМ!$G$34:$G$777,СВЦЭМ!$A$34:$A$777,$A238,СВЦЭМ!$B$34:$B$777,H$225)+'СЕТ СН'!$F$12</f>
        <v>197.96130352</v>
      </c>
      <c r="I238" s="37">
        <f>SUMIFS(СВЦЭМ!$G$34:$G$777,СВЦЭМ!$A$34:$A$777,$A238,СВЦЭМ!$B$34:$B$777,I$225)+'СЕТ СН'!$F$12</f>
        <v>200.17938832999999</v>
      </c>
      <c r="J238" s="37">
        <f>SUMIFS(СВЦЭМ!$G$34:$G$777,СВЦЭМ!$A$34:$A$777,$A238,СВЦЭМ!$B$34:$B$777,J$225)+'СЕТ СН'!$F$12</f>
        <v>180.38976930999999</v>
      </c>
      <c r="K238" s="37">
        <f>SUMIFS(СВЦЭМ!$G$34:$G$777,СВЦЭМ!$A$34:$A$777,$A238,СВЦЭМ!$B$34:$B$777,K$225)+'СЕТ СН'!$F$12</f>
        <v>167.27374682000001</v>
      </c>
      <c r="L238" s="37">
        <f>SUMIFS(СВЦЭМ!$G$34:$G$777,СВЦЭМ!$A$34:$A$777,$A238,СВЦЭМ!$B$34:$B$777,L$225)+'СЕТ СН'!$F$12</f>
        <v>167.92958274</v>
      </c>
      <c r="M238" s="37">
        <f>SUMIFS(СВЦЭМ!$G$34:$G$777,СВЦЭМ!$A$34:$A$777,$A238,СВЦЭМ!$B$34:$B$777,M$225)+'СЕТ СН'!$F$12</f>
        <v>162.95904224</v>
      </c>
      <c r="N238" s="37">
        <f>SUMIFS(СВЦЭМ!$G$34:$G$777,СВЦЭМ!$A$34:$A$777,$A238,СВЦЭМ!$B$34:$B$777,N$225)+'СЕТ СН'!$F$12</f>
        <v>156.70565152</v>
      </c>
      <c r="O238" s="37">
        <f>SUMIFS(СВЦЭМ!$G$34:$G$777,СВЦЭМ!$A$34:$A$777,$A238,СВЦЭМ!$B$34:$B$777,O$225)+'СЕТ СН'!$F$12</f>
        <v>156.05569757000001</v>
      </c>
      <c r="P238" s="37">
        <f>SUMIFS(СВЦЭМ!$G$34:$G$777,СВЦЭМ!$A$34:$A$777,$A238,СВЦЭМ!$B$34:$B$777,P$225)+'СЕТ СН'!$F$12</f>
        <v>152.87826071999999</v>
      </c>
      <c r="Q238" s="37">
        <f>SUMIFS(СВЦЭМ!$G$34:$G$777,СВЦЭМ!$A$34:$A$777,$A238,СВЦЭМ!$B$34:$B$777,Q$225)+'СЕТ СН'!$F$12</f>
        <v>152.91641507</v>
      </c>
      <c r="R238" s="37">
        <f>SUMIFS(СВЦЭМ!$G$34:$G$777,СВЦЭМ!$A$34:$A$777,$A238,СВЦЭМ!$B$34:$B$777,R$225)+'СЕТ СН'!$F$12</f>
        <v>152.98799527</v>
      </c>
      <c r="S238" s="37">
        <f>SUMIFS(СВЦЭМ!$G$34:$G$777,СВЦЭМ!$A$34:$A$777,$A238,СВЦЭМ!$B$34:$B$777,S$225)+'СЕТ СН'!$F$12</f>
        <v>153.72485420999999</v>
      </c>
      <c r="T238" s="37">
        <f>SUMIFS(СВЦЭМ!$G$34:$G$777,СВЦЭМ!$A$34:$A$777,$A238,СВЦЭМ!$B$34:$B$777,T$225)+'СЕТ СН'!$F$12</f>
        <v>154.93818558999999</v>
      </c>
      <c r="U238" s="37">
        <f>SUMIFS(СВЦЭМ!$G$34:$G$777,СВЦЭМ!$A$34:$A$777,$A238,СВЦЭМ!$B$34:$B$777,U$225)+'СЕТ СН'!$F$12</f>
        <v>155.71104324000001</v>
      </c>
      <c r="V238" s="37">
        <f>SUMIFS(СВЦЭМ!$G$34:$G$777,СВЦЭМ!$A$34:$A$777,$A238,СВЦЭМ!$B$34:$B$777,V$225)+'СЕТ СН'!$F$12</f>
        <v>160.60210180999999</v>
      </c>
      <c r="W238" s="37">
        <f>SUMIFS(СВЦЭМ!$G$34:$G$777,СВЦЭМ!$A$34:$A$777,$A238,СВЦЭМ!$B$34:$B$777,W$225)+'СЕТ СН'!$F$12</f>
        <v>164.70585276</v>
      </c>
      <c r="X238" s="37">
        <f>SUMIFS(СВЦЭМ!$G$34:$G$777,СВЦЭМ!$A$34:$A$777,$A238,СВЦЭМ!$B$34:$B$777,X$225)+'СЕТ СН'!$F$12</f>
        <v>153.77930556000001</v>
      </c>
      <c r="Y238" s="37">
        <f>SUMIFS(СВЦЭМ!$G$34:$G$777,СВЦЭМ!$A$34:$A$777,$A238,СВЦЭМ!$B$34:$B$777,Y$225)+'СЕТ СН'!$F$12</f>
        <v>161.77058043</v>
      </c>
    </row>
    <row r="239" spans="1:27" ht="15.75" x14ac:dyDescent="0.2">
      <c r="A239" s="36">
        <f t="shared" si="6"/>
        <v>42596</v>
      </c>
      <c r="B239" s="37">
        <f>SUMIFS(СВЦЭМ!$G$34:$G$777,СВЦЭМ!$A$34:$A$777,$A239,СВЦЭМ!$B$34:$B$777,B$225)+'СЕТ СН'!$F$12</f>
        <v>176.93373683999999</v>
      </c>
      <c r="C239" s="37">
        <f>SUMIFS(СВЦЭМ!$G$34:$G$777,СВЦЭМ!$A$34:$A$777,$A239,СВЦЭМ!$B$34:$B$777,C$225)+'СЕТ СН'!$F$12</f>
        <v>191.60750852999999</v>
      </c>
      <c r="D239" s="37">
        <f>SUMIFS(СВЦЭМ!$G$34:$G$777,СВЦЭМ!$A$34:$A$777,$A239,СВЦЭМ!$B$34:$B$777,D$225)+'СЕТ СН'!$F$12</f>
        <v>199.05868551</v>
      </c>
      <c r="E239" s="37">
        <f>SUMIFS(СВЦЭМ!$G$34:$G$777,СВЦЭМ!$A$34:$A$777,$A239,СВЦЭМ!$B$34:$B$777,E$225)+'СЕТ СН'!$F$12</f>
        <v>204.12788852</v>
      </c>
      <c r="F239" s="37">
        <f>SUMIFS(СВЦЭМ!$G$34:$G$777,СВЦЭМ!$A$34:$A$777,$A239,СВЦЭМ!$B$34:$B$777,F$225)+'СЕТ СН'!$F$12</f>
        <v>206.10414402000001</v>
      </c>
      <c r="G239" s="37">
        <f>SUMIFS(СВЦЭМ!$G$34:$G$777,СВЦЭМ!$A$34:$A$777,$A239,СВЦЭМ!$B$34:$B$777,G$225)+'СЕТ СН'!$F$12</f>
        <v>207.15143548</v>
      </c>
      <c r="H239" s="37">
        <f>SUMIFS(СВЦЭМ!$G$34:$G$777,СВЦЭМ!$A$34:$A$777,$A239,СВЦЭМ!$B$34:$B$777,H$225)+'СЕТ СН'!$F$12</f>
        <v>199.61204622</v>
      </c>
      <c r="I239" s="37">
        <f>SUMIFS(СВЦЭМ!$G$34:$G$777,СВЦЭМ!$A$34:$A$777,$A239,СВЦЭМ!$B$34:$B$777,I$225)+'СЕТ СН'!$F$12</f>
        <v>200.78233721000001</v>
      </c>
      <c r="J239" s="37">
        <f>SUMIFS(СВЦЭМ!$G$34:$G$777,СВЦЭМ!$A$34:$A$777,$A239,СВЦЭМ!$B$34:$B$777,J$225)+'СЕТ СН'!$F$12</f>
        <v>178.78411399999999</v>
      </c>
      <c r="K239" s="37">
        <f>SUMIFS(СВЦЭМ!$G$34:$G$777,СВЦЭМ!$A$34:$A$777,$A239,СВЦЭМ!$B$34:$B$777,K$225)+'СЕТ СН'!$F$12</f>
        <v>158.29989361</v>
      </c>
      <c r="L239" s="37">
        <f>SUMIFS(СВЦЭМ!$G$34:$G$777,СВЦЭМ!$A$34:$A$777,$A239,СВЦЭМ!$B$34:$B$777,L$225)+'СЕТ СН'!$F$12</f>
        <v>153.70296593</v>
      </c>
      <c r="M239" s="37">
        <f>SUMIFS(СВЦЭМ!$G$34:$G$777,СВЦЭМ!$A$34:$A$777,$A239,СВЦЭМ!$B$34:$B$777,M$225)+'СЕТ СН'!$F$12</f>
        <v>164.17928004999999</v>
      </c>
      <c r="N239" s="37">
        <f>SUMIFS(СВЦЭМ!$G$34:$G$777,СВЦЭМ!$A$34:$A$777,$A239,СВЦЭМ!$B$34:$B$777,N$225)+'СЕТ СН'!$F$12</f>
        <v>163.5479086</v>
      </c>
      <c r="O239" s="37">
        <f>SUMIFS(СВЦЭМ!$G$34:$G$777,СВЦЭМ!$A$34:$A$777,$A239,СВЦЭМ!$B$34:$B$777,O$225)+'СЕТ СН'!$F$12</f>
        <v>165.03206488999999</v>
      </c>
      <c r="P239" s="37">
        <f>SUMIFS(СВЦЭМ!$G$34:$G$777,СВЦЭМ!$A$34:$A$777,$A239,СВЦЭМ!$B$34:$B$777,P$225)+'СЕТ СН'!$F$12</f>
        <v>163.63584363999999</v>
      </c>
      <c r="Q239" s="37">
        <f>SUMIFS(СВЦЭМ!$G$34:$G$777,СВЦЭМ!$A$34:$A$777,$A239,СВЦЭМ!$B$34:$B$777,Q$225)+'СЕТ СН'!$F$12</f>
        <v>163.51273139</v>
      </c>
      <c r="R239" s="37">
        <f>SUMIFS(СВЦЭМ!$G$34:$G$777,СВЦЭМ!$A$34:$A$777,$A239,СВЦЭМ!$B$34:$B$777,R$225)+'СЕТ СН'!$F$12</f>
        <v>162.61487466</v>
      </c>
      <c r="S239" s="37">
        <f>SUMIFS(СВЦЭМ!$G$34:$G$777,СВЦЭМ!$A$34:$A$777,$A239,СВЦЭМ!$B$34:$B$777,S$225)+'СЕТ СН'!$F$12</f>
        <v>165.01121674999999</v>
      </c>
      <c r="T239" s="37">
        <f>SUMIFS(СВЦЭМ!$G$34:$G$777,СВЦЭМ!$A$34:$A$777,$A239,СВЦЭМ!$B$34:$B$777,T$225)+'СЕТ СН'!$F$12</f>
        <v>164.95122333</v>
      </c>
      <c r="U239" s="37">
        <f>SUMIFS(СВЦЭМ!$G$34:$G$777,СВЦЭМ!$A$34:$A$777,$A239,СВЦЭМ!$B$34:$B$777,U$225)+'СЕТ СН'!$F$12</f>
        <v>166.56423308999999</v>
      </c>
      <c r="V239" s="37">
        <f>SUMIFS(СВЦЭМ!$G$34:$G$777,СВЦЭМ!$A$34:$A$777,$A239,СВЦЭМ!$B$34:$B$777,V$225)+'СЕТ СН'!$F$12</f>
        <v>159.97312281000001</v>
      </c>
      <c r="W239" s="37">
        <f>SUMIFS(СВЦЭМ!$G$34:$G$777,СВЦЭМ!$A$34:$A$777,$A239,СВЦЭМ!$B$34:$B$777,W$225)+'СЕТ СН'!$F$12</f>
        <v>150.53476504</v>
      </c>
      <c r="X239" s="37">
        <f>SUMIFS(СВЦЭМ!$G$34:$G$777,СВЦЭМ!$A$34:$A$777,$A239,СВЦЭМ!$B$34:$B$777,X$225)+'СЕТ СН'!$F$12</f>
        <v>150.192443</v>
      </c>
      <c r="Y239" s="37">
        <f>SUMIFS(СВЦЭМ!$G$34:$G$777,СВЦЭМ!$A$34:$A$777,$A239,СВЦЭМ!$B$34:$B$777,Y$225)+'СЕТ СН'!$F$12</f>
        <v>172.26612315</v>
      </c>
    </row>
    <row r="240" spans="1:27" ht="15.75" x14ac:dyDescent="0.2">
      <c r="A240" s="36">
        <f t="shared" si="6"/>
        <v>42597</v>
      </c>
      <c r="B240" s="37">
        <f>SUMIFS(СВЦЭМ!$G$34:$G$777,СВЦЭМ!$A$34:$A$777,$A240,СВЦЭМ!$B$34:$B$777,B$225)+'СЕТ СН'!$F$12</f>
        <v>183.31009968999999</v>
      </c>
      <c r="C240" s="37">
        <f>SUMIFS(СВЦЭМ!$G$34:$G$777,СВЦЭМ!$A$34:$A$777,$A240,СВЦЭМ!$B$34:$B$777,C$225)+'СЕТ СН'!$F$12</f>
        <v>197.41520453999999</v>
      </c>
      <c r="D240" s="37">
        <f>SUMIFS(СВЦЭМ!$G$34:$G$777,СВЦЭМ!$A$34:$A$777,$A240,СВЦЭМ!$B$34:$B$777,D$225)+'СЕТ СН'!$F$12</f>
        <v>194.85113256</v>
      </c>
      <c r="E240" s="37">
        <f>SUMIFS(СВЦЭМ!$G$34:$G$777,СВЦЭМ!$A$34:$A$777,$A240,СВЦЭМ!$B$34:$B$777,E$225)+'СЕТ СН'!$F$12</f>
        <v>201.59864653</v>
      </c>
      <c r="F240" s="37">
        <f>SUMIFS(СВЦЭМ!$G$34:$G$777,СВЦЭМ!$A$34:$A$777,$A240,СВЦЭМ!$B$34:$B$777,F$225)+'СЕТ СН'!$F$12</f>
        <v>203.28945615000001</v>
      </c>
      <c r="G240" s="37">
        <f>SUMIFS(СВЦЭМ!$G$34:$G$777,СВЦЭМ!$A$34:$A$777,$A240,СВЦЭМ!$B$34:$B$777,G$225)+'СЕТ СН'!$F$12</f>
        <v>202.61844399</v>
      </c>
      <c r="H240" s="37">
        <f>SUMIFS(СВЦЭМ!$G$34:$G$777,СВЦЭМ!$A$34:$A$777,$A240,СВЦЭМ!$B$34:$B$777,H$225)+'СЕТ СН'!$F$12</f>
        <v>194.12484709</v>
      </c>
      <c r="I240" s="37">
        <f>SUMIFS(СВЦЭМ!$G$34:$G$777,СВЦЭМ!$A$34:$A$777,$A240,СВЦЭМ!$B$34:$B$777,I$225)+'СЕТ СН'!$F$12</f>
        <v>192.25699270000001</v>
      </c>
      <c r="J240" s="37">
        <f>SUMIFS(СВЦЭМ!$G$34:$G$777,СВЦЭМ!$A$34:$A$777,$A240,СВЦЭМ!$B$34:$B$777,J$225)+'СЕТ СН'!$F$12</f>
        <v>167.37921700000001</v>
      </c>
      <c r="K240" s="37">
        <f>SUMIFS(СВЦЭМ!$G$34:$G$777,СВЦЭМ!$A$34:$A$777,$A240,СВЦЭМ!$B$34:$B$777,K$225)+'СЕТ СН'!$F$12</f>
        <v>149.01291237000001</v>
      </c>
      <c r="L240" s="37">
        <f>SUMIFS(СВЦЭМ!$G$34:$G$777,СВЦЭМ!$A$34:$A$777,$A240,СВЦЭМ!$B$34:$B$777,L$225)+'СЕТ СН'!$F$12</f>
        <v>137.10853815999999</v>
      </c>
      <c r="M240" s="37">
        <f>SUMIFS(СВЦЭМ!$G$34:$G$777,СВЦЭМ!$A$34:$A$777,$A240,СВЦЭМ!$B$34:$B$777,M$225)+'СЕТ СН'!$F$12</f>
        <v>135.84809389</v>
      </c>
      <c r="N240" s="37">
        <f>SUMIFS(СВЦЭМ!$G$34:$G$777,СВЦЭМ!$A$34:$A$777,$A240,СВЦЭМ!$B$34:$B$777,N$225)+'СЕТ СН'!$F$12</f>
        <v>137.59043413000001</v>
      </c>
      <c r="O240" s="37">
        <f>SUMIFS(СВЦЭМ!$G$34:$G$777,СВЦЭМ!$A$34:$A$777,$A240,СВЦЭМ!$B$34:$B$777,O$225)+'СЕТ СН'!$F$12</f>
        <v>135.04096953000001</v>
      </c>
      <c r="P240" s="37">
        <f>SUMIFS(СВЦЭМ!$G$34:$G$777,СВЦЭМ!$A$34:$A$777,$A240,СВЦЭМ!$B$34:$B$777,P$225)+'СЕТ СН'!$F$12</f>
        <v>136.95059420000001</v>
      </c>
      <c r="Q240" s="37">
        <f>SUMIFS(СВЦЭМ!$G$34:$G$777,СВЦЭМ!$A$34:$A$777,$A240,СВЦЭМ!$B$34:$B$777,Q$225)+'СЕТ СН'!$F$12</f>
        <v>137.88912966999999</v>
      </c>
      <c r="R240" s="37">
        <f>SUMIFS(СВЦЭМ!$G$34:$G$777,СВЦЭМ!$A$34:$A$777,$A240,СВЦЭМ!$B$34:$B$777,R$225)+'СЕТ СН'!$F$12</f>
        <v>137.49981951000001</v>
      </c>
      <c r="S240" s="37">
        <f>SUMIFS(СВЦЭМ!$G$34:$G$777,СВЦЭМ!$A$34:$A$777,$A240,СВЦЭМ!$B$34:$B$777,S$225)+'СЕТ СН'!$F$12</f>
        <v>138.70864277999999</v>
      </c>
      <c r="T240" s="37">
        <f>SUMIFS(СВЦЭМ!$G$34:$G$777,СВЦЭМ!$A$34:$A$777,$A240,СВЦЭМ!$B$34:$B$777,T$225)+'СЕТ СН'!$F$12</f>
        <v>141.38232474</v>
      </c>
      <c r="U240" s="37">
        <f>SUMIFS(СВЦЭМ!$G$34:$G$777,СВЦЭМ!$A$34:$A$777,$A240,СВЦЭМ!$B$34:$B$777,U$225)+'СЕТ СН'!$F$12</f>
        <v>140.7321943</v>
      </c>
      <c r="V240" s="37">
        <f>SUMIFS(СВЦЭМ!$G$34:$G$777,СВЦЭМ!$A$34:$A$777,$A240,СВЦЭМ!$B$34:$B$777,V$225)+'СЕТ СН'!$F$12</f>
        <v>134.97501333</v>
      </c>
      <c r="W240" s="37">
        <f>SUMIFS(СВЦЭМ!$G$34:$G$777,СВЦЭМ!$A$34:$A$777,$A240,СВЦЭМ!$B$34:$B$777,W$225)+'СЕТ СН'!$F$12</f>
        <v>135.22990494999999</v>
      </c>
      <c r="X240" s="37">
        <f>SUMIFS(СВЦЭМ!$G$34:$G$777,СВЦЭМ!$A$34:$A$777,$A240,СВЦЭМ!$B$34:$B$777,X$225)+'СЕТ СН'!$F$12</f>
        <v>140.99547190000001</v>
      </c>
      <c r="Y240" s="37">
        <f>SUMIFS(СВЦЭМ!$G$34:$G$777,СВЦЭМ!$A$34:$A$777,$A240,СВЦЭМ!$B$34:$B$777,Y$225)+'СЕТ СН'!$F$12</f>
        <v>161.25225674999999</v>
      </c>
    </row>
    <row r="241" spans="1:25" ht="15.75" x14ac:dyDescent="0.2">
      <c r="A241" s="36">
        <f t="shared" si="6"/>
        <v>42598</v>
      </c>
      <c r="B241" s="37">
        <f>SUMIFS(СВЦЭМ!$G$34:$G$777,СВЦЭМ!$A$34:$A$777,$A241,СВЦЭМ!$B$34:$B$777,B$225)+'СЕТ СН'!$F$12</f>
        <v>171.73481362000001</v>
      </c>
      <c r="C241" s="37">
        <f>SUMIFS(СВЦЭМ!$G$34:$G$777,СВЦЭМ!$A$34:$A$777,$A241,СВЦЭМ!$B$34:$B$777,C$225)+'СЕТ СН'!$F$12</f>
        <v>186.82907238999999</v>
      </c>
      <c r="D241" s="37">
        <f>SUMIFS(СВЦЭМ!$G$34:$G$777,СВЦЭМ!$A$34:$A$777,$A241,СВЦЭМ!$B$34:$B$777,D$225)+'СЕТ СН'!$F$12</f>
        <v>197.75555241000001</v>
      </c>
      <c r="E241" s="37">
        <f>SUMIFS(СВЦЭМ!$G$34:$G$777,СВЦЭМ!$A$34:$A$777,$A241,СВЦЭМ!$B$34:$B$777,E$225)+'СЕТ СН'!$F$12</f>
        <v>203.14476256</v>
      </c>
      <c r="F241" s="37">
        <f>SUMIFS(СВЦЭМ!$G$34:$G$777,СВЦЭМ!$A$34:$A$777,$A241,СВЦЭМ!$B$34:$B$777,F$225)+'СЕТ СН'!$F$12</f>
        <v>205.84419733999999</v>
      </c>
      <c r="G241" s="37">
        <f>SUMIFS(СВЦЭМ!$G$34:$G$777,СВЦЭМ!$A$34:$A$777,$A241,СВЦЭМ!$B$34:$B$777,G$225)+'СЕТ СН'!$F$12</f>
        <v>205.146953</v>
      </c>
      <c r="H241" s="37">
        <f>SUMIFS(СВЦЭМ!$G$34:$G$777,СВЦЭМ!$A$34:$A$777,$A241,СВЦЭМ!$B$34:$B$777,H$225)+'СЕТ СН'!$F$12</f>
        <v>194.09705412</v>
      </c>
      <c r="I241" s="37">
        <f>SUMIFS(СВЦЭМ!$G$34:$G$777,СВЦЭМ!$A$34:$A$777,$A241,СВЦЭМ!$B$34:$B$777,I$225)+'СЕТ СН'!$F$12</f>
        <v>182.59370335</v>
      </c>
      <c r="J241" s="37">
        <f>SUMIFS(СВЦЭМ!$G$34:$G$777,СВЦЭМ!$A$34:$A$777,$A241,СВЦЭМ!$B$34:$B$777,J$225)+'СЕТ СН'!$F$12</f>
        <v>159.68100869</v>
      </c>
      <c r="K241" s="37">
        <f>SUMIFS(СВЦЭМ!$G$34:$G$777,СВЦЭМ!$A$34:$A$777,$A241,СВЦЭМ!$B$34:$B$777,K$225)+'СЕТ СН'!$F$12</f>
        <v>145.70550933000001</v>
      </c>
      <c r="L241" s="37">
        <f>SUMIFS(СВЦЭМ!$G$34:$G$777,СВЦЭМ!$A$34:$A$777,$A241,СВЦЭМ!$B$34:$B$777,L$225)+'СЕТ СН'!$F$12</f>
        <v>134.61616481999999</v>
      </c>
      <c r="M241" s="37">
        <f>SUMIFS(СВЦЭМ!$G$34:$G$777,СВЦЭМ!$A$34:$A$777,$A241,СВЦЭМ!$B$34:$B$777,M$225)+'СЕТ СН'!$F$12</f>
        <v>137.68909507000001</v>
      </c>
      <c r="N241" s="37">
        <f>SUMIFS(СВЦЭМ!$G$34:$G$777,СВЦЭМ!$A$34:$A$777,$A241,СВЦЭМ!$B$34:$B$777,N$225)+'СЕТ СН'!$F$12</f>
        <v>145.32604814999999</v>
      </c>
      <c r="O241" s="37">
        <f>SUMIFS(СВЦЭМ!$G$34:$G$777,СВЦЭМ!$A$34:$A$777,$A241,СВЦЭМ!$B$34:$B$777,O$225)+'СЕТ СН'!$F$12</f>
        <v>150.23458901999999</v>
      </c>
      <c r="P241" s="37">
        <f>SUMIFS(СВЦЭМ!$G$34:$G$777,СВЦЭМ!$A$34:$A$777,$A241,СВЦЭМ!$B$34:$B$777,P$225)+'СЕТ СН'!$F$12</f>
        <v>141.27061172000001</v>
      </c>
      <c r="Q241" s="37">
        <f>SUMIFS(СВЦЭМ!$G$34:$G$777,СВЦЭМ!$A$34:$A$777,$A241,СВЦЭМ!$B$34:$B$777,Q$225)+'СЕТ СН'!$F$12</f>
        <v>136.71942959</v>
      </c>
      <c r="R241" s="37">
        <f>SUMIFS(СВЦЭМ!$G$34:$G$777,СВЦЭМ!$A$34:$A$777,$A241,СВЦЭМ!$B$34:$B$777,R$225)+'СЕТ СН'!$F$12</f>
        <v>136.24406628</v>
      </c>
      <c r="S241" s="37">
        <f>SUMIFS(СВЦЭМ!$G$34:$G$777,СВЦЭМ!$A$34:$A$777,$A241,СВЦЭМ!$B$34:$B$777,S$225)+'СЕТ СН'!$F$12</f>
        <v>137.87912969000001</v>
      </c>
      <c r="T241" s="37">
        <f>SUMIFS(СВЦЭМ!$G$34:$G$777,СВЦЭМ!$A$34:$A$777,$A241,СВЦЭМ!$B$34:$B$777,T$225)+'СЕТ СН'!$F$12</f>
        <v>139.93091666999999</v>
      </c>
      <c r="U241" s="37">
        <f>SUMIFS(СВЦЭМ!$G$34:$G$777,СВЦЭМ!$A$34:$A$777,$A241,СВЦЭМ!$B$34:$B$777,U$225)+'СЕТ СН'!$F$12</f>
        <v>141.19811336000001</v>
      </c>
      <c r="V241" s="37">
        <f>SUMIFS(СВЦЭМ!$G$34:$G$777,СВЦЭМ!$A$34:$A$777,$A241,СВЦЭМ!$B$34:$B$777,V$225)+'СЕТ СН'!$F$12</f>
        <v>137.31744476</v>
      </c>
      <c r="W241" s="37">
        <f>SUMIFS(СВЦЭМ!$G$34:$G$777,СВЦЭМ!$A$34:$A$777,$A241,СВЦЭМ!$B$34:$B$777,W$225)+'СЕТ СН'!$F$12</f>
        <v>140.49498134000001</v>
      </c>
      <c r="X241" s="37">
        <f>SUMIFS(СВЦЭМ!$G$34:$G$777,СВЦЭМ!$A$34:$A$777,$A241,СВЦЭМ!$B$34:$B$777,X$225)+'СЕТ СН'!$F$12</f>
        <v>142.39026838999999</v>
      </c>
      <c r="Y241" s="37">
        <f>SUMIFS(СВЦЭМ!$G$34:$G$777,СВЦЭМ!$A$34:$A$777,$A241,СВЦЭМ!$B$34:$B$777,Y$225)+'СЕТ СН'!$F$12</f>
        <v>161.20570050000001</v>
      </c>
    </row>
    <row r="242" spans="1:25" ht="15.75" x14ac:dyDescent="0.2">
      <c r="A242" s="36">
        <f t="shared" si="6"/>
        <v>42599</v>
      </c>
      <c r="B242" s="37">
        <f>SUMIFS(СВЦЭМ!$G$34:$G$777,СВЦЭМ!$A$34:$A$777,$A242,СВЦЭМ!$B$34:$B$777,B$225)+'СЕТ СН'!$F$12</f>
        <v>168.69163417999999</v>
      </c>
      <c r="C242" s="37">
        <f>SUMIFS(СВЦЭМ!$G$34:$G$777,СВЦЭМ!$A$34:$A$777,$A242,СВЦЭМ!$B$34:$B$777,C$225)+'СЕТ СН'!$F$12</f>
        <v>187.07291638999999</v>
      </c>
      <c r="D242" s="37">
        <f>SUMIFS(СВЦЭМ!$G$34:$G$777,СВЦЭМ!$A$34:$A$777,$A242,СВЦЭМ!$B$34:$B$777,D$225)+'СЕТ СН'!$F$12</f>
        <v>198.55036672</v>
      </c>
      <c r="E242" s="37">
        <f>SUMIFS(СВЦЭМ!$G$34:$G$777,СВЦЭМ!$A$34:$A$777,$A242,СВЦЭМ!$B$34:$B$777,E$225)+'СЕТ СН'!$F$12</f>
        <v>203.66244645</v>
      </c>
      <c r="F242" s="37">
        <f>SUMIFS(СВЦЭМ!$G$34:$G$777,СВЦЭМ!$A$34:$A$777,$A242,СВЦЭМ!$B$34:$B$777,F$225)+'СЕТ СН'!$F$12</f>
        <v>208.28104845999999</v>
      </c>
      <c r="G242" s="37">
        <f>SUMIFS(СВЦЭМ!$G$34:$G$777,СВЦЭМ!$A$34:$A$777,$A242,СВЦЭМ!$B$34:$B$777,G$225)+'СЕТ СН'!$F$12</f>
        <v>207.07359498</v>
      </c>
      <c r="H242" s="37">
        <f>SUMIFS(СВЦЭМ!$G$34:$G$777,СВЦЭМ!$A$34:$A$777,$A242,СВЦЭМ!$B$34:$B$777,H$225)+'СЕТ СН'!$F$12</f>
        <v>192.13533498000001</v>
      </c>
      <c r="I242" s="37">
        <f>SUMIFS(СВЦЭМ!$G$34:$G$777,СВЦЭМ!$A$34:$A$777,$A242,СВЦЭМ!$B$34:$B$777,I$225)+'СЕТ СН'!$F$12</f>
        <v>179.57104867000001</v>
      </c>
      <c r="J242" s="37">
        <f>SUMIFS(СВЦЭМ!$G$34:$G$777,СВЦЭМ!$A$34:$A$777,$A242,СВЦЭМ!$B$34:$B$777,J$225)+'СЕТ СН'!$F$12</f>
        <v>155.55148561999999</v>
      </c>
      <c r="K242" s="37">
        <f>SUMIFS(СВЦЭМ!$G$34:$G$777,СВЦЭМ!$A$34:$A$777,$A242,СВЦЭМ!$B$34:$B$777,K$225)+'СЕТ СН'!$F$12</f>
        <v>141.99861243000001</v>
      </c>
      <c r="L242" s="37">
        <f>SUMIFS(СВЦЭМ!$G$34:$G$777,СВЦЭМ!$A$34:$A$777,$A242,СВЦЭМ!$B$34:$B$777,L$225)+'СЕТ СН'!$F$12</f>
        <v>133.26496398</v>
      </c>
      <c r="M242" s="37">
        <f>SUMIFS(СВЦЭМ!$G$34:$G$777,СВЦЭМ!$A$34:$A$777,$A242,СВЦЭМ!$B$34:$B$777,M$225)+'СЕТ СН'!$F$12</f>
        <v>130.54927666</v>
      </c>
      <c r="N242" s="37">
        <f>SUMIFS(СВЦЭМ!$G$34:$G$777,СВЦЭМ!$A$34:$A$777,$A242,СВЦЭМ!$B$34:$B$777,N$225)+'СЕТ СН'!$F$12</f>
        <v>133.61525818000001</v>
      </c>
      <c r="O242" s="37">
        <f>SUMIFS(СВЦЭМ!$G$34:$G$777,СВЦЭМ!$A$34:$A$777,$A242,СВЦЭМ!$B$34:$B$777,O$225)+'СЕТ СН'!$F$12</f>
        <v>132.21717952</v>
      </c>
      <c r="P242" s="37">
        <f>SUMIFS(СВЦЭМ!$G$34:$G$777,СВЦЭМ!$A$34:$A$777,$A242,СВЦЭМ!$B$34:$B$777,P$225)+'СЕТ СН'!$F$12</f>
        <v>133.26498405000001</v>
      </c>
      <c r="Q242" s="37">
        <f>SUMIFS(СВЦЭМ!$G$34:$G$777,СВЦЭМ!$A$34:$A$777,$A242,СВЦЭМ!$B$34:$B$777,Q$225)+'СЕТ СН'!$F$12</f>
        <v>134.09876863</v>
      </c>
      <c r="R242" s="37">
        <f>SUMIFS(СВЦЭМ!$G$34:$G$777,СВЦЭМ!$A$34:$A$777,$A242,СВЦЭМ!$B$34:$B$777,R$225)+'СЕТ СН'!$F$12</f>
        <v>137.60693677</v>
      </c>
      <c r="S242" s="37">
        <f>SUMIFS(СВЦЭМ!$G$34:$G$777,СВЦЭМ!$A$34:$A$777,$A242,СВЦЭМ!$B$34:$B$777,S$225)+'СЕТ СН'!$F$12</f>
        <v>142.50371147000001</v>
      </c>
      <c r="T242" s="37">
        <f>SUMIFS(СВЦЭМ!$G$34:$G$777,СВЦЭМ!$A$34:$A$777,$A242,СВЦЭМ!$B$34:$B$777,T$225)+'СЕТ СН'!$F$12</f>
        <v>154.34241546000001</v>
      </c>
      <c r="U242" s="37">
        <f>SUMIFS(СВЦЭМ!$G$34:$G$777,СВЦЭМ!$A$34:$A$777,$A242,СВЦЭМ!$B$34:$B$777,U$225)+'СЕТ СН'!$F$12</f>
        <v>155.97353127</v>
      </c>
      <c r="V242" s="37">
        <f>SUMIFS(СВЦЭМ!$G$34:$G$777,СВЦЭМ!$A$34:$A$777,$A242,СВЦЭМ!$B$34:$B$777,V$225)+'СЕТ СН'!$F$12</f>
        <v>149.36446174</v>
      </c>
      <c r="W242" s="37">
        <f>SUMIFS(СВЦЭМ!$G$34:$G$777,СВЦЭМ!$A$34:$A$777,$A242,СВЦЭМ!$B$34:$B$777,W$225)+'СЕТ СН'!$F$12</f>
        <v>146.52338531999999</v>
      </c>
      <c r="X242" s="37">
        <f>SUMIFS(СВЦЭМ!$G$34:$G$777,СВЦЭМ!$A$34:$A$777,$A242,СВЦЭМ!$B$34:$B$777,X$225)+'СЕТ СН'!$F$12</f>
        <v>144.72180413999999</v>
      </c>
      <c r="Y242" s="37">
        <f>SUMIFS(СВЦЭМ!$G$34:$G$777,СВЦЭМ!$A$34:$A$777,$A242,СВЦЭМ!$B$34:$B$777,Y$225)+'СЕТ СН'!$F$12</f>
        <v>160.17021278999999</v>
      </c>
    </row>
    <row r="243" spans="1:25" ht="15.75" x14ac:dyDescent="0.2">
      <c r="A243" s="36">
        <f t="shared" si="6"/>
        <v>42600</v>
      </c>
      <c r="B243" s="37">
        <f>SUMIFS(СВЦЭМ!$G$34:$G$777,СВЦЭМ!$A$34:$A$777,$A243,СВЦЭМ!$B$34:$B$777,B$225)+'СЕТ СН'!$F$12</f>
        <v>158.32664120999999</v>
      </c>
      <c r="C243" s="37">
        <f>SUMIFS(СВЦЭМ!$G$34:$G$777,СВЦЭМ!$A$34:$A$777,$A243,СВЦЭМ!$B$34:$B$777,C$225)+'СЕТ СН'!$F$12</f>
        <v>170.58633567000001</v>
      </c>
      <c r="D243" s="37">
        <f>SUMIFS(СВЦЭМ!$G$34:$G$777,СВЦЭМ!$A$34:$A$777,$A243,СВЦЭМ!$B$34:$B$777,D$225)+'СЕТ СН'!$F$12</f>
        <v>179.58582479</v>
      </c>
      <c r="E243" s="37">
        <f>SUMIFS(СВЦЭМ!$G$34:$G$777,СВЦЭМ!$A$34:$A$777,$A243,СВЦЭМ!$B$34:$B$777,E$225)+'СЕТ СН'!$F$12</f>
        <v>183.59717558</v>
      </c>
      <c r="F243" s="37">
        <f>SUMIFS(СВЦЭМ!$G$34:$G$777,СВЦЭМ!$A$34:$A$777,$A243,СВЦЭМ!$B$34:$B$777,F$225)+'СЕТ СН'!$F$12</f>
        <v>187.93615498</v>
      </c>
      <c r="G243" s="37">
        <f>SUMIFS(СВЦЭМ!$G$34:$G$777,СВЦЭМ!$A$34:$A$777,$A243,СВЦЭМ!$B$34:$B$777,G$225)+'СЕТ СН'!$F$12</f>
        <v>187.11325220000001</v>
      </c>
      <c r="H243" s="37">
        <f>SUMIFS(СВЦЭМ!$G$34:$G$777,СВЦЭМ!$A$34:$A$777,$A243,СВЦЭМ!$B$34:$B$777,H$225)+'СЕТ СН'!$F$12</f>
        <v>179.58381384</v>
      </c>
      <c r="I243" s="37">
        <f>SUMIFS(СВЦЭМ!$G$34:$G$777,СВЦЭМ!$A$34:$A$777,$A243,СВЦЭМ!$B$34:$B$777,I$225)+'СЕТ СН'!$F$12</f>
        <v>165.93911083</v>
      </c>
      <c r="J243" s="37">
        <f>SUMIFS(СВЦЭМ!$G$34:$G$777,СВЦЭМ!$A$34:$A$777,$A243,СВЦЭМ!$B$34:$B$777,J$225)+'СЕТ СН'!$F$12</f>
        <v>143.15596296999999</v>
      </c>
      <c r="K243" s="37">
        <f>SUMIFS(СВЦЭМ!$G$34:$G$777,СВЦЭМ!$A$34:$A$777,$A243,СВЦЭМ!$B$34:$B$777,K$225)+'СЕТ СН'!$F$12</f>
        <v>129.87694367</v>
      </c>
      <c r="L243" s="37">
        <f>SUMIFS(СВЦЭМ!$G$34:$G$777,СВЦЭМ!$A$34:$A$777,$A243,СВЦЭМ!$B$34:$B$777,L$225)+'СЕТ СН'!$F$12</f>
        <v>122.26989752999999</v>
      </c>
      <c r="M243" s="37">
        <f>SUMIFS(СВЦЭМ!$G$34:$G$777,СВЦЭМ!$A$34:$A$777,$A243,СВЦЭМ!$B$34:$B$777,M$225)+'СЕТ СН'!$F$12</f>
        <v>125.56344172999999</v>
      </c>
      <c r="N243" s="37">
        <f>SUMIFS(СВЦЭМ!$G$34:$G$777,СВЦЭМ!$A$34:$A$777,$A243,СВЦЭМ!$B$34:$B$777,N$225)+'СЕТ СН'!$F$12</f>
        <v>122.19050405999999</v>
      </c>
      <c r="O243" s="37">
        <f>SUMIFS(СВЦЭМ!$G$34:$G$777,СВЦЭМ!$A$34:$A$777,$A243,СВЦЭМ!$B$34:$B$777,O$225)+'СЕТ СН'!$F$12</f>
        <v>123.41608689</v>
      </c>
      <c r="P243" s="37">
        <f>SUMIFS(СВЦЭМ!$G$34:$G$777,СВЦЭМ!$A$34:$A$777,$A243,СВЦЭМ!$B$34:$B$777,P$225)+'СЕТ СН'!$F$12</f>
        <v>120.31998885</v>
      </c>
      <c r="Q243" s="37">
        <f>SUMIFS(СВЦЭМ!$G$34:$G$777,СВЦЭМ!$A$34:$A$777,$A243,СВЦЭМ!$B$34:$B$777,Q$225)+'СЕТ СН'!$F$12</f>
        <v>118.98171341</v>
      </c>
      <c r="R243" s="37">
        <f>SUMIFS(СВЦЭМ!$G$34:$G$777,СВЦЭМ!$A$34:$A$777,$A243,СВЦЭМ!$B$34:$B$777,R$225)+'СЕТ СН'!$F$12</f>
        <v>119.18132265</v>
      </c>
      <c r="S243" s="37">
        <f>SUMIFS(СВЦЭМ!$G$34:$G$777,СВЦЭМ!$A$34:$A$777,$A243,СВЦЭМ!$B$34:$B$777,S$225)+'СЕТ СН'!$F$12</f>
        <v>120.74825469</v>
      </c>
      <c r="T243" s="37">
        <f>SUMIFS(СВЦЭМ!$G$34:$G$777,СВЦЭМ!$A$34:$A$777,$A243,СВЦЭМ!$B$34:$B$777,T$225)+'СЕТ СН'!$F$12</f>
        <v>121.63062059000001</v>
      </c>
      <c r="U243" s="37">
        <f>SUMIFS(СВЦЭМ!$G$34:$G$777,СВЦЭМ!$A$34:$A$777,$A243,СВЦЭМ!$B$34:$B$777,U$225)+'СЕТ СН'!$F$12</f>
        <v>121.09862414</v>
      </c>
      <c r="V243" s="37">
        <f>SUMIFS(СВЦЭМ!$G$34:$G$777,СВЦЭМ!$A$34:$A$777,$A243,СВЦЭМ!$B$34:$B$777,V$225)+'СЕТ СН'!$F$12</f>
        <v>124.46311264000001</v>
      </c>
      <c r="W243" s="37">
        <f>SUMIFS(СВЦЭМ!$G$34:$G$777,СВЦЭМ!$A$34:$A$777,$A243,СВЦЭМ!$B$34:$B$777,W$225)+'СЕТ СН'!$F$12</f>
        <v>130.44924748</v>
      </c>
      <c r="X243" s="37">
        <f>SUMIFS(СВЦЭМ!$G$34:$G$777,СВЦЭМ!$A$34:$A$777,$A243,СВЦЭМ!$B$34:$B$777,X$225)+'СЕТ СН'!$F$12</f>
        <v>125.84749614</v>
      </c>
      <c r="Y243" s="37">
        <f>SUMIFS(СВЦЭМ!$G$34:$G$777,СВЦЭМ!$A$34:$A$777,$A243,СВЦЭМ!$B$34:$B$777,Y$225)+'СЕТ СН'!$F$12</f>
        <v>141.79621574000001</v>
      </c>
    </row>
    <row r="244" spans="1:25" ht="15.75" x14ac:dyDescent="0.2">
      <c r="A244" s="36">
        <f t="shared" si="6"/>
        <v>42601</v>
      </c>
      <c r="B244" s="37">
        <f>SUMIFS(СВЦЭМ!$G$34:$G$777,СВЦЭМ!$A$34:$A$777,$A244,СВЦЭМ!$B$34:$B$777,B$225)+'СЕТ СН'!$F$12</f>
        <v>161.29748900000001</v>
      </c>
      <c r="C244" s="37">
        <f>SUMIFS(СВЦЭМ!$G$34:$G$777,СВЦЭМ!$A$34:$A$777,$A244,СВЦЭМ!$B$34:$B$777,C$225)+'СЕТ СН'!$F$12</f>
        <v>177.09906265999999</v>
      </c>
      <c r="D244" s="37">
        <f>SUMIFS(СВЦЭМ!$G$34:$G$777,СВЦЭМ!$A$34:$A$777,$A244,СВЦЭМ!$B$34:$B$777,D$225)+'СЕТ СН'!$F$12</f>
        <v>186.78591415</v>
      </c>
      <c r="E244" s="37">
        <f>SUMIFS(СВЦЭМ!$G$34:$G$777,СВЦЭМ!$A$34:$A$777,$A244,СВЦЭМ!$B$34:$B$777,E$225)+'СЕТ СН'!$F$12</f>
        <v>186.64902444000001</v>
      </c>
      <c r="F244" s="37">
        <f>SUMIFS(СВЦЭМ!$G$34:$G$777,СВЦЭМ!$A$34:$A$777,$A244,СВЦЭМ!$B$34:$B$777,F$225)+'СЕТ СН'!$F$12</f>
        <v>189.34971017999999</v>
      </c>
      <c r="G244" s="37">
        <f>SUMIFS(СВЦЭМ!$G$34:$G$777,СВЦЭМ!$A$34:$A$777,$A244,СВЦЭМ!$B$34:$B$777,G$225)+'СЕТ СН'!$F$12</f>
        <v>185.49100038</v>
      </c>
      <c r="H244" s="37">
        <f>SUMIFS(СВЦЭМ!$G$34:$G$777,СВЦЭМ!$A$34:$A$777,$A244,СВЦЭМ!$B$34:$B$777,H$225)+'СЕТ СН'!$F$12</f>
        <v>176.76804866000001</v>
      </c>
      <c r="I244" s="37">
        <f>SUMIFS(СВЦЭМ!$G$34:$G$777,СВЦЭМ!$A$34:$A$777,$A244,СВЦЭМ!$B$34:$B$777,I$225)+'СЕТ СН'!$F$12</f>
        <v>159.04906683999999</v>
      </c>
      <c r="J244" s="37">
        <f>SUMIFS(СВЦЭМ!$G$34:$G$777,СВЦЭМ!$A$34:$A$777,$A244,СВЦЭМ!$B$34:$B$777,J$225)+'СЕТ СН'!$F$12</f>
        <v>140.63995835</v>
      </c>
      <c r="K244" s="37">
        <f>SUMIFS(СВЦЭМ!$G$34:$G$777,СВЦЭМ!$A$34:$A$777,$A244,СВЦЭМ!$B$34:$B$777,K$225)+'СЕТ СН'!$F$12</f>
        <v>125.49347185000001</v>
      </c>
      <c r="L244" s="37">
        <f>SUMIFS(СВЦЭМ!$G$34:$G$777,СВЦЭМ!$A$34:$A$777,$A244,СВЦЭМ!$B$34:$B$777,L$225)+'СЕТ СН'!$F$12</f>
        <v>121.26286159999999</v>
      </c>
      <c r="M244" s="37">
        <f>SUMIFS(СВЦЭМ!$G$34:$G$777,СВЦЭМ!$A$34:$A$777,$A244,СВЦЭМ!$B$34:$B$777,M$225)+'СЕТ СН'!$F$12</f>
        <v>122.10809546</v>
      </c>
      <c r="N244" s="37">
        <f>SUMIFS(СВЦЭМ!$G$34:$G$777,СВЦЭМ!$A$34:$A$777,$A244,СВЦЭМ!$B$34:$B$777,N$225)+'СЕТ СН'!$F$12</f>
        <v>128.73835457999999</v>
      </c>
      <c r="O244" s="37">
        <f>SUMIFS(СВЦЭМ!$G$34:$G$777,СВЦЭМ!$A$34:$A$777,$A244,СВЦЭМ!$B$34:$B$777,O$225)+'СЕТ СН'!$F$12</f>
        <v>132.86607508</v>
      </c>
      <c r="P244" s="37">
        <f>SUMIFS(СВЦЭМ!$G$34:$G$777,СВЦЭМ!$A$34:$A$777,$A244,СВЦЭМ!$B$34:$B$777,P$225)+'СЕТ СН'!$F$12</f>
        <v>132.39055278999999</v>
      </c>
      <c r="Q244" s="37">
        <f>SUMIFS(СВЦЭМ!$G$34:$G$777,СВЦЭМ!$A$34:$A$777,$A244,СВЦЭМ!$B$34:$B$777,Q$225)+'СЕТ СН'!$F$12</f>
        <v>133.98549553999999</v>
      </c>
      <c r="R244" s="37">
        <f>SUMIFS(СВЦЭМ!$G$34:$G$777,СВЦЭМ!$A$34:$A$777,$A244,СВЦЭМ!$B$34:$B$777,R$225)+'СЕТ СН'!$F$12</f>
        <v>132.94168687999999</v>
      </c>
      <c r="S244" s="37">
        <f>SUMIFS(СВЦЭМ!$G$34:$G$777,СВЦЭМ!$A$34:$A$777,$A244,СВЦЭМ!$B$34:$B$777,S$225)+'СЕТ СН'!$F$12</f>
        <v>131.94589891000001</v>
      </c>
      <c r="T244" s="37">
        <f>SUMIFS(СВЦЭМ!$G$34:$G$777,СВЦЭМ!$A$34:$A$777,$A244,СВЦЭМ!$B$34:$B$777,T$225)+'СЕТ СН'!$F$12</f>
        <v>130.32693222</v>
      </c>
      <c r="U244" s="37">
        <f>SUMIFS(СВЦЭМ!$G$34:$G$777,СВЦЭМ!$A$34:$A$777,$A244,СВЦЭМ!$B$34:$B$777,U$225)+'СЕТ СН'!$F$12</f>
        <v>131.94509435000001</v>
      </c>
      <c r="V244" s="37">
        <f>SUMIFS(СВЦЭМ!$G$34:$G$777,СВЦЭМ!$A$34:$A$777,$A244,СВЦЭМ!$B$34:$B$777,V$225)+'СЕТ СН'!$F$12</f>
        <v>132.29983387999999</v>
      </c>
      <c r="W244" s="37">
        <f>SUMIFS(СВЦЭМ!$G$34:$G$777,СВЦЭМ!$A$34:$A$777,$A244,СВЦЭМ!$B$34:$B$777,W$225)+'СЕТ СН'!$F$12</f>
        <v>131.43617313999999</v>
      </c>
      <c r="X244" s="37">
        <f>SUMIFS(СВЦЭМ!$G$34:$G$777,СВЦЭМ!$A$34:$A$777,$A244,СВЦЭМ!$B$34:$B$777,X$225)+'СЕТ СН'!$F$12</f>
        <v>122.41999717</v>
      </c>
      <c r="Y244" s="37">
        <f>SUMIFS(СВЦЭМ!$G$34:$G$777,СВЦЭМ!$A$34:$A$777,$A244,СВЦЭМ!$B$34:$B$777,Y$225)+'СЕТ СН'!$F$12</f>
        <v>131.10304826999999</v>
      </c>
    </row>
    <row r="245" spans="1:25" ht="15.75" x14ac:dyDescent="0.2">
      <c r="A245" s="36">
        <f t="shared" si="6"/>
        <v>42602</v>
      </c>
      <c r="B245" s="37">
        <f>SUMIFS(СВЦЭМ!$G$34:$G$777,СВЦЭМ!$A$34:$A$777,$A245,СВЦЭМ!$B$34:$B$777,B$225)+'СЕТ СН'!$F$12</f>
        <v>139.03874714</v>
      </c>
      <c r="C245" s="37">
        <f>SUMIFS(СВЦЭМ!$G$34:$G$777,СВЦЭМ!$A$34:$A$777,$A245,СВЦЭМ!$B$34:$B$777,C$225)+'СЕТ СН'!$F$12</f>
        <v>142.64888879</v>
      </c>
      <c r="D245" s="37">
        <f>SUMIFS(СВЦЭМ!$G$34:$G$777,СВЦЭМ!$A$34:$A$777,$A245,СВЦЭМ!$B$34:$B$777,D$225)+'СЕТ СН'!$F$12</f>
        <v>152.90044003</v>
      </c>
      <c r="E245" s="37">
        <f>SUMIFS(СВЦЭМ!$G$34:$G$777,СВЦЭМ!$A$34:$A$777,$A245,СВЦЭМ!$B$34:$B$777,E$225)+'СЕТ СН'!$F$12</f>
        <v>157.94729953000001</v>
      </c>
      <c r="F245" s="37">
        <f>SUMIFS(СВЦЭМ!$G$34:$G$777,СВЦЭМ!$A$34:$A$777,$A245,СВЦЭМ!$B$34:$B$777,F$225)+'СЕТ СН'!$F$12</f>
        <v>159.55793919000001</v>
      </c>
      <c r="G245" s="37">
        <f>SUMIFS(СВЦЭМ!$G$34:$G$777,СВЦЭМ!$A$34:$A$777,$A245,СВЦЭМ!$B$34:$B$777,G$225)+'СЕТ СН'!$F$12</f>
        <v>158.39220983000001</v>
      </c>
      <c r="H245" s="37">
        <f>SUMIFS(СВЦЭМ!$G$34:$G$777,СВЦЭМ!$A$34:$A$777,$A245,СВЦЭМ!$B$34:$B$777,H$225)+'СЕТ СН'!$F$12</f>
        <v>159.50514731000001</v>
      </c>
      <c r="I245" s="37">
        <f>SUMIFS(СВЦЭМ!$G$34:$G$777,СВЦЭМ!$A$34:$A$777,$A245,СВЦЭМ!$B$34:$B$777,I$225)+'СЕТ СН'!$F$12</f>
        <v>156.57050093999999</v>
      </c>
      <c r="J245" s="37">
        <f>SUMIFS(СВЦЭМ!$G$34:$G$777,СВЦЭМ!$A$34:$A$777,$A245,СВЦЭМ!$B$34:$B$777,J$225)+'СЕТ СН'!$F$12</f>
        <v>143.40705998000001</v>
      </c>
      <c r="K245" s="37">
        <f>SUMIFS(СВЦЭМ!$G$34:$G$777,СВЦЭМ!$A$34:$A$777,$A245,СВЦЭМ!$B$34:$B$777,K$225)+'СЕТ СН'!$F$12</f>
        <v>131.81837060999999</v>
      </c>
      <c r="L245" s="37">
        <f>SUMIFS(СВЦЭМ!$G$34:$G$777,СВЦЭМ!$A$34:$A$777,$A245,СВЦЭМ!$B$34:$B$777,L$225)+'СЕТ СН'!$F$12</f>
        <v>126.88040922</v>
      </c>
      <c r="M245" s="37">
        <f>SUMIFS(СВЦЭМ!$G$34:$G$777,СВЦЭМ!$A$34:$A$777,$A245,СВЦЭМ!$B$34:$B$777,M$225)+'СЕТ СН'!$F$12</f>
        <v>153.75569307999999</v>
      </c>
      <c r="N245" s="37">
        <f>SUMIFS(СВЦЭМ!$G$34:$G$777,СВЦЭМ!$A$34:$A$777,$A245,СВЦЭМ!$B$34:$B$777,N$225)+'СЕТ СН'!$F$12</f>
        <v>152.72767658999999</v>
      </c>
      <c r="O245" s="37">
        <f>SUMIFS(СВЦЭМ!$G$34:$G$777,СВЦЭМ!$A$34:$A$777,$A245,СВЦЭМ!$B$34:$B$777,O$225)+'СЕТ СН'!$F$12</f>
        <v>152.13561607</v>
      </c>
      <c r="P245" s="37">
        <f>SUMIFS(СВЦЭМ!$G$34:$G$777,СВЦЭМ!$A$34:$A$777,$A245,СВЦЭМ!$B$34:$B$777,P$225)+'СЕТ СН'!$F$12</f>
        <v>145.51060224</v>
      </c>
      <c r="Q245" s="37">
        <f>SUMIFS(СВЦЭМ!$G$34:$G$777,СВЦЭМ!$A$34:$A$777,$A245,СВЦЭМ!$B$34:$B$777,Q$225)+'СЕТ СН'!$F$12</f>
        <v>143.55521862000001</v>
      </c>
      <c r="R245" s="37">
        <f>SUMIFS(СВЦЭМ!$G$34:$G$777,СВЦЭМ!$A$34:$A$777,$A245,СВЦЭМ!$B$34:$B$777,R$225)+'СЕТ СН'!$F$12</f>
        <v>137.64925127000001</v>
      </c>
      <c r="S245" s="37">
        <f>SUMIFS(СВЦЭМ!$G$34:$G$777,СВЦЭМ!$A$34:$A$777,$A245,СВЦЭМ!$B$34:$B$777,S$225)+'СЕТ СН'!$F$12</f>
        <v>132.39649903</v>
      </c>
      <c r="T245" s="37">
        <f>SUMIFS(СВЦЭМ!$G$34:$G$777,СВЦЭМ!$A$34:$A$777,$A245,СВЦЭМ!$B$34:$B$777,T$225)+'СЕТ СН'!$F$12</f>
        <v>132.48791509</v>
      </c>
      <c r="U245" s="37">
        <f>SUMIFS(СВЦЭМ!$G$34:$G$777,СВЦЭМ!$A$34:$A$777,$A245,СВЦЭМ!$B$34:$B$777,U$225)+'СЕТ СН'!$F$12</f>
        <v>132.2952243</v>
      </c>
      <c r="V245" s="37">
        <f>SUMIFS(СВЦЭМ!$G$34:$G$777,СВЦЭМ!$A$34:$A$777,$A245,СВЦЭМ!$B$34:$B$777,V$225)+'СЕТ СН'!$F$12</f>
        <v>131.30388146999999</v>
      </c>
      <c r="W245" s="37">
        <f>SUMIFS(СВЦЭМ!$G$34:$G$777,СВЦЭМ!$A$34:$A$777,$A245,СВЦЭМ!$B$34:$B$777,W$225)+'СЕТ СН'!$F$12</f>
        <v>135.05125692999999</v>
      </c>
      <c r="X245" s="37">
        <f>SUMIFS(СВЦЭМ!$G$34:$G$777,СВЦЭМ!$A$34:$A$777,$A245,СВЦЭМ!$B$34:$B$777,X$225)+'СЕТ СН'!$F$12</f>
        <v>132.69337001</v>
      </c>
      <c r="Y245" s="37">
        <f>SUMIFS(СВЦЭМ!$G$34:$G$777,СВЦЭМ!$A$34:$A$777,$A245,СВЦЭМ!$B$34:$B$777,Y$225)+'СЕТ СН'!$F$12</f>
        <v>142.61963569</v>
      </c>
    </row>
    <row r="246" spans="1:25" ht="15.75" x14ac:dyDescent="0.2">
      <c r="A246" s="36">
        <f t="shared" si="6"/>
        <v>42603</v>
      </c>
      <c r="B246" s="37">
        <f>SUMIFS(СВЦЭМ!$G$34:$G$777,СВЦЭМ!$A$34:$A$777,$A246,СВЦЭМ!$B$34:$B$777,B$225)+'СЕТ СН'!$F$12</f>
        <v>164.83944013999999</v>
      </c>
      <c r="C246" s="37">
        <f>SUMIFS(СВЦЭМ!$G$34:$G$777,СВЦЭМ!$A$34:$A$777,$A246,СВЦЭМ!$B$34:$B$777,C$225)+'СЕТ СН'!$F$12</f>
        <v>179.48648381999999</v>
      </c>
      <c r="D246" s="37">
        <f>SUMIFS(СВЦЭМ!$G$34:$G$777,СВЦЭМ!$A$34:$A$777,$A246,СВЦЭМ!$B$34:$B$777,D$225)+'СЕТ СН'!$F$12</f>
        <v>192.41737552999999</v>
      </c>
      <c r="E246" s="37">
        <f>SUMIFS(СВЦЭМ!$G$34:$G$777,СВЦЭМ!$A$34:$A$777,$A246,СВЦЭМ!$B$34:$B$777,E$225)+'СЕТ СН'!$F$12</f>
        <v>197.94471511</v>
      </c>
      <c r="F246" s="37">
        <f>SUMIFS(СВЦЭМ!$G$34:$G$777,СВЦЭМ!$A$34:$A$777,$A246,СВЦЭМ!$B$34:$B$777,F$225)+'СЕТ СН'!$F$12</f>
        <v>200.05821401</v>
      </c>
      <c r="G246" s="37">
        <f>SUMIFS(СВЦЭМ!$G$34:$G$777,СВЦЭМ!$A$34:$A$777,$A246,СВЦЭМ!$B$34:$B$777,G$225)+'СЕТ СН'!$F$12</f>
        <v>198.88503427000001</v>
      </c>
      <c r="H246" s="37">
        <f>SUMIFS(СВЦЭМ!$G$34:$G$777,СВЦЭМ!$A$34:$A$777,$A246,СВЦЭМ!$B$34:$B$777,H$225)+'СЕТ СН'!$F$12</f>
        <v>194.25109151000001</v>
      </c>
      <c r="I246" s="37">
        <f>SUMIFS(СВЦЭМ!$G$34:$G$777,СВЦЭМ!$A$34:$A$777,$A246,СВЦЭМ!$B$34:$B$777,I$225)+'СЕТ СН'!$F$12</f>
        <v>184.86563975999999</v>
      </c>
      <c r="J246" s="37">
        <f>SUMIFS(СВЦЭМ!$G$34:$G$777,СВЦЭМ!$A$34:$A$777,$A246,СВЦЭМ!$B$34:$B$777,J$225)+'СЕТ СН'!$F$12</f>
        <v>162.49546907999999</v>
      </c>
      <c r="K246" s="37">
        <f>SUMIFS(СВЦЭМ!$G$34:$G$777,СВЦЭМ!$A$34:$A$777,$A246,СВЦЭМ!$B$34:$B$777,K$225)+'СЕТ СН'!$F$12</f>
        <v>141.11658825000001</v>
      </c>
      <c r="L246" s="37">
        <f>SUMIFS(СВЦЭМ!$G$34:$G$777,СВЦЭМ!$A$34:$A$777,$A246,СВЦЭМ!$B$34:$B$777,L$225)+'СЕТ СН'!$F$12</f>
        <v>140.21069693999999</v>
      </c>
      <c r="M246" s="37">
        <f>SUMIFS(СВЦЭМ!$G$34:$G$777,СВЦЭМ!$A$34:$A$777,$A246,СВЦЭМ!$B$34:$B$777,M$225)+'СЕТ СН'!$F$12</f>
        <v>153.54544365999999</v>
      </c>
      <c r="N246" s="37">
        <f>SUMIFS(СВЦЭМ!$G$34:$G$777,СВЦЭМ!$A$34:$A$777,$A246,СВЦЭМ!$B$34:$B$777,N$225)+'СЕТ СН'!$F$12</f>
        <v>154.60190771000001</v>
      </c>
      <c r="O246" s="37">
        <f>SUMIFS(СВЦЭМ!$G$34:$G$777,СВЦЭМ!$A$34:$A$777,$A246,СВЦЭМ!$B$34:$B$777,O$225)+'СЕТ СН'!$F$12</f>
        <v>156.35685806999999</v>
      </c>
      <c r="P246" s="37">
        <f>SUMIFS(СВЦЭМ!$G$34:$G$777,СВЦЭМ!$A$34:$A$777,$A246,СВЦЭМ!$B$34:$B$777,P$225)+'СЕТ СН'!$F$12</f>
        <v>151.83504121999999</v>
      </c>
      <c r="Q246" s="37">
        <f>SUMIFS(СВЦЭМ!$G$34:$G$777,СВЦЭМ!$A$34:$A$777,$A246,СВЦЭМ!$B$34:$B$777,Q$225)+'СЕТ СН'!$F$12</f>
        <v>151.41725822999999</v>
      </c>
      <c r="R246" s="37">
        <f>SUMIFS(СВЦЭМ!$G$34:$G$777,СВЦЭМ!$A$34:$A$777,$A246,СВЦЭМ!$B$34:$B$777,R$225)+'СЕТ СН'!$F$12</f>
        <v>148.64978486999999</v>
      </c>
      <c r="S246" s="37">
        <f>SUMIFS(СВЦЭМ!$G$34:$G$777,СВЦЭМ!$A$34:$A$777,$A246,СВЦЭМ!$B$34:$B$777,S$225)+'СЕТ СН'!$F$12</f>
        <v>147.8567602</v>
      </c>
      <c r="T246" s="37">
        <f>SUMIFS(СВЦЭМ!$G$34:$G$777,СВЦЭМ!$A$34:$A$777,$A246,СВЦЭМ!$B$34:$B$777,T$225)+'СЕТ СН'!$F$12</f>
        <v>148.28165788000001</v>
      </c>
      <c r="U246" s="37">
        <f>SUMIFS(СВЦЭМ!$G$34:$G$777,СВЦЭМ!$A$34:$A$777,$A246,СВЦЭМ!$B$34:$B$777,U$225)+'СЕТ СН'!$F$12</f>
        <v>149.99830567999999</v>
      </c>
      <c r="V246" s="37">
        <f>SUMIFS(СВЦЭМ!$G$34:$G$777,СВЦЭМ!$A$34:$A$777,$A246,СВЦЭМ!$B$34:$B$777,V$225)+'СЕТ СН'!$F$12</f>
        <v>136.33811138999999</v>
      </c>
      <c r="W246" s="37">
        <f>SUMIFS(СВЦЭМ!$G$34:$G$777,СВЦЭМ!$A$34:$A$777,$A246,СВЦЭМ!$B$34:$B$777,W$225)+'СЕТ СН'!$F$12</f>
        <v>161.34764612000001</v>
      </c>
      <c r="X246" s="37">
        <f>SUMIFS(СВЦЭМ!$G$34:$G$777,СВЦЭМ!$A$34:$A$777,$A246,СВЦЭМ!$B$34:$B$777,X$225)+'СЕТ СН'!$F$12</f>
        <v>151.12413844</v>
      </c>
      <c r="Y246" s="37">
        <f>SUMIFS(СВЦЭМ!$G$34:$G$777,СВЦЭМ!$A$34:$A$777,$A246,СВЦЭМ!$B$34:$B$777,Y$225)+'СЕТ СН'!$F$12</f>
        <v>141.2227723</v>
      </c>
    </row>
    <row r="247" spans="1:25" ht="15.75" x14ac:dyDescent="0.2">
      <c r="A247" s="36">
        <f t="shared" si="6"/>
        <v>42604</v>
      </c>
      <c r="B247" s="37">
        <f>SUMIFS(СВЦЭМ!$G$34:$G$777,СВЦЭМ!$A$34:$A$777,$A247,СВЦЭМ!$B$34:$B$777,B$225)+'СЕТ СН'!$F$12</f>
        <v>144.75578565000001</v>
      </c>
      <c r="C247" s="37">
        <f>SUMIFS(СВЦЭМ!$G$34:$G$777,СВЦЭМ!$A$34:$A$777,$A247,СВЦЭМ!$B$34:$B$777,C$225)+'СЕТ СН'!$F$12</f>
        <v>162.26003180000001</v>
      </c>
      <c r="D247" s="37">
        <f>SUMIFS(СВЦЭМ!$G$34:$G$777,СВЦЭМ!$A$34:$A$777,$A247,СВЦЭМ!$B$34:$B$777,D$225)+'СЕТ СН'!$F$12</f>
        <v>171.64556392</v>
      </c>
      <c r="E247" s="37">
        <f>SUMIFS(СВЦЭМ!$G$34:$G$777,СВЦЭМ!$A$34:$A$777,$A247,СВЦЭМ!$B$34:$B$777,E$225)+'СЕТ СН'!$F$12</f>
        <v>171.27492090999999</v>
      </c>
      <c r="F247" s="37">
        <f>SUMIFS(СВЦЭМ!$G$34:$G$777,СВЦЭМ!$A$34:$A$777,$A247,СВЦЭМ!$B$34:$B$777,F$225)+'СЕТ СН'!$F$12</f>
        <v>175.77141666</v>
      </c>
      <c r="G247" s="37">
        <f>SUMIFS(СВЦЭМ!$G$34:$G$777,СВЦЭМ!$A$34:$A$777,$A247,СВЦЭМ!$B$34:$B$777,G$225)+'СЕТ СН'!$F$12</f>
        <v>178.90179226999999</v>
      </c>
      <c r="H247" s="37">
        <f>SUMIFS(СВЦЭМ!$G$34:$G$777,СВЦЭМ!$A$34:$A$777,$A247,СВЦЭМ!$B$34:$B$777,H$225)+'СЕТ СН'!$F$12</f>
        <v>165.65503527999999</v>
      </c>
      <c r="I247" s="37">
        <f>SUMIFS(СВЦЭМ!$G$34:$G$777,СВЦЭМ!$A$34:$A$777,$A247,СВЦЭМ!$B$34:$B$777,I$225)+'СЕТ СН'!$F$12</f>
        <v>156.21580983000001</v>
      </c>
      <c r="J247" s="37">
        <f>SUMIFS(СВЦЭМ!$G$34:$G$777,СВЦЭМ!$A$34:$A$777,$A247,СВЦЭМ!$B$34:$B$777,J$225)+'СЕТ СН'!$F$12</f>
        <v>133.94168443000001</v>
      </c>
      <c r="K247" s="37">
        <f>SUMIFS(СВЦЭМ!$G$34:$G$777,СВЦЭМ!$A$34:$A$777,$A247,СВЦЭМ!$B$34:$B$777,K$225)+'СЕТ СН'!$F$12</f>
        <v>123.16186212</v>
      </c>
      <c r="L247" s="37">
        <f>SUMIFS(СВЦЭМ!$G$34:$G$777,СВЦЭМ!$A$34:$A$777,$A247,СВЦЭМ!$B$34:$B$777,L$225)+'СЕТ СН'!$F$12</f>
        <v>128.41045962999999</v>
      </c>
      <c r="M247" s="37">
        <f>SUMIFS(СВЦЭМ!$G$34:$G$777,СВЦЭМ!$A$34:$A$777,$A247,СВЦЭМ!$B$34:$B$777,M$225)+'СЕТ СН'!$F$12</f>
        <v>139.06465077999999</v>
      </c>
      <c r="N247" s="37">
        <f>SUMIFS(СВЦЭМ!$G$34:$G$777,СВЦЭМ!$A$34:$A$777,$A247,СВЦЭМ!$B$34:$B$777,N$225)+'СЕТ СН'!$F$12</f>
        <v>137.00780688</v>
      </c>
      <c r="O247" s="37">
        <f>SUMIFS(СВЦЭМ!$G$34:$G$777,СВЦЭМ!$A$34:$A$777,$A247,СВЦЭМ!$B$34:$B$777,O$225)+'СЕТ СН'!$F$12</f>
        <v>139.8498366</v>
      </c>
      <c r="P247" s="37">
        <f>SUMIFS(СВЦЭМ!$G$34:$G$777,СВЦЭМ!$A$34:$A$777,$A247,СВЦЭМ!$B$34:$B$777,P$225)+'СЕТ СН'!$F$12</f>
        <v>138.06335149</v>
      </c>
      <c r="Q247" s="37">
        <f>SUMIFS(СВЦЭМ!$G$34:$G$777,СВЦЭМ!$A$34:$A$777,$A247,СВЦЭМ!$B$34:$B$777,Q$225)+'СЕТ СН'!$F$12</f>
        <v>136.42115380000001</v>
      </c>
      <c r="R247" s="37">
        <f>SUMIFS(СВЦЭМ!$G$34:$G$777,СВЦЭМ!$A$34:$A$777,$A247,СВЦЭМ!$B$34:$B$777,R$225)+'СЕТ СН'!$F$12</f>
        <v>135.55819192999999</v>
      </c>
      <c r="S247" s="37">
        <f>SUMIFS(СВЦЭМ!$G$34:$G$777,СВЦЭМ!$A$34:$A$777,$A247,СВЦЭМ!$B$34:$B$777,S$225)+'СЕТ СН'!$F$12</f>
        <v>134.09817588000001</v>
      </c>
      <c r="T247" s="37">
        <f>SUMIFS(СВЦЭМ!$G$34:$G$777,СВЦЭМ!$A$34:$A$777,$A247,СВЦЭМ!$B$34:$B$777,T$225)+'СЕТ СН'!$F$12</f>
        <v>112.18966675</v>
      </c>
      <c r="U247" s="37">
        <f>SUMIFS(СВЦЭМ!$G$34:$G$777,СВЦЭМ!$A$34:$A$777,$A247,СВЦЭМ!$B$34:$B$777,U$225)+'СЕТ СН'!$F$12</f>
        <v>112.41562577000001</v>
      </c>
      <c r="V247" s="37">
        <f>SUMIFS(СВЦЭМ!$G$34:$G$777,СВЦЭМ!$A$34:$A$777,$A247,СВЦЭМ!$B$34:$B$777,V$225)+'СЕТ СН'!$F$12</f>
        <v>117.33201662</v>
      </c>
      <c r="W247" s="37">
        <f>SUMIFS(СВЦЭМ!$G$34:$G$777,СВЦЭМ!$A$34:$A$777,$A247,СВЦЭМ!$B$34:$B$777,W$225)+'СЕТ СН'!$F$12</f>
        <v>117.52387318</v>
      </c>
      <c r="X247" s="37">
        <f>SUMIFS(СВЦЭМ!$G$34:$G$777,СВЦЭМ!$A$34:$A$777,$A247,СВЦЭМ!$B$34:$B$777,X$225)+'СЕТ СН'!$F$12</f>
        <v>116.41856328</v>
      </c>
      <c r="Y247" s="37">
        <f>SUMIFS(СВЦЭМ!$G$34:$G$777,СВЦЭМ!$A$34:$A$777,$A247,СВЦЭМ!$B$34:$B$777,Y$225)+'СЕТ СН'!$F$12</f>
        <v>131.87183059</v>
      </c>
    </row>
    <row r="248" spans="1:25" ht="15.75" x14ac:dyDescent="0.2">
      <c r="A248" s="36">
        <f t="shared" si="6"/>
        <v>42605</v>
      </c>
      <c r="B248" s="37">
        <f>SUMIFS(СВЦЭМ!$G$34:$G$777,СВЦЭМ!$A$34:$A$777,$A248,СВЦЭМ!$B$34:$B$777,B$225)+'СЕТ СН'!$F$12</f>
        <v>147.18324548999999</v>
      </c>
      <c r="C248" s="37">
        <f>SUMIFS(СВЦЭМ!$G$34:$G$777,СВЦЭМ!$A$34:$A$777,$A248,СВЦЭМ!$B$34:$B$777,C$225)+'СЕТ СН'!$F$12</f>
        <v>160.40482965000001</v>
      </c>
      <c r="D248" s="37">
        <f>SUMIFS(СВЦЭМ!$G$34:$G$777,СВЦЭМ!$A$34:$A$777,$A248,СВЦЭМ!$B$34:$B$777,D$225)+'СЕТ СН'!$F$12</f>
        <v>170.22023243000001</v>
      </c>
      <c r="E248" s="37">
        <f>SUMIFS(СВЦЭМ!$G$34:$G$777,СВЦЭМ!$A$34:$A$777,$A248,СВЦЭМ!$B$34:$B$777,E$225)+'СЕТ СН'!$F$12</f>
        <v>167.89906492</v>
      </c>
      <c r="F248" s="37">
        <f>SUMIFS(СВЦЭМ!$G$34:$G$777,СВЦЭМ!$A$34:$A$777,$A248,СВЦЭМ!$B$34:$B$777,F$225)+'СЕТ СН'!$F$12</f>
        <v>168.03721383000001</v>
      </c>
      <c r="G248" s="37">
        <f>SUMIFS(СВЦЭМ!$G$34:$G$777,СВЦЭМ!$A$34:$A$777,$A248,СВЦЭМ!$B$34:$B$777,G$225)+'СЕТ СН'!$F$12</f>
        <v>168.18051664999999</v>
      </c>
      <c r="H248" s="37">
        <f>SUMIFS(СВЦЭМ!$G$34:$G$777,СВЦЭМ!$A$34:$A$777,$A248,СВЦЭМ!$B$34:$B$777,H$225)+'СЕТ СН'!$F$12</f>
        <v>165.68576227</v>
      </c>
      <c r="I248" s="37">
        <f>SUMIFS(СВЦЭМ!$G$34:$G$777,СВЦЭМ!$A$34:$A$777,$A248,СВЦЭМ!$B$34:$B$777,I$225)+'СЕТ СН'!$F$12</f>
        <v>152.99511278</v>
      </c>
      <c r="J248" s="37">
        <f>SUMIFS(СВЦЭМ!$G$34:$G$777,СВЦЭМ!$A$34:$A$777,$A248,СВЦЭМ!$B$34:$B$777,J$225)+'СЕТ СН'!$F$12</f>
        <v>167.74214434999999</v>
      </c>
      <c r="K248" s="37">
        <f>SUMIFS(СВЦЭМ!$G$34:$G$777,СВЦЭМ!$A$34:$A$777,$A248,СВЦЭМ!$B$34:$B$777,K$225)+'СЕТ СН'!$F$12</f>
        <v>119.27212083000001</v>
      </c>
      <c r="L248" s="37">
        <f>SUMIFS(СВЦЭМ!$G$34:$G$777,СВЦЭМ!$A$34:$A$777,$A248,СВЦЭМ!$B$34:$B$777,L$225)+'СЕТ СН'!$F$12</f>
        <v>114.87016087000001</v>
      </c>
      <c r="M248" s="37">
        <f>SUMIFS(СВЦЭМ!$G$34:$G$777,СВЦЭМ!$A$34:$A$777,$A248,СВЦЭМ!$B$34:$B$777,M$225)+'СЕТ СН'!$F$12</f>
        <v>111.84374502</v>
      </c>
      <c r="N248" s="37">
        <f>SUMIFS(СВЦЭМ!$G$34:$G$777,СВЦЭМ!$A$34:$A$777,$A248,СВЦЭМ!$B$34:$B$777,N$225)+'СЕТ СН'!$F$12</f>
        <v>110.36235458</v>
      </c>
      <c r="O248" s="37">
        <f>SUMIFS(СВЦЭМ!$G$34:$G$777,СВЦЭМ!$A$34:$A$777,$A248,СВЦЭМ!$B$34:$B$777,O$225)+'СЕТ СН'!$F$12</f>
        <v>113.15598598</v>
      </c>
      <c r="P248" s="37">
        <f>SUMIFS(СВЦЭМ!$G$34:$G$777,СВЦЭМ!$A$34:$A$777,$A248,СВЦЭМ!$B$34:$B$777,P$225)+'СЕТ СН'!$F$12</f>
        <v>111.75118602000001</v>
      </c>
      <c r="Q248" s="37">
        <f>SUMIFS(СВЦЭМ!$G$34:$G$777,СВЦЭМ!$A$34:$A$777,$A248,СВЦЭМ!$B$34:$B$777,Q$225)+'СЕТ СН'!$F$12</f>
        <v>110.62065619000001</v>
      </c>
      <c r="R248" s="37">
        <f>SUMIFS(СВЦЭМ!$G$34:$G$777,СВЦЭМ!$A$34:$A$777,$A248,СВЦЭМ!$B$34:$B$777,R$225)+'СЕТ СН'!$F$12</f>
        <v>111.19920088000001</v>
      </c>
      <c r="S248" s="37">
        <f>SUMIFS(СВЦЭМ!$G$34:$G$777,СВЦЭМ!$A$34:$A$777,$A248,СВЦЭМ!$B$34:$B$777,S$225)+'СЕТ СН'!$F$12</f>
        <v>110.3186163</v>
      </c>
      <c r="T248" s="37">
        <f>SUMIFS(СВЦЭМ!$G$34:$G$777,СВЦЭМ!$A$34:$A$777,$A248,СВЦЭМ!$B$34:$B$777,T$225)+'СЕТ СН'!$F$12</f>
        <v>109.96236845</v>
      </c>
      <c r="U248" s="37">
        <f>SUMIFS(СВЦЭМ!$G$34:$G$777,СВЦЭМ!$A$34:$A$777,$A248,СВЦЭМ!$B$34:$B$777,U$225)+'СЕТ СН'!$F$12</f>
        <v>109.67725577</v>
      </c>
      <c r="V248" s="37">
        <f>SUMIFS(СВЦЭМ!$G$34:$G$777,СВЦЭМ!$A$34:$A$777,$A248,СВЦЭМ!$B$34:$B$777,V$225)+'СЕТ СН'!$F$12</f>
        <v>114.48456295</v>
      </c>
      <c r="W248" s="37">
        <f>SUMIFS(СВЦЭМ!$G$34:$G$777,СВЦЭМ!$A$34:$A$777,$A248,СВЦЭМ!$B$34:$B$777,W$225)+'СЕТ СН'!$F$12</f>
        <v>116.28155762999999</v>
      </c>
      <c r="X248" s="37">
        <f>SUMIFS(СВЦЭМ!$G$34:$G$777,СВЦЭМ!$A$34:$A$777,$A248,СВЦЭМ!$B$34:$B$777,X$225)+'СЕТ СН'!$F$12</f>
        <v>136.31269491</v>
      </c>
      <c r="Y248" s="37">
        <f>SUMIFS(СВЦЭМ!$G$34:$G$777,СВЦЭМ!$A$34:$A$777,$A248,СВЦЭМ!$B$34:$B$777,Y$225)+'СЕТ СН'!$F$12</f>
        <v>129.31046223999999</v>
      </c>
    </row>
    <row r="249" spans="1:25" ht="15.75" x14ac:dyDescent="0.2">
      <c r="A249" s="36">
        <f t="shared" si="6"/>
        <v>42606</v>
      </c>
      <c r="B249" s="37">
        <f>SUMIFS(СВЦЭМ!$G$34:$G$777,СВЦЭМ!$A$34:$A$777,$A249,СВЦЭМ!$B$34:$B$777,B$225)+'СЕТ СН'!$F$12</f>
        <v>151.93216064000001</v>
      </c>
      <c r="C249" s="37">
        <f>SUMIFS(СВЦЭМ!$G$34:$G$777,СВЦЭМ!$A$34:$A$777,$A249,СВЦЭМ!$B$34:$B$777,C$225)+'СЕТ СН'!$F$12</f>
        <v>167.75587432</v>
      </c>
      <c r="D249" s="37">
        <f>SUMIFS(СВЦЭМ!$G$34:$G$777,СВЦЭМ!$A$34:$A$777,$A249,СВЦЭМ!$B$34:$B$777,D$225)+'СЕТ СН'!$F$12</f>
        <v>172.18791915</v>
      </c>
      <c r="E249" s="37">
        <f>SUMIFS(СВЦЭМ!$G$34:$G$777,СВЦЭМ!$A$34:$A$777,$A249,СВЦЭМ!$B$34:$B$777,E$225)+'СЕТ СН'!$F$12</f>
        <v>174.61136024000001</v>
      </c>
      <c r="F249" s="37">
        <f>SUMIFS(СВЦЭМ!$G$34:$G$777,СВЦЭМ!$A$34:$A$777,$A249,СВЦЭМ!$B$34:$B$777,F$225)+'СЕТ СН'!$F$12</f>
        <v>170.58690634000001</v>
      </c>
      <c r="G249" s="37">
        <f>SUMIFS(СВЦЭМ!$G$34:$G$777,СВЦЭМ!$A$34:$A$777,$A249,СВЦЭМ!$B$34:$B$777,G$225)+'СЕТ СН'!$F$12</f>
        <v>169.17475561000001</v>
      </c>
      <c r="H249" s="37">
        <f>SUMIFS(СВЦЭМ!$G$34:$G$777,СВЦЭМ!$A$34:$A$777,$A249,СВЦЭМ!$B$34:$B$777,H$225)+'СЕТ СН'!$F$12</f>
        <v>158.86147539999999</v>
      </c>
      <c r="I249" s="37">
        <f>SUMIFS(СВЦЭМ!$G$34:$G$777,СВЦЭМ!$A$34:$A$777,$A249,СВЦЭМ!$B$34:$B$777,I$225)+'СЕТ СН'!$F$12</f>
        <v>150.93331572</v>
      </c>
      <c r="J249" s="37">
        <f>SUMIFS(СВЦЭМ!$G$34:$G$777,СВЦЭМ!$A$34:$A$777,$A249,СВЦЭМ!$B$34:$B$777,J$225)+'СЕТ СН'!$F$12</f>
        <v>133.17891815999999</v>
      </c>
      <c r="K249" s="37">
        <f>SUMIFS(СВЦЭМ!$G$34:$G$777,СВЦЭМ!$A$34:$A$777,$A249,СВЦЭМ!$B$34:$B$777,K$225)+'СЕТ СН'!$F$12</f>
        <v>118.05054941</v>
      </c>
      <c r="L249" s="37">
        <f>SUMIFS(СВЦЭМ!$G$34:$G$777,СВЦЭМ!$A$34:$A$777,$A249,СВЦЭМ!$B$34:$B$777,L$225)+'СЕТ СН'!$F$12</f>
        <v>116.46925406</v>
      </c>
      <c r="M249" s="37">
        <f>SUMIFS(СВЦЭМ!$G$34:$G$777,СВЦЭМ!$A$34:$A$777,$A249,СВЦЭМ!$B$34:$B$777,M$225)+'СЕТ СН'!$F$12</f>
        <v>128.08545075999999</v>
      </c>
      <c r="N249" s="37">
        <f>SUMIFS(СВЦЭМ!$G$34:$G$777,СВЦЭМ!$A$34:$A$777,$A249,СВЦЭМ!$B$34:$B$777,N$225)+'СЕТ СН'!$F$12</f>
        <v>117.96346238</v>
      </c>
      <c r="O249" s="37">
        <f>SUMIFS(СВЦЭМ!$G$34:$G$777,СВЦЭМ!$A$34:$A$777,$A249,СВЦЭМ!$B$34:$B$777,O$225)+'СЕТ СН'!$F$12</f>
        <v>128.39383874999999</v>
      </c>
      <c r="P249" s="37">
        <f>SUMIFS(СВЦЭМ!$G$34:$G$777,СВЦЭМ!$A$34:$A$777,$A249,СВЦЭМ!$B$34:$B$777,P$225)+'СЕТ СН'!$F$12</f>
        <v>131.32147985</v>
      </c>
      <c r="Q249" s="37">
        <f>SUMIFS(СВЦЭМ!$G$34:$G$777,СВЦЭМ!$A$34:$A$777,$A249,СВЦЭМ!$B$34:$B$777,Q$225)+'СЕТ СН'!$F$12</f>
        <v>125.2169596</v>
      </c>
      <c r="R249" s="37">
        <f>SUMIFS(СВЦЭМ!$G$34:$G$777,СВЦЭМ!$A$34:$A$777,$A249,СВЦЭМ!$B$34:$B$777,R$225)+'СЕТ СН'!$F$12</f>
        <v>122.56972291</v>
      </c>
      <c r="S249" s="37">
        <f>SUMIFS(СВЦЭМ!$G$34:$G$777,СВЦЭМ!$A$34:$A$777,$A249,СВЦЭМ!$B$34:$B$777,S$225)+'СЕТ СН'!$F$12</f>
        <v>121.71151308</v>
      </c>
      <c r="T249" s="37">
        <f>SUMIFS(СВЦЭМ!$G$34:$G$777,СВЦЭМ!$A$34:$A$777,$A249,СВЦЭМ!$B$34:$B$777,T$225)+'СЕТ СН'!$F$12</f>
        <v>131.19006232999999</v>
      </c>
      <c r="U249" s="37">
        <f>SUMIFS(СВЦЭМ!$G$34:$G$777,СВЦЭМ!$A$34:$A$777,$A249,СВЦЭМ!$B$34:$B$777,U$225)+'СЕТ СН'!$F$12</f>
        <v>136.7164563</v>
      </c>
      <c r="V249" s="37">
        <f>SUMIFS(СВЦЭМ!$G$34:$G$777,СВЦЭМ!$A$34:$A$777,$A249,СВЦЭМ!$B$34:$B$777,V$225)+'СЕТ СН'!$F$12</f>
        <v>138.60103203</v>
      </c>
      <c r="W249" s="37">
        <f>SUMIFS(СВЦЭМ!$G$34:$G$777,СВЦЭМ!$A$34:$A$777,$A249,СВЦЭМ!$B$34:$B$777,W$225)+'СЕТ СН'!$F$12</f>
        <v>140.21953753</v>
      </c>
      <c r="X249" s="37">
        <f>SUMIFS(СВЦЭМ!$G$34:$G$777,СВЦЭМ!$A$34:$A$777,$A249,СВЦЭМ!$B$34:$B$777,X$225)+'СЕТ СН'!$F$12</f>
        <v>125.16743160999999</v>
      </c>
      <c r="Y249" s="37">
        <f>SUMIFS(СВЦЭМ!$G$34:$G$777,СВЦЭМ!$A$34:$A$777,$A249,СВЦЭМ!$B$34:$B$777,Y$225)+'СЕТ СН'!$F$12</f>
        <v>129.69519905999999</v>
      </c>
    </row>
    <row r="250" spans="1:25" ht="15.75" x14ac:dyDescent="0.2">
      <c r="A250" s="36">
        <f t="shared" si="6"/>
        <v>42607</v>
      </c>
      <c r="B250" s="37">
        <f>SUMIFS(СВЦЭМ!$G$34:$G$777,СВЦЭМ!$A$34:$A$777,$A250,СВЦЭМ!$B$34:$B$777,B$225)+'СЕТ СН'!$F$12</f>
        <v>150.05090095</v>
      </c>
      <c r="C250" s="37">
        <f>SUMIFS(СВЦЭМ!$G$34:$G$777,СВЦЭМ!$A$34:$A$777,$A250,СВЦЭМ!$B$34:$B$777,C$225)+'СЕТ СН'!$F$12</f>
        <v>168.18731038000001</v>
      </c>
      <c r="D250" s="37">
        <f>SUMIFS(СВЦЭМ!$G$34:$G$777,СВЦЭМ!$A$34:$A$777,$A250,СВЦЭМ!$B$34:$B$777,D$225)+'СЕТ СН'!$F$12</f>
        <v>178.32501909999999</v>
      </c>
      <c r="E250" s="37">
        <f>SUMIFS(СВЦЭМ!$G$34:$G$777,СВЦЭМ!$A$34:$A$777,$A250,СВЦЭМ!$B$34:$B$777,E$225)+'СЕТ СН'!$F$12</f>
        <v>180.13855380000001</v>
      </c>
      <c r="F250" s="37">
        <f>SUMIFS(СВЦЭМ!$G$34:$G$777,СВЦЭМ!$A$34:$A$777,$A250,СВЦЭМ!$B$34:$B$777,F$225)+'СЕТ СН'!$F$12</f>
        <v>180.25776651999999</v>
      </c>
      <c r="G250" s="37">
        <f>SUMIFS(СВЦЭМ!$G$34:$G$777,СВЦЭМ!$A$34:$A$777,$A250,СВЦЭМ!$B$34:$B$777,G$225)+'СЕТ СН'!$F$12</f>
        <v>176.47933025</v>
      </c>
      <c r="H250" s="37">
        <f>SUMIFS(СВЦЭМ!$G$34:$G$777,СВЦЭМ!$A$34:$A$777,$A250,СВЦЭМ!$B$34:$B$777,H$225)+'СЕТ СН'!$F$12</f>
        <v>166.08109229999999</v>
      </c>
      <c r="I250" s="37">
        <f>SUMIFS(СВЦЭМ!$G$34:$G$777,СВЦЭМ!$A$34:$A$777,$A250,СВЦЭМ!$B$34:$B$777,I$225)+'СЕТ СН'!$F$12</f>
        <v>148.65046240999999</v>
      </c>
      <c r="J250" s="37">
        <f>SUMIFS(СВЦЭМ!$G$34:$G$777,СВЦЭМ!$A$34:$A$777,$A250,СВЦЭМ!$B$34:$B$777,J$225)+'СЕТ СН'!$F$12</f>
        <v>131.93874345</v>
      </c>
      <c r="K250" s="37">
        <f>SUMIFS(СВЦЭМ!$G$34:$G$777,СВЦЭМ!$A$34:$A$777,$A250,СВЦЭМ!$B$34:$B$777,K$225)+'СЕТ СН'!$F$12</f>
        <v>118.7678355</v>
      </c>
      <c r="L250" s="37">
        <f>SUMIFS(СВЦЭМ!$G$34:$G$777,СВЦЭМ!$A$34:$A$777,$A250,СВЦЭМ!$B$34:$B$777,L$225)+'СЕТ СН'!$F$12</f>
        <v>118.66708136</v>
      </c>
      <c r="M250" s="37">
        <f>SUMIFS(СВЦЭМ!$G$34:$G$777,СВЦЭМ!$A$34:$A$777,$A250,СВЦЭМ!$B$34:$B$777,M$225)+'СЕТ СН'!$F$12</f>
        <v>132.04134024000001</v>
      </c>
      <c r="N250" s="37">
        <f>SUMIFS(СВЦЭМ!$G$34:$G$777,СВЦЭМ!$A$34:$A$777,$A250,СВЦЭМ!$B$34:$B$777,N$225)+'СЕТ СН'!$F$12</f>
        <v>129.54211179000001</v>
      </c>
      <c r="O250" s="37">
        <f>SUMIFS(СВЦЭМ!$G$34:$G$777,СВЦЭМ!$A$34:$A$777,$A250,СВЦЭМ!$B$34:$B$777,O$225)+'СЕТ СН'!$F$12</f>
        <v>130.90842512</v>
      </c>
      <c r="P250" s="37">
        <f>SUMIFS(СВЦЭМ!$G$34:$G$777,СВЦЭМ!$A$34:$A$777,$A250,СВЦЭМ!$B$34:$B$777,P$225)+'СЕТ СН'!$F$12</f>
        <v>122.39978883000001</v>
      </c>
      <c r="Q250" s="37">
        <f>SUMIFS(СВЦЭМ!$G$34:$G$777,СВЦЭМ!$A$34:$A$777,$A250,СВЦЭМ!$B$34:$B$777,Q$225)+'СЕТ СН'!$F$12</f>
        <v>122.55523902</v>
      </c>
      <c r="R250" s="37">
        <f>SUMIFS(СВЦЭМ!$G$34:$G$777,СВЦЭМ!$A$34:$A$777,$A250,СВЦЭМ!$B$34:$B$777,R$225)+'СЕТ СН'!$F$12</f>
        <v>123.09764314</v>
      </c>
      <c r="S250" s="37">
        <f>SUMIFS(СВЦЭМ!$G$34:$G$777,СВЦЭМ!$A$34:$A$777,$A250,СВЦЭМ!$B$34:$B$777,S$225)+'СЕТ СН'!$F$12</f>
        <v>124.84000580999999</v>
      </c>
      <c r="T250" s="37">
        <f>SUMIFS(СВЦЭМ!$G$34:$G$777,СВЦЭМ!$A$34:$A$777,$A250,СВЦЭМ!$B$34:$B$777,T$225)+'СЕТ СН'!$F$12</f>
        <v>137.12853140999999</v>
      </c>
      <c r="U250" s="37">
        <f>SUMIFS(СВЦЭМ!$G$34:$G$777,СВЦЭМ!$A$34:$A$777,$A250,СВЦЭМ!$B$34:$B$777,U$225)+'СЕТ СН'!$F$12</f>
        <v>132.54452083999999</v>
      </c>
      <c r="V250" s="37">
        <f>SUMIFS(СВЦЭМ!$G$34:$G$777,СВЦЭМ!$A$34:$A$777,$A250,СВЦЭМ!$B$34:$B$777,V$225)+'СЕТ СН'!$F$12</f>
        <v>138.06420360000001</v>
      </c>
      <c r="W250" s="37">
        <f>SUMIFS(СВЦЭМ!$G$34:$G$777,СВЦЭМ!$A$34:$A$777,$A250,СВЦЭМ!$B$34:$B$777,W$225)+'СЕТ СН'!$F$12</f>
        <v>138.02285985</v>
      </c>
      <c r="X250" s="37">
        <f>SUMIFS(СВЦЭМ!$G$34:$G$777,СВЦЭМ!$A$34:$A$777,$A250,СВЦЭМ!$B$34:$B$777,X$225)+'СЕТ СН'!$F$12</f>
        <v>124.65096524</v>
      </c>
      <c r="Y250" s="37">
        <f>SUMIFS(СВЦЭМ!$G$34:$G$777,СВЦЭМ!$A$34:$A$777,$A250,СВЦЭМ!$B$34:$B$777,Y$225)+'СЕТ СН'!$F$12</f>
        <v>128.03707362</v>
      </c>
    </row>
    <row r="251" spans="1:25" ht="15.75" x14ac:dyDescent="0.2">
      <c r="A251" s="36">
        <f t="shared" si="6"/>
        <v>42608</v>
      </c>
      <c r="B251" s="37">
        <f>SUMIFS(СВЦЭМ!$G$34:$G$777,СВЦЭМ!$A$34:$A$777,$A251,СВЦЭМ!$B$34:$B$777,B$225)+'СЕТ СН'!$F$12</f>
        <v>148.61430572</v>
      </c>
      <c r="C251" s="37">
        <f>SUMIFS(СВЦЭМ!$G$34:$G$777,СВЦЭМ!$A$34:$A$777,$A251,СВЦЭМ!$B$34:$B$777,C$225)+'СЕТ СН'!$F$12</f>
        <v>162.54086229999999</v>
      </c>
      <c r="D251" s="37">
        <f>SUMIFS(СВЦЭМ!$G$34:$G$777,СВЦЭМ!$A$34:$A$777,$A251,СВЦЭМ!$B$34:$B$777,D$225)+'СЕТ СН'!$F$12</f>
        <v>172.49746686</v>
      </c>
      <c r="E251" s="37">
        <f>SUMIFS(СВЦЭМ!$G$34:$G$777,СВЦЭМ!$A$34:$A$777,$A251,СВЦЭМ!$B$34:$B$777,E$225)+'СЕТ СН'!$F$12</f>
        <v>175.7342845</v>
      </c>
      <c r="F251" s="37">
        <f>SUMIFS(СВЦЭМ!$G$34:$G$777,СВЦЭМ!$A$34:$A$777,$A251,СВЦЭМ!$B$34:$B$777,F$225)+'СЕТ СН'!$F$12</f>
        <v>175.80783362</v>
      </c>
      <c r="G251" s="37">
        <f>SUMIFS(СВЦЭМ!$G$34:$G$777,СВЦЭМ!$A$34:$A$777,$A251,СВЦЭМ!$B$34:$B$777,G$225)+'СЕТ СН'!$F$12</f>
        <v>174.28737050999999</v>
      </c>
      <c r="H251" s="37">
        <f>SUMIFS(СВЦЭМ!$G$34:$G$777,СВЦЭМ!$A$34:$A$777,$A251,СВЦЭМ!$B$34:$B$777,H$225)+'СЕТ СН'!$F$12</f>
        <v>163.17273534</v>
      </c>
      <c r="I251" s="37">
        <f>SUMIFS(СВЦЭМ!$G$34:$G$777,СВЦЭМ!$A$34:$A$777,$A251,СВЦЭМ!$B$34:$B$777,I$225)+'СЕТ СН'!$F$12</f>
        <v>145.50996502000001</v>
      </c>
      <c r="J251" s="37">
        <f>SUMIFS(СВЦЭМ!$G$34:$G$777,СВЦЭМ!$A$34:$A$777,$A251,СВЦЭМ!$B$34:$B$777,J$225)+'СЕТ СН'!$F$12</f>
        <v>128.22522329</v>
      </c>
      <c r="K251" s="37">
        <f>SUMIFS(СВЦЭМ!$G$34:$G$777,СВЦЭМ!$A$34:$A$777,$A251,СВЦЭМ!$B$34:$B$777,K$225)+'СЕТ СН'!$F$12</f>
        <v>117.6316056</v>
      </c>
      <c r="L251" s="37">
        <f>SUMIFS(СВЦЭМ!$G$34:$G$777,СВЦЭМ!$A$34:$A$777,$A251,СВЦЭМ!$B$34:$B$777,L$225)+'СЕТ СН'!$F$12</f>
        <v>118.20892125</v>
      </c>
      <c r="M251" s="37">
        <f>SUMIFS(СВЦЭМ!$G$34:$G$777,СВЦЭМ!$A$34:$A$777,$A251,СВЦЭМ!$B$34:$B$777,M$225)+'СЕТ СН'!$F$12</f>
        <v>126.49088639999999</v>
      </c>
      <c r="N251" s="37">
        <f>SUMIFS(СВЦЭМ!$G$34:$G$777,СВЦЭМ!$A$34:$A$777,$A251,СВЦЭМ!$B$34:$B$777,N$225)+'СЕТ СН'!$F$12</f>
        <v>124.72882186</v>
      </c>
      <c r="O251" s="37">
        <f>SUMIFS(СВЦЭМ!$G$34:$G$777,СВЦЭМ!$A$34:$A$777,$A251,СВЦЭМ!$B$34:$B$777,O$225)+'СЕТ СН'!$F$12</f>
        <v>128.84983156000001</v>
      </c>
      <c r="P251" s="37">
        <f>SUMIFS(СВЦЭМ!$G$34:$G$777,СВЦЭМ!$A$34:$A$777,$A251,СВЦЭМ!$B$34:$B$777,P$225)+'СЕТ СН'!$F$12</f>
        <v>129.12908898000001</v>
      </c>
      <c r="Q251" s="37">
        <f>SUMIFS(СВЦЭМ!$G$34:$G$777,СВЦЭМ!$A$34:$A$777,$A251,СВЦЭМ!$B$34:$B$777,Q$225)+'СЕТ СН'!$F$12</f>
        <v>127.0541767</v>
      </c>
      <c r="R251" s="37">
        <f>SUMIFS(СВЦЭМ!$G$34:$G$777,СВЦЭМ!$A$34:$A$777,$A251,СВЦЭМ!$B$34:$B$777,R$225)+'СЕТ СН'!$F$12</f>
        <v>124.31213744</v>
      </c>
      <c r="S251" s="37">
        <f>SUMIFS(СВЦЭМ!$G$34:$G$777,СВЦЭМ!$A$34:$A$777,$A251,СВЦЭМ!$B$34:$B$777,S$225)+'СЕТ СН'!$F$12</f>
        <v>124.26772619</v>
      </c>
      <c r="T251" s="37">
        <f>SUMIFS(СВЦЭМ!$G$34:$G$777,СВЦЭМ!$A$34:$A$777,$A251,СВЦЭМ!$B$34:$B$777,T$225)+'СЕТ СН'!$F$12</f>
        <v>124.53063634999999</v>
      </c>
      <c r="U251" s="37">
        <f>SUMIFS(СВЦЭМ!$G$34:$G$777,СВЦЭМ!$A$34:$A$777,$A251,СВЦЭМ!$B$34:$B$777,U$225)+'СЕТ СН'!$F$12</f>
        <v>124.83077852</v>
      </c>
      <c r="V251" s="37">
        <f>SUMIFS(СВЦЭМ!$G$34:$G$777,СВЦЭМ!$A$34:$A$777,$A251,СВЦЭМ!$B$34:$B$777,V$225)+'СЕТ СН'!$F$12</f>
        <v>129.44946837000001</v>
      </c>
      <c r="W251" s="37">
        <f>SUMIFS(СВЦЭМ!$G$34:$G$777,СВЦЭМ!$A$34:$A$777,$A251,СВЦЭМ!$B$34:$B$777,W$225)+'СЕТ СН'!$F$12</f>
        <v>131.43475563999999</v>
      </c>
      <c r="X251" s="37">
        <f>SUMIFS(СВЦЭМ!$G$34:$G$777,СВЦЭМ!$A$34:$A$777,$A251,СВЦЭМ!$B$34:$B$777,X$225)+'СЕТ СН'!$F$12</f>
        <v>121.95103708000001</v>
      </c>
      <c r="Y251" s="37">
        <f>SUMIFS(СВЦЭМ!$G$34:$G$777,СВЦЭМ!$A$34:$A$777,$A251,СВЦЭМ!$B$34:$B$777,Y$225)+'СЕТ СН'!$F$12</f>
        <v>126.62704674</v>
      </c>
    </row>
    <row r="252" spans="1:25" ht="15.75" x14ac:dyDescent="0.2">
      <c r="A252" s="36">
        <f t="shared" si="6"/>
        <v>42609</v>
      </c>
      <c r="B252" s="37">
        <f>SUMIFS(СВЦЭМ!$G$34:$G$777,СВЦЭМ!$A$34:$A$777,$A252,СВЦЭМ!$B$34:$B$777,B$225)+'СЕТ СН'!$F$12</f>
        <v>138.63466427</v>
      </c>
      <c r="C252" s="37">
        <f>SUMIFS(СВЦЭМ!$G$34:$G$777,СВЦЭМ!$A$34:$A$777,$A252,СВЦЭМ!$B$34:$B$777,C$225)+'СЕТ СН'!$F$12</f>
        <v>152.89003048999999</v>
      </c>
      <c r="D252" s="37">
        <f>SUMIFS(СВЦЭМ!$G$34:$G$777,СВЦЭМ!$A$34:$A$777,$A252,СВЦЭМ!$B$34:$B$777,D$225)+'СЕТ СН'!$F$12</f>
        <v>161.21459714</v>
      </c>
      <c r="E252" s="37">
        <f>SUMIFS(СВЦЭМ!$G$34:$G$777,СВЦЭМ!$A$34:$A$777,$A252,СВЦЭМ!$B$34:$B$777,E$225)+'СЕТ СН'!$F$12</f>
        <v>165.92644899000001</v>
      </c>
      <c r="F252" s="37">
        <f>SUMIFS(СВЦЭМ!$G$34:$G$777,СВЦЭМ!$A$34:$A$777,$A252,СВЦЭМ!$B$34:$B$777,F$225)+'СЕТ СН'!$F$12</f>
        <v>163.87848227999999</v>
      </c>
      <c r="G252" s="37">
        <f>SUMIFS(СВЦЭМ!$G$34:$G$777,СВЦЭМ!$A$34:$A$777,$A252,СВЦЭМ!$B$34:$B$777,G$225)+'СЕТ СН'!$F$12</f>
        <v>163.86917797000001</v>
      </c>
      <c r="H252" s="37">
        <f>SUMIFS(СВЦЭМ!$G$34:$G$777,СВЦЭМ!$A$34:$A$777,$A252,СВЦЭМ!$B$34:$B$777,H$225)+'СЕТ СН'!$F$12</f>
        <v>161.43711042000001</v>
      </c>
      <c r="I252" s="37">
        <f>SUMIFS(СВЦЭМ!$G$34:$G$777,СВЦЭМ!$A$34:$A$777,$A252,СВЦЭМ!$B$34:$B$777,I$225)+'СЕТ СН'!$F$12</f>
        <v>160.98974783</v>
      </c>
      <c r="J252" s="37">
        <f>SUMIFS(СВЦЭМ!$G$34:$G$777,СВЦЭМ!$A$34:$A$777,$A252,СВЦЭМ!$B$34:$B$777,J$225)+'СЕТ СН'!$F$12</f>
        <v>148.1583454</v>
      </c>
      <c r="K252" s="37">
        <f>SUMIFS(СВЦЭМ!$G$34:$G$777,СВЦЭМ!$A$34:$A$777,$A252,СВЦЭМ!$B$34:$B$777,K$225)+'СЕТ СН'!$F$12</f>
        <v>134.00902995999999</v>
      </c>
      <c r="L252" s="37">
        <f>SUMIFS(СВЦЭМ!$G$34:$G$777,СВЦЭМ!$A$34:$A$777,$A252,СВЦЭМ!$B$34:$B$777,L$225)+'СЕТ СН'!$F$12</f>
        <v>148.15769406999999</v>
      </c>
      <c r="M252" s="37">
        <f>SUMIFS(СВЦЭМ!$G$34:$G$777,СВЦЭМ!$A$34:$A$777,$A252,СВЦЭМ!$B$34:$B$777,M$225)+'СЕТ СН'!$F$12</f>
        <v>170.68097022000001</v>
      </c>
      <c r="N252" s="37">
        <f>SUMIFS(СВЦЭМ!$G$34:$G$777,СВЦЭМ!$A$34:$A$777,$A252,СВЦЭМ!$B$34:$B$777,N$225)+'СЕТ СН'!$F$12</f>
        <v>177.53465449999999</v>
      </c>
      <c r="O252" s="37">
        <f>SUMIFS(СВЦЭМ!$G$34:$G$777,СВЦЭМ!$A$34:$A$777,$A252,СВЦЭМ!$B$34:$B$777,O$225)+'СЕТ СН'!$F$12</f>
        <v>171.56609638</v>
      </c>
      <c r="P252" s="37">
        <f>SUMIFS(СВЦЭМ!$G$34:$G$777,СВЦЭМ!$A$34:$A$777,$A252,СВЦЭМ!$B$34:$B$777,P$225)+'СЕТ СН'!$F$12</f>
        <v>158.539636</v>
      </c>
      <c r="Q252" s="37">
        <f>SUMIFS(СВЦЭМ!$G$34:$G$777,СВЦЭМ!$A$34:$A$777,$A252,СВЦЭМ!$B$34:$B$777,Q$225)+'СЕТ СН'!$F$12</f>
        <v>154.67833350999999</v>
      </c>
      <c r="R252" s="37">
        <f>SUMIFS(СВЦЭМ!$G$34:$G$777,СВЦЭМ!$A$34:$A$777,$A252,СВЦЭМ!$B$34:$B$777,R$225)+'СЕТ СН'!$F$12</f>
        <v>150.71980798999999</v>
      </c>
      <c r="S252" s="37">
        <f>SUMIFS(СВЦЭМ!$G$34:$G$777,СВЦЭМ!$A$34:$A$777,$A252,СВЦЭМ!$B$34:$B$777,S$225)+'СЕТ СН'!$F$12</f>
        <v>152.51523391999999</v>
      </c>
      <c r="T252" s="37">
        <f>SUMIFS(СВЦЭМ!$G$34:$G$777,СВЦЭМ!$A$34:$A$777,$A252,СВЦЭМ!$B$34:$B$777,T$225)+'СЕТ СН'!$F$12</f>
        <v>153.95408644</v>
      </c>
      <c r="U252" s="37">
        <f>SUMIFS(СВЦЭМ!$G$34:$G$777,СВЦЭМ!$A$34:$A$777,$A252,СВЦЭМ!$B$34:$B$777,U$225)+'СЕТ СН'!$F$12</f>
        <v>153.04940718</v>
      </c>
      <c r="V252" s="37">
        <f>SUMIFS(СВЦЭМ!$G$34:$G$777,СВЦЭМ!$A$34:$A$777,$A252,СВЦЭМ!$B$34:$B$777,V$225)+'СЕТ СН'!$F$12</f>
        <v>158.35758575</v>
      </c>
      <c r="W252" s="37">
        <f>SUMIFS(СВЦЭМ!$G$34:$G$777,СВЦЭМ!$A$34:$A$777,$A252,СВЦЭМ!$B$34:$B$777,W$225)+'СЕТ СН'!$F$12</f>
        <v>165.25296981</v>
      </c>
      <c r="X252" s="37">
        <f>SUMIFS(СВЦЭМ!$G$34:$G$777,СВЦЭМ!$A$34:$A$777,$A252,СВЦЭМ!$B$34:$B$777,X$225)+'СЕТ СН'!$F$12</f>
        <v>148.27262843</v>
      </c>
      <c r="Y252" s="37">
        <f>SUMIFS(СВЦЭМ!$G$34:$G$777,СВЦЭМ!$A$34:$A$777,$A252,СВЦЭМ!$B$34:$B$777,Y$225)+'СЕТ СН'!$F$12</f>
        <v>153.05164305</v>
      </c>
    </row>
    <row r="253" spans="1:25" ht="15.75" x14ac:dyDescent="0.2">
      <c r="A253" s="36">
        <f t="shared" si="6"/>
        <v>42610</v>
      </c>
      <c r="B253" s="37">
        <f>SUMIFS(СВЦЭМ!$G$34:$G$777,СВЦЭМ!$A$34:$A$777,$A253,СВЦЭМ!$B$34:$B$777,B$225)+'СЕТ СН'!$F$12</f>
        <v>170.43244973</v>
      </c>
      <c r="C253" s="37">
        <f>SUMIFS(СВЦЭМ!$G$34:$G$777,СВЦЭМ!$A$34:$A$777,$A253,СВЦЭМ!$B$34:$B$777,C$225)+'СЕТ СН'!$F$12</f>
        <v>190.21928793999999</v>
      </c>
      <c r="D253" s="37">
        <f>SUMIFS(СВЦЭМ!$G$34:$G$777,СВЦЭМ!$A$34:$A$777,$A253,СВЦЭМ!$B$34:$B$777,D$225)+'СЕТ СН'!$F$12</f>
        <v>198.30337846</v>
      </c>
      <c r="E253" s="37">
        <f>SUMIFS(СВЦЭМ!$G$34:$G$777,СВЦЭМ!$A$34:$A$777,$A253,СВЦЭМ!$B$34:$B$777,E$225)+'СЕТ СН'!$F$12</f>
        <v>199.96086137</v>
      </c>
      <c r="F253" s="37">
        <f>SUMIFS(СВЦЭМ!$G$34:$G$777,СВЦЭМ!$A$34:$A$777,$A253,СВЦЭМ!$B$34:$B$777,F$225)+'СЕТ СН'!$F$12</f>
        <v>201.44248379999999</v>
      </c>
      <c r="G253" s="37">
        <f>SUMIFS(СВЦЭМ!$G$34:$G$777,СВЦЭМ!$A$34:$A$777,$A253,СВЦЭМ!$B$34:$B$777,G$225)+'СЕТ СН'!$F$12</f>
        <v>200.62146856999999</v>
      </c>
      <c r="H253" s="37">
        <f>SUMIFS(СВЦЭМ!$G$34:$G$777,СВЦЭМ!$A$34:$A$777,$A253,СВЦЭМ!$B$34:$B$777,H$225)+'СЕТ СН'!$F$12</f>
        <v>196.6066519</v>
      </c>
      <c r="I253" s="37">
        <f>SUMIFS(СВЦЭМ!$G$34:$G$777,СВЦЭМ!$A$34:$A$777,$A253,СВЦЭМ!$B$34:$B$777,I$225)+'СЕТ СН'!$F$12</f>
        <v>186.72658613999999</v>
      </c>
      <c r="J253" s="37">
        <f>SUMIFS(СВЦЭМ!$G$34:$G$777,СВЦЭМ!$A$34:$A$777,$A253,СВЦЭМ!$B$34:$B$777,J$225)+'СЕТ СН'!$F$12</f>
        <v>164.74931959</v>
      </c>
      <c r="K253" s="37">
        <f>SUMIFS(СВЦЭМ!$G$34:$G$777,СВЦЭМ!$A$34:$A$777,$A253,СВЦЭМ!$B$34:$B$777,K$225)+'СЕТ СН'!$F$12</f>
        <v>149.97066530999999</v>
      </c>
      <c r="L253" s="37">
        <f>SUMIFS(СВЦЭМ!$G$34:$G$777,СВЦЭМ!$A$34:$A$777,$A253,СВЦЭМ!$B$34:$B$777,L$225)+'СЕТ СН'!$F$12</f>
        <v>143.704241</v>
      </c>
      <c r="M253" s="37">
        <f>SUMIFS(СВЦЭМ!$G$34:$G$777,СВЦЭМ!$A$34:$A$777,$A253,СВЦЭМ!$B$34:$B$777,M$225)+'СЕТ СН'!$F$12</f>
        <v>142.04891126000001</v>
      </c>
      <c r="N253" s="37">
        <f>SUMIFS(СВЦЭМ!$G$34:$G$777,СВЦЭМ!$A$34:$A$777,$A253,СВЦЭМ!$B$34:$B$777,N$225)+'СЕТ СН'!$F$12</f>
        <v>144.80249280999999</v>
      </c>
      <c r="O253" s="37">
        <f>SUMIFS(СВЦЭМ!$G$34:$G$777,СВЦЭМ!$A$34:$A$777,$A253,СВЦЭМ!$B$34:$B$777,O$225)+'СЕТ СН'!$F$12</f>
        <v>143.09716453999999</v>
      </c>
      <c r="P253" s="37">
        <f>SUMIFS(СВЦЭМ!$G$34:$G$777,СВЦЭМ!$A$34:$A$777,$A253,СВЦЭМ!$B$34:$B$777,P$225)+'СЕТ СН'!$F$12</f>
        <v>155.51391580999999</v>
      </c>
      <c r="Q253" s="37">
        <f>SUMIFS(СВЦЭМ!$G$34:$G$777,СВЦЭМ!$A$34:$A$777,$A253,СВЦЭМ!$B$34:$B$777,Q$225)+'СЕТ СН'!$F$12</f>
        <v>153.6001455</v>
      </c>
      <c r="R253" s="37">
        <f>SUMIFS(СВЦЭМ!$G$34:$G$777,СВЦЭМ!$A$34:$A$777,$A253,СВЦЭМ!$B$34:$B$777,R$225)+'СЕТ СН'!$F$12</f>
        <v>153.17800277000001</v>
      </c>
      <c r="S253" s="37">
        <f>SUMIFS(СВЦЭМ!$G$34:$G$777,СВЦЭМ!$A$34:$A$777,$A253,СВЦЭМ!$B$34:$B$777,S$225)+'СЕТ СН'!$F$12</f>
        <v>154.49534059999999</v>
      </c>
      <c r="T253" s="37">
        <f>SUMIFS(СВЦЭМ!$G$34:$G$777,СВЦЭМ!$A$34:$A$777,$A253,СВЦЭМ!$B$34:$B$777,T$225)+'СЕТ СН'!$F$12</f>
        <v>156.51037249999999</v>
      </c>
      <c r="U253" s="37">
        <f>SUMIFS(СВЦЭМ!$G$34:$G$777,СВЦЭМ!$A$34:$A$777,$A253,СВЦЭМ!$B$34:$B$777,U$225)+'СЕТ СН'!$F$12</f>
        <v>148.30725572</v>
      </c>
      <c r="V253" s="37">
        <f>SUMIFS(СВЦЭМ!$G$34:$G$777,СВЦЭМ!$A$34:$A$777,$A253,СВЦЭМ!$B$34:$B$777,V$225)+'СЕТ СН'!$F$12</f>
        <v>141.03093102</v>
      </c>
      <c r="W253" s="37">
        <f>SUMIFS(СВЦЭМ!$G$34:$G$777,СВЦЭМ!$A$34:$A$777,$A253,СВЦЭМ!$B$34:$B$777,W$225)+'СЕТ СН'!$F$12</f>
        <v>170.80902671000001</v>
      </c>
      <c r="X253" s="37">
        <f>SUMIFS(СВЦЭМ!$G$34:$G$777,СВЦЭМ!$A$34:$A$777,$A253,СВЦЭМ!$B$34:$B$777,X$225)+'СЕТ СН'!$F$12</f>
        <v>147.62883632</v>
      </c>
      <c r="Y253" s="37">
        <f>SUMIFS(СВЦЭМ!$G$34:$G$777,СВЦЭМ!$A$34:$A$777,$A253,СВЦЭМ!$B$34:$B$777,Y$225)+'СЕТ СН'!$F$12</f>
        <v>151.22786141</v>
      </c>
    </row>
    <row r="254" spans="1:25" ht="15.75" x14ac:dyDescent="0.2">
      <c r="A254" s="36">
        <f t="shared" si="6"/>
        <v>42611</v>
      </c>
      <c r="B254" s="37">
        <f>SUMIFS(СВЦЭМ!$G$34:$G$777,СВЦЭМ!$A$34:$A$777,$A254,СВЦЭМ!$B$34:$B$777,B$225)+'СЕТ СН'!$F$12</f>
        <v>175.31301162</v>
      </c>
      <c r="C254" s="37">
        <f>SUMIFS(СВЦЭМ!$G$34:$G$777,СВЦЭМ!$A$34:$A$777,$A254,СВЦЭМ!$B$34:$B$777,C$225)+'СЕТ СН'!$F$12</f>
        <v>192.10292365000001</v>
      </c>
      <c r="D254" s="37">
        <f>SUMIFS(СВЦЭМ!$G$34:$G$777,СВЦЭМ!$A$34:$A$777,$A254,СВЦЭМ!$B$34:$B$777,D$225)+'СЕТ СН'!$F$12</f>
        <v>197.79932030000001</v>
      </c>
      <c r="E254" s="37">
        <f>SUMIFS(СВЦЭМ!$G$34:$G$777,СВЦЭМ!$A$34:$A$777,$A254,СВЦЭМ!$B$34:$B$777,E$225)+'СЕТ СН'!$F$12</f>
        <v>199.97188831</v>
      </c>
      <c r="F254" s="37">
        <f>SUMIFS(СВЦЭМ!$G$34:$G$777,СВЦЭМ!$A$34:$A$777,$A254,СВЦЭМ!$B$34:$B$777,F$225)+'СЕТ СН'!$F$12</f>
        <v>202.29585460000001</v>
      </c>
      <c r="G254" s="37">
        <f>SUMIFS(СВЦЭМ!$G$34:$G$777,СВЦЭМ!$A$34:$A$777,$A254,СВЦЭМ!$B$34:$B$777,G$225)+'СЕТ СН'!$F$12</f>
        <v>200.73830552000001</v>
      </c>
      <c r="H254" s="37">
        <f>SUMIFS(СВЦЭМ!$G$34:$G$777,СВЦЭМ!$A$34:$A$777,$A254,СВЦЭМ!$B$34:$B$777,H$225)+'СЕТ СН'!$F$12</f>
        <v>195.89042215000001</v>
      </c>
      <c r="I254" s="37">
        <f>SUMIFS(СВЦЭМ!$G$34:$G$777,СВЦЭМ!$A$34:$A$777,$A254,СВЦЭМ!$B$34:$B$777,I$225)+'СЕТ СН'!$F$12</f>
        <v>175.66342721999999</v>
      </c>
      <c r="J254" s="37">
        <f>SUMIFS(СВЦЭМ!$G$34:$G$777,СВЦЭМ!$A$34:$A$777,$A254,СВЦЭМ!$B$34:$B$777,J$225)+'СЕТ СН'!$F$12</f>
        <v>174.81804853</v>
      </c>
      <c r="K254" s="37">
        <f>SUMIFS(СВЦЭМ!$G$34:$G$777,СВЦЭМ!$A$34:$A$777,$A254,СВЦЭМ!$B$34:$B$777,K$225)+'СЕТ СН'!$F$12</f>
        <v>173.64744250999999</v>
      </c>
      <c r="L254" s="37">
        <f>SUMIFS(СВЦЭМ!$G$34:$G$777,СВЦЭМ!$A$34:$A$777,$A254,СВЦЭМ!$B$34:$B$777,L$225)+'СЕТ СН'!$F$12</f>
        <v>170.04089754</v>
      </c>
      <c r="M254" s="37">
        <f>SUMIFS(СВЦЭМ!$G$34:$G$777,СВЦЭМ!$A$34:$A$777,$A254,СВЦЭМ!$B$34:$B$777,M$225)+'СЕТ СН'!$F$12</f>
        <v>173.15250861999999</v>
      </c>
      <c r="N254" s="37">
        <f>SUMIFS(СВЦЭМ!$G$34:$G$777,СВЦЭМ!$A$34:$A$777,$A254,СВЦЭМ!$B$34:$B$777,N$225)+'СЕТ СН'!$F$12</f>
        <v>171.66590110000001</v>
      </c>
      <c r="O254" s="37">
        <f>SUMIFS(СВЦЭМ!$G$34:$G$777,СВЦЭМ!$A$34:$A$777,$A254,СВЦЭМ!$B$34:$B$777,O$225)+'СЕТ СН'!$F$12</f>
        <v>173.9718359</v>
      </c>
      <c r="P254" s="37">
        <f>SUMIFS(СВЦЭМ!$G$34:$G$777,СВЦЭМ!$A$34:$A$777,$A254,СВЦЭМ!$B$34:$B$777,P$225)+'СЕТ СН'!$F$12</f>
        <v>172.77139689000001</v>
      </c>
      <c r="Q254" s="37">
        <f>SUMIFS(СВЦЭМ!$G$34:$G$777,СВЦЭМ!$A$34:$A$777,$A254,СВЦЭМ!$B$34:$B$777,Q$225)+'СЕТ СН'!$F$12</f>
        <v>170.56816591</v>
      </c>
      <c r="R254" s="37">
        <f>SUMIFS(СВЦЭМ!$G$34:$G$777,СВЦЭМ!$A$34:$A$777,$A254,СВЦЭМ!$B$34:$B$777,R$225)+'СЕТ СН'!$F$12</f>
        <v>169.60946812</v>
      </c>
      <c r="S254" s="37">
        <f>SUMIFS(СВЦЭМ!$G$34:$G$777,СВЦЭМ!$A$34:$A$777,$A254,СВЦЭМ!$B$34:$B$777,S$225)+'СЕТ СН'!$F$12</f>
        <v>169.51508898</v>
      </c>
      <c r="T254" s="37">
        <f>SUMIFS(СВЦЭМ!$G$34:$G$777,СВЦЭМ!$A$34:$A$777,$A254,СВЦЭМ!$B$34:$B$777,T$225)+'СЕТ СН'!$F$12</f>
        <v>169.69138093000001</v>
      </c>
      <c r="U254" s="37">
        <f>SUMIFS(СВЦЭМ!$G$34:$G$777,СВЦЭМ!$A$34:$A$777,$A254,СВЦЭМ!$B$34:$B$777,U$225)+'СЕТ СН'!$F$12</f>
        <v>163.53489808</v>
      </c>
      <c r="V254" s="37">
        <f>SUMIFS(СВЦЭМ!$G$34:$G$777,СВЦЭМ!$A$34:$A$777,$A254,СВЦЭМ!$B$34:$B$777,V$225)+'СЕТ СН'!$F$12</f>
        <v>169.25963433999999</v>
      </c>
      <c r="W254" s="37">
        <f>SUMIFS(СВЦЭМ!$G$34:$G$777,СВЦЭМ!$A$34:$A$777,$A254,СВЦЭМ!$B$34:$B$777,W$225)+'СЕТ СН'!$F$12</f>
        <v>167.09783092999999</v>
      </c>
      <c r="X254" s="37">
        <f>SUMIFS(СВЦЭМ!$G$34:$G$777,СВЦЭМ!$A$34:$A$777,$A254,СВЦЭМ!$B$34:$B$777,X$225)+'СЕТ СН'!$F$12</f>
        <v>159.99368598999999</v>
      </c>
      <c r="Y254" s="37">
        <f>SUMIFS(СВЦЭМ!$G$34:$G$777,СВЦЭМ!$A$34:$A$777,$A254,СВЦЭМ!$B$34:$B$777,Y$225)+'СЕТ СН'!$F$12</f>
        <v>154.43991281999999</v>
      </c>
    </row>
    <row r="255" spans="1:25" ht="15.75" x14ac:dyDescent="0.2">
      <c r="A255" s="36">
        <f t="shared" si="6"/>
        <v>42612</v>
      </c>
      <c r="B255" s="37">
        <f>SUMIFS(СВЦЭМ!$G$34:$G$777,СВЦЭМ!$A$34:$A$777,$A255,СВЦЭМ!$B$34:$B$777,B$225)+'СЕТ СН'!$F$12</f>
        <v>171.1528471</v>
      </c>
      <c r="C255" s="37">
        <f>SUMIFS(СВЦЭМ!$G$34:$G$777,СВЦЭМ!$A$34:$A$777,$A255,СВЦЭМ!$B$34:$B$777,C$225)+'СЕТ СН'!$F$12</f>
        <v>188.5627313</v>
      </c>
      <c r="D255" s="37">
        <f>SUMIFS(СВЦЭМ!$G$34:$G$777,СВЦЭМ!$A$34:$A$777,$A255,СВЦЭМ!$B$34:$B$777,D$225)+'СЕТ СН'!$F$12</f>
        <v>196.22275017000001</v>
      </c>
      <c r="E255" s="37">
        <f>SUMIFS(СВЦЭМ!$G$34:$G$777,СВЦЭМ!$A$34:$A$777,$A255,СВЦЭМ!$B$34:$B$777,E$225)+'СЕТ СН'!$F$12</f>
        <v>196.57945171</v>
      </c>
      <c r="F255" s="37">
        <f>SUMIFS(СВЦЭМ!$G$34:$G$777,СВЦЭМ!$A$34:$A$777,$A255,СВЦЭМ!$B$34:$B$777,F$225)+'СЕТ СН'!$F$12</f>
        <v>198.32382250000001</v>
      </c>
      <c r="G255" s="37">
        <f>SUMIFS(СВЦЭМ!$G$34:$G$777,СВЦЭМ!$A$34:$A$777,$A255,СВЦЭМ!$B$34:$B$777,G$225)+'СЕТ СН'!$F$12</f>
        <v>193.84755921999999</v>
      </c>
      <c r="H255" s="37">
        <f>SUMIFS(СВЦЭМ!$G$34:$G$777,СВЦЭМ!$A$34:$A$777,$A255,СВЦЭМ!$B$34:$B$777,H$225)+'СЕТ СН'!$F$12</f>
        <v>185.37731289999999</v>
      </c>
      <c r="I255" s="37">
        <f>SUMIFS(СВЦЭМ!$G$34:$G$777,СВЦЭМ!$A$34:$A$777,$A255,СВЦЭМ!$B$34:$B$777,I$225)+'СЕТ СН'!$F$12</f>
        <v>173.25686693</v>
      </c>
      <c r="J255" s="37">
        <f>SUMIFS(СВЦЭМ!$G$34:$G$777,СВЦЭМ!$A$34:$A$777,$A255,СВЦЭМ!$B$34:$B$777,J$225)+'СЕТ СН'!$F$12</f>
        <v>178.09145043999999</v>
      </c>
      <c r="K255" s="37">
        <f>SUMIFS(СВЦЭМ!$G$34:$G$777,СВЦЭМ!$A$34:$A$777,$A255,СВЦЭМ!$B$34:$B$777,K$225)+'СЕТ СН'!$F$12</f>
        <v>177.46581273000001</v>
      </c>
      <c r="L255" s="37">
        <f>SUMIFS(СВЦЭМ!$G$34:$G$777,СВЦЭМ!$A$34:$A$777,$A255,СВЦЭМ!$B$34:$B$777,L$225)+'СЕТ СН'!$F$12</f>
        <v>176.42858638000001</v>
      </c>
      <c r="M255" s="37">
        <f>SUMIFS(СВЦЭМ!$G$34:$G$777,СВЦЭМ!$A$34:$A$777,$A255,СВЦЭМ!$B$34:$B$777,M$225)+'СЕТ СН'!$F$12</f>
        <v>173.08689630999999</v>
      </c>
      <c r="N255" s="37">
        <f>SUMIFS(СВЦЭМ!$G$34:$G$777,СВЦЭМ!$A$34:$A$777,$A255,СВЦЭМ!$B$34:$B$777,N$225)+'СЕТ СН'!$F$12</f>
        <v>171.64893015000001</v>
      </c>
      <c r="O255" s="37">
        <f>SUMIFS(СВЦЭМ!$G$34:$G$777,СВЦЭМ!$A$34:$A$777,$A255,СВЦЭМ!$B$34:$B$777,O$225)+'СЕТ СН'!$F$12</f>
        <v>173.22904801999999</v>
      </c>
      <c r="P255" s="37">
        <f>SUMIFS(СВЦЭМ!$G$34:$G$777,СВЦЭМ!$A$34:$A$777,$A255,СВЦЭМ!$B$34:$B$777,P$225)+'СЕТ СН'!$F$12</f>
        <v>170.90278891</v>
      </c>
      <c r="Q255" s="37">
        <f>SUMIFS(СВЦЭМ!$G$34:$G$777,СВЦЭМ!$A$34:$A$777,$A255,СВЦЭМ!$B$34:$B$777,Q$225)+'СЕТ СН'!$F$12</f>
        <v>170.18379523999999</v>
      </c>
      <c r="R255" s="37">
        <f>SUMIFS(СВЦЭМ!$G$34:$G$777,СВЦЭМ!$A$34:$A$777,$A255,СВЦЭМ!$B$34:$B$777,R$225)+'СЕТ СН'!$F$12</f>
        <v>171.46099878999999</v>
      </c>
      <c r="S255" s="37">
        <f>SUMIFS(СВЦЭМ!$G$34:$G$777,СВЦЭМ!$A$34:$A$777,$A255,СВЦЭМ!$B$34:$B$777,S$225)+'СЕТ СН'!$F$12</f>
        <v>171.09821147</v>
      </c>
      <c r="T255" s="37">
        <f>SUMIFS(СВЦЭМ!$G$34:$G$777,СВЦЭМ!$A$34:$A$777,$A255,СВЦЭМ!$B$34:$B$777,T$225)+'СЕТ СН'!$F$12</f>
        <v>169.46113296999999</v>
      </c>
      <c r="U255" s="37">
        <f>SUMIFS(СВЦЭМ!$G$34:$G$777,СВЦЭМ!$A$34:$A$777,$A255,СВЦЭМ!$B$34:$B$777,U$225)+'СЕТ СН'!$F$12</f>
        <v>168.56857930000001</v>
      </c>
      <c r="V255" s="37">
        <f>SUMIFS(СВЦЭМ!$G$34:$G$777,СВЦЭМ!$A$34:$A$777,$A255,СВЦЭМ!$B$34:$B$777,V$225)+'СЕТ СН'!$F$12</f>
        <v>171.25821758000001</v>
      </c>
      <c r="W255" s="37">
        <f>SUMIFS(СВЦЭМ!$G$34:$G$777,СВЦЭМ!$A$34:$A$777,$A255,СВЦЭМ!$B$34:$B$777,W$225)+'СЕТ СН'!$F$12</f>
        <v>169.26188414999999</v>
      </c>
      <c r="X255" s="37">
        <f>SUMIFS(СВЦЭМ!$G$34:$G$777,СВЦЭМ!$A$34:$A$777,$A255,СВЦЭМ!$B$34:$B$777,X$225)+'СЕТ СН'!$F$12</f>
        <v>162.25051149999999</v>
      </c>
      <c r="Y255" s="37">
        <f>SUMIFS(СВЦЭМ!$G$34:$G$777,СВЦЭМ!$A$34:$A$777,$A255,СВЦЭМ!$B$34:$B$777,Y$225)+'СЕТ СН'!$F$12</f>
        <v>156.28193352</v>
      </c>
    </row>
    <row r="256" spans="1:25" ht="15.75" x14ac:dyDescent="0.2">
      <c r="A256" s="36">
        <f t="shared" si="6"/>
        <v>42613</v>
      </c>
      <c r="B256" s="37">
        <f>SUMIFS(СВЦЭМ!$G$34:$G$777,СВЦЭМ!$A$34:$A$777,$A256,СВЦЭМ!$B$34:$B$777,B$225)+'СЕТ СН'!$F$12</f>
        <v>170.76045483999999</v>
      </c>
      <c r="C256" s="37">
        <f>SUMIFS(СВЦЭМ!$G$34:$G$777,СВЦЭМ!$A$34:$A$777,$A256,СВЦЭМ!$B$34:$B$777,C$225)+'СЕТ СН'!$F$12</f>
        <v>189.67112520000001</v>
      </c>
      <c r="D256" s="37">
        <f>SUMIFS(СВЦЭМ!$G$34:$G$777,СВЦЭМ!$A$34:$A$777,$A256,СВЦЭМ!$B$34:$B$777,D$225)+'СЕТ СН'!$F$12</f>
        <v>195.31798164</v>
      </c>
      <c r="E256" s="37">
        <f>SUMIFS(СВЦЭМ!$G$34:$G$777,СВЦЭМ!$A$34:$A$777,$A256,СВЦЭМ!$B$34:$B$777,E$225)+'СЕТ СН'!$F$12</f>
        <v>194.72808945</v>
      </c>
      <c r="F256" s="37">
        <f>SUMIFS(СВЦЭМ!$G$34:$G$777,СВЦЭМ!$A$34:$A$777,$A256,СВЦЭМ!$B$34:$B$777,F$225)+'СЕТ СН'!$F$12</f>
        <v>195.21486949999999</v>
      </c>
      <c r="G256" s="37">
        <f>SUMIFS(СВЦЭМ!$G$34:$G$777,СВЦЭМ!$A$34:$A$777,$A256,СВЦЭМ!$B$34:$B$777,G$225)+'СЕТ СН'!$F$12</f>
        <v>193.76690292999999</v>
      </c>
      <c r="H256" s="37">
        <f>SUMIFS(СВЦЭМ!$G$34:$G$777,СВЦЭМ!$A$34:$A$777,$A256,СВЦЭМ!$B$34:$B$777,H$225)+'СЕТ СН'!$F$12</f>
        <v>186.55851318000001</v>
      </c>
      <c r="I256" s="37">
        <f>SUMIFS(СВЦЭМ!$G$34:$G$777,СВЦЭМ!$A$34:$A$777,$A256,СВЦЭМ!$B$34:$B$777,I$225)+'СЕТ СН'!$F$12</f>
        <v>175.59576687000001</v>
      </c>
      <c r="J256" s="37">
        <f>SUMIFS(СВЦЭМ!$G$34:$G$777,СВЦЭМ!$A$34:$A$777,$A256,СВЦЭМ!$B$34:$B$777,J$225)+'СЕТ СН'!$F$12</f>
        <v>178.11772128999999</v>
      </c>
      <c r="K256" s="37">
        <f>SUMIFS(СВЦЭМ!$G$34:$G$777,СВЦЭМ!$A$34:$A$777,$A256,СВЦЭМ!$B$34:$B$777,K$225)+'СЕТ СН'!$F$12</f>
        <v>176.32599612000001</v>
      </c>
      <c r="L256" s="37">
        <f>SUMIFS(СВЦЭМ!$G$34:$G$777,СВЦЭМ!$A$34:$A$777,$A256,СВЦЭМ!$B$34:$B$777,L$225)+'СЕТ СН'!$F$12</f>
        <v>172.03159281999999</v>
      </c>
      <c r="M256" s="37">
        <f>SUMIFS(СВЦЭМ!$G$34:$G$777,СВЦЭМ!$A$34:$A$777,$A256,СВЦЭМ!$B$34:$B$777,M$225)+'СЕТ СН'!$F$12</f>
        <v>168.69594139</v>
      </c>
      <c r="N256" s="37">
        <f>SUMIFS(СВЦЭМ!$G$34:$G$777,СВЦЭМ!$A$34:$A$777,$A256,СВЦЭМ!$B$34:$B$777,N$225)+'СЕТ СН'!$F$12</f>
        <v>165.75029577999999</v>
      </c>
      <c r="O256" s="37">
        <f>SUMIFS(СВЦЭМ!$G$34:$G$777,СВЦЭМ!$A$34:$A$777,$A256,СВЦЭМ!$B$34:$B$777,O$225)+'СЕТ СН'!$F$12</f>
        <v>166.01400312000001</v>
      </c>
      <c r="P256" s="37">
        <f>SUMIFS(СВЦЭМ!$G$34:$G$777,СВЦЭМ!$A$34:$A$777,$A256,СВЦЭМ!$B$34:$B$777,P$225)+'СЕТ СН'!$F$12</f>
        <v>164.63498605999999</v>
      </c>
      <c r="Q256" s="37">
        <f>SUMIFS(СВЦЭМ!$G$34:$G$777,СВЦЭМ!$A$34:$A$777,$A256,СВЦЭМ!$B$34:$B$777,Q$225)+'СЕТ СН'!$F$12</f>
        <v>163.46148363</v>
      </c>
      <c r="R256" s="37">
        <f>SUMIFS(СВЦЭМ!$G$34:$G$777,СВЦЭМ!$A$34:$A$777,$A256,СВЦЭМ!$B$34:$B$777,R$225)+'СЕТ СН'!$F$12</f>
        <v>163.05350727999999</v>
      </c>
      <c r="S256" s="37">
        <f>SUMIFS(СВЦЭМ!$G$34:$G$777,СВЦЭМ!$A$34:$A$777,$A256,СВЦЭМ!$B$34:$B$777,S$225)+'СЕТ СН'!$F$12</f>
        <v>162.63499243999999</v>
      </c>
      <c r="T256" s="37">
        <f>SUMIFS(СВЦЭМ!$G$34:$G$777,СВЦЭМ!$A$34:$A$777,$A256,СВЦЭМ!$B$34:$B$777,T$225)+'СЕТ СН'!$F$12</f>
        <v>162.67233042999999</v>
      </c>
      <c r="U256" s="37">
        <f>SUMIFS(СВЦЭМ!$G$34:$G$777,СВЦЭМ!$A$34:$A$777,$A256,СВЦЭМ!$B$34:$B$777,U$225)+'СЕТ СН'!$F$12</f>
        <v>163.42339199</v>
      </c>
      <c r="V256" s="37">
        <f>SUMIFS(СВЦЭМ!$G$34:$G$777,СВЦЭМ!$A$34:$A$777,$A256,СВЦЭМ!$B$34:$B$777,V$225)+'СЕТ СН'!$F$12</f>
        <v>166.09825362999999</v>
      </c>
      <c r="W256" s="37">
        <f>SUMIFS(СВЦЭМ!$G$34:$G$777,СВЦЭМ!$A$34:$A$777,$A256,СВЦЭМ!$B$34:$B$777,W$225)+'СЕТ СН'!$F$12</f>
        <v>164.41059955</v>
      </c>
      <c r="X256" s="37">
        <f>SUMIFS(СВЦЭМ!$G$34:$G$777,СВЦЭМ!$A$34:$A$777,$A256,СВЦЭМ!$B$34:$B$777,X$225)+'СЕТ СН'!$F$12</f>
        <v>158.33614157</v>
      </c>
      <c r="Y256" s="37">
        <f>SUMIFS(СВЦЭМ!$G$34:$G$777,СВЦЭМ!$A$34:$A$777,$A256,СВЦЭМ!$B$34:$B$777,Y$225)+'СЕТ СН'!$F$12</f>
        <v>155.2966691</v>
      </c>
    </row>
    <row r="257" spans="1:27" ht="15.75" x14ac:dyDescent="0.2">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row>
    <row r="258" spans="1:27" ht="12.75" customHeight="1" x14ac:dyDescent="0.2">
      <c r="A258" s="87" t="s">
        <v>7</v>
      </c>
      <c r="B258" s="81" t="s">
        <v>131</v>
      </c>
      <c r="C258" s="82"/>
      <c r="D258" s="82"/>
      <c r="E258" s="82"/>
      <c r="F258" s="82"/>
      <c r="G258" s="82"/>
      <c r="H258" s="82"/>
      <c r="I258" s="82"/>
      <c r="J258" s="82"/>
      <c r="K258" s="82"/>
      <c r="L258" s="82"/>
      <c r="M258" s="82"/>
      <c r="N258" s="82"/>
      <c r="O258" s="82"/>
      <c r="P258" s="82"/>
      <c r="Q258" s="82"/>
      <c r="R258" s="82"/>
      <c r="S258" s="82"/>
      <c r="T258" s="82"/>
      <c r="U258" s="82"/>
      <c r="V258" s="82"/>
      <c r="W258" s="82"/>
      <c r="X258" s="82"/>
      <c r="Y258" s="83"/>
    </row>
    <row r="259" spans="1:27" ht="12.75" customHeight="1" x14ac:dyDescent="0.2">
      <c r="A259" s="88"/>
      <c r="B259" s="84"/>
      <c r="C259" s="85"/>
      <c r="D259" s="85"/>
      <c r="E259" s="85"/>
      <c r="F259" s="85"/>
      <c r="G259" s="85"/>
      <c r="H259" s="85"/>
      <c r="I259" s="85"/>
      <c r="J259" s="85"/>
      <c r="K259" s="85"/>
      <c r="L259" s="85"/>
      <c r="M259" s="85"/>
      <c r="N259" s="85"/>
      <c r="O259" s="85"/>
      <c r="P259" s="85"/>
      <c r="Q259" s="85"/>
      <c r="R259" s="85"/>
      <c r="S259" s="85"/>
      <c r="T259" s="85"/>
      <c r="U259" s="85"/>
      <c r="V259" s="85"/>
      <c r="W259" s="85"/>
      <c r="X259" s="85"/>
      <c r="Y259" s="86"/>
    </row>
    <row r="260" spans="1:27" s="47" customFormat="1" ht="12.75" customHeight="1" x14ac:dyDescent="0.2">
      <c r="A260" s="89"/>
      <c r="B260" s="35">
        <v>1</v>
      </c>
      <c r="C260" s="35">
        <v>2</v>
      </c>
      <c r="D260" s="35">
        <v>3</v>
      </c>
      <c r="E260" s="35">
        <v>4</v>
      </c>
      <c r="F260" s="35">
        <v>5</v>
      </c>
      <c r="G260" s="35">
        <v>6</v>
      </c>
      <c r="H260" s="35">
        <v>7</v>
      </c>
      <c r="I260" s="35">
        <v>8</v>
      </c>
      <c r="J260" s="35">
        <v>9</v>
      </c>
      <c r="K260" s="35">
        <v>10</v>
      </c>
      <c r="L260" s="35">
        <v>11</v>
      </c>
      <c r="M260" s="35">
        <v>12</v>
      </c>
      <c r="N260" s="35">
        <v>13</v>
      </c>
      <c r="O260" s="35">
        <v>14</v>
      </c>
      <c r="P260" s="35">
        <v>15</v>
      </c>
      <c r="Q260" s="35">
        <v>16</v>
      </c>
      <c r="R260" s="35">
        <v>17</v>
      </c>
      <c r="S260" s="35">
        <v>18</v>
      </c>
      <c r="T260" s="35">
        <v>19</v>
      </c>
      <c r="U260" s="35">
        <v>20</v>
      </c>
      <c r="V260" s="35">
        <v>21</v>
      </c>
      <c r="W260" s="35">
        <v>22</v>
      </c>
      <c r="X260" s="35">
        <v>23</v>
      </c>
      <c r="Y260" s="35">
        <v>24</v>
      </c>
    </row>
    <row r="261" spans="1:27" ht="15.75" customHeight="1" x14ac:dyDescent="0.2">
      <c r="A261" s="36" t="str">
        <f>A226</f>
        <v>01.08.2016</v>
      </c>
      <c r="B261" s="37">
        <f>SUMIFS(СВЦЭМ!$H$34:$H$777,СВЦЭМ!$A$34:$A$777,$A261,СВЦЭМ!$B$34:$B$777,B$260)+'СЕТ СН'!$F$12</f>
        <v>324.86411127999997</v>
      </c>
      <c r="C261" s="37">
        <f>SUMIFS(СВЦЭМ!$H$34:$H$777,СВЦЭМ!$A$34:$A$777,$A261,СВЦЭМ!$B$34:$B$777,C$260)+'СЕТ СН'!$F$12</f>
        <v>355.91640480000001</v>
      </c>
      <c r="D261" s="37">
        <f>SUMIFS(СВЦЭМ!$H$34:$H$777,СВЦЭМ!$A$34:$A$777,$A261,СВЦЭМ!$B$34:$B$777,D$260)+'СЕТ СН'!$F$12</f>
        <v>379.30701395</v>
      </c>
      <c r="E261" s="37">
        <f>SUMIFS(СВЦЭМ!$H$34:$H$777,СВЦЭМ!$A$34:$A$777,$A261,СВЦЭМ!$B$34:$B$777,E$260)+'СЕТ СН'!$F$12</f>
        <v>387.78618426999998</v>
      </c>
      <c r="F261" s="37">
        <f>SUMIFS(СВЦЭМ!$H$34:$H$777,СВЦЭМ!$A$34:$A$777,$A261,СВЦЭМ!$B$34:$B$777,F$260)+'СЕТ СН'!$F$12</f>
        <v>390.74891729000001</v>
      </c>
      <c r="G261" s="37">
        <f>SUMIFS(СВЦЭМ!$H$34:$H$777,СВЦЭМ!$A$34:$A$777,$A261,СВЦЭМ!$B$34:$B$777,G$260)+'СЕТ СН'!$F$12</f>
        <v>385.42188345</v>
      </c>
      <c r="H261" s="37">
        <f>SUMIFS(СВЦЭМ!$H$34:$H$777,СВЦЭМ!$A$34:$A$777,$A261,СВЦЭМ!$B$34:$B$777,H$260)+'СЕТ СН'!$F$12</f>
        <v>361.38599636999999</v>
      </c>
      <c r="I261" s="37">
        <f>SUMIFS(СВЦЭМ!$H$34:$H$777,СВЦЭМ!$A$34:$A$777,$A261,СВЦЭМ!$B$34:$B$777,I$260)+'СЕТ СН'!$F$12</f>
        <v>344.37197289</v>
      </c>
      <c r="J261" s="37">
        <f>SUMIFS(СВЦЭМ!$H$34:$H$777,СВЦЭМ!$A$34:$A$777,$A261,СВЦЭМ!$B$34:$B$777,J$260)+'СЕТ СН'!$F$12</f>
        <v>359.35784933000002</v>
      </c>
      <c r="K261" s="37">
        <f>SUMIFS(СВЦЭМ!$H$34:$H$777,СВЦЭМ!$A$34:$A$777,$A261,СВЦЭМ!$B$34:$B$777,K$260)+'СЕТ СН'!$F$12</f>
        <v>359.21460943</v>
      </c>
      <c r="L261" s="37">
        <f>SUMIFS(СВЦЭМ!$H$34:$H$777,СВЦЭМ!$A$34:$A$777,$A261,СВЦЭМ!$B$34:$B$777,L$260)+'СЕТ СН'!$F$12</f>
        <v>349.39129858000001</v>
      </c>
      <c r="M261" s="37">
        <f>SUMIFS(СВЦЭМ!$H$34:$H$777,СВЦЭМ!$A$34:$A$777,$A261,СВЦЭМ!$B$34:$B$777,M$260)+'СЕТ СН'!$F$12</f>
        <v>338.56609434000001</v>
      </c>
      <c r="N261" s="37">
        <f>SUMIFS(СВЦЭМ!$H$34:$H$777,СВЦЭМ!$A$34:$A$777,$A261,СВЦЭМ!$B$34:$B$777,N$260)+'СЕТ СН'!$F$12</f>
        <v>339.75431042000002</v>
      </c>
      <c r="O261" s="37">
        <f>SUMIFS(СВЦЭМ!$H$34:$H$777,СВЦЭМ!$A$34:$A$777,$A261,СВЦЭМ!$B$34:$B$777,O$260)+'СЕТ СН'!$F$12</f>
        <v>341.81487348000002</v>
      </c>
      <c r="P261" s="37">
        <f>SUMIFS(СВЦЭМ!$H$34:$H$777,СВЦЭМ!$A$34:$A$777,$A261,СВЦЭМ!$B$34:$B$777,P$260)+'СЕТ СН'!$F$12</f>
        <v>341.63506666000001</v>
      </c>
      <c r="Q261" s="37">
        <f>SUMIFS(СВЦЭМ!$H$34:$H$777,СВЦЭМ!$A$34:$A$777,$A261,СВЦЭМ!$B$34:$B$777,Q$260)+'СЕТ СН'!$F$12</f>
        <v>340.44320865999998</v>
      </c>
      <c r="R261" s="37">
        <f>SUMIFS(СВЦЭМ!$H$34:$H$777,СВЦЭМ!$A$34:$A$777,$A261,СВЦЭМ!$B$34:$B$777,R$260)+'СЕТ СН'!$F$12</f>
        <v>339.97189316999999</v>
      </c>
      <c r="S261" s="37">
        <f>SUMIFS(СВЦЭМ!$H$34:$H$777,СВЦЭМ!$A$34:$A$777,$A261,СВЦЭМ!$B$34:$B$777,S$260)+'СЕТ СН'!$F$12</f>
        <v>338.07697375999999</v>
      </c>
      <c r="T261" s="37">
        <f>SUMIFS(СВЦЭМ!$H$34:$H$777,СВЦЭМ!$A$34:$A$777,$A261,СВЦЭМ!$B$34:$B$777,T$260)+'СЕТ СН'!$F$12</f>
        <v>336.04608256</v>
      </c>
      <c r="U261" s="37">
        <f>SUMIFS(СВЦЭМ!$H$34:$H$777,СВЦЭМ!$A$34:$A$777,$A261,СВЦЭМ!$B$34:$B$777,U$260)+'СЕТ СН'!$F$12</f>
        <v>285.76308568000002</v>
      </c>
      <c r="V261" s="37">
        <f>SUMIFS(СВЦЭМ!$H$34:$H$777,СВЦЭМ!$A$34:$A$777,$A261,СВЦЭМ!$B$34:$B$777,V$260)+'СЕТ СН'!$F$12</f>
        <v>270.19954682000002</v>
      </c>
      <c r="W261" s="37">
        <f>SUMIFS(СВЦЭМ!$H$34:$H$777,СВЦЭМ!$A$34:$A$777,$A261,СВЦЭМ!$B$34:$B$777,W$260)+'СЕТ СН'!$F$12</f>
        <v>273.67794954999999</v>
      </c>
      <c r="X261" s="37">
        <f>SUMIFS(СВЦЭМ!$H$34:$H$777,СВЦЭМ!$A$34:$A$777,$A261,СВЦЭМ!$B$34:$B$777,X$260)+'СЕТ СН'!$F$12</f>
        <v>266.56353232999999</v>
      </c>
      <c r="Y261" s="37">
        <f>SUMIFS(СВЦЭМ!$H$34:$H$777,СВЦЭМ!$A$34:$A$777,$A261,СВЦЭМ!$B$34:$B$777,Y$260)+'СЕТ СН'!$F$12</f>
        <v>277.72295154</v>
      </c>
      <c r="AA261" s="46"/>
    </row>
    <row r="262" spans="1:27" ht="15.75" x14ac:dyDescent="0.2">
      <c r="A262" s="36">
        <f>A261+1</f>
        <v>42584</v>
      </c>
      <c r="B262" s="37">
        <f>SUMIFS(СВЦЭМ!$H$34:$H$777,СВЦЭМ!$A$34:$A$777,$A262,СВЦЭМ!$B$34:$B$777,B$260)+'СЕТ СН'!$F$12</f>
        <v>302.11481714000001</v>
      </c>
      <c r="C262" s="37">
        <f>SUMIFS(СВЦЭМ!$H$34:$H$777,СВЦЭМ!$A$34:$A$777,$A262,СВЦЭМ!$B$34:$B$777,C$260)+'СЕТ СН'!$F$12</f>
        <v>342.56447257999997</v>
      </c>
      <c r="D262" s="37">
        <f>SUMIFS(СВЦЭМ!$H$34:$H$777,СВЦЭМ!$A$34:$A$777,$A262,СВЦЭМ!$B$34:$B$777,D$260)+'СЕТ СН'!$F$12</f>
        <v>364.93318926000001</v>
      </c>
      <c r="E262" s="37">
        <f>SUMIFS(СВЦЭМ!$H$34:$H$777,СВЦЭМ!$A$34:$A$777,$A262,СВЦЭМ!$B$34:$B$777,E$260)+'СЕТ СН'!$F$12</f>
        <v>370.73227473999998</v>
      </c>
      <c r="F262" s="37">
        <f>SUMIFS(СВЦЭМ!$H$34:$H$777,СВЦЭМ!$A$34:$A$777,$A262,СВЦЭМ!$B$34:$B$777,F$260)+'СЕТ СН'!$F$12</f>
        <v>371.06187891000002</v>
      </c>
      <c r="G262" s="37">
        <f>SUMIFS(СВЦЭМ!$H$34:$H$777,СВЦЭМ!$A$34:$A$777,$A262,СВЦЭМ!$B$34:$B$777,G$260)+'СЕТ СН'!$F$12</f>
        <v>370.27503289999999</v>
      </c>
      <c r="H262" s="37">
        <f>SUMIFS(СВЦЭМ!$H$34:$H$777,СВЦЭМ!$A$34:$A$777,$A262,СВЦЭМ!$B$34:$B$777,H$260)+'СЕТ СН'!$F$12</f>
        <v>345.16371361</v>
      </c>
      <c r="I262" s="37">
        <f>SUMIFS(СВЦЭМ!$H$34:$H$777,СВЦЭМ!$A$34:$A$777,$A262,СВЦЭМ!$B$34:$B$777,I$260)+'СЕТ СН'!$F$12</f>
        <v>334.96643864999999</v>
      </c>
      <c r="J262" s="37">
        <f>SUMIFS(СВЦЭМ!$H$34:$H$777,СВЦЭМ!$A$34:$A$777,$A262,СВЦЭМ!$B$34:$B$777,J$260)+'СЕТ СН'!$F$12</f>
        <v>347.48763210999999</v>
      </c>
      <c r="K262" s="37">
        <f>SUMIFS(СВЦЭМ!$H$34:$H$777,СВЦЭМ!$A$34:$A$777,$A262,СВЦЭМ!$B$34:$B$777,K$260)+'СЕТ СН'!$F$12</f>
        <v>349.52247763999998</v>
      </c>
      <c r="L262" s="37">
        <f>SUMIFS(СВЦЭМ!$H$34:$H$777,СВЦЭМ!$A$34:$A$777,$A262,СВЦЭМ!$B$34:$B$777,L$260)+'СЕТ СН'!$F$12</f>
        <v>347.38334318</v>
      </c>
      <c r="M262" s="37">
        <f>SUMIFS(СВЦЭМ!$H$34:$H$777,СВЦЭМ!$A$34:$A$777,$A262,СВЦЭМ!$B$34:$B$777,M$260)+'СЕТ СН'!$F$12</f>
        <v>353.27142103</v>
      </c>
      <c r="N262" s="37">
        <f>SUMIFS(СВЦЭМ!$H$34:$H$777,СВЦЭМ!$A$34:$A$777,$A262,СВЦЭМ!$B$34:$B$777,N$260)+'СЕТ СН'!$F$12</f>
        <v>346.23810838999998</v>
      </c>
      <c r="O262" s="37">
        <f>SUMIFS(СВЦЭМ!$H$34:$H$777,СВЦЭМ!$A$34:$A$777,$A262,СВЦЭМ!$B$34:$B$777,O$260)+'СЕТ СН'!$F$12</f>
        <v>338.91409444999999</v>
      </c>
      <c r="P262" s="37">
        <f>SUMIFS(СВЦЭМ!$H$34:$H$777,СВЦЭМ!$A$34:$A$777,$A262,СВЦЭМ!$B$34:$B$777,P$260)+'СЕТ СН'!$F$12</f>
        <v>339.56854234999997</v>
      </c>
      <c r="Q262" s="37">
        <f>SUMIFS(СВЦЭМ!$H$34:$H$777,СВЦЭМ!$A$34:$A$777,$A262,СВЦЭМ!$B$34:$B$777,Q$260)+'СЕТ СН'!$F$12</f>
        <v>336.96434412000002</v>
      </c>
      <c r="R262" s="37">
        <f>SUMIFS(СВЦЭМ!$H$34:$H$777,СВЦЭМ!$A$34:$A$777,$A262,СВЦЭМ!$B$34:$B$777,R$260)+'СЕТ СН'!$F$12</f>
        <v>334.90154311999999</v>
      </c>
      <c r="S262" s="37">
        <f>SUMIFS(СВЦЭМ!$H$34:$H$777,СВЦЭМ!$A$34:$A$777,$A262,СВЦЭМ!$B$34:$B$777,S$260)+'СЕТ СН'!$F$12</f>
        <v>335.18780869</v>
      </c>
      <c r="T262" s="37">
        <f>SUMIFS(СВЦЭМ!$H$34:$H$777,СВЦЭМ!$A$34:$A$777,$A262,СВЦЭМ!$B$34:$B$777,T$260)+'СЕТ СН'!$F$12</f>
        <v>334.74950174000003</v>
      </c>
      <c r="U262" s="37">
        <f>SUMIFS(СВЦЭМ!$H$34:$H$777,СВЦЭМ!$A$34:$A$777,$A262,СВЦЭМ!$B$34:$B$777,U$260)+'СЕТ СН'!$F$12</f>
        <v>330.43607774999998</v>
      </c>
      <c r="V262" s="37">
        <f>SUMIFS(СВЦЭМ!$H$34:$H$777,СВЦЭМ!$A$34:$A$777,$A262,СВЦЭМ!$B$34:$B$777,V$260)+'СЕТ СН'!$F$12</f>
        <v>333.23253497000002</v>
      </c>
      <c r="W262" s="37">
        <f>SUMIFS(СВЦЭМ!$H$34:$H$777,СВЦЭМ!$A$34:$A$777,$A262,СВЦЭМ!$B$34:$B$777,W$260)+'СЕТ СН'!$F$12</f>
        <v>338.46036442000002</v>
      </c>
      <c r="X262" s="37">
        <f>SUMIFS(СВЦЭМ!$H$34:$H$777,СВЦЭМ!$A$34:$A$777,$A262,СВЦЭМ!$B$34:$B$777,X$260)+'СЕТ СН'!$F$12</f>
        <v>323.02920353000002</v>
      </c>
      <c r="Y262" s="37">
        <f>SUMIFS(СВЦЭМ!$H$34:$H$777,СВЦЭМ!$A$34:$A$777,$A262,СВЦЭМ!$B$34:$B$777,Y$260)+'СЕТ СН'!$F$12</f>
        <v>307.93764071999999</v>
      </c>
    </row>
    <row r="263" spans="1:27" ht="15.75" x14ac:dyDescent="0.2">
      <c r="A263" s="36">
        <f t="shared" ref="A263:A291" si="7">A262+1</f>
        <v>42585</v>
      </c>
      <c r="B263" s="37">
        <f>SUMIFS(СВЦЭМ!$H$34:$H$777,СВЦЭМ!$A$34:$A$777,$A263,СВЦЭМ!$B$34:$B$777,B$260)+'СЕТ СН'!$F$12</f>
        <v>316.64464508999998</v>
      </c>
      <c r="C263" s="37">
        <f>SUMIFS(СВЦЭМ!$H$34:$H$777,СВЦЭМ!$A$34:$A$777,$A263,СВЦЭМ!$B$34:$B$777,C$260)+'СЕТ СН'!$F$12</f>
        <v>344.7622351</v>
      </c>
      <c r="D263" s="37">
        <f>SUMIFS(СВЦЭМ!$H$34:$H$777,СВЦЭМ!$A$34:$A$777,$A263,СВЦЭМ!$B$34:$B$777,D$260)+'СЕТ СН'!$F$12</f>
        <v>370.33889044</v>
      </c>
      <c r="E263" s="37">
        <f>SUMIFS(СВЦЭМ!$H$34:$H$777,СВЦЭМ!$A$34:$A$777,$A263,СВЦЭМ!$B$34:$B$777,E$260)+'СЕТ СН'!$F$12</f>
        <v>379.93560401000002</v>
      </c>
      <c r="F263" s="37">
        <f>SUMIFS(СВЦЭМ!$H$34:$H$777,СВЦЭМ!$A$34:$A$777,$A263,СВЦЭМ!$B$34:$B$777,F$260)+'СЕТ СН'!$F$12</f>
        <v>379.63373738000001</v>
      </c>
      <c r="G263" s="37">
        <f>SUMIFS(СВЦЭМ!$H$34:$H$777,СВЦЭМ!$A$34:$A$777,$A263,СВЦЭМ!$B$34:$B$777,G$260)+'СЕТ СН'!$F$12</f>
        <v>375.54390429</v>
      </c>
      <c r="H263" s="37">
        <f>SUMIFS(СВЦЭМ!$H$34:$H$777,СВЦЭМ!$A$34:$A$777,$A263,СВЦЭМ!$B$34:$B$777,H$260)+'СЕТ СН'!$F$12</f>
        <v>351.60649931</v>
      </c>
      <c r="I263" s="37">
        <f>SUMIFS(СВЦЭМ!$H$34:$H$777,СВЦЭМ!$A$34:$A$777,$A263,СВЦЭМ!$B$34:$B$777,I$260)+'СЕТ СН'!$F$12</f>
        <v>327.58271526999999</v>
      </c>
      <c r="J263" s="37">
        <f>SUMIFS(СВЦЭМ!$H$34:$H$777,СВЦЭМ!$A$34:$A$777,$A263,СВЦЭМ!$B$34:$B$777,J$260)+'СЕТ СН'!$F$12</f>
        <v>335.71605017000002</v>
      </c>
      <c r="K263" s="37">
        <f>SUMIFS(СВЦЭМ!$H$34:$H$777,СВЦЭМ!$A$34:$A$777,$A263,СВЦЭМ!$B$34:$B$777,K$260)+'СЕТ СН'!$F$12</f>
        <v>335.53652412000002</v>
      </c>
      <c r="L263" s="37">
        <f>SUMIFS(СВЦЭМ!$H$34:$H$777,СВЦЭМ!$A$34:$A$777,$A263,СВЦЭМ!$B$34:$B$777,L$260)+'СЕТ СН'!$F$12</f>
        <v>328.97378486999997</v>
      </c>
      <c r="M263" s="37">
        <f>SUMIFS(СВЦЭМ!$H$34:$H$777,СВЦЭМ!$A$34:$A$777,$A263,СВЦЭМ!$B$34:$B$777,M$260)+'СЕТ СН'!$F$12</f>
        <v>330.96117104000001</v>
      </c>
      <c r="N263" s="37">
        <f>SUMIFS(СВЦЭМ!$H$34:$H$777,СВЦЭМ!$A$34:$A$777,$A263,СВЦЭМ!$B$34:$B$777,N$260)+'СЕТ СН'!$F$12</f>
        <v>330.07103035</v>
      </c>
      <c r="O263" s="37">
        <f>SUMIFS(СВЦЭМ!$H$34:$H$777,СВЦЭМ!$A$34:$A$777,$A263,СВЦЭМ!$B$34:$B$777,O$260)+'СЕТ СН'!$F$12</f>
        <v>335.80279922</v>
      </c>
      <c r="P263" s="37">
        <f>SUMIFS(СВЦЭМ!$H$34:$H$777,СВЦЭМ!$A$34:$A$777,$A263,СВЦЭМ!$B$34:$B$777,P$260)+'СЕТ СН'!$F$12</f>
        <v>334.15507866000002</v>
      </c>
      <c r="Q263" s="37">
        <f>SUMIFS(СВЦЭМ!$H$34:$H$777,СВЦЭМ!$A$34:$A$777,$A263,СВЦЭМ!$B$34:$B$777,Q$260)+'СЕТ СН'!$F$12</f>
        <v>328.59723609000002</v>
      </c>
      <c r="R263" s="37">
        <f>SUMIFS(СВЦЭМ!$H$34:$H$777,СВЦЭМ!$A$34:$A$777,$A263,СВЦЭМ!$B$34:$B$777,R$260)+'СЕТ СН'!$F$12</f>
        <v>324.37674566999999</v>
      </c>
      <c r="S263" s="37">
        <f>SUMIFS(СВЦЭМ!$H$34:$H$777,СВЦЭМ!$A$34:$A$777,$A263,СВЦЭМ!$B$34:$B$777,S$260)+'СЕТ СН'!$F$12</f>
        <v>324.77031777000002</v>
      </c>
      <c r="T263" s="37">
        <f>SUMIFS(СВЦЭМ!$H$34:$H$777,СВЦЭМ!$A$34:$A$777,$A263,СВЦЭМ!$B$34:$B$777,T$260)+'СЕТ СН'!$F$12</f>
        <v>323.84954864000002</v>
      </c>
      <c r="U263" s="37">
        <f>SUMIFS(СВЦЭМ!$H$34:$H$777,СВЦЭМ!$A$34:$A$777,$A263,СВЦЭМ!$B$34:$B$777,U$260)+'СЕТ СН'!$F$12</f>
        <v>321.67314295</v>
      </c>
      <c r="V263" s="37">
        <f>SUMIFS(СВЦЭМ!$H$34:$H$777,СВЦЭМ!$A$34:$A$777,$A263,СВЦЭМ!$B$34:$B$777,V$260)+'СЕТ СН'!$F$12</f>
        <v>326.98178625000003</v>
      </c>
      <c r="W263" s="37">
        <f>SUMIFS(СВЦЭМ!$H$34:$H$777,СВЦЭМ!$A$34:$A$777,$A263,СВЦЭМ!$B$34:$B$777,W$260)+'СЕТ СН'!$F$12</f>
        <v>339.71903215999998</v>
      </c>
      <c r="X263" s="37">
        <f>SUMIFS(СВЦЭМ!$H$34:$H$777,СВЦЭМ!$A$34:$A$777,$A263,СВЦЭМ!$B$34:$B$777,X$260)+'СЕТ СН'!$F$12</f>
        <v>311.10110942</v>
      </c>
      <c r="Y263" s="37">
        <f>SUMIFS(СВЦЭМ!$H$34:$H$777,СВЦЭМ!$A$34:$A$777,$A263,СВЦЭМ!$B$34:$B$777,Y$260)+'СЕТ СН'!$F$12</f>
        <v>296.29931076999998</v>
      </c>
    </row>
    <row r="264" spans="1:27" ht="15.75" x14ac:dyDescent="0.2">
      <c r="A264" s="36">
        <f t="shared" si="7"/>
        <v>42586</v>
      </c>
      <c r="B264" s="37">
        <f>SUMIFS(СВЦЭМ!$H$34:$H$777,СВЦЭМ!$A$34:$A$777,$A264,СВЦЭМ!$B$34:$B$777,B$260)+'СЕТ СН'!$F$12</f>
        <v>324.10355148000002</v>
      </c>
      <c r="C264" s="37">
        <f>SUMIFS(СВЦЭМ!$H$34:$H$777,СВЦЭМ!$A$34:$A$777,$A264,СВЦЭМ!$B$34:$B$777,C$260)+'СЕТ СН'!$F$12</f>
        <v>356.81623936</v>
      </c>
      <c r="D264" s="37">
        <f>SUMIFS(СВЦЭМ!$H$34:$H$777,СВЦЭМ!$A$34:$A$777,$A264,СВЦЭМ!$B$34:$B$777,D$260)+'СЕТ СН'!$F$12</f>
        <v>382.7703333</v>
      </c>
      <c r="E264" s="37">
        <f>SUMIFS(СВЦЭМ!$H$34:$H$777,СВЦЭМ!$A$34:$A$777,$A264,СВЦЭМ!$B$34:$B$777,E$260)+'СЕТ СН'!$F$12</f>
        <v>389.87666302000002</v>
      </c>
      <c r="F264" s="37">
        <f>SUMIFS(СВЦЭМ!$H$34:$H$777,СВЦЭМ!$A$34:$A$777,$A264,СВЦЭМ!$B$34:$B$777,F$260)+'СЕТ СН'!$F$12</f>
        <v>394.57703716999998</v>
      </c>
      <c r="G264" s="37">
        <f>SUMIFS(СВЦЭМ!$H$34:$H$777,СВЦЭМ!$A$34:$A$777,$A264,СВЦЭМ!$B$34:$B$777,G$260)+'СЕТ СН'!$F$12</f>
        <v>393.57162376999997</v>
      </c>
      <c r="H264" s="37">
        <f>SUMIFS(СВЦЭМ!$H$34:$H$777,СВЦЭМ!$A$34:$A$777,$A264,СВЦЭМ!$B$34:$B$777,H$260)+'СЕТ СН'!$F$12</f>
        <v>364.92351251000002</v>
      </c>
      <c r="I264" s="37">
        <f>SUMIFS(СВЦЭМ!$H$34:$H$777,СВЦЭМ!$A$34:$A$777,$A264,СВЦЭМ!$B$34:$B$777,I$260)+'СЕТ СН'!$F$12</f>
        <v>338.00994972000001</v>
      </c>
      <c r="J264" s="37">
        <f>SUMIFS(СВЦЭМ!$H$34:$H$777,СВЦЭМ!$A$34:$A$777,$A264,СВЦЭМ!$B$34:$B$777,J$260)+'СЕТ СН'!$F$12</f>
        <v>345.42582872999998</v>
      </c>
      <c r="K264" s="37">
        <f>SUMIFS(СВЦЭМ!$H$34:$H$777,СВЦЭМ!$A$34:$A$777,$A264,СВЦЭМ!$B$34:$B$777,K$260)+'СЕТ СН'!$F$12</f>
        <v>353.46600126999999</v>
      </c>
      <c r="L264" s="37">
        <f>SUMIFS(СВЦЭМ!$H$34:$H$777,СВЦЭМ!$A$34:$A$777,$A264,СВЦЭМ!$B$34:$B$777,L$260)+'СЕТ СН'!$F$12</f>
        <v>333.63004847000002</v>
      </c>
      <c r="M264" s="37">
        <f>SUMIFS(СВЦЭМ!$H$34:$H$777,СВЦЭМ!$A$34:$A$777,$A264,СВЦЭМ!$B$34:$B$777,M$260)+'СЕТ СН'!$F$12</f>
        <v>324.01562211999999</v>
      </c>
      <c r="N264" s="37">
        <f>SUMIFS(СВЦЭМ!$H$34:$H$777,СВЦЭМ!$A$34:$A$777,$A264,СВЦЭМ!$B$34:$B$777,N$260)+'СЕТ СН'!$F$12</f>
        <v>319.57977632000001</v>
      </c>
      <c r="O264" s="37">
        <f>SUMIFS(СВЦЭМ!$H$34:$H$777,СВЦЭМ!$A$34:$A$777,$A264,СВЦЭМ!$B$34:$B$777,O$260)+'СЕТ СН'!$F$12</f>
        <v>328.01197644000001</v>
      </c>
      <c r="P264" s="37">
        <f>SUMIFS(СВЦЭМ!$H$34:$H$777,СВЦЭМ!$A$34:$A$777,$A264,СВЦЭМ!$B$34:$B$777,P$260)+'СЕТ СН'!$F$12</f>
        <v>324.04149710000002</v>
      </c>
      <c r="Q264" s="37">
        <f>SUMIFS(СВЦЭМ!$H$34:$H$777,СВЦЭМ!$A$34:$A$777,$A264,СВЦЭМ!$B$34:$B$777,Q$260)+'СЕТ СН'!$F$12</f>
        <v>319.84257152999999</v>
      </c>
      <c r="R264" s="37">
        <f>SUMIFS(СВЦЭМ!$H$34:$H$777,СВЦЭМ!$A$34:$A$777,$A264,СВЦЭМ!$B$34:$B$777,R$260)+'СЕТ СН'!$F$12</f>
        <v>319.34820409000002</v>
      </c>
      <c r="S264" s="37">
        <f>SUMIFS(СВЦЭМ!$H$34:$H$777,СВЦЭМ!$A$34:$A$777,$A264,СВЦЭМ!$B$34:$B$777,S$260)+'СЕТ СН'!$F$12</f>
        <v>321.80579116000001</v>
      </c>
      <c r="T264" s="37">
        <f>SUMIFS(СВЦЭМ!$H$34:$H$777,СВЦЭМ!$A$34:$A$777,$A264,СВЦЭМ!$B$34:$B$777,T$260)+'СЕТ СН'!$F$12</f>
        <v>321.83362273</v>
      </c>
      <c r="U264" s="37">
        <f>SUMIFS(СВЦЭМ!$H$34:$H$777,СВЦЭМ!$A$34:$A$777,$A264,СВЦЭМ!$B$34:$B$777,U$260)+'СЕТ СН'!$F$12</f>
        <v>321.29076121999998</v>
      </c>
      <c r="V264" s="37">
        <f>SUMIFS(СВЦЭМ!$H$34:$H$777,СВЦЭМ!$A$34:$A$777,$A264,СВЦЭМ!$B$34:$B$777,V$260)+'СЕТ СН'!$F$12</f>
        <v>329.67732518999998</v>
      </c>
      <c r="W264" s="37">
        <f>SUMIFS(СВЦЭМ!$H$34:$H$777,СВЦЭМ!$A$34:$A$777,$A264,СВЦЭМ!$B$34:$B$777,W$260)+'СЕТ СН'!$F$12</f>
        <v>336.95373784999998</v>
      </c>
      <c r="X264" s="37">
        <f>SUMIFS(СВЦЭМ!$H$34:$H$777,СВЦЭМ!$A$34:$A$777,$A264,СВЦЭМ!$B$34:$B$777,X$260)+'СЕТ СН'!$F$12</f>
        <v>321.60376101000003</v>
      </c>
      <c r="Y264" s="37">
        <f>SUMIFS(СВЦЭМ!$H$34:$H$777,СВЦЭМ!$A$34:$A$777,$A264,СВЦЭМ!$B$34:$B$777,Y$260)+'СЕТ СН'!$F$12</f>
        <v>311.36944536999999</v>
      </c>
    </row>
    <row r="265" spans="1:27" ht="15.75" x14ac:dyDescent="0.2">
      <c r="A265" s="36">
        <f t="shared" si="7"/>
        <v>42587</v>
      </c>
      <c r="B265" s="37">
        <f>SUMIFS(СВЦЭМ!$H$34:$H$777,СВЦЭМ!$A$34:$A$777,$A265,СВЦЭМ!$B$34:$B$777,B$260)+'СЕТ СН'!$F$12</f>
        <v>274.41385145999999</v>
      </c>
      <c r="C265" s="37">
        <f>SUMIFS(СВЦЭМ!$H$34:$H$777,СВЦЭМ!$A$34:$A$777,$A265,СВЦЭМ!$B$34:$B$777,C$260)+'СЕТ СН'!$F$12</f>
        <v>313.75852248000001</v>
      </c>
      <c r="D265" s="37">
        <f>SUMIFS(СВЦЭМ!$H$34:$H$777,СВЦЭМ!$A$34:$A$777,$A265,СВЦЭМ!$B$34:$B$777,D$260)+'СЕТ СН'!$F$12</f>
        <v>336.20722125999998</v>
      </c>
      <c r="E265" s="37">
        <f>SUMIFS(СВЦЭМ!$H$34:$H$777,СВЦЭМ!$A$34:$A$777,$A265,СВЦЭМ!$B$34:$B$777,E$260)+'СЕТ СН'!$F$12</f>
        <v>343.80464699999999</v>
      </c>
      <c r="F265" s="37">
        <f>SUMIFS(СВЦЭМ!$H$34:$H$777,СВЦЭМ!$A$34:$A$777,$A265,СВЦЭМ!$B$34:$B$777,F$260)+'СЕТ СН'!$F$12</f>
        <v>346.30734355999999</v>
      </c>
      <c r="G265" s="37">
        <f>SUMIFS(СВЦЭМ!$H$34:$H$777,СВЦЭМ!$A$34:$A$777,$A265,СВЦЭМ!$B$34:$B$777,G$260)+'СЕТ СН'!$F$12</f>
        <v>347.96936775</v>
      </c>
      <c r="H265" s="37">
        <f>SUMIFS(СВЦЭМ!$H$34:$H$777,СВЦЭМ!$A$34:$A$777,$A265,СВЦЭМ!$B$34:$B$777,H$260)+'СЕТ СН'!$F$12</f>
        <v>338.07431888000002</v>
      </c>
      <c r="I265" s="37">
        <f>SUMIFS(СВЦЭМ!$H$34:$H$777,СВЦЭМ!$A$34:$A$777,$A265,СВЦЭМ!$B$34:$B$777,I$260)+'СЕТ СН'!$F$12</f>
        <v>329.18112022000003</v>
      </c>
      <c r="J265" s="37">
        <f>SUMIFS(СВЦЭМ!$H$34:$H$777,СВЦЭМ!$A$34:$A$777,$A265,СВЦЭМ!$B$34:$B$777,J$260)+'СЕТ СН'!$F$12</f>
        <v>331.20102857000001</v>
      </c>
      <c r="K265" s="37">
        <f>SUMIFS(СВЦЭМ!$H$34:$H$777,СВЦЭМ!$A$34:$A$777,$A265,СВЦЭМ!$B$34:$B$777,K$260)+'СЕТ СН'!$F$12</f>
        <v>335.19117505000003</v>
      </c>
      <c r="L265" s="37">
        <f>SUMIFS(СВЦЭМ!$H$34:$H$777,СВЦЭМ!$A$34:$A$777,$A265,СВЦЭМ!$B$34:$B$777,L$260)+'СЕТ СН'!$F$12</f>
        <v>327.38752441000003</v>
      </c>
      <c r="M265" s="37">
        <f>SUMIFS(СВЦЭМ!$H$34:$H$777,СВЦЭМ!$A$34:$A$777,$A265,СВЦЭМ!$B$34:$B$777,M$260)+'СЕТ СН'!$F$12</f>
        <v>328.06761566</v>
      </c>
      <c r="N265" s="37">
        <f>SUMIFS(СВЦЭМ!$H$34:$H$777,СВЦЭМ!$A$34:$A$777,$A265,СВЦЭМ!$B$34:$B$777,N$260)+'СЕТ СН'!$F$12</f>
        <v>325.56573953999998</v>
      </c>
      <c r="O265" s="37">
        <f>SUMIFS(СВЦЭМ!$H$34:$H$777,СВЦЭМ!$A$34:$A$777,$A265,СВЦЭМ!$B$34:$B$777,O$260)+'СЕТ СН'!$F$12</f>
        <v>332.64628149999999</v>
      </c>
      <c r="P265" s="37">
        <f>SUMIFS(СВЦЭМ!$H$34:$H$777,СВЦЭМ!$A$34:$A$777,$A265,СВЦЭМ!$B$34:$B$777,P$260)+'СЕТ СН'!$F$12</f>
        <v>330.46437020000002</v>
      </c>
      <c r="Q265" s="37">
        <f>SUMIFS(СВЦЭМ!$H$34:$H$777,СВЦЭМ!$A$34:$A$777,$A265,СВЦЭМ!$B$34:$B$777,Q$260)+'СЕТ СН'!$F$12</f>
        <v>326.66678390999999</v>
      </c>
      <c r="R265" s="37">
        <f>SUMIFS(СВЦЭМ!$H$34:$H$777,СВЦЭМ!$A$34:$A$777,$A265,СВЦЭМ!$B$34:$B$777,R$260)+'СЕТ СН'!$F$12</f>
        <v>324.52113201999998</v>
      </c>
      <c r="S265" s="37">
        <f>SUMIFS(СВЦЭМ!$H$34:$H$777,СВЦЭМ!$A$34:$A$777,$A265,СВЦЭМ!$B$34:$B$777,S$260)+'СЕТ СН'!$F$12</f>
        <v>323.71235997999997</v>
      </c>
      <c r="T265" s="37">
        <f>SUMIFS(СВЦЭМ!$H$34:$H$777,СВЦЭМ!$A$34:$A$777,$A265,СВЦЭМ!$B$34:$B$777,T$260)+'СЕТ СН'!$F$12</f>
        <v>310.32230793000002</v>
      </c>
      <c r="U265" s="37">
        <f>SUMIFS(СВЦЭМ!$H$34:$H$777,СВЦЭМ!$A$34:$A$777,$A265,СВЦЭМ!$B$34:$B$777,U$260)+'СЕТ СН'!$F$12</f>
        <v>324.86122509</v>
      </c>
      <c r="V265" s="37">
        <f>SUMIFS(СВЦЭМ!$H$34:$H$777,СВЦЭМ!$A$34:$A$777,$A265,СВЦЭМ!$B$34:$B$777,V$260)+'СЕТ СН'!$F$12</f>
        <v>316.14159863999998</v>
      </c>
      <c r="W265" s="37">
        <f>SUMIFS(СВЦЭМ!$H$34:$H$777,СВЦЭМ!$A$34:$A$777,$A265,СВЦЭМ!$B$34:$B$777,W$260)+'СЕТ СН'!$F$12</f>
        <v>324.31883814999998</v>
      </c>
      <c r="X265" s="37">
        <f>SUMIFS(СВЦЭМ!$H$34:$H$777,СВЦЭМ!$A$34:$A$777,$A265,СВЦЭМ!$B$34:$B$777,X$260)+'СЕТ СН'!$F$12</f>
        <v>307.30546846999999</v>
      </c>
      <c r="Y265" s="37">
        <f>SUMIFS(СВЦЭМ!$H$34:$H$777,СВЦЭМ!$A$34:$A$777,$A265,СВЦЭМ!$B$34:$B$777,Y$260)+'СЕТ СН'!$F$12</f>
        <v>319.82885561000001</v>
      </c>
    </row>
    <row r="266" spans="1:27" ht="15.75" x14ac:dyDescent="0.2">
      <c r="A266" s="36">
        <f t="shared" si="7"/>
        <v>42588</v>
      </c>
      <c r="B266" s="37">
        <f>SUMIFS(СВЦЭМ!$H$34:$H$777,СВЦЭМ!$A$34:$A$777,$A266,СВЦЭМ!$B$34:$B$777,B$260)+'СЕТ СН'!$F$12</f>
        <v>355.26173454000002</v>
      </c>
      <c r="C266" s="37">
        <f>SUMIFS(СВЦЭМ!$H$34:$H$777,СВЦЭМ!$A$34:$A$777,$A266,СВЦЭМ!$B$34:$B$777,C$260)+'СЕТ СН'!$F$12</f>
        <v>393.91117422999997</v>
      </c>
      <c r="D266" s="37">
        <f>SUMIFS(СВЦЭМ!$H$34:$H$777,СВЦЭМ!$A$34:$A$777,$A266,СВЦЭМ!$B$34:$B$777,D$260)+'СЕТ СН'!$F$12</f>
        <v>411.93661164999997</v>
      </c>
      <c r="E266" s="37">
        <f>SUMIFS(СВЦЭМ!$H$34:$H$777,СВЦЭМ!$A$34:$A$777,$A266,СВЦЭМ!$B$34:$B$777,E$260)+'СЕТ СН'!$F$12</f>
        <v>426.44517581999997</v>
      </c>
      <c r="F266" s="37">
        <f>SUMIFS(СВЦЭМ!$H$34:$H$777,СВЦЭМ!$A$34:$A$777,$A266,СВЦЭМ!$B$34:$B$777,F$260)+'СЕТ СН'!$F$12</f>
        <v>427.69016327000003</v>
      </c>
      <c r="G266" s="37">
        <f>SUMIFS(СВЦЭМ!$H$34:$H$777,СВЦЭМ!$A$34:$A$777,$A266,СВЦЭМ!$B$34:$B$777,G$260)+'СЕТ СН'!$F$12</f>
        <v>430.14662957000002</v>
      </c>
      <c r="H266" s="37">
        <f>SUMIFS(СВЦЭМ!$H$34:$H$777,СВЦЭМ!$A$34:$A$777,$A266,СВЦЭМ!$B$34:$B$777,H$260)+'СЕТ СН'!$F$12</f>
        <v>417.49000744</v>
      </c>
      <c r="I266" s="37">
        <f>SUMIFS(СВЦЭМ!$H$34:$H$777,СВЦЭМ!$A$34:$A$777,$A266,СВЦЭМ!$B$34:$B$777,I$260)+'СЕТ СН'!$F$12</f>
        <v>384.78744948000002</v>
      </c>
      <c r="J266" s="37">
        <f>SUMIFS(СВЦЭМ!$H$34:$H$777,СВЦЭМ!$A$34:$A$777,$A266,СВЦЭМ!$B$34:$B$777,J$260)+'СЕТ СН'!$F$12</f>
        <v>337.79656025000003</v>
      </c>
      <c r="K266" s="37">
        <f>SUMIFS(СВЦЭМ!$H$34:$H$777,СВЦЭМ!$A$34:$A$777,$A266,СВЦЭМ!$B$34:$B$777,K$260)+'СЕТ СН'!$F$12</f>
        <v>315.93196425999997</v>
      </c>
      <c r="L266" s="37">
        <f>SUMIFS(СВЦЭМ!$H$34:$H$777,СВЦЭМ!$A$34:$A$777,$A266,СВЦЭМ!$B$34:$B$777,L$260)+'СЕТ СН'!$F$12</f>
        <v>315.74131384999998</v>
      </c>
      <c r="M266" s="37">
        <f>SUMIFS(СВЦЭМ!$H$34:$H$777,СВЦЭМ!$A$34:$A$777,$A266,СВЦЭМ!$B$34:$B$777,M$260)+'СЕТ СН'!$F$12</f>
        <v>309.69996940999999</v>
      </c>
      <c r="N266" s="37">
        <f>SUMIFS(СВЦЭМ!$H$34:$H$777,СВЦЭМ!$A$34:$A$777,$A266,СВЦЭМ!$B$34:$B$777,N$260)+'СЕТ СН'!$F$12</f>
        <v>306.82444879000002</v>
      </c>
      <c r="O266" s="37">
        <f>SUMIFS(СВЦЭМ!$H$34:$H$777,СВЦЭМ!$A$34:$A$777,$A266,СВЦЭМ!$B$34:$B$777,O$260)+'СЕТ СН'!$F$12</f>
        <v>304.63199763</v>
      </c>
      <c r="P266" s="37">
        <f>SUMIFS(СВЦЭМ!$H$34:$H$777,СВЦЭМ!$A$34:$A$777,$A266,СВЦЭМ!$B$34:$B$777,P$260)+'СЕТ СН'!$F$12</f>
        <v>300.60307646000001</v>
      </c>
      <c r="Q266" s="37">
        <f>SUMIFS(СВЦЭМ!$H$34:$H$777,СВЦЭМ!$A$34:$A$777,$A266,СВЦЭМ!$B$34:$B$777,Q$260)+'СЕТ СН'!$F$12</f>
        <v>298.97272545999999</v>
      </c>
      <c r="R266" s="37">
        <f>SUMIFS(СВЦЭМ!$H$34:$H$777,СВЦЭМ!$A$34:$A$777,$A266,СВЦЭМ!$B$34:$B$777,R$260)+'СЕТ СН'!$F$12</f>
        <v>295.70198869000001</v>
      </c>
      <c r="S266" s="37">
        <f>SUMIFS(СВЦЭМ!$H$34:$H$777,СВЦЭМ!$A$34:$A$777,$A266,СВЦЭМ!$B$34:$B$777,S$260)+'СЕТ СН'!$F$12</f>
        <v>295.15608555</v>
      </c>
      <c r="T266" s="37">
        <f>SUMIFS(СВЦЭМ!$H$34:$H$777,СВЦЭМ!$A$34:$A$777,$A266,СВЦЭМ!$B$34:$B$777,T$260)+'СЕТ СН'!$F$12</f>
        <v>297.30507533000002</v>
      </c>
      <c r="U266" s="37">
        <f>SUMIFS(СВЦЭМ!$H$34:$H$777,СВЦЭМ!$A$34:$A$777,$A266,СВЦЭМ!$B$34:$B$777,U$260)+'СЕТ СН'!$F$12</f>
        <v>296.99082319000001</v>
      </c>
      <c r="V266" s="37">
        <f>SUMIFS(СВЦЭМ!$H$34:$H$777,СВЦЭМ!$A$34:$A$777,$A266,СВЦЭМ!$B$34:$B$777,V$260)+'СЕТ СН'!$F$12</f>
        <v>301.99284102000001</v>
      </c>
      <c r="W266" s="37">
        <f>SUMIFS(СВЦЭМ!$H$34:$H$777,СВЦЭМ!$A$34:$A$777,$A266,СВЦЭМ!$B$34:$B$777,W$260)+'СЕТ СН'!$F$12</f>
        <v>316.18901468000001</v>
      </c>
      <c r="X266" s="37">
        <f>SUMIFS(СВЦЭМ!$H$34:$H$777,СВЦЭМ!$A$34:$A$777,$A266,СВЦЭМ!$B$34:$B$777,X$260)+'СЕТ СН'!$F$12</f>
        <v>293.8260803</v>
      </c>
      <c r="Y266" s="37">
        <f>SUMIFS(СВЦЭМ!$H$34:$H$777,СВЦЭМ!$A$34:$A$777,$A266,СВЦЭМ!$B$34:$B$777,Y$260)+'СЕТ СН'!$F$12</f>
        <v>308.16942109000001</v>
      </c>
    </row>
    <row r="267" spans="1:27" ht="15.75" x14ac:dyDescent="0.2">
      <c r="A267" s="36">
        <f t="shared" si="7"/>
        <v>42589</v>
      </c>
      <c r="B267" s="37">
        <f>SUMIFS(СВЦЭМ!$H$34:$H$777,СВЦЭМ!$A$34:$A$777,$A267,СВЦЭМ!$B$34:$B$777,B$260)+'СЕТ СН'!$F$12</f>
        <v>346.77873629999999</v>
      </c>
      <c r="C267" s="37">
        <f>SUMIFS(СВЦЭМ!$H$34:$H$777,СВЦЭМ!$A$34:$A$777,$A267,СВЦЭМ!$B$34:$B$777,C$260)+'СЕТ СН'!$F$12</f>
        <v>384.02439289</v>
      </c>
      <c r="D267" s="37">
        <f>SUMIFS(СВЦЭМ!$H$34:$H$777,СВЦЭМ!$A$34:$A$777,$A267,СВЦЭМ!$B$34:$B$777,D$260)+'СЕТ СН'!$F$12</f>
        <v>414.74980049999999</v>
      </c>
      <c r="E267" s="37">
        <f>SUMIFS(СВЦЭМ!$H$34:$H$777,СВЦЭМ!$A$34:$A$777,$A267,СВЦЭМ!$B$34:$B$777,E$260)+'СЕТ СН'!$F$12</f>
        <v>427.57410851999998</v>
      </c>
      <c r="F267" s="37">
        <f>SUMIFS(СВЦЭМ!$H$34:$H$777,СВЦЭМ!$A$34:$A$777,$A267,СВЦЭМ!$B$34:$B$777,F$260)+'СЕТ СН'!$F$12</f>
        <v>428.63821156</v>
      </c>
      <c r="G267" s="37">
        <f>SUMIFS(СВЦЭМ!$H$34:$H$777,СВЦЭМ!$A$34:$A$777,$A267,СВЦЭМ!$B$34:$B$777,G$260)+'СЕТ СН'!$F$12</f>
        <v>433.38655876000001</v>
      </c>
      <c r="H267" s="37">
        <f>SUMIFS(СВЦЭМ!$H$34:$H$777,СВЦЭМ!$A$34:$A$777,$A267,СВЦЭМ!$B$34:$B$777,H$260)+'СЕТ СН'!$F$12</f>
        <v>421.81006991999999</v>
      </c>
      <c r="I267" s="37">
        <f>SUMIFS(СВЦЭМ!$H$34:$H$777,СВЦЭМ!$A$34:$A$777,$A267,СВЦЭМ!$B$34:$B$777,I$260)+'СЕТ СН'!$F$12</f>
        <v>391.90456423000001</v>
      </c>
      <c r="J267" s="37">
        <f>SUMIFS(СВЦЭМ!$H$34:$H$777,СВЦЭМ!$A$34:$A$777,$A267,СВЦЭМ!$B$34:$B$777,J$260)+'СЕТ СН'!$F$12</f>
        <v>343.59192639000003</v>
      </c>
      <c r="K267" s="37">
        <f>SUMIFS(СВЦЭМ!$H$34:$H$777,СВЦЭМ!$A$34:$A$777,$A267,СВЦЭМ!$B$34:$B$777,K$260)+'СЕТ СН'!$F$12</f>
        <v>309.66484170000001</v>
      </c>
      <c r="L267" s="37">
        <f>SUMIFS(СВЦЭМ!$H$34:$H$777,СВЦЭМ!$A$34:$A$777,$A267,СВЦЭМ!$B$34:$B$777,L$260)+'СЕТ СН'!$F$12</f>
        <v>311.91036530999997</v>
      </c>
      <c r="M267" s="37">
        <f>SUMIFS(СВЦЭМ!$H$34:$H$777,СВЦЭМ!$A$34:$A$777,$A267,СВЦЭМ!$B$34:$B$777,M$260)+'СЕТ СН'!$F$12</f>
        <v>318.33590449000002</v>
      </c>
      <c r="N267" s="37">
        <f>SUMIFS(СВЦЭМ!$H$34:$H$777,СВЦЭМ!$A$34:$A$777,$A267,СВЦЭМ!$B$34:$B$777,N$260)+'СЕТ СН'!$F$12</f>
        <v>314.79065433</v>
      </c>
      <c r="O267" s="37">
        <f>SUMIFS(СВЦЭМ!$H$34:$H$777,СВЦЭМ!$A$34:$A$777,$A267,СВЦЭМ!$B$34:$B$777,O$260)+'СЕТ СН'!$F$12</f>
        <v>301.80220508999997</v>
      </c>
      <c r="P267" s="37">
        <f>SUMIFS(СВЦЭМ!$H$34:$H$777,СВЦЭМ!$A$34:$A$777,$A267,СВЦЭМ!$B$34:$B$777,P$260)+'СЕТ СН'!$F$12</f>
        <v>299.68502488000001</v>
      </c>
      <c r="Q267" s="37">
        <f>SUMIFS(СВЦЭМ!$H$34:$H$777,СВЦЭМ!$A$34:$A$777,$A267,СВЦЭМ!$B$34:$B$777,Q$260)+'СЕТ СН'!$F$12</f>
        <v>298.61614198000001</v>
      </c>
      <c r="R267" s="37">
        <f>SUMIFS(СВЦЭМ!$H$34:$H$777,СВЦЭМ!$A$34:$A$777,$A267,СВЦЭМ!$B$34:$B$777,R$260)+'СЕТ СН'!$F$12</f>
        <v>297.72336488000002</v>
      </c>
      <c r="S267" s="37">
        <f>SUMIFS(СВЦЭМ!$H$34:$H$777,СВЦЭМ!$A$34:$A$777,$A267,СВЦЭМ!$B$34:$B$777,S$260)+'СЕТ СН'!$F$12</f>
        <v>300.17341649999997</v>
      </c>
      <c r="T267" s="37">
        <f>SUMIFS(СВЦЭМ!$H$34:$H$777,СВЦЭМ!$A$34:$A$777,$A267,СВЦЭМ!$B$34:$B$777,T$260)+'СЕТ СН'!$F$12</f>
        <v>303.19451965000002</v>
      </c>
      <c r="U267" s="37">
        <f>SUMIFS(СВЦЭМ!$H$34:$H$777,СВЦЭМ!$A$34:$A$777,$A267,СВЦЭМ!$B$34:$B$777,U$260)+'СЕТ СН'!$F$12</f>
        <v>298.38936676999998</v>
      </c>
      <c r="V267" s="37">
        <f>SUMIFS(СВЦЭМ!$H$34:$H$777,СВЦЭМ!$A$34:$A$777,$A267,СВЦЭМ!$B$34:$B$777,V$260)+'СЕТ СН'!$F$12</f>
        <v>305.91560102</v>
      </c>
      <c r="W267" s="37">
        <f>SUMIFS(СВЦЭМ!$H$34:$H$777,СВЦЭМ!$A$34:$A$777,$A267,СВЦЭМ!$B$34:$B$777,W$260)+'СЕТ СН'!$F$12</f>
        <v>315.03899206</v>
      </c>
      <c r="X267" s="37">
        <f>SUMIFS(СВЦЭМ!$H$34:$H$777,СВЦЭМ!$A$34:$A$777,$A267,СВЦЭМ!$B$34:$B$777,X$260)+'СЕТ СН'!$F$12</f>
        <v>298.92585887000001</v>
      </c>
      <c r="Y267" s="37">
        <f>SUMIFS(СВЦЭМ!$H$34:$H$777,СВЦЭМ!$A$34:$A$777,$A267,СВЦЭМ!$B$34:$B$777,Y$260)+'СЕТ СН'!$F$12</f>
        <v>306.16366675</v>
      </c>
    </row>
    <row r="268" spans="1:27" ht="15.75" x14ac:dyDescent="0.2">
      <c r="A268" s="36">
        <f t="shared" si="7"/>
        <v>42590</v>
      </c>
      <c r="B268" s="37">
        <f>SUMIFS(СВЦЭМ!$H$34:$H$777,СВЦЭМ!$A$34:$A$777,$A268,СВЦЭМ!$B$34:$B$777,B$260)+'СЕТ СН'!$F$12</f>
        <v>348.09097258999998</v>
      </c>
      <c r="C268" s="37">
        <f>SUMIFS(СВЦЭМ!$H$34:$H$777,СВЦЭМ!$A$34:$A$777,$A268,СВЦЭМ!$B$34:$B$777,C$260)+'СЕТ СН'!$F$12</f>
        <v>389.15978904000002</v>
      </c>
      <c r="D268" s="37">
        <f>SUMIFS(СВЦЭМ!$H$34:$H$777,СВЦЭМ!$A$34:$A$777,$A268,СВЦЭМ!$B$34:$B$777,D$260)+'СЕТ СН'!$F$12</f>
        <v>415.88747530000001</v>
      </c>
      <c r="E268" s="37">
        <f>SUMIFS(СВЦЭМ!$H$34:$H$777,СВЦЭМ!$A$34:$A$777,$A268,СВЦЭМ!$B$34:$B$777,E$260)+'СЕТ СН'!$F$12</f>
        <v>422.80465626</v>
      </c>
      <c r="F268" s="37">
        <f>SUMIFS(СВЦЭМ!$H$34:$H$777,СВЦЭМ!$A$34:$A$777,$A268,СВЦЭМ!$B$34:$B$777,F$260)+'СЕТ СН'!$F$12</f>
        <v>430.47690325999997</v>
      </c>
      <c r="G268" s="37">
        <f>SUMIFS(СВЦЭМ!$H$34:$H$777,СВЦЭМ!$A$34:$A$777,$A268,СВЦЭМ!$B$34:$B$777,G$260)+'СЕТ СН'!$F$12</f>
        <v>427.82189879999999</v>
      </c>
      <c r="H268" s="37">
        <f>SUMIFS(СВЦЭМ!$H$34:$H$777,СВЦЭМ!$A$34:$A$777,$A268,СВЦЭМ!$B$34:$B$777,H$260)+'СЕТ СН'!$F$12</f>
        <v>397.33187400999998</v>
      </c>
      <c r="I268" s="37">
        <f>SUMIFS(СВЦЭМ!$H$34:$H$777,СВЦЭМ!$A$34:$A$777,$A268,СВЦЭМ!$B$34:$B$777,I$260)+'СЕТ СН'!$F$12</f>
        <v>359.68505288</v>
      </c>
      <c r="J268" s="37">
        <f>SUMIFS(СВЦЭМ!$H$34:$H$777,СВЦЭМ!$A$34:$A$777,$A268,СВЦЭМ!$B$34:$B$777,J$260)+'СЕТ СН'!$F$12</f>
        <v>335.08157892000003</v>
      </c>
      <c r="K268" s="37">
        <f>SUMIFS(СВЦЭМ!$H$34:$H$777,СВЦЭМ!$A$34:$A$777,$A268,СВЦЭМ!$B$34:$B$777,K$260)+'СЕТ СН'!$F$12</f>
        <v>329.87340505999998</v>
      </c>
      <c r="L268" s="37">
        <f>SUMIFS(СВЦЭМ!$H$34:$H$777,СВЦЭМ!$A$34:$A$777,$A268,СВЦЭМ!$B$34:$B$777,L$260)+'СЕТ СН'!$F$12</f>
        <v>329.08722924</v>
      </c>
      <c r="M268" s="37">
        <f>SUMIFS(СВЦЭМ!$H$34:$H$777,СВЦЭМ!$A$34:$A$777,$A268,СВЦЭМ!$B$34:$B$777,M$260)+'СЕТ СН'!$F$12</f>
        <v>335.62947365000002</v>
      </c>
      <c r="N268" s="37">
        <f>SUMIFS(СВЦЭМ!$H$34:$H$777,СВЦЭМ!$A$34:$A$777,$A268,СВЦЭМ!$B$34:$B$777,N$260)+'СЕТ СН'!$F$12</f>
        <v>331.14831192999998</v>
      </c>
      <c r="O268" s="37">
        <f>SUMIFS(СВЦЭМ!$H$34:$H$777,СВЦЭМ!$A$34:$A$777,$A268,СВЦЭМ!$B$34:$B$777,O$260)+'СЕТ СН'!$F$12</f>
        <v>336.78376471000001</v>
      </c>
      <c r="P268" s="37">
        <f>SUMIFS(СВЦЭМ!$H$34:$H$777,СВЦЭМ!$A$34:$A$777,$A268,СВЦЭМ!$B$34:$B$777,P$260)+'СЕТ СН'!$F$12</f>
        <v>332.86725754000003</v>
      </c>
      <c r="Q268" s="37">
        <f>SUMIFS(СВЦЭМ!$H$34:$H$777,СВЦЭМ!$A$34:$A$777,$A268,СВЦЭМ!$B$34:$B$777,Q$260)+'СЕТ СН'!$F$12</f>
        <v>326.78127229</v>
      </c>
      <c r="R268" s="37">
        <f>SUMIFS(СВЦЭМ!$H$34:$H$777,СВЦЭМ!$A$34:$A$777,$A268,СВЦЭМ!$B$34:$B$777,R$260)+'СЕТ СН'!$F$12</f>
        <v>324.25317503000002</v>
      </c>
      <c r="S268" s="37">
        <f>SUMIFS(СВЦЭМ!$H$34:$H$777,СВЦЭМ!$A$34:$A$777,$A268,СВЦЭМ!$B$34:$B$777,S$260)+'СЕТ СН'!$F$12</f>
        <v>323.93860805000003</v>
      </c>
      <c r="T268" s="37">
        <f>SUMIFS(СВЦЭМ!$H$34:$H$777,СВЦЭМ!$A$34:$A$777,$A268,СВЦЭМ!$B$34:$B$777,T$260)+'СЕТ СН'!$F$12</f>
        <v>325.63204941999999</v>
      </c>
      <c r="U268" s="37">
        <f>SUMIFS(СВЦЭМ!$H$34:$H$777,СВЦЭМ!$A$34:$A$777,$A268,СВЦЭМ!$B$34:$B$777,U$260)+'СЕТ СН'!$F$12</f>
        <v>326.37581791999997</v>
      </c>
      <c r="V268" s="37">
        <f>SUMIFS(СВЦЭМ!$H$34:$H$777,СВЦЭМ!$A$34:$A$777,$A268,СВЦЭМ!$B$34:$B$777,V$260)+'СЕТ СН'!$F$12</f>
        <v>331.35330450999999</v>
      </c>
      <c r="W268" s="37">
        <f>SUMIFS(СВЦЭМ!$H$34:$H$777,СВЦЭМ!$A$34:$A$777,$A268,СВЦЭМ!$B$34:$B$777,W$260)+'СЕТ СН'!$F$12</f>
        <v>346.15953246999999</v>
      </c>
      <c r="X268" s="37">
        <f>SUMIFS(СВЦЭМ!$H$34:$H$777,СВЦЭМ!$A$34:$A$777,$A268,СВЦЭМ!$B$34:$B$777,X$260)+'СЕТ СН'!$F$12</f>
        <v>304.99637339999998</v>
      </c>
      <c r="Y268" s="37">
        <f>SUMIFS(СВЦЭМ!$H$34:$H$777,СВЦЭМ!$A$34:$A$777,$A268,СВЦЭМ!$B$34:$B$777,Y$260)+'СЕТ СН'!$F$12</f>
        <v>318.35507353999998</v>
      </c>
    </row>
    <row r="269" spans="1:27" ht="15.75" x14ac:dyDescent="0.2">
      <c r="A269" s="36">
        <f t="shared" si="7"/>
        <v>42591</v>
      </c>
      <c r="B269" s="37">
        <f>SUMIFS(СВЦЭМ!$H$34:$H$777,СВЦЭМ!$A$34:$A$777,$A269,СВЦЭМ!$B$34:$B$777,B$260)+'СЕТ СН'!$F$12</f>
        <v>337.68567559000002</v>
      </c>
      <c r="C269" s="37">
        <f>SUMIFS(СВЦЭМ!$H$34:$H$777,СВЦЭМ!$A$34:$A$777,$A269,СВЦЭМ!$B$34:$B$777,C$260)+'СЕТ СН'!$F$12</f>
        <v>376.58777500999997</v>
      </c>
      <c r="D269" s="37">
        <f>SUMIFS(СВЦЭМ!$H$34:$H$777,СВЦЭМ!$A$34:$A$777,$A269,СВЦЭМ!$B$34:$B$777,D$260)+'СЕТ СН'!$F$12</f>
        <v>391.06605239999999</v>
      </c>
      <c r="E269" s="37">
        <f>SUMIFS(СВЦЭМ!$H$34:$H$777,СВЦЭМ!$A$34:$A$777,$A269,СВЦЭМ!$B$34:$B$777,E$260)+'СЕТ СН'!$F$12</f>
        <v>400.52269561000003</v>
      </c>
      <c r="F269" s="37">
        <f>SUMIFS(СВЦЭМ!$H$34:$H$777,СВЦЭМ!$A$34:$A$777,$A269,СВЦЭМ!$B$34:$B$777,F$260)+'СЕТ СН'!$F$12</f>
        <v>406.88682281000001</v>
      </c>
      <c r="G269" s="37">
        <f>SUMIFS(СВЦЭМ!$H$34:$H$777,СВЦЭМ!$A$34:$A$777,$A269,СВЦЭМ!$B$34:$B$777,G$260)+'СЕТ СН'!$F$12</f>
        <v>404.85000301999997</v>
      </c>
      <c r="H269" s="37">
        <f>SUMIFS(СВЦЭМ!$H$34:$H$777,СВЦЭМ!$A$34:$A$777,$A269,СВЦЭМ!$B$34:$B$777,H$260)+'СЕТ СН'!$F$12</f>
        <v>376.77571112999999</v>
      </c>
      <c r="I269" s="37">
        <f>SUMIFS(СВЦЭМ!$H$34:$H$777,СВЦЭМ!$A$34:$A$777,$A269,СВЦЭМ!$B$34:$B$777,I$260)+'СЕТ СН'!$F$12</f>
        <v>365.33898491999997</v>
      </c>
      <c r="J269" s="37">
        <f>SUMIFS(СВЦЭМ!$H$34:$H$777,СВЦЭМ!$A$34:$A$777,$A269,СВЦЭМ!$B$34:$B$777,J$260)+'СЕТ СН'!$F$12</f>
        <v>327.38184705999998</v>
      </c>
      <c r="K269" s="37">
        <f>SUMIFS(СВЦЭМ!$H$34:$H$777,СВЦЭМ!$A$34:$A$777,$A269,СВЦЭМ!$B$34:$B$777,K$260)+'СЕТ СН'!$F$12</f>
        <v>327.57847545999999</v>
      </c>
      <c r="L269" s="37">
        <f>SUMIFS(СВЦЭМ!$H$34:$H$777,СВЦЭМ!$A$34:$A$777,$A269,СВЦЭМ!$B$34:$B$777,L$260)+'СЕТ СН'!$F$12</f>
        <v>333.69872147000001</v>
      </c>
      <c r="M269" s="37">
        <f>SUMIFS(СВЦЭМ!$H$34:$H$777,СВЦЭМ!$A$34:$A$777,$A269,СВЦЭМ!$B$34:$B$777,M$260)+'СЕТ СН'!$F$12</f>
        <v>352.41288492000001</v>
      </c>
      <c r="N269" s="37">
        <f>SUMIFS(СВЦЭМ!$H$34:$H$777,СВЦЭМ!$A$34:$A$777,$A269,СВЦЭМ!$B$34:$B$777,N$260)+'СЕТ СН'!$F$12</f>
        <v>348.41035749000002</v>
      </c>
      <c r="O269" s="37">
        <f>SUMIFS(СВЦЭМ!$H$34:$H$777,СВЦЭМ!$A$34:$A$777,$A269,СВЦЭМ!$B$34:$B$777,O$260)+'СЕТ СН'!$F$12</f>
        <v>349.19721955</v>
      </c>
      <c r="P269" s="37">
        <f>SUMIFS(СВЦЭМ!$H$34:$H$777,СВЦЭМ!$A$34:$A$777,$A269,СВЦЭМ!$B$34:$B$777,P$260)+'СЕТ СН'!$F$12</f>
        <v>345.62432961000002</v>
      </c>
      <c r="Q269" s="37">
        <f>SUMIFS(СВЦЭМ!$H$34:$H$777,СВЦЭМ!$A$34:$A$777,$A269,СВЦЭМ!$B$34:$B$777,Q$260)+'СЕТ СН'!$F$12</f>
        <v>342.06954961000002</v>
      </c>
      <c r="R269" s="37">
        <f>SUMIFS(СВЦЭМ!$H$34:$H$777,СВЦЭМ!$A$34:$A$777,$A269,СВЦЭМ!$B$34:$B$777,R$260)+'СЕТ СН'!$F$12</f>
        <v>341.55015080999999</v>
      </c>
      <c r="S269" s="37">
        <f>SUMIFS(СВЦЭМ!$H$34:$H$777,СВЦЭМ!$A$34:$A$777,$A269,СВЦЭМ!$B$34:$B$777,S$260)+'СЕТ СН'!$F$12</f>
        <v>341.34410313000001</v>
      </c>
      <c r="T269" s="37">
        <f>SUMIFS(СВЦЭМ!$H$34:$H$777,СВЦЭМ!$A$34:$A$777,$A269,СВЦЭМ!$B$34:$B$777,T$260)+'СЕТ СН'!$F$12</f>
        <v>340.78457724999998</v>
      </c>
      <c r="U269" s="37">
        <f>SUMIFS(СВЦЭМ!$H$34:$H$777,СВЦЭМ!$A$34:$A$777,$A269,СВЦЭМ!$B$34:$B$777,U$260)+'СЕТ СН'!$F$12</f>
        <v>339.78612738999999</v>
      </c>
      <c r="V269" s="37">
        <f>SUMIFS(СВЦЭМ!$H$34:$H$777,СВЦЭМ!$A$34:$A$777,$A269,СВЦЭМ!$B$34:$B$777,V$260)+'СЕТ СН'!$F$12</f>
        <v>346.30158936999999</v>
      </c>
      <c r="W269" s="37">
        <f>SUMIFS(СВЦЭМ!$H$34:$H$777,СВЦЭМ!$A$34:$A$777,$A269,СВЦЭМ!$B$34:$B$777,W$260)+'СЕТ СН'!$F$12</f>
        <v>360.46598324000001</v>
      </c>
      <c r="X269" s="37">
        <f>SUMIFS(СВЦЭМ!$H$34:$H$777,СВЦЭМ!$A$34:$A$777,$A269,СВЦЭМ!$B$34:$B$777,X$260)+'СЕТ СН'!$F$12</f>
        <v>305.26616537000001</v>
      </c>
      <c r="Y269" s="37">
        <f>SUMIFS(СВЦЭМ!$H$34:$H$777,СВЦЭМ!$A$34:$A$777,$A269,СВЦЭМ!$B$34:$B$777,Y$260)+'СЕТ СН'!$F$12</f>
        <v>318.53632006999999</v>
      </c>
    </row>
    <row r="270" spans="1:27" ht="15.75" x14ac:dyDescent="0.2">
      <c r="A270" s="36">
        <f t="shared" si="7"/>
        <v>42592</v>
      </c>
      <c r="B270" s="37">
        <f>SUMIFS(СВЦЭМ!$H$34:$H$777,СВЦЭМ!$A$34:$A$777,$A270,СВЦЭМ!$B$34:$B$777,B$260)+'СЕТ СН'!$F$12</f>
        <v>351.17748323000001</v>
      </c>
      <c r="C270" s="37">
        <f>SUMIFS(СВЦЭМ!$H$34:$H$777,СВЦЭМ!$A$34:$A$777,$A270,СВЦЭМ!$B$34:$B$777,C$260)+'СЕТ СН'!$F$12</f>
        <v>373.33067001000001</v>
      </c>
      <c r="D270" s="37">
        <f>SUMIFS(СВЦЭМ!$H$34:$H$777,СВЦЭМ!$A$34:$A$777,$A270,СВЦЭМ!$B$34:$B$777,D$260)+'СЕТ СН'!$F$12</f>
        <v>386.92265033000001</v>
      </c>
      <c r="E270" s="37">
        <f>SUMIFS(СВЦЭМ!$H$34:$H$777,СВЦЭМ!$A$34:$A$777,$A270,СВЦЭМ!$B$34:$B$777,E$260)+'СЕТ СН'!$F$12</f>
        <v>397.06734994999999</v>
      </c>
      <c r="F270" s="37">
        <f>SUMIFS(СВЦЭМ!$H$34:$H$777,СВЦЭМ!$A$34:$A$777,$A270,СВЦЭМ!$B$34:$B$777,F$260)+'СЕТ СН'!$F$12</f>
        <v>404.46422262999999</v>
      </c>
      <c r="G270" s="37">
        <f>SUMIFS(СВЦЭМ!$H$34:$H$777,СВЦЭМ!$A$34:$A$777,$A270,СВЦЭМ!$B$34:$B$777,G$260)+'СЕТ СН'!$F$12</f>
        <v>402.51750217</v>
      </c>
      <c r="H270" s="37">
        <f>SUMIFS(СВЦЭМ!$H$34:$H$777,СВЦЭМ!$A$34:$A$777,$A270,СВЦЭМ!$B$34:$B$777,H$260)+'СЕТ СН'!$F$12</f>
        <v>378.23157545999999</v>
      </c>
      <c r="I270" s="37">
        <f>SUMIFS(СВЦЭМ!$H$34:$H$777,СВЦЭМ!$A$34:$A$777,$A270,СВЦЭМ!$B$34:$B$777,I$260)+'СЕТ СН'!$F$12</f>
        <v>367.89433543000001</v>
      </c>
      <c r="J270" s="37">
        <f>SUMIFS(СВЦЭМ!$H$34:$H$777,СВЦЭМ!$A$34:$A$777,$A270,СВЦЭМ!$B$34:$B$777,J$260)+'СЕТ СН'!$F$12</f>
        <v>326.31966605000002</v>
      </c>
      <c r="K270" s="37">
        <f>SUMIFS(СВЦЭМ!$H$34:$H$777,СВЦЭМ!$A$34:$A$777,$A270,СВЦЭМ!$B$34:$B$777,K$260)+'СЕТ СН'!$F$12</f>
        <v>325.30711183</v>
      </c>
      <c r="L270" s="37">
        <f>SUMIFS(СВЦЭМ!$H$34:$H$777,СВЦЭМ!$A$34:$A$777,$A270,СВЦЭМ!$B$34:$B$777,L$260)+'СЕТ СН'!$F$12</f>
        <v>358.47188470999998</v>
      </c>
      <c r="M270" s="37">
        <f>SUMIFS(СВЦЭМ!$H$34:$H$777,СВЦЭМ!$A$34:$A$777,$A270,СВЦЭМ!$B$34:$B$777,M$260)+'СЕТ СН'!$F$12</f>
        <v>392.6516201</v>
      </c>
      <c r="N270" s="37">
        <f>SUMIFS(СВЦЭМ!$H$34:$H$777,СВЦЭМ!$A$34:$A$777,$A270,СВЦЭМ!$B$34:$B$777,N$260)+'СЕТ СН'!$F$12</f>
        <v>389.37988516000001</v>
      </c>
      <c r="O270" s="37">
        <f>SUMIFS(СВЦЭМ!$H$34:$H$777,СВЦЭМ!$A$34:$A$777,$A270,СВЦЭМ!$B$34:$B$777,O$260)+'СЕТ СН'!$F$12</f>
        <v>392.19938447999999</v>
      </c>
      <c r="P270" s="37">
        <f>SUMIFS(СВЦЭМ!$H$34:$H$777,СВЦЭМ!$A$34:$A$777,$A270,СВЦЭМ!$B$34:$B$777,P$260)+'СЕТ СН'!$F$12</f>
        <v>380.32612010000003</v>
      </c>
      <c r="Q270" s="37">
        <f>SUMIFS(СВЦЭМ!$H$34:$H$777,СВЦЭМ!$A$34:$A$777,$A270,СВЦЭМ!$B$34:$B$777,Q$260)+'СЕТ СН'!$F$12</f>
        <v>333.45106417</v>
      </c>
      <c r="R270" s="37">
        <f>SUMIFS(СВЦЭМ!$H$34:$H$777,СВЦЭМ!$A$34:$A$777,$A270,СВЦЭМ!$B$34:$B$777,R$260)+'СЕТ СН'!$F$12</f>
        <v>342.68784932</v>
      </c>
      <c r="S270" s="37">
        <f>SUMIFS(СВЦЭМ!$H$34:$H$777,СВЦЭМ!$A$34:$A$777,$A270,СВЦЭМ!$B$34:$B$777,S$260)+'СЕТ СН'!$F$12</f>
        <v>387.05046867999999</v>
      </c>
      <c r="T270" s="37">
        <f>SUMIFS(СВЦЭМ!$H$34:$H$777,СВЦЭМ!$A$34:$A$777,$A270,СВЦЭМ!$B$34:$B$777,T$260)+'СЕТ СН'!$F$12</f>
        <v>385.71894011000001</v>
      </c>
      <c r="U270" s="37">
        <f>SUMIFS(СВЦЭМ!$H$34:$H$777,СВЦЭМ!$A$34:$A$777,$A270,СВЦЭМ!$B$34:$B$777,U$260)+'СЕТ СН'!$F$12</f>
        <v>384.74275663999998</v>
      </c>
      <c r="V270" s="37">
        <f>SUMIFS(СВЦЭМ!$H$34:$H$777,СВЦЭМ!$A$34:$A$777,$A270,СВЦЭМ!$B$34:$B$777,V$260)+'СЕТ СН'!$F$12</f>
        <v>389.60222921000002</v>
      </c>
      <c r="W270" s="37">
        <f>SUMIFS(СВЦЭМ!$H$34:$H$777,СВЦЭМ!$A$34:$A$777,$A270,СВЦЭМ!$B$34:$B$777,W$260)+'СЕТ СН'!$F$12</f>
        <v>320.42079080000002</v>
      </c>
      <c r="X270" s="37">
        <f>SUMIFS(СВЦЭМ!$H$34:$H$777,СВЦЭМ!$A$34:$A$777,$A270,СВЦЭМ!$B$34:$B$777,X$260)+'СЕТ СН'!$F$12</f>
        <v>301.74884646999999</v>
      </c>
      <c r="Y270" s="37">
        <f>SUMIFS(СВЦЭМ!$H$34:$H$777,СВЦЭМ!$A$34:$A$777,$A270,СВЦЭМ!$B$34:$B$777,Y$260)+'СЕТ СН'!$F$12</f>
        <v>315.01185939999999</v>
      </c>
    </row>
    <row r="271" spans="1:27" ht="15.75" x14ac:dyDescent="0.2">
      <c r="A271" s="36">
        <f t="shared" si="7"/>
        <v>42593</v>
      </c>
      <c r="B271" s="37">
        <f>SUMIFS(СВЦЭМ!$H$34:$H$777,СВЦЭМ!$A$34:$A$777,$A271,СВЦЭМ!$B$34:$B$777,B$260)+'СЕТ СН'!$F$12</f>
        <v>349.58038541000002</v>
      </c>
      <c r="C271" s="37">
        <f>SUMIFS(СВЦЭМ!$H$34:$H$777,СВЦЭМ!$A$34:$A$777,$A271,СВЦЭМ!$B$34:$B$777,C$260)+'СЕТ СН'!$F$12</f>
        <v>375.39045721000002</v>
      </c>
      <c r="D271" s="37">
        <f>SUMIFS(СВЦЭМ!$H$34:$H$777,СВЦЭМ!$A$34:$A$777,$A271,СВЦЭМ!$B$34:$B$777,D$260)+'СЕТ СН'!$F$12</f>
        <v>390.67615529</v>
      </c>
      <c r="E271" s="37">
        <f>SUMIFS(СВЦЭМ!$H$34:$H$777,СВЦЭМ!$A$34:$A$777,$A271,СВЦЭМ!$B$34:$B$777,E$260)+'СЕТ СН'!$F$12</f>
        <v>399.97301177000003</v>
      </c>
      <c r="F271" s="37">
        <f>SUMIFS(СВЦЭМ!$H$34:$H$777,СВЦЭМ!$A$34:$A$777,$A271,СВЦЭМ!$B$34:$B$777,F$260)+'СЕТ СН'!$F$12</f>
        <v>406.08077356000001</v>
      </c>
      <c r="G271" s="37">
        <f>SUMIFS(СВЦЭМ!$H$34:$H$777,СВЦЭМ!$A$34:$A$777,$A271,СВЦЭМ!$B$34:$B$777,G$260)+'СЕТ СН'!$F$12</f>
        <v>405.93493635999999</v>
      </c>
      <c r="H271" s="37">
        <f>SUMIFS(СВЦЭМ!$H$34:$H$777,СВЦЭМ!$A$34:$A$777,$A271,СВЦЭМ!$B$34:$B$777,H$260)+'СЕТ СН'!$F$12</f>
        <v>378.94320224000001</v>
      </c>
      <c r="I271" s="37">
        <f>SUMIFS(СВЦЭМ!$H$34:$H$777,СВЦЭМ!$A$34:$A$777,$A271,СВЦЭМ!$B$34:$B$777,I$260)+'СЕТ СН'!$F$12</f>
        <v>383.30093928999997</v>
      </c>
      <c r="J271" s="37">
        <f>SUMIFS(СВЦЭМ!$H$34:$H$777,СВЦЭМ!$A$34:$A$777,$A271,СВЦЭМ!$B$34:$B$777,J$260)+'СЕТ СН'!$F$12</f>
        <v>337.63143122000002</v>
      </c>
      <c r="K271" s="37">
        <f>SUMIFS(СВЦЭМ!$H$34:$H$777,СВЦЭМ!$A$34:$A$777,$A271,СВЦЭМ!$B$34:$B$777,K$260)+'СЕТ СН'!$F$12</f>
        <v>329.17384979000002</v>
      </c>
      <c r="L271" s="37">
        <f>SUMIFS(СВЦЭМ!$H$34:$H$777,СВЦЭМ!$A$34:$A$777,$A271,СВЦЭМ!$B$34:$B$777,L$260)+'СЕТ СН'!$F$12</f>
        <v>326.62564278999997</v>
      </c>
      <c r="M271" s="37">
        <f>SUMIFS(СВЦЭМ!$H$34:$H$777,СВЦЭМ!$A$34:$A$777,$A271,СВЦЭМ!$B$34:$B$777,M$260)+'СЕТ СН'!$F$12</f>
        <v>317.41506898</v>
      </c>
      <c r="N271" s="37">
        <f>SUMIFS(СВЦЭМ!$H$34:$H$777,СВЦЭМ!$A$34:$A$777,$A271,СВЦЭМ!$B$34:$B$777,N$260)+'СЕТ СН'!$F$12</f>
        <v>312.52413438999997</v>
      </c>
      <c r="O271" s="37">
        <f>SUMIFS(СВЦЭМ!$H$34:$H$777,СВЦЭМ!$A$34:$A$777,$A271,СВЦЭМ!$B$34:$B$777,O$260)+'СЕТ СН'!$F$12</f>
        <v>321.91490109</v>
      </c>
      <c r="P271" s="37">
        <f>SUMIFS(СВЦЭМ!$H$34:$H$777,СВЦЭМ!$A$34:$A$777,$A271,СВЦЭМ!$B$34:$B$777,P$260)+'СЕТ СН'!$F$12</f>
        <v>328.84656813999999</v>
      </c>
      <c r="Q271" s="37">
        <f>SUMIFS(СВЦЭМ!$H$34:$H$777,СВЦЭМ!$A$34:$A$777,$A271,СВЦЭМ!$B$34:$B$777,Q$260)+'СЕТ СН'!$F$12</f>
        <v>318.71817897</v>
      </c>
      <c r="R271" s="37">
        <f>SUMIFS(СВЦЭМ!$H$34:$H$777,СВЦЭМ!$A$34:$A$777,$A271,СВЦЭМ!$B$34:$B$777,R$260)+'СЕТ СН'!$F$12</f>
        <v>313.31463366000003</v>
      </c>
      <c r="S271" s="37">
        <f>SUMIFS(СВЦЭМ!$H$34:$H$777,СВЦЭМ!$A$34:$A$777,$A271,СВЦЭМ!$B$34:$B$777,S$260)+'СЕТ СН'!$F$12</f>
        <v>309.96575958</v>
      </c>
      <c r="T271" s="37">
        <f>SUMIFS(СВЦЭМ!$H$34:$H$777,СВЦЭМ!$A$34:$A$777,$A271,СВЦЭМ!$B$34:$B$777,T$260)+'СЕТ СН'!$F$12</f>
        <v>304.46832921999999</v>
      </c>
      <c r="U271" s="37">
        <f>SUMIFS(СВЦЭМ!$H$34:$H$777,СВЦЭМ!$A$34:$A$777,$A271,СВЦЭМ!$B$34:$B$777,U$260)+'СЕТ СН'!$F$12</f>
        <v>301.75198504000002</v>
      </c>
      <c r="V271" s="37">
        <f>SUMIFS(СВЦЭМ!$H$34:$H$777,СВЦЭМ!$A$34:$A$777,$A271,СВЦЭМ!$B$34:$B$777,V$260)+'СЕТ СН'!$F$12</f>
        <v>305.89856579999997</v>
      </c>
      <c r="W271" s="37">
        <f>SUMIFS(СВЦЭМ!$H$34:$H$777,СВЦЭМ!$A$34:$A$777,$A271,СВЦЭМ!$B$34:$B$777,W$260)+'СЕТ СН'!$F$12</f>
        <v>311.33487833999999</v>
      </c>
      <c r="X271" s="37">
        <f>SUMIFS(СВЦЭМ!$H$34:$H$777,СВЦЭМ!$A$34:$A$777,$A271,СВЦЭМ!$B$34:$B$777,X$260)+'СЕТ СН'!$F$12</f>
        <v>293.33304282</v>
      </c>
      <c r="Y271" s="37">
        <f>SUMIFS(СВЦЭМ!$H$34:$H$777,СВЦЭМ!$A$34:$A$777,$A271,СВЦЭМ!$B$34:$B$777,Y$260)+'СЕТ СН'!$F$12</f>
        <v>321.81181559999999</v>
      </c>
    </row>
    <row r="272" spans="1:27" ht="15.75" x14ac:dyDescent="0.2">
      <c r="A272" s="36">
        <f t="shared" si="7"/>
        <v>42594</v>
      </c>
      <c r="B272" s="37">
        <f>SUMIFS(СВЦЭМ!$H$34:$H$777,СВЦЭМ!$A$34:$A$777,$A272,СВЦЭМ!$B$34:$B$777,B$260)+'СЕТ СН'!$F$12</f>
        <v>358.65163274000003</v>
      </c>
      <c r="C272" s="37">
        <f>SUMIFS(СВЦЭМ!$H$34:$H$777,СВЦЭМ!$A$34:$A$777,$A272,СВЦЭМ!$B$34:$B$777,C$260)+'СЕТ СН'!$F$12</f>
        <v>388.08278840000003</v>
      </c>
      <c r="D272" s="37">
        <f>SUMIFS(СВЦЭМ!$H$34:$H$777,СВЦЭМ!$A$34:$A$777,$A272,СВЦЭМ!$B$34:$B$777,D$260)+'СЕТ СН'!$F$12</f>
        <v>399.01863178000002</v>
      </c>
      <c r="E272" s="37">
        <f>SUMIFS(СВЦЭМ!$H$34:$H$777,СВЦЭМ!$A$34:$A$777,$A272,СВЦЭМ!$B$34:$B$777,E$260)+'СЕТ СН'!$F$12</f>
        <v>405.81722647999999</v>
      </c>
      <c r="F272" s="37">
        <f>SUMIFS(СВЦЭМ!$H$34:$H$777,СВЦЭМ!$A$34:$A$777,$A272,СВЦЭМ!$B$34:$B$777,F$260)+'СЕТ СН'!$F$12</f>
        <v>414.67426258</v>
      </c>
      <c r="G272" s="37">
        <f>SUMIFS(СВЦЭМ!$H$34:$H$777,СВЦЭМ!$A$34:$A$777,$A272,СВЦЭМ!$B$34:$B$777,G$260)+'СЕТ СН'!$F$12</f>
        <v>411.74410297999998</v>
      </c>
      <c r="H272" s="37">
        <f>SUMIFS(СВЦЭМ!$H$34:$H$777,СВЦЭМ!$A$34:$A$777,$A272,СВЦЭМ!$B$34:$B$777,H$260)+'СЕТ СН'!$F$12</f>
        <v>394.19933520000001</v>
      </c>
      <c r="I272" s="37">
        <f>SUMIFS(СВЦЭМ!$H$34:$H$777,СВЦЭМ!$A$34:$A$777,$A272,СВЦЭМ!$B$34:$B$777,I$260)+'СЕТ СН'!$F$12</f>
        <v>389.82449757000001</v>
      </c>
      <c r="J272" s="37">
        <f>SUMIFS(СВЦЭМ!$H$34:$H$777,СВЦЭМ!$A$34:$A$777,$A272,СВЦЭМ!$B$34:$B$777,J$260)+'СЕТ СН'!$F$12</f>
        <v>351.13728254</v>
      </c>
      <c r="K272" s="37">
        <f>SUMIFS(СВЦЭМ!$H$34:$H$777,СВЦЭМ!$A$34:$A$777,$A272,СВЦЭМ!$B$34:$B$777,K$260)+'СЕТ СН'!$F$12</f>
        <v>331.75488653000002</v>
      </c>
      <c r="L272" s="37">
        <f>SUMIFS(СВЦЭМ!$H$34:$H$777,СВЦЭМ!$A$34:$A$777,$A272,СВЦЭМ!$B$34:$B$777,L$260)+'СЕТ СН'!$F$12</f>
        <v>326.93047546999998</v>
      </c>
      <c r="M272" s="37">
        <f>SUMIFS(СВЦЭМ!$H$34:$H$777,СВЦЭМ!$A$34:$A$777,$A272,СВЦЭМ!$B$34:$B$777,M$260)+'СЕТ СН'!$F$12</f>
        <v>335.86260915999998</v>
      </c>
      <c r="N272" s="37">
        <f>SUMIFS(СВЦЭМ!$H$34:$H$777,СВЦЭМ!$A$34:$A$777,$A272,СВЦЭМ!$B$34:$B$777,N$260)+'СЕТ СН'!$F$12</f>
        <v>331.89230199000002</v>
      </c>
      <c r="O272" s="37">
        <f>SUMIFS(СВЦЭМ!$H$34:$H$777,СВЦЭМ!$A$34:$A$777,$A272,СВЦЭМ!$B$34:$B$777,O$260)+'СЕТ СН'!$F$12</f>
        <v>336.11733881999999</v>
      </c>
      <c r="P272" s="37">
        <f>SUMIFS(СВЦЭМ!$H$34:$H$777,СВЦЭМ!$A$34:$A$777,$A272,СВЦЭМ!$B$34:$B$777,P$260)+'СЕТ СН'!$F$12</f>
        <v>336.43640269000002</v>
      </c>
      <c r="Q272" s="37">
        <f>SUMIFS(СВЦЭМ!$H$34:$H$777,СВЦЭМ!$A$34:$A$777,$A272,СВЦЭМ!$B$34:$B$777,Q$260)+'СЕТ СН'!$F$12</f>
        <v>335.27213518000002</v>
      </c>
      <c r="R272" s="37">
        <f>SUMIFS(СВЦЭМ!$H$34:$H$777,СВЦЭМ!$A$34:$A$777,$A272,СВЦЭМ!$B$34:$B$777,R$260)+'СЕТ СН'!$F$12</f>
        <v>332.98327189000003</v>
      </c>
      <c r="S272" s="37">
        <f>SUMIFS(СВЦЭМ!$H$34:$H$777,СВЦЭМ!$A$34:$A$777,$A272,СВЦЭМ!$B$34:$B$777,S$260)+'СЕТ СН'!$F$12</f>
        <v>331.43229230999998</v>
      </c>
      <c r="T272" s="37">
        <f>SUMIFS(СВЦЭМ!$H$34:$H$777,СВЦЭМ!$A$34:$A$777,$A272,СВЦЭМ!$B$34:$B$777,T$260)+'СЕТ СН'!$F$12</f>
        <v>308.99610039999999</v>
      </c>
      <c r="U272" s="37">
        <f>SUMIFS(СВЦЭМ!$H$34:$H$777,СВЦЭМ!$A$34:$A$777,$A272,СВЦЭМ!$B$34:$B$777,U$260)+'СЕТ СН'!$F$12</f>
        <v>280.59075487000001</v>
      </c>
      <c r="V272" s="37">
        <f>SUMIFS(СВЦЭМ!$H$34:$H$777,СВЦЭМ!$A$34:$A$777,$A272,СВЦЭМ!$B$34:$B$777,V$260)+'СЕТ СН'!$F$12</f>
        <v>295.53661656999998</v>
      </c>
      <c r="W272" s="37">
        <f>SUMIFS(СВЦЭМ!$H$34:$H$777,СВЦЭМ!$A$34:$A$777,$A272,СВЦЭМ!$B$34:$B$777,W$260)+'СЕТ СН'!$F$12</f>
        <v>308.45705873999998</v>
      </c>
      <c r="X272" s="37">
        <f>SUMIFS(СВЦЭМ!$H$34:$H$777,СВЦЭМ!$A$34:$A$777,$A272,СВЦЭМ!$B$34:$B$777,X$260)+'СЕТ СН'!$F$12</f>
        <v>302.81467643000002</v>
      </c>
      <c r="Y272" s="37">
        <f>SUMIFS(СВЦЭМ!$H$34:$H$777,СВЦЭМ!$A$34:$A$777,$A272,СВЦЭМ!$B$34:$B$777,Y$260)+'СЕТ СН'!$F$12</f>
        <v>335.38952524000001</v>
      </c>
    </row>
    <row r="273" spans="1:25" ht="15.75" x14ac:dyDescent="0.2">
      <c r="A273" s="36">
        <f t="shared" si="7"/>
        <v>42595</v>
      </c>
      <c r="B273" s="37">
        <f>SUMIFS(СВЦЭМ!$H$34:$H$777,СВЦЭМ!$A$34:$A$777,$A273,СВЦЭМ!$B$34:$B$777,B$260)+'СЕТ СН'!$F$12</f>
        <v>356.75524776999998</v>
      </c>
      <c r="C273" s="37">
        <f>SUMIFS(СВЦЭМ!$H$34:$H$777,СВЦЭМ!$A$34:$A$777,$A273,СВЦЭМ!$B$34:$B$777,C$260)+'СЕТ СН'!$F$12</f>
        <v>389.95904410000003</v>
      </c>
      <c r="D273" s="37">
        <f>SUMIFS(СВЦЭМ!$H$34:$H$777,СВЦЭМ!$A$34:$A$777,$A273,СВЦЭМ!$B$34:$B$777,D$260)+'СЕТ СН'!$F$12</f>
        <v>398.33050618999999</v>
      </c>
      <c r="E273" s="37">
        <f>SUMIFS(СВЦЭМ!$H$34:$H$777,СВЦЭМ!$A$34:$A$777,$A273,СВЦЭМ!$B$34:$B$777,E$260)+'СЕТ СН'!$F$12</f>
        <v>409.92232367000003</v>
      </c>
      <c r="F273" s="37">
        <f>SUMIFS(СВЦЭМ!$H$34:$H$777,СВЦЭМ!$A$34:$A$777,$A273,СВЦЭМ!$B$34:$B$777,F$260)+'СЕТ СН'!$F$12</f>
        <v>411.41132733000001</v>
      </c>
      <c r="G273" s="37">
        <f>SUMIFS(СВЦЭМ!$H$34:$H$777,СВЦЭМ!$A$34:$A$777,$A273,СВЦЭМ!$B$34:$B$777,G$260)+'СЕТ СН'!$F$12</f>
        <v>410.63390204000001</v>
      </c>
      <c r="H273" s="37">
        <f>SUMIFS(СВЦЭМ!$H$34:$H$777,СВЦЭМ!$A$34:$A$777,$A273,СВЦЭМ!$B$34:$B$777,H$260)+'СЕТ СН'!$F$12</f>
        <v>395.92260704</v>
      </c>
      <c r="I273" s="37">
        <f>SUMIFS(СВЦЭМ!$H$34:$H$777,СВЦЭМ!$A$34:$A$777,$A273,СВЦЭМ!$B$34:$B$777,I$260)+'СЕТ СН'!$F$12</f>
        <v>400.35877665999999</v>
      </c>
      <c r="J273" s="37">
        <f>SUMIFS(СВЦЭМ!$H$34:$H$777,СВЦЭМ!$A$34:$A$777,$A273,СВЦЭМ!$B$34:$B$777,J$260)+'СЕТ СН'!$F$12</f>
        <v>360.77953862999999</v>
      </c>
      <c r="K273" s="37">
        <f>SUMIFS(СВЦЭМ!$H$34:$H$777,СВЦЭМ!$A$34:$A$777,$A273,СВЦЭМ!$B$34:$B$777,K$260)+'СЕТ СН'!$F$12</f>
        <v>334.54749364999998</v>
      </c>
      <c r="L273" s="37">
        <f>SUMIFS(СВЦЭМ!$H$34:$H$777,СВЦЭМ!$A$34:$A$777,$A273,СВЦЭМ!$B$34:$B$777,L$260)+'СЕТ СН'!$F$12</f>
        <v>335.85916548</v>
      </c>
      <c r="M273" s="37">
        <f>SUMIFS(СВЦЭМ!$H$34:$H$777,СВЦЭМ!$A$34:$A$777,$A273,СВЦЭМ!$B$34:$B$777,M$260)+'СЕТ СН'!$F$12</f>
        <v>325.91808449000001</v>
      </c>
      <c r="N273" s="37">
        <f>SUMIFS(СВЦЭМ!$H$34:$H$777,СВЦЭМ!$A$34:$A$777,$A273,СВЦЭМ!$B$34:$B$777,N$260)+'СЕТ СН'!$F$12</f>
        <v>313.41130303</v>
      </c>
      <c r="O273" s="37">
        <f>SUMIFS(СВЦЭМ!$H$34:$H$777,СВЦЭМ!$A$34:$A$777,$A273,СВЦЭМ!$B$34:$B$777,O$260)+'СЕТ СН'!$F$12</f>
        <v>312.11139514000001</v>
      </c>
      <c r="P273" s="37">
        <f>SUMIFS(СВЦЭМ!$H$34:$H$777,СВЦЭМ!$A$34:$A$777,$A273,СВЦЭМ!$B$34:$B$777,P$260)+'СЕТ СН'!$F$12</f>
        <v>305.75652143000002</v>
      </c>
      <c r="Q273" s="37">
        <f>SUMIFS(СВЦЭМ!$H$34:$H$777,СВЦЭМ!$A$34:$A$777,$A273,СВЦЭМ!$B$34:$B$777,Q$260)+'СЕТ СН'!$F$12</f>
        <v>305.83283015000001</v>
      </c>
      <c r="R273" s="37">
        <f>SUMIFS(СВЦЭМ!$H$34:$H$777,СВЦЭМ!$A$34:$A$777,$A273,СВЦЭМ!$B$34:$B$777,R$260)+'СЕТ СН'!$F$12</f>
        <v>305.97599055000001</v>
      </c>
      <c r="S273" s="37">
        <f>SUMIFS(СВЦЭМ!$H$34:$H$777,СВЦЭМ!$A$34:$A$777,$A273,СВЦЭМ!$B$34:$B$777,S$260)+'СЕТ СН'!$F$12</f>
        <v>307.44970842999999</v>
      </c>
      <c r="T273" s="37">
        <f>SUMIFS(СВЦЭМ!$H$34:$H$777,СВЦЭМ!$A$34:$A$777,$A273,СВЦЭМ!$B$34:$B$777,T$260)+'СЕТ СН'!$F$12</f>
        <v>309.87637117000003</v>
      </c>
      <c r="U273" s="37">
        <f>SUMIFS(СВЦЭМ!$H$34:$H$777,СВЦЭМ!$A$34:$A$777,$A273,СВЦЭМ!$B$34:$B$777,U$260)+'СЕТ СН'!$F$12</f>
        <v>311.42208647000001</v>
      </c>
      <c r="V273" s="37">
        <f>SUMIFS(СВЦЭМ!$H$34:$H$777,СВЦЭМ!$A$34:$A$777,$A273,СВЦЭМ!$B$34:$B$777,V$260)+'СЕТ СН'!$F$12</f>
        <v>321.20420360999998</v>
      </c>
      <c r="W273" s="37">
        <f>SUMIFS(СВЦЭМ!$H$34:$H$777,СВЦЭМ!$A$34:$A$777,$A273,СВЦЭМ!$B$34:$B$777,W$260)+'СЕТ СН'!$F$12</f>
        <v>329.41170552</v>
      </c>
      <c r="X273" s="37">
        <f>SUMIFS(СВЦЭМ!$H$34:$H$777,СВЦЭМ!$A$34:$A$777,$A273,СВЦЭМ!$B$34:$B$777,X$260)+'СЕТ СН'!$F$12</f>
        <v>307.55861112999997</v>
      </c>
      <c r="Y273" s="37">
        <f>SUMIFS(СВЦЭМ!$H$34:$H$777,СВЦЭМ!$A$34:$A$777,$A273,СВЦЭМ!$B$34:$B$777,Y$260)+'СЕТ СН'!$F$12</f>
        <v>323.54116085999999</v>
      </c>
    </row>
    <row r="274" spans="1:25" ht="15.75" x14ac:dyDescent="0.2">
      <c r="A274" s="36">
        <f t="shared" si="7"/>
        <v>42596</v>
      </c>
      <c r="B274" s="37">
        <f>SUMIFS(СВЦЭМ!$H$34:$H$777,СВЦЭМ!$A$34:$A$777,$A274,СВЦЭМ!$B$34:$B$777,B$260)+'СЕТ СН'!$F$12</f>
        <v>353.86747369</v>
      </c>
      <c r="C274" s="37">
        <f>SUMIFS(СВЦЭМ!$H$34:$H$777,СВЦЭМ!$A$34:$A$777,$A274,СВЦЭМ!$B$34:$B$777,C$260)+'СЕТ СН'!$F$12</f>
        <v>383.21501706999999</v>
      </c>
      <c r="D274" s="37">
        <f>SUMIFS(СВЦЭМ!$H$34:$H$777,СВЦЭМ!$A$34:$A$777,$A274,СВЦЭМ!$B$34:$B$777,D$260)+'СЕТ СН'!$F$12</f>
        <v>398.11737102000001</v>
      </c>
      <c r="E274" s="37">
        <f>SUMIFS(СВЦЭМ!$H$34:$H$777,СВЦЭМ!$A$34:$A$777,$A274,СВЦЭМ!$B$34:$B$777,E$260)+'СЕТ СН'!$F$12</f>
        <v>408.25577705000001</v>
      </c>
      <c r="F274" s="37">
        <f>SUMIFS(СВЦЭМ!$H$34:$H$777,СВЦЭМ!$A$34:$A$777,$A274,СВЦЭМ!$B$34:$B$777,F$260)+'СЕТ СН'!$F$12</f>
        <v>412.20828803000001</v>
      </c>
      <c r="G274" s="37">
        <f>SUMIFS(СВЦЭМ!$H$34:$H$777,СВЦЭМ!$A$34:$A$777,$A274,СВЦЭМ!$B$34:$B$777,G$260)+'СЕТ СН'!$F$12</f>
        <v>414.30287097000001</v>
      </c>
      <c r="H274" s="37">
        <f>SUMIFS(СВЦЭМ!$H$34:$H$777,СВЦЭМ!$A$34:$A$777,$A274,СВЦЭМ!$B$34:$B$777,H$260)+'СЕТ СН'!$F$12</f>
        <v>399.22409243999999</v>
      </c>
      <c r="I274" s="37">
        <f>SUMIFS(СВЦЭМ!$H$34:$H$777,СВЦЭМ!$A$34:$A$777,$A274,СВЦЭМ!$B$34:$B$777,I$260)+'СЕТ СН'!$F$12</f>
        <v>401.56467442000002</v>
      </c>
      <c r="J274" s="37">
        <f>SUMIFS(СВЦЭМ!$H$34:$H$777,СВЦЭМ!$A$34:$A$777,$A274,СВЦЭМ!$B$34:$B$777,J$260)+'СЕТ СН'!$F$12</f>
        <v>357.56822799999998</v>
      </c>
      <c r="K274" s="37">
        <f>SUMIFS(СВЦЭМ!$H$34:$H$777,СВЦЭМ!$A$34:$A$777,$A274,СВЦЭМ!$B$34:$B$777,K$260)+'СЕТ СН'!$F$12</f>
        <v>316.59978720999999</v>
      </c>
      <c r="L274" s="37">
        <f>SUMIFS(СВЦЭМ!$H$34:$H$777,СВЦЭМ!$A$34:$A$777,$A274,СВЦЭМ!$B$34:$B$777,L$260)+'СЕТ СН'!$F$12</f>
        <v>307.40593187000002</v>
      </c>
      <c r="M274" s="37">
        <f>SUMIFS(СВЦЭМ!$H$34:$H$777,СВЦЭМ!$A$34:$A$777,$A274,СВЦЭМ!$B$34:$B$777,M$260)+'СЕТ СН'!$F$12</f>
        <v>328.35856009999998</v>
      </c>
      <c r="N274" s="37">
        <f>SUMIFS(СВЦЭМ!$H$34:$H$777,СВЦЭМ!$A$34:$A$777,$A274,СВЦЭМ!$B$34:$B$777,N$260)+'СЕТ СН'!$F$12</f>
        <v>327.0958172</v>
      </c>
      <c r="O274" s="37">
        <f>SUMIFS(СВЦЭМ!$H$34:$H$777,СВЦЭМ!$A$34:$A$777,$A274,СВЦЭМ!$B$34:$B$777,O$260)+'СЕТ СН'!$F$12</f>
        <v>330.06412978999998</v>
      </c>
      <c r="P274" s="37">
        <f>SUMIFS(СВЦЭМ!$H$34:$H$777,СВЦЭМ!$A$34:$A$777,$A274,СВЦЭМ!$B$34:$B$777,P$260)+'СЕТ СН'!$F$12</f>
        <v>327.27168726999997</v>
      </c>
      <c r="Q274" s="37">
        <f>SUMIFS(СВЦЭМ!$H$34:$H$777,СВЦЭМ!$A$34:$A$777,$A274,СВЦЭМ!$B$34:$B$777,Q$260)+'СЕТ СН'!$F$12</f>
        <v>327.02546278</v>
      </c>
      <c r="R274" s="37">
        <f>SUMIFS(СВЦЭМ!$H$34:$H$777,СВЦЭМ!$A$34:$A$777,$A274,СВЦЭМ!$B$34:$B$777,R$260)+'СЕТ СН'!$F$12</f>
        <v>325.22974932</v>
      </c>
      <c r="S274" s="37">
        <f>SUMIFS(СВЦЭМ!$H$34:$H$777,СВЦЭМ!$A$34:$A$777,$A274,СВЦЭМ!$B$34:$B$777,S$260)+'СЕТ СН'!$F$12</f>
        <v>330.02243349999998</v>
      </c>
      <c r="T274" s="37">
        <f>SUMIFS(СВЦЭМ!$H$34:$H$777,СВЦЭМ!$A$34:$A$777,$A274,СВЦЭМ!$B$34:$B$777,T$260)+'СЕТ СН'!$F$12</f>
        <v>329.90244667000002</v>
      </c>
      <c r="U274" s="37">
        <f>SUMIFS(СВЦЭМ!$H$34:$H$777,СВЦЭМ!$A$34:$A$777,$A274,СВЦЭМ!$B$34:$B$777,U$260)+'СЕТ СН'!$F$12</f>
        <v>333.12846617999998</v>
      </c>
      <c r="V274" s="37">
        <f>SUMIFS(СВЦЭМ!$H$34:$H$777,СВЦЭМ!$A$34:$A$777,$A274,СВЦЭМ!$B$34:$B$777,V$260)+'СЕТ СН'!$F$12</f>
        <v>319.94624562000001</v>
      </c>
      <c r="W274" s="37">
        <f>SUMIFS(СВЦЭМ!$H$34:$H$777,СВЦЭМ!$A$34:$A$777,$A274,СВЦЭМ!$B$34:$B$777,W$260)+'СЕТ СН'!$F$12</f>
        <v>301.06953007999999</v>
      </c>
      <c r="X274" s="37">
        <f>SUMIFS(СВЦЭМ!$H$34:$H$777,СВЦЭМ!$A$34:$A$777,$A274,СВЦЭМ!$B$34:$B$777,X$260)+'СЕТ СН'!$F$12</f>
        <v>300.38488599999999</v>
      </c>
      <c r="Y274" s="37">
        <f>SUMIFS(СВЦЭМ!$H$34:$H$777,СВЦЭМ!$A$34:$A$777,$A274,СВЦЭМ!$B$34:$B$777,Y$260)+'СЕТ СН'!$F$12</f>
        <v>344.5322463</v>
      </c>
    </row>
    <row r="275" spans="1:25" ht="15.75" x14ac:dyDescent="0.2">
      <c r="A275" s="36">
        <f t="shared" si="7"/>
        <v>42597</v>
      </c>
      <c r="B275" s="37">
        <f>SUMIFS(СВЦЭМ!$H$34:$H$777,СВЦЭМ!$A$34:$A$777,$A275,СВЦЭМ!$B$34:$B$777,B$260)+'СЕТ СН'!$F$12</f>
        <v>366.62019938999998</v>
      </c>
      <c r="C275" s="37">
        <f>SUMIFS(СВЦЭМ!$H$34:$H$777,СВЦЭМ!$A$34:$A$777,$A275,СВЦЭМ!$B$34:$B$777,C$260)+'СЕТ СН'!$F$12</f>
        <v>394.83040906999997</v>
      </c>
      <c r="D275" s="37">
        <f>SUMIFS(СВЦЭМ!$H$34:$H$777,СВЦЭМ!$A$34:$A$777,$A275,СВЦЭМ!$B$34:$B$777,D$260)+'СЕТ СН'!$F$12</f>
        <v>389.70226510999998</v>
      </c>
      <c r="E275" s="37">
        <f>SUMIFS(СВЦЭМ!$H$34:$H$777,СВЦЭМ!$A$34:$A$777,$A275,СВЦЭМ!$B$34:$B$777,E$260)+'СЕТ СН'!$F$12</f>
        <v>403.19729305999999</v>
      </c>
      <c r="F275" s="37">
        <f>SUMIFS(СВЦЭМ!$H$34:$H$777,СВЦЭМ!$A$34:$A$777,$A275,СВЦЭМ!$B$34:$B$777,F$260)+'СЕТ СН'!$F$12</f>
        <v>406.57891230000001</v>
      </c>
      <c r="G275" s="37">
        <f>SUMIFS(СВЦЭМ!$H$34:$H$777,СВЦЭМ!$A$34:$A$777,$A275,СВЦЭМ!$B$34:$B$777,G$260)+'СЕТ СН'!$F$12</f>
        <v>405.23688798000001</v>
      </c>
      <c r="H275" s="37">
        <f>SUMIFS(СВЦЭМ!$H$34:$H$777,СВЦЭМ!$A$34:$A$777,$A275,СВЦЭМ!$B$34:$B$777,H$260)+'СЕТ СН'!$F$12</f>
        <v>388.24969419000001</v>
      </c>
      <c r="I275" s="37">
        <f>SUMIFS(СВЦЭМ!$H$34:$H$777,СВЦЭМ!$A$34:$A$777,$A275,СВЦЭМ!$B$34:$B$777,I$260)+'СЕТ СН'!$F$12</f>
        <v>384.51398540000002</v>
      </c>
      <c r="J275" s="37">
        <f>SUMIFS(СВЦЭМ!$H$34:$H$777,СВЦЭМ!$A$34:$A$777,$A275,СВЦЭМ!$B$34:$B$777,J$260)+'СЕТ СН'!$F$12</f>
        <v>334.75843400000002</v>
      </c>
      <c r="K275" s="37">
        <f>SUMIFS(СВЦЭМ!$H$34:$H$777,СВЦЭМ!$A$34:$A$777,$A275,СВЦЭМ!$B$34:$B$777,K$260)+'СЕТ СН'!$F$12</f>
        <v>298.02582474000002</v>
      </c>
      <c r="L275" s="37">
        <f>SUMIFS(СВЦЭМ!$H$34:$H$777,СВЦЭМ!$A$34:$A$777,$A275,СВЦЭМ!$B$34:$B$777,L$260)+'СЕТ СН'!$F$12</f>
        <v>274.21707631999999</v>
      </c>
      <c r="M275" s="37">
        <f>SUMIFS(СВЦЭМ!$H$34:$H$777,СВЦЭМ!$A$34:$A$777,$A275,СВЦЭМ!$B$34:$B$777,M$260)+'СЕТ СН'!$F$12</f>
        <v>271.69618778</v>
      </c>
      <c r="N275" s="37">
        <f>SUMIFS(СВЦЭМ!$H$34:$H$777,СВЦЭМ!$A$34:$A$777,$A275,СВЦЭМ!$B$34:$B$777,N$260)+'СЕТ СН'!$F$12</f>
        <v>275.18086825</v>
      </c>
      <c r="O275" s="37">
        <f>SUMIFS(СВЦЭМ!$H$34:$H$777,СВЦЭМ!$A$34:$A$777,$A275,СВЦЭМ!$B$34:$B$777,O$260)+'СЕТ СН'!$F$12</f>
        <v>270.08193905000002</v>
      </c>
      <c r="P275" s="37">
        <f>SUMIFS(СВЦЭМ!$H$34:$H$777,СВЦЭМ!$A$34:$A$777,$A275,СВЦЭМ!$B$34:$B$777,P$260)+'СЕТ СН'!$F$12</f>
        <v>273.90118840000002</v>
      </c>
      <c r="Q275" s="37">
        <f>SUMIFS(СВЦЭМ!$H$34:$H$777,СВЦЭМ!$A$34:$A$777,$A275,СВЦЭМ!$B$34:$B$777,Q$260)+'СЕТ СН'!$F$12</f>
        <v>275.77825934999998</v>
      </c>
      <c r="R275" s="37">
        <f>SUMIFS(СВЦЭМ!$H$34:$H$777,СВЦЭМ!$A$34:$A$777,$A275,СВЦЭМ!$B$34:$B$777,R$260)+'СЕТ СН'!$F$12</f>
        <v>274.99963902000002</v>
      </c>
      <c r="S275" s="37">
        <f>SUMIFS(СВЦЭМ!$H$34:$H$777,СВЦЭМ!$A$34:$A$777,$A275,СВЦЭМ!$B$34:$B$777,S$260)+'СЕТ СН'!$F$12</f>
        <v>277.41728555999998</v>
      </c>
      <c r="T275" s="37">
        <f>SUMIFS(СВЦЭМ!$H$34:$H$777,СВЦЭМ!$A$34:$A$777,$A275,СВЦЭМ!$B$34:$B$777,T$260)+'СЕТ СН'!$F$12</f>
        <v>282.76464948</v>
      </c>
      <c r="U275" s="37">
        <f>SUMIFS(СВЦЭМ!$H$34:$H$777,СВЦЭМ!$A$34:$A$777,$A275,СВЦЭМ!$B$34:$B$777,U$260)+'СЕТ СН'!$F$12</f>
        <v>281.46438859</v>
      </c>
      <c r="V275" s="37">
        <f>SUMIFS(СВЦЭМ!$H$34:$H$777,СВЦЭМ!$A$34:$A$777,$A275,СВЦЭМ!$B$34:$B$777,V$260)+'СЕТ СН'!$F$12</f>
        <v>269.95002664999998</v>
      </c>
      <c r="W275" s="37">
        <f>SUMIFS(СВЦЭМ!$H$34:$H$777,СВЦЭМ!$A$34:$A$777,$A275,СВЦЭМ!$B$34:$B$777,W$260)+'СЕТ СН'!$F$12</f>
        <v>270.45980989999998</v>
      </c>
      <c r="X275" s="37">
        <f>SUMIFS(СВЦЭМ!$H$34:$H$777,СВЦЭМ!$A$34:$A$777,$A275,СВЦЭМ!$B$34:$B$777,X$260)+'СЕТ СН'!$F$12</f>
        <v>281.99094380000003</v>
      </c>
      <c r="Y275" s="37">
        <f>SUMIFS(СВЦЭМ!$H$34:$H$777,СВЦЭМ!$A$34:$A$777,$A275,СВЦЭМ!$B$34:$B$777,Y$260)+'СЕТ СН'!$F$12</f>
        <v>322.50451349999997</v>
      </c>
    </row>
    <row r="276" spans="1:25" ht="15.75" x14ac:dyDescent="0.2">
      <c r="A276" s="36">
        <f t="shared" si="7"/>
        <v>42598</v>
      </c>
      <c r="B276" s="37">
        <f>SUMIFS(СВЦЭМ!$H$34:$H$777,СВЦЭМ!$A$34:$A$777,$A276,СВЦЭМ!$B$34:$B$777,B$260)+'СЕТ СН'!$F$12</f>
        <v>343.46962723000001</v>
      </c>
      <c r="C276" s="37">
        <f>SUMIFS(СВЦЭМ!$H$34:$H$777,СВЦЭМ!$A$34:$A$777,$A276,СВЦЭМ!$B$34:$B$777,C$260)+'СЕТ СН'!$F$12</f>
        <v>373.65814478999999</v>
      </c>
      <c r="D276" s="37">
        <f>SUMIFS(СВЦЭМ!$H$34:$H$777,СВЦЭМ!$A$34:$A$777,$A276,СВЦЭМ!$B$34:$B$777,D$260)+'СЕТ СН'!$F$12</f>
        <v>395.51110483000002</v>
      </c>
      <c r="E276" s="37">
        <f>SUMIFS(СВЦЭМ!$H$34:$H$777,СВЦЭМ!$A$34:$A$777,$A276,СВЦЭМ!$B$34:$B$777,E$260)+'СЕТ СН'!$F$12</f>
        <v>406.28952512000001</v>
      </c>
      <c r="F276" s="37">
        <f>SUMIFS(СВЦЭМ!$H$34:$H$777,СВЦЭМ!$A$34:$A$777,$A276,СВЦЭМ!$B$34:$B$777,F$260)+'СЕТ СН'!$F$12</f>
        <v>411.68839467999999</v>
      </c>
      <c r="G276" s="37">
        <f>SUMIFS(СВЦЭМ!$H$34:$H$777,СВЦЭМ!$A$34:$A$777,$A276,СВЦЭМ!$B$34:$B$777,G$260)+'СЕТ СН'!$F$12</f>
        <v>410.29390598999998</v>
      </c>
      <c r="H276" s="37">
        <f>SUMIFS(СВЦЭМ!$H$34:$H$777,СВЦЭМ!$A$34:$A$777,$A276,СВЦЭМ!$B$34:$B$777,H$260)+'СЕТ СН'!$F$12</f>
        <v>388.19410822999998</v>
      </c>
      <c r="I276" s="37">
        <f>SUMIFS(СВЦЭМ!$H$34:$H$777,СВЦЭМ!$A$34:$A$777,$A276,СВЦЭМ!$B$34:$B$777,I$260)+'СЕТ СН'!$F$12</f>
        <v>365.18740668999999</v>
      </c>
      <c r="J276" s="37">
        <f>SUMIFS(СВЦЭМ!$H$34:$H$777,СВЦЭМ!$A$34:$A$777,$A276,СВЦЭМ!$B$34:$B$777,J$260)+'СЕТ СН'!$F$12</f>
        <v>319.36201738</v>
      </c>
      <c r="K276" s="37">
        <f>SUMIFS(СВЦЭМ!$H$34:$H$777,СВЦЭМ!$A$34:$A$777,$A276,СВЦЭМ!$B$34:$B$777,K$260)+'СЕТ СН'!$F$12</f>
        <v>291.41101866999998</v>
      </c>
      <c r="L276" s="37">
        <f>SUMIFS(СВЦЭМ!$H$34:$H$777,СВЦЭМ!$A$34:$A$777,$A276,СВЦЭМ!$B$34:$B$777,L$260)+'СЕТ СН'!$F$12</f>
        <v>269.23232965</v>
      </c>
      <c r="M276" s="37">
        <f>SUMIFS(СВЦЭМ!$H$34:$H$777,СВЦЭМ!$A$34:$A$777,$A276,СВЦЭМ!$B$34:$B$777,M$260)+'СЕТ СН'!$F$12</f>
        <v>275.37819013000001</v>
      </c>
      <c r="N276" s="37">
        <f>SUMIFS(СВЦЭМ!$H$34:$H$777,СВЦЭМ!$A$34:$A$777,$A276,СВЦЭМ!$B$34:$B$777,N$260)+'СЕТ СН'!$F$12</f>
        <v>290.65209629999998</v>
      </c>
      <c r="O276" s="37">
        <f>SUMIFS(СВЦЭМ!$H$34:$H$777,СВЦЭМ!$A$34:$A$777,$A276,СВЦЭМ!$B$34:$B$777,O$260)+'СЕТ СН'!$F$12</f>
        <v>300.46917803999997</v>
      </c>
      <c r="P276" s="37">
        <f>SUMIFS(СВЦЭМ!$H$34:$H$777,СВЦЭМ!$A$34:$A$777,$A276,СВЦЭМ!$B$34:$B$777,P$260)+'СЕТ СН'!$F$12</f>
        <v>282.54122344000001</v>
      </c>
      <c r="Q276" s="37">
        <f>SUMIFS(СВЦЭМ!$H$34:$H$777,СВЦЭМ!$A$34:$A$777,$A276,СВЦЭМ!$B$34:$B$777,Q$260)+'СЕТ СН'!$F$12</f>
        <v>273.43885918000001</v>
      </c>
      <c r="R276" s="37">
        <f>SUMIFS(СВЦЭМ!$H$34:$H$777,СВЦЭМ!$A$34:$A$777,$A276,СВЦЭМ!$B$34:$B$777,R$260)+'СЕТ СН'!$F$12</f>
        <v>272.48813256</v>
      </c>
      <c r="S276" s="37">
        <f>SUMIFS(СВЦЭМ!$H$34:$H$777,СВЦЭМ!$A$34:$A$777,$A276,СВЦЭМ!$B$34:$B$777,S$260)+'СЕТ СН'!$F$12</f>
        <v>275.75825937000002</v>
      </c>
      <c r="T276" s="37">
        <f>SUMIFS(СВЦЭМ!$H$34:$H$777,СВЦЭМ!$A$34:$A$777,$A276,СВЦЭМ!$B$34:$B$777,T$260)+'СЕТ СН'!$F$12</f>
        <v>279.86183334999998</v>
      </c>
      <c r="U276" s="37">
        <f>SUMIFS(СВЦЭМ!$H$34:$H$777,СВЦЭМ!$A$34:$A$777,$A276,СВЦЭМ!$B$34:$B$777,U$260)+'СЕТ СН'!$F$12</f>
        <v>282.39622672000002</v>
      </c>
      <c r="V276" s="37">
        <f>SUMIFS(СВЦЭМ!$H$34:$H$777,СВЦЭМ!$A$34:$A$777,$A276,СВЦЭМ!$B$34:$B$777,V$260)+'СЕТ СН'!$F$12</f>
        <v>274.63488953000001</v>
      </c>
      <c r="W276" s="37">
        <f>SUMIFS(СВЦЭМ!$H$34:$H$777,СВЦЭМ!$A$34:$A$777,$A276,СВЦЭМ!$B$34:$B$777,W$260)+'СЕТ СН'!$F$12</f>
        <v>280.98996268000002</v>
      </c>
      <c r="X276" s="37">
        <f>SUMIFS(СВЦЭМ!$H$34:$H$777,СВЦЭМ!$A$34:$A$777,$A276,СВЦЭМ!$B$34:$B$777,X$260)+'СЕТ СН'!$F$12</f>
        <v>284.78053677000003</v>
      </c>
      <c r="Y276" s="37">
        <f>SUMIFS(СВЦЭМ!$H$34:$H$777,СВЦЭМ!$A$34:$A$777,$A276,СВЦЭМ!$B$34:$B$777,Y$260)+'СЕТ СН'!$F$12</f>
        <v>322.41140099</v>
      </c>
    </row>
    <row r="277" spans="1:25" ht="15.75" x14ac:dyDescent="0.2">
      <c r="A277" s="36">
        <f t="shared" si="7"/>
        <v>42599</v>
      </c>
      <c r="B277" s="37">
        <f>SUMIFS(СВЦЭМ!$H$34:$H$777,СВЦЭМ!$A$34:$A$777,$A277,СВЦЭМ!$B$34:$B$777,B$260)+'СЕТ СН'!$F$12</f>
        <v>337.38326837</v>
      </c>
      <c r="C277" s="37">
        <f>SUMIFS(СВЦЭМ!$H$34:$H$777,СВЦЭМ!$A$34:$A$777,$A277,СВЦЭМ!$B$34:$B$777,C$260)+'СЕТ СН'!$F$12</f>
        <v>374.14583278999999</v>
      </c>
      <c r="D277" s="37">
        <f>SUMIFS(СВЦЭМ!$H$34:$H$777,СВЦЭМ!$A$34:$A$777,$A277,СВЦЭМ!$B$34:$B$777,D$260)+'СЕТ СН'!$F$12</f>
        <v>397.10073342999999</v>
      </c>
      <c r="E277" s="37">
        <f>SUMIFS(СВЦЭМ!$H$34:$H$777,СВЦЭМ!$A$34:$A$777,$A277,СВЦЭМ!$B$34:$B$777,E$260)+'СЕТ СН'!$F$12</f>
        <v>407.32489290000001</v>
      </c>
      <c r="F277" s="37">
        <f>SUMIFS(СВЦЭМ!$H$34:$H$777,СВЦЭМ!$A$34:$A$777,$A277,СВЦЭМ!$B$34:$B$777,F$260)+'СЕТ СН'!$F$12</f>
        <v>416.56209691999999</v>
      </c>
      <c r="G277" s="37">
        <f>SUMIFS(СВЦЭМ!$H$34:$H$777,СВЦЭМ!$A$34:$A$777,$A277,СВЦЭМ!$B$34:$B$777,G$260)+'СЕТ СН'!$F$12</f>
        <v>414.14718995999999</v>
      </c>
      <c r="H277" s="37">
        <f>SUMIFS(СВЦЭМ!$H$34:$H$777,СВЦЭМ!$A$34:$A$777,$A277,СВЦЭМ!$B$34:$B$777,H$260)+'СЕТ СН'!$F$12</f>
        <v>384.27066996000002</v>
      </c>
      <c r="I277" s="37">
        <f>SUMIFS(СВЦЭМ!$H$34:$H$777,СВЦЭМ!$A$34:$A$777,$A277,СВЦЭМ!$B$34:$B$777,I$260)+'СЕТ СН'!$F$12</f>
        <v>359.14209734000002</v>
      </c>
      <c r="J277" s="37">
        <f>SUMIFS(СВЦЭМ!$H$34:$H$777,СВЦЭМ!$A$34:$A$777,$A277,СВЦЭМ!$B$34:$B$777,J$260)+'СЕТ СН'!$F$12</f>
        <v>311.10297122999998</v>
      </c>
      <c r="K277" s="37">
        <f>SUMIFS(СВЦЭМ!$H$34:$H$777,СВЦЭМ!$A$34:$A$777,$A277,СВЦЭМ!$B$34:$B$777,K$260)+'СЕТ СН'!$F$12</f>
        <v>283.99722486000002</v>
      </c>
      <c r="L277" s="37">
        <f>SUMIFS(СВЦЭМ!$H$34:$H$777,СВЦЭМ!$A$34:$A$777,$A277,СВЦЭМ!$B$34:$B$777,L$260)+'СЕТ СН'!$F$12</f>
        <v>266.52992797000002</v>
      </c>
      <c r="M277" s="37">
        <f>SUMIFS(СВЦЭМ!$H$34:$H$777,СВЦЭМ!$A$34:$A$777,$A277,СВЦЭМ!$B$34:$B$777,M$260)+'СЕТ СН'!$F$12</f>
        <v>261.09855332000001</v>
      </c>
      <c r="N277" s="37">
        <f>SUMIFS(СВЦЭМ!$H$34:$H$777,СВЦЭМ!$A$34:$A$777,$A277,СВЦЭМ!$B$34:$B$777,N$260)+'СЕТ СН'!$F$12</f>
        <v>267.23051635000002</v>
      </c>
      <c r="O277" s="37">
        <f>SUMIFS(СВЦЭМ!$H$34:$H$777,СВЦЭМ!$A$34:$A$777,$A277,СВЦЭМ!$B$34:$B$777,O$260)+'СЕТ СН'!$F$12</f>
        <v>264.43435903</v>
      </c>
      <c r="P277" s="37">
        <f>SUMIFS(СВЦЭМ!$H$34:$H$777,СВЦЭМ!$A$34:$A$777,$A277,СВЦЭМ!$B$34:$B$777,P$260)+'СЕТ СН'!$F$12</f>
        <v>266.52996809000001</v>
      </c>
      <c r="Q277" s="37">
        <f>SUMIFS(СВЦЭМ!$H$34:$H$777,СВЦЭМ!$A$34:$A$777,$A277,СВЦЭМ!$B$34:$B$777,Q$260)+'СЕТ СН'!$F$12</f>
        <v>268.19753725999999</v>
      </c>
      <c r="R277" s="37">
        <f>SUMIFS(СВЦЭМ!$H$34:$H$777,СВЦЭМ!$A$34:$A$777,$A277,СВЦЭМ!$B$34:$B$777,R$260)+'СЕТ СН'!$F$12</f>
        <v>275.21387355000002</v>
      </c>
      <c r="S277" s="37">
        <f>SUMIFS(СВЦЭМ!$H$34:$H$777,СВЦЭМ!$A$34:$A$777,$A277,СВЦЭМ!$B$34:$B$777,S$260)+'СЕТ СН'!$F$12</f>
        <v>285.00742294999998</v>
      </c>
      <c r="T277" s="37">
        <f>SUMIFS(СВЦЭМ!$H$34:$H$777,СВЦЭМ!$A$34:$A$777,$A277,СВЦЭМ!$B$34:$B$777,T$260)+'СЕТ СН'!$F$12</f>
        <v>308.68483092999998</v>
      </c>
      <c r="U277" s="37">
        <f>SUMIFS(СВЦЭМ!$H$34:$H$777,СВЦЭМ!$A$34:$A$777,$A277,СВЦЭМ!$B$34:$B$777,U$260)+'СЕТ СН'!$F$12</f>
        <v>311.94706252999998</v>
      </c>
      <c r="V277" s="37">
        <f>SUMIFS(СВЦЭМ!$H$34:$H$777,СВЦЭМ!$A$34:$A$777,$A277,СВЦЭМ!$B$34:$B$777,V$260)+'СЕТ СН'!$F$12</f>
        <v>298.72892349</v>
      </c>
      <c r="W277" s="37">
        <f>SUMIFS(СВЦЭМ!$H$34:$H$777,СВЦЭМ!$A$34:$A$777,$A277,СВЦЭМ!$B$34:$B$777,W$260)+'СЕТ СН'!$F$12</f>
        <v>293.04677064999998</v>
      </c>
      <c r="X277" s="37">
        <f>SUMIFS(СВЦЭМ!$H$34:$H$777,СВЦЭМ!$A$34:$A$777,$A277,СВЦЭМ!$B$34:$B$777,X$260)+'СЕТ СН'!$F$12</f>
        <v>289.44360827999998</v>
      </c>
      <c r="Y277" s="37">
        <f>SUMIFS(СВЦЭМ!$H$34:$H$777,СВЦЭМ!$A$34:$A$777,$A277,СВЦЭМ!$B$34:$B$777,Y$260)+'СЕТ СН'!$F$12</f>
        <v>320.34042559</v>
      </c>
    </row>
    <row r="278" spans="1:25" ht="15.75" x14ac:dyDescent="0.2">
      <c r="A278" s="36">
        <f t="shared" si="7"/>
        <v>42600</v>
      </c>
      <c r="B278" s="37">
        <f>SUMIFS(СВЦЭМ!$H$34:$H$777,СВЦЭМ!$A$34:$A$777,$A278,СВЦЭМ!$B$34:$B$777,B$260)+'СЕТ СН'!$F$12</f>
        <v>316.65328242999999</v>
      </c>
      <c r="C278" s="37">
        <f>SUMIFS(СВЦЭМ!$H$34:$H$777,СВЦЭМ!$A$34:$A$777,$A278,СВЦЭМ!$B$34:$B$777,C$260)+'СЕТ СН'!$F$12</f>
        <v>341.17267134000002</v>
      </c>
      <c r="D278" s="37">
        <f>SUMIFS(СВЦЭМ!$H$34:$H$777,СВЦЭМ!$A$34:$A$777,$A278,СВЦЭМ!$B$34:$B$777,D$260)+'СЕТ СН'!$F$12</f>
        <v>359.17164958000001</v>
      </c>
      <c r="E278" s="37">
        <f>SUMIFS(СВЦЭМ!$H$34:$H$777,СВЦЭМ!$A$34:$A$777,$A278,СВЦЭМ!$B$34:$B$777,E$260)+'СЕТ СН'!$F$12</f>
        <v>367.19435117</v>
      </c>
      <c r="F278" s="37">
        <f>SUMIFS(СВЦЭМ!$H$34:$H$777,СВЦЭМ!$A$34:$A$777,$A278,СВЦЭМ!$B$34:$B$777,F$260)+'СЕТ СН'!$F$12</f>
        <v>375.87230994999999</v>
      </c>
      <c r="G278" s="37">
        <f>SUMIFS(СВЦЭМ!$H$34:$H$777,СВЦЭМ!$A$34:$A$777,$A278,СВЦЭМ!$B$34:$B$777,G$260)+'СЕТ СН'!$F$12</f>
        <v>374.22650440000001</v>
      </c>
      <c r="H278" s="37">
        <f>SUMIFS(СВЦЭМ!$H$34:$H$777,СВЦЭМ!$A$34:$A$777,$A278,СВЦЭМ!$B$34:$B$777,H$260)+'СЕТ СН'!$F$12</f>
        <v>359.16762767</v>
      </c>
      <c r="I278" s="37">
        <f>SUMIFS(СВЦЭМ!$H$34:$H$777,СВЦЭМ!$A$34:$A$777,$A278,СВЦЭМ!$B$34:$B$777,I$260)+'СЕТ СН'!$F$12</f>
        <v>331.87822166000001</v>
      </c>
      <c r="J278" s="37">
        <f>SUMIFS(СВЦЭМ!$H$34:$H$777,СВЦЭМ!$A$34:$A$777,$A278,СВЦЭМ!$B$34:$B$777,J$260)+'СЕТ СН'!$F$12</f>
        <v>286.31192594999999</v>
      </c>
      <c r="K278" s="37">
        <f>SUMIFS(СВЦЭМ!$H$34:$H$777,СВЦЭМ!$A$34:$A$777,$A278,СВЦЭМ!$B$34:$B$777,K$260)+'СЕТ СН'!$F$12</f>
        <v>259.75388735000001</v>
      </c>
      <c r="L278" s="37">
        <f>SUMIFS(СВЦЭМ!$H$34:$H$777,СВЦЭМ!$A$34:$A$777,$A278,СВЦЭМ!$B$34:$B$777,L$260)+'СЕТ СН'!$F$12</f>
        <v>244.53979505999999</v>
      </c>
      <c r="M278" s="37">
        <f>SUMIFS(СВЦЭМ!$H$34:$H$777,СВЦЭМ!$A$34:$A$777,$A278,СВЦЭМ!$B$34:$B$777,M$260)+'СЕТ СН'!$F$12</f>
        <v>251.12688345000001</v>
      </c>
      <c r="N278" s="37">
        <f>SUMIFS(СВЦЭМ!$H$34:$H$777,СВЦЭМ!$A$34:$A$777,$A278,СВЦЭМ!$B$34:$B$777,N$260)+'СЕТ СН'!$F$12</f>
        <v>244.38100813</v>
      </c>
      <c r="O278" s="37">
        <f>SUMIFS(СВЦЭМ!$H$34:$H$777,СВЦЭМ!$A$34:$A$777,$A278,СВЦЭМ!$B$34:$B$777,O$260)+'СЕТ СН'!$F$12</f>
        <v>246.83217378000001</v>
      </c>
      <c r="P278" s="37">
        <f>SUMIFS(СВЦЭМ!$H$34:$H$777,СВЦЭМ!$A$34:$A$777,$A278,СВЦЭМ!$B$34:$B$777,P$260)+'СЕТ СН'!$F$12</f>
        <v>240.63997768999999</v>
      </c>
      <c r="Q278" s="37">
        <f>SUMIFS(СВЦЭМ!$H$34:$H$777,СВЦЭМ!$A$34:$A$777,$A278,СВЦЭМ!$B$34:$B$777,Q$260)+'СЕТ СН'!$F$12</f>
        <v>237.96342682</v>
      </c>
      <c r="R278" s="37">
        <f>SUMIFS(СВЦЭМ!$H$34:$H$777,СВЦЭМ!$A$34:$A$777,$A278,СВЦЭМ!$B$34:$B$777,R$260)+'СЕТ СН'!$F$12</f>
        <v>238.36264531</v>
      </c>
      <c r="S278" s="37">
        <f>SUMIFS(СВЦЭМ!$H$34:$H$777,СВЦЭМ!$A$34:$A$777,$A278,СВЦЭМ!$B$34:$B$777,S$260)+'СЕТ СН'!$F$12</f>
        <v>241.49650939</v>
      </c>
      <c r="T278" s="37">
        <f>SUMIFS(СВЦЭМ!$H$34:$H$777,СВЦЭМ!$A$34:$A$777,$A278,СВЦЭМ!$B$34:$B$777,T$260)+'СЕТ СН'!$F$12</f>
        <v>243.26124118000001</v>
      </c>
      <c r="U278" s="37">
        <f>SUMIFS(СВЦЭМ!$H$34:$H$777,СВЦЭМ!$A$34:$A$777,$A278,СВЦЭМ!$B$34:$B$777,U$260)+'СЕТ СН'!$F$12</f>
        <v>242.19724828</v>
      </c>
      <c r="V278" s="37">
        <f>SUMIFS(СВЦЭМ!$H$34:$H$777,СВЦЭМ!$A$34:$A$777,$A278,СВЦЭМ!$B$34:$B$777,V$260)+'СЕТ СН'!$F$12</f>
        <v>248.92622528999999</v>
      </c>
      <c r="W278" s="37">
        <f>SUMIFS(СВЦЭМ!$H$34:$H$777,СВЦЭМ!$A$34:$A$777,$A278,СВЦЭМ!$B$34:$B$777,W$260)+'СЕТ СН'!$F$12</f>
        <v>260.89849495999999</v>
      </c>
      <c r="X278" s="37">
        <f>SUMIFS(СВЦЭМ!$H$34:$H$777,СВЦЭМ!$A$34:$A$777,$A278,СВЦЭМ!$B$34:$B$777,X$260)+'СЕТ СН'!$F$12</f>
        <v>251.69499228999999</v>
      </c>
      <c r="Y278" s="37">
        <f>SUMIFS(СВЦЭМ!$H$34:$H$777,СВЦЭМ!$A$34:$A$777,$A278,СВЦЭМ!$B$34:$B$777,Y$260)+'СЕТ СН'!$F$12</f>
        <v>283.59243149000002</v>
      </c>
    </row>
    <row r="279" spans="1:25" ht="15.75" x14ac:dyDescent="0.2">
      <c r="A279" s="36">
        <f t="shared" si="7"/>
        <v>42601</v>
      </c>
      <c r="B279" s="37">
        <f>SUMIFS(СВЦЭМ!$H$34:$H$777,СВЦЭМ!$A$34:$A$777,$A279,СВЦЭМ!$B$34:$B$777,B$260)+'СЕТ СН'!$F$12</f>
        <v>322.59497799000002</v>
      </c>
      <c r="C279" s="37">
        <f>SUMIFS(СВЦЭМ!$H$34:$H$777,СВЦЭМ!$A$34:$A$777,$A279,СВЦЭМ!$B$34:$B$777,C$260)+'СЕТ СН'!$F$12</f>
        <v>354.19812531000002</v>
      </c>
      <c r="D279" s="37">
        <f>SUMIFS(СВЦЭМ!$H$34:$H$777,СВЦЭМ!$A$34:$A$777,$A279,СВЦЭМ!$B$34:$B$777,D$260)+'СЕТ СН'!$F$12</f>
        <v>373.57182828999998</v>
      </c>
      <c r="E279" s="37">
        <f>SUMIFS(СВЦЭМ!$H$34:$H$777,СВЦЭМ!$A$34:$A$777,$A279,СВЦЭМ!$B$34:$B$777,E$260)+'СЕТ СН'!$F$12</f>
        <v>373.29804888000001</v>
      </c>
      <c r="F279" s="37">
        <f>SUMIFS(СВЦЭМ!$H$34:$H$777,СВЦЭМ!$A$34:$A$777,$A279,СВЦЭМ!$B$34:$B$777,F$260)+'СЕТ СН'!$F$12</f>
        <v>378.69942035000003</v>
      </c>
      <c r="G279" s="37">
        <f>SUMIFS(СВЦЭМ!$H$34:$H$777,СВЦЭМ!$A$34:$A$777,$A279,СВЦЭМ!$B$34:$B$777,G$260)+'СЕТ СН'!$F$12</f>
        <v>370.98200076000001</v>
      </c>
      <c r="H279" s="37">
        <f>SUMIFS(СВЦЭМ!$H$34:$H$777,СВЦЭМ!$A$34:$A$777,$A279,СВЦЭМ!$B$34:$B$777,H$260)+'СЕТ СН'!$F$12</f>
        <v>353.53609732000001</v>
      </c>
      <c r="I279" s="37">
        <f>SUMIFS(СВЦЭМ!$H$34:$H$777,СВЦЭМ!$A$34:$A$777,$A279,СВЦЭМ!$B$34:$B$777,I$260)+'СЕТ СН'!$F$12</f>
        <v>318.09813369</v>
      </c>
      <c r="J279" s="37">
        <f>SUMIFS(СВЦЭМ!$H$34:$H$777,СВЦЭМ!$A$34:$A$777,$A279,СВЦЭМ!$B$34:$B$777,J$260)+'СЕТ СН'!$F$12</f>
        <v>281.27991668999999</v>
      </c>
      <c r="K279" s="37">
        <f>SUMIFS(СВЦЭМ!$H$34:$H$777,СВЦЭМ!$A$34:$A$777,$A279,СВЦЭМ!$B$34:$B$777,K$260)+'СЕТ СН'!$F$12</f>
        <v>250.98694369</v>
      </c>
      <c r="L279" s="37">
        <f>SUMIFS(СВЦЭМ!$H$34:$H$777,СВЦЭМ!$A$34:$A$777,$A279,СВЦЭМ!$B$34:$B$777,L$260)+'СЕТ СН'!$F$12</f>
        <v>242.52572319999999</v>
      </c>
      <c r="M279" s="37">
        <f>SUMIFS(СВЦЭМ!$H$34:$H$777,СВЦЭМ!$A$34:$A$777,$A279,СВЦЭМ!$B$34:$B$777,M$260)+'СЕТ СН'!$F$12</f>
        <v>244.21619092</v>
      </c>
      <c r="N279" s="37">
        <f>SUMIFS(СВЦЭМ!$H$34:$H$777,СВЦЭМ!$A$34:$A$777,$A279,СВЦЭМ!$B$34:$B$777,N$260)+'СЕТ СН'!$F$12</f>
        <v>257.47670915999998</v>
      </c>
      <c r="O279" s="37">
        <f>SUMIFS(СВЦЭМ!$H$34:$H$777,СВЦЭМ!$A$34:$A$777,$A279,СВЦЭМ!$B$34:$B$777,O$260)+'СЕТ СН'!$F$12</f>
        <v>265.73215016</v>
      </c>
      <c r="P279" s="37">
        <f>SUMIFS(СВЦЭМ!$H$34:$H$777,СВЦЭМ!$A$34:$A$777,$A279,СВЦЭМ!$B$34:$B$777,P$260)+'СЕТ СН'!$F$12</f>
        <v>264.78110558999998</v>
      </c>
      <c r="Q279" s="37">
        <f>SUMIFS(СВЦЭМ!$H$34:$H$777,СВЦЭМ!$A$34:$A$777,$A279,СВЦЭМ!$B$34:$B$777,Q$260)+'СЕТ СН'!$F$12</f>
        <v>267.97099107999998</v>
      </c>
      <c r="R279" s="37">
        <f>SUMIFS(СВЦЭМ!$H$34:$H$777,СВЦЭМ!$A$34:$A$777,$A279,СВЦЭМ!$B$34:$B$777,R$260)+'СЕТ СН'!$F$12</f>
        <v>265.88337376999999</v>
      </c>
      <c r="S279" s="37">
        <f>SUMIFS(СВЦЭМ!$H$34:$H$777,СВЦЭМ!$A$34:$A$777,$A279,СВЦЭМ!$B$34:$B$777,S$260)+'СЕТ СН'!$F$12</f>
        <v>263.89179782000002</v>
      </c>
      <c r="T279" s="37">
        <f>SUMIFS(СВЦЭМ!$H$34:$H$777,СВЦЭМ!$A$34:$A$777,$A279,СВЦЭМ!$B$34:$B$777,T$260)+'СЕТ СН'!$F$12</f>
        <v>260.65386444000001</v>
      </c>
      <c r="U279" s="37">
        <f>SUMIFS(СВЦЭМ!$H$34:$H$777,СВЦЭМ!$A$34:$A$777,$A279,СВЦЭМ!$B$34:$B$777,U$260)+'СЕТ СН'!$F$12</f>
        <v>263.89018870000001</v>
      </c>
      <c r="V279" s="37">
        <f>SUMIFS(СВЦЭМ!$H$34:$H$777,СВЦЭМ!$A$34:$A$777,$A279,СВЦЭМ!$B$34:$B$777,V$260)+'СЕТ СН'!$F$12</f>
        <v>264.59966775999999</v>
      </c>
      <c r="W279" s="37">
        <f>SUMIFS(СВЦЭМ!$H$34:$H$777,СВЦЭМ!$A$34:$A$777,$A279,СВЦЭМ!$B$34:$B$777,W$260)+'СЕТ СН'!$F$12</f>
        <v>262.87234627999999</v>
      </c>
      <c r="X279" s="37">
        <f>SUMIFS(СВЦЭМ!$H$34:$H$777,СВЦЭМ!$A$34:$A$777,$A279,СВЦЭМ!$B$34:$B$777,X$260)+'СЕТ СН'!$F$12</f>
        <v>244.83999435000001</v>
      </c>
      <c r="Y279" s="37">
        <f>SUMIFS(СВЦЭМ!$H$34:$H$777,СВЦЭМ!$A$34:$A$777,$A279,СВЦЭМ!$B$34:$B$777,Y$260)+'СЕТ СН'!$F$12</f>
        <v>262.20609653000002</v>
      </c>
    </row>
    <row r="280" spans="1:25" ht="15.75" x14ac:dyDescent="0.2">
      <c r="A280" s="36">
        <f t="shared" si="7"/>
        <v>42602</v>
      </c>
      <c r="B280" s="37">
        <f>SUMIFS(СВЦЭМ!$H$34:$H$777,СВЦЭМ!$A$34:$A$777,$A280,СВЦЭМ!$B$34:$B$777,B$260)+'СЕТ СН'!$F$12</f>
        <v>278.07749429</v>
      </c>
      <c r="C280" s="37">
        <f>SUMIFS(СВЦЭМ!$H$34:$H$777,СВЦЭМ!$A$34:$A$777,$A280,СВЦЭМ!$B$34:$B$777,C$260)+'СЕТ СН'!$F$12</f>
        <v>285.29777758</v>
      </c>
      <c r="D280" s="37">
        <f>SUMIFS(СВЦЭМ!$H$34:$H$777,СВЦЭМ!$A$34:$A$777,$A280,СВЦЭМ!$B$34:$B$777,D$260)+'СЕТ СН'!$F$12</f>
        <v>305.80088004999999</v>
      </c>
      <c r="E280" s="37">
        <f>SUMIFS(СВЦЭМ!$H$34:$H$777,СВЦЭМ!$A$34:$A$777,$A280,СВЦЭМ!$B$34:$B$777,E$260)+'СЕТ СН'!$F$12</f>
        <v>315.89459907000003</v>
      </c>
      <c r="F280" s="37">
        <f>SUMIFS(СВЦЭМ!$H$34:$H$777,СВЦЭМ!$A$34:$A$777,$A280,СВЦЭМ!$B$34:$B$777,F$260)+'СЕТ СН'!$F$12</f>
        <v>319.11587838999998</v>
      </c>
      <c r="G280" s="37">
        <f>SUMIFS(СВЦЭМ!$H$34:$H$777,СВЦЭМ!$A$34:$A$777,$A280,СВЦЭМ!$B$34:$B$777,G$260)+'СЕТ СН'!$F$12</f>
        <v>316.78441966000003</v>
      </c>
      <c r="H280" s="37">
        <f>SUMIFS(СВЦЭМ!$H$34:$H$777,СВЦЭМ!$A$34:$A$777,$A280,СВЦЭМ!$B$34:$B$777,H$260)+'СЕТ СН'!$F$12</f>
        <v>319.01029461000002</v>
      </c>
      <c r="I280" s="37">
        <f>SUMIFS(СВЦЭМ!$H$34:$H$777,СВЦЭМ!$A$34:$A$777,$A280,СВЦЭМ!$B$34:$B$777,I$260)+'СЕТ СН'!$F$12</f>
        <v>313.14100188999998</v>
      </c>
      <c r="J280" s="37">
        <f>SUMIFS(СВЦЭМ!$H$34:$H$777,СВЦЭМ!$A$34:$A$777,$A280,СВЦЭМ!$B$34:$B$777,J$260)+'СЕТ СН'!$F$12</f>
        <v>286.81411996999998</v>
      </c>
      <c r="K280" s="37">
        <f>SUMIFS(СВЦЭМ!$H$34:$H$777,СВЦЭМ!$A$34:$A$777,$A280,СВЦЭМ!$B$34:$B$777,K$260)+'СЕТ СН'!$F$12</f>
        <v>263.63674121999998</v>
      </c>
      <c r="L280" s="37">
        <f>SUMIFS(СВЦЭМ!$H$34:$H$777,СВЦЭМ!$A$34:$A$777,$A280,СВЦЭМ!$B$34:$B$777,L$260)+'СЕТ СН'!$F$12</f>
        <v>253.76081844000001</v>
      </c>
      <c r="M280" s="37">
        <f>SUMIFS(СВЦЭМ!$H$34:$H$777,СВЦЭМ!$A$34:$A$777,$A280,СВЦЭМ!$B$34:$B$777,M$260)+'СЕТ СН'!$F$12</f>
        <v>307.51138615000002</v>
      </c>
      <c r="N280" s="37">
        <f>SUMIFS(СВЦЭМ!$H$34:$H$777,СВЦЭМ!$A$34:$A$777,$A280,СВЦЭМ!$B$34:$B$777,N$260)+'СЕТ СН'!$F$12</f>
        <v>305.45535317999997</v>
      </c>
      <c r="O280" s="37">
        <f>SUMIFS(СВЦЭМ!$H$34:$H$777,СВЦЭМ!$A$34:$A$777,$A280,СВЦЭМ!$B$34:$B$777,O$260)+'СЕТ СН'!$F$12</f>
        <v>304.27123214</v>
      </c>
      <c r="P280" s="37">
        <f>SUMIFS(СВЦЭМ!$H$34:$H$777,СВЦЭМ!$A$34:$A$777,$A280,СВЦЭМ!$B$34:$B$777,P$260)+'СЕТ СН'!$F$12</f>
        <v>291.02120447999999</v>
      </c>
      <c r="Q280" s="37">
        <f>SUMIFS(СВЦЭМ!$H$34:$H$777,СВЦЭМ!$A$34:$A$777,$A280,СВЦЭМ!$B$34:$B$777,Q$260)+'СЕТ СН'!$F$12</f>
        <v>287.11043724000001</v>
      </c>
      <c r="R280" s="37">
        <f>SUMIFS(СВЦЭМ!$H$34:$H$777,СВЦЭМ!$A$34:$A$777,$A280,СВЦЭМ!$B$34:$B$777,R$260)+'СЕТ СН'!$F$12</f>
        <v>275.29850253000001</v>
      </c>
      <c r="S280" s="37">
        <f>SUMIFS(СВЦЭМ!$H$34:$H$777,СВЦЭМ!$A$34:$A$777,$A280,СВЦЭМ!$B$34:$B$777,S$260)+'СЕТ СН'!$F$12</f>
        <v>264.79299806</v>
      </c>
      <c r="T280" s="37">
        <f>SUMIFS(СВЦЭМ!$H$34:$H$777,СВЦЭМ!$A$34:$A$777,$A280,СВЦЭМ!$B$34:$B$777,T$260)+'СЕТ СН'!$F$12</f>
        <v>264.97583016999999</v>
      </c>
      <c r="U280" s="37">
        <f>SUMIFS(СВЦЭМ!$H$34:$H$777,СВЦЭМ!$A$34:$A$777,$A280,СВЦЭМ!$B$34:$B$777,U$260)+'СЕТ СН'!$F$12</f>
        <v>264.59044858999999</v>
      </c>
      <c r="V280" s="37">
        <f>SUMIFS(СВЦЭМ!$H$34:$H$777,СВЦЭМ!$A$34:$A$777,$A280,СВЦЭМ!$B$34:$B$777,V$260)+'СЕТ СН'!$F$12</f>
        <v>262.60776294999999</v>
      </c>
      <c r="W280" s="37">
        <f>SUMIFS(СВЦЭМ!$H$34:$H$777,СВЦЭМ!$A$34:$A$777,$A280,СВЦЭМ!$B$34:$B$777,W$260)+'СЕТ СН'!$F$12</f>
        <v>270.10251384999998</v>
      </c>
      <c r="X280" s="37">
        <f>SUMIFS(СВЦЭМ!$H$34:$H$777,СВЦЭМ!$A$34:$A$777,$A280,СВЦЭМ!$B$34:$B$777,X$260)+'СЕТ СН'!$F$12</f>
        <v>265.38674000999998</v>
      </c>
      <c r="Y280" s="37">
        <f>SUMIFS(СВЦЭМ!$H$34:$H$777,СВЦЭМ!$A$34:$A$777,$A280,СВЦЭМ!$B$34:$B$777,Y$260)+'СЕТ СН'!$F$12</f>
        <v>285.23927137999999</v>
      </c>
    </row>
    <row r="281" spans="1:25" ht="15.75" x14ac:dyDescent="0.2">
      <c r="A281" s="36">
        <f t="shared" si="7"/>
        <v>42603</v>
      </c>
      <c r="B281" s="37">
        <f>SUMIFS(СВЦЭМ!$H$34:$H$777,СВЦЭМ!$A$34:$A$777,$A281,СВЦЭМ!$B$34:$B$777,B$260)+'СЕТ СН'!$F$12</f>
        <v>329.67888029</v>
      </c>
      <c r="C281" s="37">
        <f>SUMIFS(СВЦЭМ!$H$34:$H$777,СВЦЭМ!$A$34:$A$777,$A281,СВЦЭМ!$B$34:$B$777,C$260)+'СЕТ СН'!$F$12</f>
        <v>358.97296763999998</v>
      </c>
      <c r="D281" s="37">
        <f>SUMIFS(СВЦЭМ!$H$34:$H$777,СВЦЭМ!$A$34:$A$777,$A281,СВЦЭМ!$B$34:$B$777,D$260)+'СЕТ СН'!$F$12</f>
        <v>384.83475105999997</v>
      </c>
      <c r="E281" s="37">
        <f>SUMIFS(СВЦЭМ!$H$34:$H$777,СВЦЭМ!$A$34:$A$777,$A281,СВЦЭМ!$B$34:$B$777,E$260)+'СЕТ СН'!$F$12</f>
        <v>395.88943022000001</v>
      </c>
      <c r="F281" s="37">
        <f>SUMIFS(СВЦЭМ!$H$34:$H$777,СВЦЭМ!$A$34:$A$777,$A281,СВЦЭМ!$B$34:$B$777,F$260)+'СЕТ СН'!$F$12</f>
        <v>400.11642802</v>
      </c>
      <c r="G281" s="37">
        <f>SUMIFS(СВЦЭМ!$H$34:$H$777,СВЦЭМ!$A$34:$A$777,$A281,СВЦЭМ!$B$34:$B$777,G$260)+'СЕТ СН'!$F$12</f>
        <v>397.77006854000001</v>
      </c>
      <c r="H281" s="37">
        <f>SUMIFS(СВЦЭМ!$H$34:$H$777,СВЦЭМ!$A$34:$A$777,$A281,СВЦЭМ!$B$34:$B$777,H$260)+'СЕТ СН'!$F$12</f>
        <v>388.50218303000003</v>
      </c>
      <c r="I281" s="37">
        <f>SUMIFS(СВЦЭМ!$H$34:$H$777,СВЦЭМ!$A$34:$A$777,$A281,СВЦЭМ!$B$34:$B$777,I$260)+'СЕТ СН'!$F$12</f>
        <v>369.73127950999998</v>
      </c>
      <c r="J281" s="37">
        <f>SUMIFS(СВЦЭМ!$H$34:$H$777,СВЦЭМ!$A$34:$A$777,$A281,СВЦЭМ!$B$34:$B$777,J$260)+'СЕТ СН'!$F$12</f>
        <v>324.99093815999998</v>
      </c>
      <c r="K281" s="37">
        <f>SUMIFS(СВЦЭМ!$H$34:$H$777,СВЦЭМ!$A$34:$A$777,$A281,СВЦЭМ!$B$34:$B$777,K$260)+'СЕТ СН'!$F$12</f>
        <v>282.23317650000001</v>
      </c>
      <c r="L281" s="37">
        <f>SUMIFS(СВЦЭМ!$H$34:$H$777,СВЦЭМ!$A$34:$A$777,$A281,СВЦЭМ!$B$34:$B$777,L$260)+'СЕТ СН'!$F$12</f>
        <v>280.42139387999998</v>
      </c>
      <c r="M281" s="37">
        <f>SUMIFS(СВЦЭМ!$H$34:$H$777,СВЦЭМ!$A$34:$A$777,$A281,СВЦЭМ!$B$34:$B$777,M$260)+'СЕТ СН'!$F$12</f>
        <v>307.09088731999998</v>
      </c>
      <c r="N281" s="37">
        <f>SUMIFS(СВЦЭМ!$H$34:$H$777,СВЦЭМ!$A$34:$A$777,$A281,СВЦЭМ!$B$34:$B$777,N$260)+'СЕТ СН'!$F$12</f>
        <v>309.20381543000002</v>
      </c>
      <c r="O281" s="37">
        <f>SUMIFS(СВЦЭМ!$H$34:$H$777,СВЦЭМ!$A$34:$A$777,$A281,СВЦЭМ!$B$34:$B$777,O$260)+'СЕТ СН'!$F$12</f>
        <v>312.71371613000002</v>
      </c>
      <c r="P281" s="37">
        <f>SUMIFS(СВЦЭМ!$H$34:$H$777,СВЦЭМ!$A$34:$A$777,$A281,СВЦЭМ!$B$34:$B$777,P$260)+'СЕТ СН'!$F$12</f>
        <v>303.67008245</v>
      </c>
      <c r="Q281" s="37">
        <f>SUMIFS(СВЦЭМ!$H$34:$H$777,СВЦЭМ!$A$34:$A$777,$A281,СВЦЭМ!$B$34:$B$777,Q$260)+'СЕТ СН'!$F$12</f>
        <v>302.83451645999997</v>
      </c>
      <c r="R281" s="37">
        <f>SUMIFS(СВЦЭМ!$H$34:$H$777,СВЦЭМ!$A$34:$A$777,$A281,СВЦЭМ!$B$34:$B$777,R$260)+'СЕТ СН'!$F$12</f>
        <v>297.29956972999997</v>
      </c>
      <c r="S281" s="37">
        <f>SUMIFS(СВЦЭМ!$H$34:$H$777,СВЦЭМ!$A$34:$A$777,$A281,СВЦЭМ!$B$34:$B$777,S$260)+'СЕТ СН'!$F$12</f>
        <v>295.71352039999999</v>
      </c>
      <c r="T281" s="37">
        <f>SUMIFS(СВЦЭМ!$H$34:$H$777,СВЦЭМ!$A$34:$A$777,$A281,СВЦЭМ!$B$34:$B$777,T$260)+'СЕТ СН'!$F$12</f>
        <v>296.56331575000002</v>
      </c>
      <c r="U281" s="37">
        <f>SUMIFS(СВЦЭМ!$H$34:$H$777,СВЦЭМ!$A$34:$A$777,$A281,СВЦЭМ!$B$34:$B$777,U$260)+'СЕТ СН'!$F$12</f>
        <v>299.99661135999997</v>
      </c>
      <c r="V281" s="37">
        <f>SUMIFS(СВЦЭМ!$H$34:$H$777,СВЦЭМ!$A$34:$A$777,$A281,СВЦЭМ!$B$34:$B$777,V$260)+'СЕТ СН'!$F$12</f>
        <v>272.67622279</v>
      </c>
      <c r="W281" s="37">
        <f>SUMIFS(СВЦЭМ!$H$34:$H$777,СВЦЭМ!$A$34:$A$777,$A281,СВЦЭМ!$B$34:$B$777,W$260)+'СЕТ СН'!$F$12</f>
        <v>322.69529223000001</v>
      </c>
      <c r="X281" s="37">
        <f>SUMIFS(СВЦЭМ!$H$34:$H$777,СВЦЭМ!$A$34:$A$777,$A281,СВЦЭМ!$B$34:$B$777,X$260)+'СЕТ СН'!$F$12</f>
        <v>302.24827687999999</v>
      </c>
      <c r="Y281" s="37">
        <f>SUMIFS(СВЦЭМ!$H$34:$H$777,СВЦЭМ!$A$34:$A$777,$A281,СВЦЭМ!$B$34:$B$777,Y$260)+'СЕТ СН'!$F$12</f>
        <v>282.44554460000001</v>
      </c>
    </row>
    <row r="282" spans="1:25" ht="15.75" x14ac:dyDescent="0.2">
      <c r="A282" s="36">
        <f t="shared" si="7"/>
        <v>42604</v>
      </c>
      <c r="B282" s="37">
        <f>SUMIFS(СВЦЭМ!$H$34:$H$777,СВЦЭМ!$A$34:$A$777,$A282,СВЦЭМ!$B$34:$B$777,B$260)+'СЕТ СН'!$F$12</f>
        <v>289.51157130000001</v>
      </c>
      <c r="C282" s="37">
        <f>SUMIFS(СВЦЭМ!$H$34:$H$777,СВЦЭМ!$A$34:$A$777,$A282,СВЦЭМ!$B$34:$B$777,C$260)+'СЕТ СН'!$F$12</f>
        <v>324.52006359000001</v>
      </c>
      <c r="D282" s="37">
        <f>SUMIFS(СВЦЭМ!$H$34:$H$777,СВЦЭМ!$A$34:$A$777,$A282,СВЦЭМ!$B$34:$B$777,D$260)+'СЕТ СН'!$F$12</f>
        <v>343.29112785000001</v>
      </c>
      <c r="E282" s="37">
        <f>SUMIFS(СВЦЭМ!$H$34:$H$777,СВЦЭМ!$A$34:$A$777,$A282,СВЦЭМ!$B$34:$B$777,E$260)+'СЕТ СН'!$F$12</f>
        <v>342.54984181999998</v>
      </c>
      <c r="F282" s="37">
        <f>SUMIFS(СВЦЭМ!$H$34:$H$777,СВЦЭМ!$A$34:$A$777,$A282,СВЦЭМ!$B$34:$B$777,F$260)+'СЕТ СН'!$F$12</f>
        <v>351.54283332</v>
      </c>
      <c r="G282" s="37">
        <f>SUMIFS(СВЦЭМ!$H$34:$H$777,СВЦЭМ!$A$34:$A$777,$A282,СВЦЭМ!$B$34:$B$777,G$260)+'СЕТ СН'!$F$12</f>
        <v>357.80358453000002</v>
      </c>
      <c r="H282" s="37">
        <f>SUMIFS(СВЦЭМ!$H$34:$H$777,СВЦЭМ!$A$34:$A$777,$A282,СВЦЭМ!$B$34:$B$777,H$260)+'СЕТ СН'!$F$12</f>
        <v>331.31007055999999</v>
      </c>
      <c r="I282" s="37">
        <f>SUMIFS(СВЦЭМ!$H$34:$H$777,СВЦЭМ!$A$34:$A$777,$A282,СВЦЭМ!$B$34:$B$777,I$260)+'СЕТ СН'!$F$12</f>
        <v>312.43161966000002</v>
      </c>
      <c r="J282" s="37">
        <f>SUMIFS(СВЦЭМ!$H$34:$H$777,СВЦЭМ!$A$34:$A$777,$A282,СВЦЭМ!$B$34:$B$777,J$260)+'СЕТ СН'!$F$12</f>
        <v>267.88336887000003</v>
      </c>
      <c r="K282" s="37">
        <f>SUMIFS(СВЦЭМ!$H$34:$H$777,СВЦЭМ!$A$34:$A$777,$A282,СВЦЭМ!$B$34:$B$777,K$260)+'СЕТ СН'!$F$12</f>
        <v>246.32372423999999</v>
      </c>
      <c r="L282" s="37">
        <f>SUMIFS(СВЦЭМ!$H$34:$H$777,СВЦЭМ!$A$34:$A$777,$A282,СВЦЭМ!$B$34:$B$777,L$260)+'СЕТ СН'!$F$12</f>
        <v>256.82091925999998</v>
      </c>
      <c r="M282" s="37">
        <f>SUMIFS(СВЦЭМ!$H$34:$H$777,СВЦЭМ!$A$34:$A$777,$A282,СВЦЭМ!$B$34:$B$777,M$260)+'СЕТ СН'!$F$12</f>
        <v>278.12930155999999</v>
      </c>
      <c r="N282" s="37">
        <f>SUMIFS(СВЦЭМ!$H$34:$H$777,СВЦЭМ!$A$34:$A$777,$A282,СВЦЭМ!$B$34:$B$777,N$260)+'СЕТ СН'!$F$12</f>
        <v>274.01561377000002</v>
      </c>
      <c r="O282" s="37">
        <f>SUMIFS(СВЦЭМ!$H$34:$H$777,СВЦЭМ!$A$34:$A$777,$A282,СВЦЭМ!$B$34:$B$777,O$260)+'СЕТ СН'!$F$12</f>
        <v>279.69967321000001</v>
      </c>
      <c r="P282" s="37">
        <f>SUMIFS(СВЦЭМ!$H$34:$H$777,СВЦЭМ!$A$34:$A$777,$A282,СВЦЭМ!$B$34:$B$777,P$260)+'СЕТ СН'!$F$12</f>
        <v>276.12670298</v>
      </c>
      <c r="Q282" s="37">
        <f>SUMIFS(СВЦЭМ!$H$34:$H$777,СВЦЭМ!$A$34:$A$777,$A282,СВЦЭМ!$B$34:$B$777,Q$260)+'СЕТ СН'!$F$12</f>
        <v>272.84230760000003</v>
      </c>
      <c r="R282" s="37">
        <f>SUMIFS(СВЦЭМ!$H$34:$H$777,СВЦЭМ!$A$34:$A$777,$A282,СВЦЭМ!$B$34:$B$777,R$260)+'СЕТ СН'!$F$12</f>
        <v>271.11638385999998</v>
      </c>
      <c r="S282" s="37">
        <f>SUMIFS(СВЦЭМ!$H$34:$H$777,СВЦЭМ!$A$34:$A$777,$A282,СВЦЭМ!$B$34:$B$777,S$260)+'СЕТ СН'!$F$12</f>
        <v>268.19635176000003</v>
      </c>
      <c r="T282" s="37">
        <f>SUMIFS(СВЦЭМ!$H$34:$H$777,СВЦЭМ!$A$34:$A$777,$A282,СВЦЭМ!$B$34:$B$777,T$260)+'СЕТ СН'!$F$12</f>
        <v>224.3793335</v>
      </c>
      <c r="U282" s="37">
        <f>SUMIFS(СВЦЭМ!$H$34:$H$777,СВЦЭМ!$A$34:$A$777,$A282,СВЦЭМ!$B$34:$B$777,U$260)+'СЕТ СН'!$F$12</f>
        <v>224.83125154000001</v>
      </c>
      <c r="V282" s="37">
        <f>SUMIFS(СВЦЭМ!$H$34:$H$777,СВЦЭМ!$A$34:$A$777,$A282,СВЦЭМ!$B$34:$B$777,V$260)+'СЕТ СН'!$F$12</f>
        <v>234.66403324000001</v>
      </c>
      <c r="W282" s="37">
        <f>SUMIFS(СВЦЭМ!$H$34:$H$777,СВЦЭМ!$A$34:$A$777,$A282,СВЦЭМ!$B$34:$B$777,W$260)+'СЕТ СН'!$F$12</f>
        <v>235.04774635999999</v>
      </c>
      <c r="X282" s="37">
        <f>SUMIFS(СВЦЭМ!$H$34:$H$777,СВЦЭМ!$A$34:$A$777,$A282,СВЦЭМ!$B$34:$B$777,X$260)+'СЕТ СН'!$F$12</f>
        <v>232.83712654999999</v>
      </c>
      <c r="Y282" s="37">
        <f>SUMIFS(СВЦЭМ!$H$34:$H$777,СВЦЭМ!$A$34:$A$777,$A282,СВЦЭМ!$B$34:$B$777,Y$260)+'СЕТ СН'!$F$12</f>
        <v>263.74366118</v>
      </c>
    </row>
    <row r="283" spans="1:25" ht="15.75" x14ac:dyDescent="0.2">
      <c r="A283" s="36">
        <f t="shared" si="7"/>
        <v>42605</v>
      </c>
      <c r="B283" s="37">
        <f>SUMIFS(СВЦЭМ!$H$34:$H$777,СВЦЭМ!$A$34:$A$777,$A283,СВЦЭМ!$B$34:$B$777,B$260)+'СЕТ СН'!$F$12</f>
        <v>294.36649097999998</v>
      </c>
      <c r="C283" s="37">
        <f>SUMIFS(СВЦЭМ!$H$34:$H$777,СВЦЭМ!$A$34:$A$777,$A283,СВЦЭМ!$B$34:$B$777,C$260)+'СЕТ СН'!$F$12</f>
        <v>320.80965930000002</v>
      </c>
      <c r="D283" s="37">
        <f>SUMIFS(СВЦЭМ!$H$34:$H$777,СВЦЭМ!$A$34:$A$777,$A283,СВЦЭМ!$B$34:$B$777,D$260)+'СЕТ СН'!$F$12</f>
        <v>340.44046486000002</v>
      </c>
      <c r="E283" s="37">
        <f>SUMIFS(СВЦЭМ!$H$34:$H$777,СВЦЭМ!$A$34:$A$777,$A283,СВЦЭМ!$B$34:$B$777,E$260)+'СЕТ СН'!$F$12</f>
        <v>335.79812984</v>
      </c>
      <c r="F283" s="37">
        <f>SUMIFS(СВЦЭМ!$H$34:$H$777,СВЦЭМ!$A$34:$A$777,$A283,СВЦЭМ!$B$34:$B$777,F$260)+'СЕТ СН'!$F$12</f>
        <v>336.07442766000003</v>
      </c>
      <c r="G283" s="37">
        <f>SUMIFS(СВЦЭМ!$H$34:$H$777,СВЦЭМ!$A$34:$A$777,$A283,СВЦЭМ!$B$34:$B$777,G$260)+'СЕТ СН'!$F$12</f>
        <v>336.36103329999997</v>
      </c>
      <c r="H283" s="37">
        <f>SUMIFS(СВЦЭМ!$H$34:$H$777,СВЦЭМ!$A$34:$A$777,$A283,СВЦЭМ!$B$34:$B$777,H$260)+'СЕТ СН'!$F$12</f>
        <v>331.37152452999999</v>
      </c>
      <c r="I283" s="37">
        <f>SUMIFS(СВЦЭМ!$H$34:$H$777,СВЦЭМ!$A$34:$A$777,$A283,СВЦЭМ!$B$34:$B$777,I$260)+'СЕТ СН'!$F$12</f>
        <v>305.99022557000001</v>
      </c>
      <c r="J283" s="37">
        <f>SUMIFS(СВЦЭМ!$H$34:$H$777,СВЦЭМ!$A$34:$A$777,$A283,СВЦЭМ!$B$34:$B$777,J$260)+'СЕТ СН'!$F$12</f>
        <v>335.48428870999999</v>
      </c>
      <c r="K283" s="37">
        <f>SUMIFS(СВЦЭМ!$H$34:$H$777,СВЦЭМ!$A$34:$A$777,$A283,СВЦЭМ!$B$34:$B$777,K$260)+'СЕТ СН'!$F$12</f>
        <v>238.54424166000001</v>
      </c>
      <c r="L283" s="37">
        <f>SUMIFS(СВЦЭМ!$H$34:$H$777,СВЦЭМ!$A$34:$A$777,$A283,СВЦЭМ!$B$34:$B$777,L$260)+'СЕТ СН'!$F$12</f>
        <v>229.74032174999999</v>
      </c>
      <c r="M283" s="37">
        <f>SUMIFS(СВЦЭМ!$H$34:$H$777,СВЦЭМ!$A$34:$A$777,$A283,СВЦЭМ!$B$34:$B$777,M$260)+'СЕТ СН'!$F$12</f>
        <v>223.68749005000001</v>
      </c>
      <c r="N283" s="37">
        <f>SUMIFS(СВЦЭМ!$H$34:$H$777,СВЦЭМ!$A$34:$A$777,$A283,СВЦЭМ!$B$34:$B$777,N$260)+'СЕТ СН'!$F$12</f>
        <v>220.72470915</v>
      </c>
      <c r="O283" s="37">
        <f>SUMIFS(СВЦЭМ!$H$34:$H$777,СВЦЭМ!$A$34:$A$777,$A283,СВЦЭМ!$B$34:$B$777,O$260)+'СЕТ СН'!$F$12</f>
        <v>226.31197195999999</v>
      </c>
      <c r="P283" s="37">
        <f>SUMIFS(СВЦЭМ!$H$34:$H$777,СВЦЭМ!$A$34:$A$777,$A283,СВЦЭМ!$B$34:$B$777,P$260)+'СЕТ СН'!$F$12</f>
        <v>223.50237204999999</v>
      </c>
      <c r="Q283" s="37">
        <f>SUMIFS(СВЦЭМ!$H$34:$H$777,СВЦЭМ!$A$34:$A$777,$A283,СВЦЭМ!$B$34:$B$777,Q$260)+'СЕТ СН'!$F$12</f>
        <v>221.24131238000001</v>
      </c>
      <c r="R283" s="37">
        <f>SUMIFS(СВЦЭМ!$H$34:$H$777,СВЦЭМ!$A$34:$A$777,$A283,СВЦЭМ!$B$34:$B$777,R$260)+'СЕТ СН'!$F$12</f>
        <v>222.39840175</v>
      </c>
      <c r="S283" s="37">
        <f>SUMIFS(СВЦЭМ!$H$34:$H$777,СВЦЭМ!$A$34:$A$777,$A283,СВЦЭМ!$B$34:$B$777,S$260)+'СЕТ СН'!$F$12</f>
        <v>220.6372326</v>
      </c>
      <c r="T283" s="37">
        <f>SUMIFS(СВЦЭМ!$H$34:$H$777,СВЦЭМ!$A$34:$A$777,$A283,СВЦЭМ!$B$34:$B$777,T$260)+'СЕТ СН'!$F$12</f>
        <v>219.92473688999999</v>
      </c>
      <c r="U283" s="37">
        <f>SUMIFS(СВЦЭМ!$H$34:$H$777,СВЦЭМ!$A$34:$A$777,$A283,СВЦЭМ!$B$34:$B$777,U$260)+'СЕТ СН'!$F$12</f>
        <v>219.35451154</v>
      </c>
      <c r="V283" s="37">
        <f>SUMIFS(СВЦЭМ!$H$34:$H$777,СВЦЭМ!$A$34:$A$777,$A283,СВЦЭМ!$B$34:$B$777,V$260)+'СЕТ СН'!$F$12</f>
        <v>228.96912589999999</v>
      </c>
      <c r="W283" s="37">
        <f>SUMIFS(СВЦЭМ!$H$34:$H$777,СВЦЭМ!$A$34:$A$777,$A283,СВЦЭМ!$B$34:$B$777,W$260)+'СЕТ СН'!$F$12</f>
        <v>232.56311525999999</v>
      </c>
      <c r="X283" s="37">
        <f>SUMIFS(СВЦЭМ!$H$34:$H$777,СВЦЭМ!$A$34:$A$777,$A283,СВЦЭМ!$B$34:$B$777,X$260)+'СЕТ СН'!$F$12</f>
        <v>272.62538983000002</v>
      </c>
      <c r="Y283" s="37">
        <f>SUMIFS(СВЦЭМ!$H$34:$H$777,СВЦЭМ!$A$34:$A$777,$A283,СВЦЭМ!$B$34:$B$777,Y$260)+'СЕТ СН'!$F$12</f>
        <v>258.62092448999999</v>
      </c>
    </row>
    <row r="284" spans="1:25" ht="15.75" x14ac:dyDescent="0.2">
      <c r="A284" s="36">
        <f t="shared" si="7"/>
        <v>42606</v>
      </c>
      <c r="B284" s="37">
        <f>SUMIFS(СВЦЭМ!$H$34:$H$777,СВЦЭМ!$A$34:$A$777,$A284,СВЦЭМ!$B$34:$B$777,B$260)+'СЕТ СН'!$F$12</f>
        <v>303.86432129000002</v>
      </c>
      <c r="C284" s="37">
        <f>SUMIFS(СВЦЭМ!$H$34:$H$777,СВЦЭМ!$A$34:$A$777,$A284,СВЦЭМ!$B$34:$B$777,C$260)+'СЕТ СН'!$F$12</f>
        <v>335.51174864000001</v>
      </c>
      <c r="D284" s="37">
        <f>SUMIFS(СВЦЭМ!$H$34:$H$777,СВЦЭМ!$A$34:$A$777,$A284,СВЦЭМ!$B$34:$B$777,D$260)+'СЕТ СН'!$F$12</f>
        <v>344.3758383</v>
      </c>
      <c r="E284" s="37">
        <f>SUMIFS(СВЦЭМ!$H$34:$H$777,СВЦЭМ!$A$34:$A$777,$A284,СВЦЭМ!$B$34:$B$777,E$260)+'СЕТ СН'!$F$12</f>
        <v>349.22272048000002</v>
      </c>
      <c r="F284" s="37">
        <f>SUMIFS(СВЦЭМ!$H$34:$H$777,СВЦЭМ!$A$34:$A$777,$A284,СВЦЭМ!$B$34:$B$777,F$260)+'СЕТ СН'!$F$12</f>
        <v>341.17381268999998</v>
      </c>
      <c r="G284" s="37">
        <f>SUMIFS(СВЦЭМ!$H$34:$H$777,СВЦЭМ!$A$34:$A$777,$A284,СВЦЭМ!$B$34:$B$777,G$260)+'СЕТ СН'!$F$12</f>
        <v>338.34951121</v>
      </c>
      <c r="H284" s="37">
        <f>SUMIFS(СВЦЭМ!$H$34:$H$777,СВЦЭМ!$A$34:$A$777,$A284,СВЦЭМ!$B$34:$B$777,H$260)+'СЕТ СН'!$F$12</f>
        <v>317.72295079000003</v>
      </c>
      <c r="I284" s="37">
        <f>SUMIFS(СВЦЭМ!$H$34:$H$777,СВЦЭМ!$A$34:$A$777,$A284,СВЦЭМ!$B$34:$B$777,I$260)+'СЕТ СН'!$F$12</f>
        <v>301.86663142999998</v>
      </c>
      <c r="J284" s="37">
        <f>SUMIFS(СВЦЭМ!$H$34:$H$777,СВЦЭМ!$A$34:$A$777,$A284,СВЦЭМ!$B$34:$B$777,J$260)+'СЕТ СН'!$F$12</f>
        <v>266.35783631999999</v>
      </c>
      <c r="K284" s="37">
        <f>SUMIFS(СВЦЭМ!$H$34:$H$777,СВЦЭМ!$A$34:$A$777,$A284,СВЦЭМ!$B$34:$B$777,K$260)+'СЕТ СН'!$F$12</f>
        <v>236.10109883000001</v>
      </c>
      <c r="L284" s="37">
        <f>SUMIFS(СВЦЭМ!$H$34:$H$777,СВЦЭМ!$A$34:$A$777,$A284,СВЦЭМ!$B$34:$B$777,L$260)+'СЕТ СН'!$F$12</f>
        <v>232.93850811999999</v>
      </c>
      <c r="M284" s="37">
        <f>SUMIFS(СВЦЭМ!$H$34:$H$777,СВЦЭМ!$A$34:$A$777,$A284,СВЦЭМ!$B$34:$B$777,M$260)+'СЕТ СН'!$F$12</f>
        <v>256.17090151000002</v>
      </c>
      <c r="N284" s="37">
        <f>SUMIFS(СВЦЭМ!$H$34:$H$777,СВЦЭМ!$A$34:$A$777,$A284,СВЦЭМ!$B$34:$B$777,N$260)+'СЕТ СН'!$F$12</f>
        <v>235.92692475999999</v>
      </c>
      <c r="O284" s="37">
        <f>SUMIFS(СВЦЭМ!$H$34:$H$777,СВЦЭМ!$A$34:$A$777,$A284,СВЦЭМ!$B$34:$B$777,O$260)+'СЕТ СН'!$F$12</f>
        <v>256.78767750999998</v>
      </c>
      <c r="P284" s="37">
        <f>SUMIFS(СВЦЭМ!$H$34:$H$777,СВЦЭМ!$A$34:$A$777,$A284,СВЦЭМ!$B$34:$B$777,P$260)+'СЕТ СН'!$F$12</f>
        <v>262.64295971000001</v>
      </c>
      <c r="Q284" s="37">
        <f>SUMIFS(СВЦЭМ!$H$34:$H$777,СВЦЭМ!$A$34:$A$777,$A284,СВЦЭМ!$B$34:$B$777,Q$260)+'СЕТ СН'!$F$12</f>
        <v>250.43391919999999</v>
      </c>
      <c r="R284" s="37">
        <f>SUMIFS(СВЦЭМ!$H$34:$H$777,СВЦЭМ!$A$34:$A$777,$A284,СВЦЭМ!$B$34:$B$777,R$260)+'СЕТ СН'!$F$12</f>
        <v>245.13944583</v>
      </c>
      <c r="S284" s="37">
        <f>SUMIFS(СВЦЭМ!$H$34:$H$777,СВЦЭМ!$A$34:$A$777,$A284,СВЦЭМ!$B$34:$B$777,S$260)+'СЕТ СН'!$F$12</f>
        <v>243.42302615</v>
      </c>
      <c r="T284" s="37">
        <f>SUMIFS(СВЦЭМ!$H$34:$H$777,СВЦЭМ!$A$34:$A$777,$A284,СВЦЭМ!$B$34:$B$777,T$260)+'СЕТ СН'!$F$12</f>
        <v>262.38012465000003</v>
      </c>
      <c r="U284" s="37">
        <f>SUMIFS(СВЦЭМ!$H$34:$H$777,СВЦЭМ!$A$34:$A$777,$A284,СВЦЭМ!$B$34:$B$777,U$260)+'СЕТ СН'!$F$12</f>
        <v>273.43291260000001</v>
      </c>
      <c r="V284" s="37">
        <f>SUMIFS(СВЦЭМ!$H$34:$H$777,СВЦЭМ!$A$34:$A$777,$A284,СВЦЭМ!$B$34:$B$777,V$260)+'СЕТ СН'!$F$12</f>
        <v>277.20206404999999</v>
      </c>
      <c r="W284" s="37">
        <f>SUMIFS(СВЦЭМ!$H$34:$H$777,СВЦЭМ!$A$34:$A$777,$A284,СВЦЭМ!$B$34:$B$777,W$260)+'СЕТ СН'!$F$12</f>
        <v>280.43907505999999</v>
      </c>
      <c r="X284" s="37">
        <f>SUMIFS(СВЦЭМ!$H$34:$H$777,СВЦЭМ!$A$34:$A$777,$A284,СВЦЭМ!$B$34:$B$777,X$260)+'СЕТ СН'!$F$12</f>
        <v>250.33486323</v>
      </c>
      <c r="Y284" s="37">
        <f>SUMIFS(СВЦЭМ!$H$34:$H$777,СВЦЭМ!$A$34:$A$777,$A284,СВЦЭМ!$B$34:$B$777,Y$260)+'СЕТ СН'!$F$12</f>
        <v>259.39039811999999</v>
      </c>
    </row>
    <row r="285" spans="1:25" ht="15.75" x14ac:dyDescent="0.2">
      <c r="A285" s="36">
        <f t="shared" si="7"/>
        <v>42607</v>
      </c>
      <c r="B285" s="37">
        <f>SUMIFS(СВЦЭМ!$H$34:$H$777,СВЦЭМ!$A$34:$A$777,$A285,СВЦЭМ!$B$34:$B$777,B$260)+'СЕТ СН'!$F$12</f>
        <v>300.1018019</v>
      </c>
      <c r="C285" s="37">
        <f>SUMIFS(СВЦЭМ!$H$34:$H$777,СВЦЭМ!$A$34:$A$777,$A285,СВЦЭМ!$B$34:$B$777,C$260)+'СЕТ СН'!$F$12</f>
        <v>336.37462076000003</v>
      </c>
      <c r="D285" s="37">
        <f>SUMIFS(СВЦЭМ!$H$34:$H$777,СВЦЭМ!$A$34:$A$777,$A285,СВЦЭМ!$B$34:$B$777,D$260)+'СЕТ СН'!$F$12</f>
        <v>356.65003818999998</v>
      </c>
      <c r="E285" s="37">
        <f>SUMIFS(СВЦЭМ!$H$34:$H$777,СВЦЭМ!$A$34:$A$777,$A285,СВЦЭМ!$B$34:$B$777,E$260)+'СЕТ СН'!$F$12</f>
        <v>360.27710760999997</v>
      </c>
      <c r="F285" s="37">
        <f>SUMIFS(СВЦЭМ!$H$34:$H$777,СВЦЭМ!$A$34:$A$777,$A285,СВЦЭМ!$B$34:$B$777,F$260)+'СЕТ СН'!$F$12</f>
        <v>360.51553303999998</v>
      </c>
      <c r="G285" s="37">
        <f>SUMIFS(СВЦЭМ!$H$34:$H$777,СВЦЭМ!$A$34:$A$777,$A285,СВЦЭМ!$B$34:$B$777,G$260)+'СЕТ СН'!$F$12</f>
        <v>352.95866050000001</v>
      </c>
      <c r="H285" s="37">
        <f>SUMIFS(СВЦЭМ!$H$34:$H$777,СВЦЭМ!$A$34:$A$777,$A285,СВЦЭМ!$B$34:$B$777,H$260)+'СЕТ СН'!$F$12</f>
        <v>332.16218458999998</v>
      </c>
      <c r="I285" s="37">
        <f>SUMIFS(СВЦЭМ!$H$34:$H$777,СВЦЭМ!$A$34:$A$777,$A285,СВЦЭМ!$B$34:$B$777,I$260)+'СЕТ СН'!$F$12</f>
        <v>297.30092481999998</v>
      </c>
      <c r="J285" s="37">
        <f>SUMIFS(СВЦЭМ!$H$34:$H$777,СВЦЭМ!$A$34:$A$777,$A285,СВЦЭМ!$B$34:$B$777,J$260)+'СЕТ СН'!$F$12</f>
        <v>263.87748689</v>
      </c>
      <c r="K285" s="37">
        <f>SUMIFS(СВЦЭМ!$H$34:$H$777,СВЦЭМ!$A$34:$A$777,$A285,СВЦЭМ!$B$34:$B$777,K$260)+'СЕТ СН'!$F$12</f>
        <v>237.53567100999999</v>
      </c>
      <c r="L285" s="37">
        <f>SUMIFS(СВЦЭМ!$H$34:$H$777,СВЦЭМ!$A$34:$A$777,$A285,СВЦЭМ!$B$34:$B$777,L$260)+'СЕТ СН'!$F$12</f>
        <v>237.33416270999999</v>
      </c>
      <c r="M285" s="37">
        <f>SUMIFS(СВЦЭМ!$H$34:$H$777,СВЦЭМ!$A$34:$A$777,$A285,СВЦЭМ!$B$34:$B$777,M$260)+'СЕТ СН'!$F$12</f>
        <v>264.08268048000002</v>
      </c>
      <c r="N285" s="37">
        <f>SUMIFS(СВЦЭМ!$H$34:$H$777,СВЦЭМ!$A$34:$A$777,$A285,СВЦЭМ!$B$34:$B$777,N$260)+'СЕТ СН'!$F$12</f>
        <v>259.08422357000001</v>
      </c>
      <c r="O285" s="37">
        <f>SUMIFS(СВЦЭМ!$H$34:$H$777,СВЦЭМ!$A$34:$A$777,$A285,СВЦЭМ!$B$34:$B$777,O$260)+'СЕТ СН'!$F$12</f>
        <v>261.81685024000001</v>
      </c>
      <c r="P285" s="37">
        <f>SUMIFS(СВЦЭМ!$H$34:$H$777,СВЦЭМ!$A$34:$A$777,$A285,СВЦЭМ!$B$34:$B$777,P$260)+'СЕТ СН'!$F$12</f>
        <v>244.79957766000001</v>
      </c>
      <c r="Q285" s="37">
        <f>SUMIFS(СВЦЭМ!$H$34:$H$777,СВЦЭМ!$A$34:$A$777,$A285,СВЦЭМ!$B$34:$B$777,Q$260)+'СЕТ СН'!$F$12</f>
        <v>245.11047805000001</v>
      </c>
      <c r="R285" s="37">
        <f>SUMIFS(СВЦЭМ!$H$34:$H$777,СВЦЭМ!$A$34:$A$777,$A285,СВЦЭМ!$B$34:$B$777,R$260)+'СЕТ СН'!$F$12</f>
        <v>246.19528628</v>
      </c>
      <c r="S285" s="37">
        <f>SUMIFS(СВЦЭМ!$H$34:$H$777,СВЦЭМ!$A$34:$A$777,$A285,СВЦЭМ!$B$34:$B$777,S$260)+'СЕТ СН'!$F$12</f>
        <v>249.68001163</v>
      </c>
      <c r="T285" s="37">
        <f>SUMIFS(СВЦЭМ!$H$34:$H$777,СВЦЭМ!$A$34:$A$777,$A285,СВЦЭМ!$B$34:$B$777,T$260)+'СЕТ СН'!$F$12</f>
        <v>274.25706281999999</v>
      </c>
      <c r="U285" s="37">
        <f>SUMIFS(СВЦЭМ!$H$34:$H$777,СВЦЭМ!$A$34:$A$777,$A285,СВЦЭМ!$B$34:$B$777,U$260)+'СЕТ СН'!$F$12</f>
        <v>265.08904167999998</v>
      </c>
      <c r="V285" s="37">
        <f>SUMIFS(СВЦЭМ!$H$34:$H$777,СВЦЭМ!$A$34:$A$777,$A285,СВЦЭМ!$B$34:$B$777,V$260)+'СЕТ СН'!$F$12</f>
        <v>276.12840720999998</v>
      </c>
      <c r="W285" s="37">
        <f>SUMIFS(СВЦЭМ!$H$34:$H$777,СВЦЭМ!$A$34:$A$777,$A285,СВЦЭМ!$B$34:$B$777,W$260)+'СЕТ СН'!$F$12</f>
        <v>276.04571970000001</v>
      </c>
      <c r="X285" s="37">
        <f>SUMIFS(СВЦЭМ!$H$34:$H$777,СВЦЭМ!$A$34:$A$777,$A285,СВЦЭМ!$B$34:$B$777,X$260)+'СЕТ СН'!$F$12</f>
        <v>249.30193047</v>
      </c>
      <c r="Y285" s="37">
        <f>SUMIFS(СВЦЭМ!$H$34:$H$777,СВЦЭМ!$A$34:$A$777,$A285,СВЦЭМ!$B$34:$B$777,Y$260)+'СЕТ СН'!$F$12</f>
        <v>256.07414722999999</v>
      </c>
    </row>
    <row r="286" spans="1:25" ht="15.75" x14ac:dyDescent="0.2">
      <c r="A286" s="36">
        <f t="shared" si="7"/>
        <v>42608</v>
      </c>
      <c r="B286" s="37">
        <f>SUMIFS(СВЦЭМ!$H$34:$H$777,СВЦЭМ!$A$34:$A$777,$A286,СВЦЭМ!$B$34:$B$777,B$260)+'СЕТ СН'!$F$12</f>
        <v>297.22861144000001</v>
      </c>
      <c r="C286" s="37">
        <f>SUMIFS(СВЦЭМ!$H$34:$H$777,СВЦЭМ!$A$34:$A$777,$A286,СВЦЭМ!$B$34:$B$777,C$260)+'СЕТ СН'!$F$12</f>
        <v>325.08172460999998</v>
      </c>
      <c r="D286" s="37">
        <f>SUMIFS(СВЦЭМ!$H$34:$H$777,СВЦЭМ!$A$34:$A$777,$A286,СВЦЭМ!$B$34:$B$777,D$260)+'СЕТ СН'!$F$12</f>
        <v>344.99493371</v>
      </c>
      <c r="E286" s="37">
        <f>SUMIFS(СВЦЭМ!$H$34:$H$777,СВЦЭМ!$A$34:$A$777,$A286,СВЦЭМ!$B$34:$B$777,E$260)+'СЕТ СН'!$F$12</f>
        <v>351.468569</v>
      </c>
      <c r="F286" s="37">
        <f>SUMIFS(СВЦЭМ!$H$34:$H$777,СВЦЭМ!$A$34:$A$777,$A286,СВЦЭМ!$B$34:$B$777,F$260)+'СЕТ СН'!$F$12</f>
        <v>351.61566723999999</v>
      </c>
      <c r="G286" s="37">
        <f>SUMIFS(СВЦЭМ!$H$34:$H$777,СВЦЭМ!$A$34:$A$777,$A286,СВЦЭМ!$B$34:$B$777,G$260)+'СЕТ СН'!$F$12</f>
        <v>348.57474101000003</v>
      </c>
      <c r="H286" s="37">
        <f>SUMIFS(СВЦЭМ!$H$34:$H$777,СВЦЭМ!$A$34:$A$777,$A286,СВЦЭМ!$B$34:$B$777,H$260)+'СЕТ СН'!$F$12</f>
        <v>326.34547068000001</v>
      </c>
      <c r="I286" s="37">
        <f>SUMIFS(СВЦЭМ!$H$34:$H$777,СВЦЭМ!$A$34:$A$777,$A286,СВЦЭМ!$B$34:$B$777,I$260)+'СЕТ СН'!$F$12</f>
        <v>291.01993003000001</v>
      </c>
      <c r="J286" s="37">
        <f>SUMIFS(СВЦЭМ!$H$34:$H$777,СВЦЭМ!$A$34:$A$777,$A286,СВЦЭМ!$B$34:$B$777,J$260)+'СЕТ СН'!$F$12</f>
        <v>256.45044657</v>
      </c>
      <c r="K286" s="37">
        <f>SUMIFS(СВЦЭМ!$H$34:$H$777,СВЦЭМ!$A$34:$A$777,$A286,СВЦЭМ!$B$34:$B$777,K$260)+'СЕТ СН'!$F$12</f>
        <v>235.2632112</v>
      </c>
      <c r="L286" s="37">
        <f>SUMIFS(СВЦЭМ!$H$34:$H$777,СВЦЭМ!$A$34:$A$777,$A286,СВЦЭМ!$B$34:$B$777,L$260)+'СЕТ СН'!$F$12</f>
        <v>236.41784251000001</v>
      </c>
      <c r="M286" s="37">
        <f>SUMIFS(СВЦЭМ!$H$34:$H$777,СВЦЭМ!$A$34:$A$777,$A286,СВЦЭМ!$B$34:$B$777,M$260)+'СЕТ СН'!$F$12</f>
        <v>252.98177281</v>
      </c>
      <c r="N286" s="37">
        <f>SUMIFS(СВЦЭМ!$H$34:$H$777,СВЦЭМ!$A$34:$A$777,$A286,СВЦЭМ!$B$34:$B$777,N$260)+'СЕТ СН'!$F$12</f>
        <v>249.45764371000001</v>
      </c>
      <c r="O286" s="37">
        <f>SUMIFS(СВЦЭМ!$H$34:$H$777,СВЦЭМ!$A$34:$A$777,$A286,СВЦЭМ!$B$34:$B$777,O$260)+'СЕТ СН'!$F$12</f>
        <v>257.69966312999998</v>
      </c>
      <c r="P286" s="37">
        <f>SUMIFS(СВЦЭМ!$H$34:$H$777,СВЦЭМ!$A$34:$A$777,$A286,СВЦЭМ!$B$34:$B$777,P$260)+'СЕТ СН'!$F$12</f>
        <v>258.25817797000002</v>
      </c>
      <c r="Q286" s="37">
        <f>SUMIFS(СВЦЭМ!$H$34:$H$777,СВЦЭМ!$A$34:$A$777,$A286,СВЦЭМ!$B$34:$B$777,Q$260)+'СЕТ СН'!$F$12</f>
        <v>254.10835341000001</v>
      </c>
      <c r="R286" s="37">
        <f>SUMIFS(СВЦЭМ!$H$34:$H$777,СВЦЭМ!$A$34:$A$777,$A286,СВЦЭМ!$B$34:$B$777,R$260)+'СЕТ СН'!$F$12</f>
        <v>248.62427489000001</v>
      </c>
      <c r="S286" s="37">
        <f>SUMIFS(СВЦЭМ!$H$34:$H$777,СВЦЭМ!$A$34:$A$777,$A286,СВЦЭМ!$B$34:$B$777,S$260)+'СЕТ СН'!$F$12</f>
        <v>248.53545238999999</v>
      </c>
      <c r="T286" s="37">
        <f>SUMIFS(СВЦЭМ!$H$34:$H$777,СВЦЭМ!$A$34:$A$777,$A286,СВЦЭМ!$B$34:$B$777,T$260)+'СЕТ СН'!$F$12</f>
        <v>249.06127269000001</v>
      </c>
      <c r="U286" s="37">
        <f>SUMIFS(СВЦЭМ!$H$34:$H$777,СВЦЭМ!$A$34:$A$777,$A286,СВЦЭМ!$B$34:$B$777,U$260)+'СЕТ СН'!$F$12</f>
        <v>249.66155705</v>
      </c>
      <c r="V286" s="37">
        <f>SUMIFS(СВЦЭМ!$H$34:$H$777,СВЦЭМ!$A$34:$A$777,$A286,СВЦЭМ!$B$34:$B$777,V$260)+'СЕТ СН'!$F$12</f>
        <v>258.89893673</v>
      </c>
      <c r="W286" s="37">
        <f>SUMIFS(СВЦЭМ!$H$34:$H$777,СВЦЭМ!$A$34:$A$777,$A286,СВЦЭМ!$B$34:$B$777,W$260)+'СЕТ СН'!$F$12</f>
        <v>262.86951128999999</v>
      </c>
      <c r="X286" s="37">
        <f>SUMIFS(СВЦЭМ!$H$34:$H$777,СВЦЭМ!$A$34:$A$777,$A286,СВЦЭМ!$B$34:$B$777,X$260)+'СЕТ СН'!$F$12</f>
        <v>243.90207416000001</v>
      </c>
      <c r="Y286" s="37">
        <f>SUMIFS(СВЦЭМ!$H$34:$H$777,СВЦЭМ!$A$34:$A$777,$A286,СВЦЭМ!$B$34:$B$777,Y$260)+'СЕТ СН'!$F$12</f>
        <v>253.25409347999999</v>
      </c>
    </row>
    <row r="287" spans="1:25" ht="15.75" x14ac:dyDescent="0.2">
      <c r="A287" s="36">
        <f t="shared" si="7"/>
        <v>42609</v>
      </c>
      <c r="B287" s="37">
        <f>SUMIFS(СВЦЭМ!$H$34:$H$777,СВЦЭМ!$A$34:$A$777,$A287,СВЦЭМ!$B$34:$B$777,B$260)+'СЕТ СН'!$F$12</f>
        <v>277.26932853</v>
      </c>
      <c r="C287" s="37">
        <f>SUMIFS(СВЦЭМ!$H$34:$H$777,СВЦЭМ!$A$34:$A$777,$A287,СВЦЭМ!$B$34:$B$777,C$260)+'СЕТ СН'!$F$12</f>
        <v>305.78006097000002</v>
      </c>
      <c r="D287" s="37">
        <f>SUMIFS(СВЦЭМ!$H$34:$H$777,СВЦЭМ!$A$34:$A$777,$A287,СВЦЭМ!$B$34:$B$777,D$260)+'СЕТ СН'!$F$12</f>
        <v>322.42919427999999</v>
      </c>
      <c r="E287" s="37">
        <f>SUMIFS(СВЦЭМ!$H$34:$H$777,СВЦЭМ!$A$34:$A$777,$A287,СВЦЭМ!$B$34:$B$777,E$260)+'СЕТ СН'!$F$12</f>
        <v>331.85289798000002</v>
      </c>
      <c r="F287" s="37">
        <f>SUMIFS(СВЦЭМ!$H$34:$H$777,СВЦЭМ!$A$34:$A$777,$A287,СВЦЭМ!$B$34:$B$777,F$260)+'СЕТ СН'!$F$12</f>
        <v>327.75696455000002</v>
      </c>
      <c r="G287" s="37">
        <f>SUMIFS(СВЦЭМ!$H$34:$H$777,СВЦЭМ!$A$34:$A$777,$A287,СВЦЭМ!$B$34:$B$777,G$260)+'СЕТ СН'!$F$12</f>
        <v>327.73835595000003</v>
      </c>
      <c r="H287" s="37">
        <f>SUMIFS(СВЦЭМ!$H$34:$H$777,СВЦЭМ!$A$34:$A$777,$A287,СВЦЭМ!$B$34:$B$777,H$260)+'СЕТ СН'!$F$12</f>
        <v>322.87422084999997</v>
      </c>
      <c r="I287" s="37">
        <f>SUMIFS(СВЦЭМ!$H$34:$H$777,СВЦЭМ!$A$34:$A$777,$A287,СВЦЭМ!$B$34:$B$777,I$260)+'СЕТ СН'!$F$12</f>
        <v>321.97949567000001</v>
      </c>
      <c r="J287" s="37">
        <f>SUMIFS(СВЦЭМ!$H$34:$H$777,СВЦЭМ!$A$34:$A$777,$A287,СВЦЭМ!$B$34:$B$777,J$260)+'СЕТ СН'!$F$12</f>
        <v>296.31669081000001</v>
      </c>
      <c r="K287" s="37">
        <f>SUMIFS(СВЦЭМ!$H$34:$H$777,СВЦЭМ!$A$34:$A$777,$A287,СВЦЭМ!$B$34:$B$777,K$260)+'СЕТ СН'!$F$12</f>
        <v>268.01805991999998</v>
      </c>
      <c r="L287" s="37">
        <f>SUMIFS(СВЦЭМ!$H$34:$H$777,СВЦЭМ!$A$34:$A$777,$A287,СВЦЭМ!$B$34:$B$777,L$260)+'СЕТ СН'!$F$12</f>
        <v>296.31538812999997</v>
      </c>
      <c r="M287" s="37">
        <f>SUMIFS(СВЦЭМ!$H$34:$H$777,СВЦЭМ!$A$34:$A$777,$A287,СВЦЭМ!$B$34:$B$777,M$260)+'СЕТ СН'!$F$12</f>
        <v>341.36194044000001</v>
      </c>
      <c r="N287" s="37">
        <f>SUMIFS(СВЦЭМ!$H$34:$H$777,СВЦЭМ!$A$34:$A$777,$A287,СВЦЭМ!$B$34:$B$777,N$260)+'СЕТ СН'!$F$12</f>
        <v>355.06930899999998</v>
      </c>
      <c r="O287" s="37">
        <f>SUMIFS(СВЦЭМ!$H$34:$H$777,СВЦЭМ!$A$34:$A$777,$A287,СВЦЭМ!$B$34:$B$777,O$260)+'СЕТ СН'!$F$12</f>
        <v>343.13219276000001</v>
      </c>
      <c r="P287" s="37">
        <f>SUMIFS(СВЦЭМ!$H$34:$H$777,СВЦЭМ!$A$34:$A$777,$A287,СВЦЭМ!$B$34:$B$777,P$260)+'СЕТ СН'!$F$12</f>
        <v>317.07927199</v>
      </c>
      <c r="Q287" s="37">
        <f>SUMIFS(СВЦЭМ!$H$34:$H$777,СВЦЭМ!$A$34:$A$777,$A287,СВЦЭМ!$B$34:$B$777,Q$260)+'СЕТ СН'!$F$12</f>
        <v>309.35666702999998</v>
      </c>
      <c r="R287" s="37">
        <f>SUMIFS(СВЦЭМ!$H$34:$H$777,СВЦЭМ!$A$34:$A$777,$A287,СВЦЭМ!$B$34:$B$777,R$260)+'СЕТ СН'!$F$12</f>
        <v>301.43961596999998</v>
      </c>
      <c r="S287" s="37">
        <f>SUMIFS(СВЦЭМ!$H$34:$H$777,СВЦЭМ!$A$34:$A$777,$A287,СВЦЭМ!$B$34:$B$777,S$260)+'СЕТ СН'!$F$12</f>
        <v>305.03046784999998</v>
      </c>
      <c r="T287" s="37">
        <f>SUMIFS(СВЦЭМ!$H$34:$H$777,СВЦЭМ!$A$34:$A$777,$A287,СВЦЭМ!$B$34:$B$777,T$260)+'СЕТ СН'!$F$12</f>
        <v>307.90817289</v>
      </c>
      <c r="U287" s="37">
        <f>SUMIFS(СВЦЭМ!$H$34:$H$777,СВЦЭМ!$A$34:$A$777,$A287,СВЦЭМ!$B$34:$B$777,U$260)+'СЕТ СН'!$F$12</f>
        <v>306.09881436000001</v>
      </c>
      <c r="V287" s="37">
        <f>SUMIFS(СВЦЭМ!$H$34:$H$777,СВЦЭМ!$A$34:$A$777,$A287,СВЦЭМ!$B$34:$B$777,V$260)+'СЕТ СН'!$F$12</f>
        <v>316.71517151</v>
      </c>
      <c r="W287" s="37">
        <f>SUMIFS(СВЦЭМ!$H$34:$H$777,СВЦЭМ!$A$34:$A$777,$A287,СВЦЭМ!$B$34:$B$777,W$260)+'СЕТ СН'!$F$12</f>
        <v>330.50593963</v>
      </c>
      <c r="X287" s="37">
        <f>SUMIFS(СВЦЭМ!$H$34:$H$777,СВЦЭМ!$A$34:$A$777,$A287,СВЦЭМ!$B$34:$B$777,X$260)+'СЕТ СН'!$F$12</f>
        <v>296.54525685999999</v>
      </c>
      <c r="Y287" s="37">
        <f>SUMIFS(СВЦЭМ!$H$34:$H$777,СВЦЭМ!$A$34:$A$777,$A287,СВЦЭМ!$B$34:$B$777,Y$260)+'СЕТ СН'!$F$12</f>
        <v>306.10328611</v>
      </c>
    </row>
    <row r="288" spans="1:25" ht="15.75" x14ac:dyDescent="0.2">
      <c r="A288" s="36">
        <f t="shared" si="7"/>
        <v>42610</v>
      </c>
      <c r="B288" s="37">
        <f>SUMIFS(СВЦЭМ!$H$34:$H$777,СВЦЭМ!$A$34:$A$777,$A288,СВЦЭМ!$B$34:$B$777,B$260)+'СЕТ СН'!$F$12</f>
        <v>340.86489946</v>
      </c>
      <c r="C288" s="37">
        <f>SUMIFS(СВЦЭМ!$H$34:$H$777,СВЦЭМ!$A$34:$A$777,$A288,СВЦЭМ!$B$34:$B$777,C$260)+'СЕТ СН'!$F$12</f>
        <v>380.43857587000002</v>
      </c>
      <c r="D288" s="37">
        <f>SUMIFS(СВЦЭМ!$H$34:$H$777,СВЦЭМ!$A$34:$A$777,$A288,СВЦЭМ!$B$34:$B$777,D$260)+'СЕТ СН'!$F$12</f>
        <v>396.60675691</v>
      </c>
      <c r="E288" s="37">
        <f>SUMIFS(СВЦЭМ!$H$34:$H$777,СВЦЭМ!$A$34:$A$777,$A288,СВЦЭМ!$B$34:$B$777,E$260)+'СЕТ СН'!$F$12</f>
        <v>399.92172274000001</v>
      </c>
      <c r="F288" s="37">
        <f>SUMIFS(СВЦЭМ!$H$34:$H$777,СВЦЭМ!$A$34:$A$777,$A288,СВЦЭМ!$B$34:$B$777,F$260)+'СЕТ СН'!$F$12</f>
        <v>402.88496759999998</v>
      </c>
      <c r="G288" s="37">
        <f>SUMIFS(СВЦЭМ!$H$34:$H$777,СВЦЭМ!$A$34:$A$777,$A288,СВЦЭМ!$B$34:$B$777,G$260)+'СЕТ СН'!$F$12</f>
        <v>401.24293712999997</v>
      </c>
      <c r="H288" s="37">
        <f>SUMIFS(СВЦЭМ!$H$34:$H$777,СВЦЭМ!$A$34:$A$777,$A288,СВЦЭМ!$B$34:$B$777,H$260)+'СЕТ СН'!$F$12</f>
        <v>393.21330380000001</v>
      </c>
      <c r="I288" s="37">
        <f>SUMIFS(СВЦЭМ!$H$34:$H$777,СВЦЭМ!$A$34:$A$777,$A288,СВЦЭМ!$B$34:$B$777,I$260)+'СЕТ СН'!$F$12</f>
        <v>373.45317229</v>
      </c>
      <c r="J288" s="37">
        <f>SUMIFS(СВЦЭМ!$H$34:$H$777,СВЦЭМ!$A$34:$A$777,$A288,СВЦЭМ!$B$34:$B$777,J$260)+'СЕТ СН'!$F$12</f>
        <v>329.49863918</v>
      </c>
      <c r="K288" s="37">
        <f>SUMIFS(СВЦЭМ!$H$34:$H$777,СВЦЭМ!$A$34:$A$777,$A288,СВЦЭМ!$B$34:$B$777,K$260)+'СЕТ СН'!$F$12</f>
        <v>299.94133061999997</v>
      </c>
      <c r="L288" s="37">
        <f>SUMIFS(СВЦЭМ!$H$34:$H$777,СВЦЭМ!$A$34:$A$777,$A288,СВЦЭМ!$B$34:$B$777,L$260)+'СЕТ СН'!$F$12</f>
        <v>287.40848201</v>
      </c>
      <c r="M288" s="37">
        <f>SUMIFS(СВЦЭМ!$H$34:$H$777,СВЦЭМ!$A$34:$A$777,$A288,СВЦЭМ!$B$34:$B$777,M$260)+'СЕТ СН'!$F$12</f>
        <v>284.09782252000002</v>
      </c>
      <c r="N288" s="37">
        <f>SUMIFS(СВЦЭМ!$H$34:$H$777,СВЦЭМ!$A$34:$A$777,$A288,СВЦЭМ!$B$34:$B$777,N$260)+'СЕТ СН'!$F$12</f>
        <v>289.60498561999998</v>
      </c>
      <c r="O288" s="37">
        <f>SUMIFS(СВЦЭМ!$H$34:$H$777,СВЦЭМ!$A$34:$A$777,$A288,СВЦЭМ!$B$34:$B$777,O$260)+'СЕТ СН'!$F$12</f>
        <v>286.19432906999998</v>
      </c>
      <c r="P288" s="37">
        <f>SUMIFS(СВЦЭМ!$H$34:$H$777,СВЦЭМ!$A$34:$A$777,$A288,СВЦЭМ!$B$34:$B$777,P$260)+'СЕТ СН'!$F$12</f>
        <v>311.02783161999997</v>
      </c>
      <c r="Q288" s="37">
        <f>SUMIFS(СВЦЭМ!$H$34:$H$777,СВЦЭМ!$A$34:$A$777,$A288,СВЦЭМ!$B$34:$B$777,Q$260)+'СЕТ СН'!$F$12</f>
        <v>307.20029099999999</v>
      </c>
      <c r="R288" s="37">
        <f>SUMIFS(СВЦЭМ!$H$34:$H$777,СВЦЭМ!$A$34:$A$777,$A288,СВЦЭМ!$B$34:$B$777,R$260)+'СЕТ СН'!$F$12</f>
        <v>306.35600553</v>
      </c>
      <c r="S288" s="37">
        <f>SUMIFS(СВЦЭМ!$H$34:$H$777,СВЦЭМ!$A$34:$A$777,$A288,СВЦЭМ!$B$34:$B$777,S$260)+'СЕТ СН'!$F$12</f>
        <v>308.99068119999998</v>
      </c>
      <c r="T288" s="37">
        <f>SUMIFS(СВЦЭМ!$H$34:$H$777,СВЦЭМ!$A$34:$A$777,$A288,СВЦЭМ!$B$34:$B$777,T$260)+'СЕТ СН'!$F$12</f>
        <v>313.02074499999998</v>
      </c>
      <c r="U288" s="37">
        <f>SUMIFS(СВЦЭМ!$H$34:$H$777,СВЦЭМ!$A$34:$A$777,$A288,СВЦЭМ!$B$34:$B$777,U$260)+'СЕТ СН'!$F$12</f>
        <v>296.61451142999999</v>
      </c>
      <c r="V288" s="37">
        <f>SUMIFS(СВЦЭМ!$H$34:$H$777,СВЦЭМ!$A$34:$A$777,$A288,СВЦЭМ!$B$34:$B$777,V$260)+'СЕТ СН'!$F$12</f>
        <v>282.06186202999999</v>
      </c>
      <c r="W288" s="37">
        <f>SUMIFS(СВЦЭМ!$H$34:$H$777,СВЦЭМ!$A$34:$A$777,$A288,СВЦЭМ!$B$34:$B$777,W$260)+'СЕТ СН'!$F$12</f>
        <v>341.61805342000002</v>
      </c>
      <c r="X288" s="37">
        <f>SUMIFS(СВЦЭМ!$H$34:$H$777,СВЦЭМ!$A$34:$A$777,$A288,СВЦЭМ!$B$34:$B$777,X$260)+'СЕТ СН'!$F$12</f>
        <v>295.25767265000002</v>
      </c>
      <c r="Y288" s="37">
        <f>SUMIFS(СВЦЭМ!$H$34:$H$777,СВЦЭМ!$A$34:$A$777,$A288,СВЦЭМ!$B$34:$B$777,Y$260)+'СЕТ СН'!$F$12</f>
        <v>302.45572283000001</v>
      </c>
    </row>
    <row r="289" spans="1:27" ht="15.75" x14ac:dyDescent="0.2">
      <c r="A289" s="36">
        <f t="shared" si="7"/>
        <v>42611</v>
      </c>
      <c r="B289" s="37">
        <f>SUMIFS(СВЦЭМ!$H$34:$H$777,СВЦЭМ!$A$34:$A$777,$A289,СВЦЭМ!$B$34:$B$777,B$260)+'СЕТ СН'!$F$12</f>
        <v>350.62602325</v>
      </c>
      <c r="C289" s="37">
        <f>SUMIFS(СВЦЭМ!$H$34:$H$777,СВЦЭМ!$A$34:$A$777,$A289,СВЦЭМ!$B$34:$B$777,C$260)+'СЕТ СН'!$F$12</f>
        <v>384.20584730000002</v>
      </c>
      <c r="D289" s="37">
        <f>SUMIFS(СВЦЭМ!$H$34:$H$777,СВЦЭМ!$A$34:$A$777,$A289,СВЦЭМ!$B$34:$B$777,D$260)+'СЕТ СН'!$F$12</f>
        <v>395.59864060000001</v>
      </c>
      <c r="E289" s="37">
        <f>SUMIFS(СВЦЭМ!$H$34:$H$777,СВЦЭМ!$A$34:$A$777,$A289,СВЦЭМ!$B$34:$B$777,E$260)+'СЕТ СН'!$F$12</f>
        <v>399.94377661999999</v>
      </c>
      <c r="F289" s="37">
        <f>SUMIFS(СВЦЭМ!$H$34:$H$777,СВЦЭМ!$A$34:$A$777,$A289,СВЦЭМ!$B$34:$B$777,F$260)+'СЕТ СН'!$F$12</f>
        <v>404.59170920000003</v>
      </c>
      <c r="G289" s="37">
        <f>SUMIFS(СВЦЭМ!$H$34:$H$777,СВЦЭМ!$A$34:$A$777,$A289,СВЦЭМ!$B$34:$B$777,G$260)+'СЕТ СН'!$F$12</f>
        <v>401.47661104000002</v>
      </c>
      <c r="H289" s="37">
        <f>SUMIFS(СВЦЭМ!$H$34:$H$777,СВЦЭМ!$A$34:$A$777,$A289,СВЦЭМ!$B$34:$B$777,H$260)+'СЕТ СН'!$F$12</f>
        <v>391.78084430000001</v>
      </c>
      <c r="I289" s="37">
        <f>SUMIFS(СВЦЭМ!$H$34:$H$777,СВЦЭМ!$A$34:$A$777,$A289,СВЦЭМ!$B$34:$B$777,I$260)+'СЕТ СН'!$F$12</f>
        <v>351.32685443000003</v>
      </c>
      <c r="J289" s="37">
        <f>SUMIFS(СВЦЭМ!$H$34:$H$777,СВЦЭМ!$A$34:$A$777,$A289,СВЦЭМ!$B$34:$B$777,J$260)+'СЕТ СН'!$F$12</f>
        <v>349.63609706</v>
      </c>
      <c r="K289" s="37">
        <f>SUMIFS(СВЦЭМ!$H$34:$H$777,СВЦЭМ!$A$34:$A$777,$A289,СВЦЭМ!$B$34:$B$777,K$260)+'СЕТ СН'!$F$12</f>
        <v>347.29488501999998</v>
      </c>
      <c r="L289" s="37">
        <f>SUMIFS(СВЦЭМ!$H$34:$H$777,СВЦЭМ!$A$34:$A$777,$A289,СВЦЭМ!$B$34:$B$777,L$260)+'СЕТ СН'!$F$12</f>
        <v>340.08179509000001</v>
      </c>
      <c r="M289" s="37">
        <f>SUMIFS(СВЦЭМ!$H$34:$H$777,СВЦЭМ!$A$34:$A$777,$A289,СВЦЭМ!$B$34:$B$777,M$260)+'СЕТ СН'!$F$12</f>
        <v>346.30501722999998</v>
      </c>
      <c r="N289" s="37">
        <f>SUMIFS(СВЦЭМ!$H$34:$H$777,СВЦЭМ!$A$34:$A$777,$A289,СВЦЭМ!$B$34:$B$777,N$260)+'СЕТ СН'!$F$12</f>
        <v>343.33180220000003</v>
      </c>
      <c r="O289" s="37">
        <f>SUMIFS(СВЦЭМ!$H$34:$H$777,СВЦЭМ!$A$34:$A$777,$A289,СВЦЭМ!$B$34:$B$777,O$260)+'СЕТ СН'!$F$12</f>
        <v>347.94367181000001</v>
      </c>
      <c r="P289" s="37">
        <f>SUMIFS(СВЦЭМ!$H$34:$H$777,СВЦЭМ!$A$34:$A$777,$A289,СВЦЭМ!$B$34:$B$777,P$260)+'СЕТ СН'!$F$12</f>
        <v>345.54279377</v>
      </c>
      <c r="Q289" s="37">
        <f>SUMIFS(СВЦЭМ!$H$34:$H$777,СВЦЭМ!$A$34:$A$777,$A289,СВЦЭМ!$B$34:$B$777,Q$260)+'СЕТ СН'!$F$12</f>
        <v>341.13633182000001</v>
      </c>
      <c r="R289" s="37">
        <f>SUMIFS(СВЦЭМ!$H$34:$H$777,СВЦЭМ!$A$34:$A$777,$A289,СВЦЭМ!$B$34:$B$777,R$260)+'СЕТ СН'!$F$12</f>
        <v>339.21893624000001</v>
      </c>
      <c r="S289" s="37">
        <f>SUMIFS(СВЦЭМ!$H$34:$H$777,СВЦЭМ!$A$34:$A$777,$A289,СВЦЭМ!$B$34:$B$777,S$260)+'СЕТ СН'!$F$12</f>
        <v>339.03017797000001</v>
      </c>
      <c r="T289" s="37">
        <f>SUMIFS(СВЦЭМ!$H$34:$H$777,СВЦЭМ!$A$34:$A$777,$A289,СВЦЭМ!$B$34:$B$777,T$260)+'СЕТ СН'!$F$12</f>
        <v>339.38276186000002</v>
      </c>
      <c r="U289" s="37">
        <f>SUMIFS(СВЦЭМ!$H$34:$H$777,СВЦЭМ!$A$34:$A$777,$A289,СВЦЭМ!$B$34:$B$777,U$260)+'СЕТ СН'!$F$12</f>
        <v>327.06979615</v>
      </c>
      <c r="V289" s="37">
        <f>SUMIFS(СВЦЭМ!$H$34:$H$777,СВЦЭМ!$A$34:$A$777,$A289,СВЦЭМ!$B$34:$B$777,V$260)+'СЕТ СН'!$F$12</f>
        <v>338.51926868999999</v>
      </c>
      <c r="W289" s="37">
        <f>SUMIFS(СВЦЭМ!$H$34:$H$777,СВЦЭМ!$A$34:$A$777,$A289,СВЦЭМ!$B$34:$B$777,W$260)+'СЕТ СН'!$F$12</f>
        <v>334.19566185999997</v>
      </c>
      <c r="X289" s="37">
        <f>SUMIFS(СВЦЭМ!$H$34:$H$777,СВЦЭМ!$A$34:$A$777,$A289,СВЦЭМ!$B$34:$B$777,X$260)+'СЕТ СН'!$F$12</f>
        <v>319.98737197999998</v>
      </c>
      <c r="Y289" s="37">
        <f>SUMIFS(СВЦЭМ!$H$34:$H$777,СВЦЭМ!$A$34:$A$777,$A289,СВЦЭМ!$B$34:$B$777,Y$260)+'СЕТ СН'!$F$12</f>
        <v>308.87982563999998</v>
      </c>
    </row>
    <row r="290" spans="1:27" ht="15.75" x14ac:dyDescent="0.2">
      <c r="A290" s="36">
        <f t="shared" si="7"/>
        <v>42612</v>
      </c>
      <c r="B290" s="37">
        <f>SUMIFS(СВЦЭМ!$H$34:$H$777,СВЦЭМ!$A$34:$A$777,$A290,СВЦЭМ!$B$34:$B$777,B$260)+'СЕТ СН'!$F$12</f>
        <v>342.30569421000001</v>
      </c>
      <c r="C290" s="37">
        <f>SUMIFS(СВЦЭМ!$H$34:$H$777,СВЦЭМ!$A$34:$A$777,$A290,СВЦЭМ!$B$34:$B$777,C$260)+'СЕТ СН'!$F$12</f>
        <v>377.12546261</v>
      </c>
      <c r="D290" s="37">
        <f>SUMIFS(СВЦЭМ!$H$34:$H$777,СВЦЭМ!$A$34:$A$777,$A290,СВЦЭМ!$B$34:$B$777,D$260)+'СЕТ СН'!$F$12</f>
        <v>392.44550034000002</v>
      </c>
      <c r="E290" s="37">
        <f>SUMIFS(СВЦЭМ!$H$34:$H$777,СВЦЭМ!$A$34:$A$777,$A290,СВЦЭМ!$B$34:$B$777,E$260)+'СЕТ СН'!$F$12</f>
        <v>393.15890343000001</v>
      </c>
      <c r="F290" s="37">
        <f>SUMIFS(СВЦЭМ!$H$34:$H$777,СВЦЭМ!$A$34:$A$777,$A290,СВЦЭМ!$B$34:$B$777,F$260)+'СЕТ СН'!$F$12</f>
        <v>396.64764500000001</v>
      </c>
      <c r="G290" s="37">
        <f>SUMIFS(СВЦЭМ!$H$34:$H$777,СВЦЭМ!$A$34:$A$777,$A290,СВЦЭМ!$B$34:$B$777,G$260)+'СЕТ СН'!$F$12</f>
        <v>387.69511843999999</v>
      </c>
      <c r="H290" s="37">
        <f>SUMIFS(СВЦЭМ!$H$34:$H$777,СВЦЭМ!$A$34:$A$777,$A290,СВЦЭМ!$B$34:$B$777,H$260)+'СЕТ СН'!$F$12</f>
        <v>370.75462579999999</v>
      </c>
      <c r="I290" s="37">
        <f>SUMIFS(СВЦЭМ!$H$34:$H$777,СВЦЭМ!$A$34:$A$777,$A290,СВЦЭМ!$B$34:$B$777,I$260)+'СЕТ СН'!$F$12</f>
        <v>346.51373386</v>
      </c>
      <c r="J290" s="37">
        <f>SUMIFS(СВЦЭМ!$H$34:$H$777,СВЦЭМ!$A$34:$A$777,$A290,СВЦЭМ!$B$34:$B$777,J$260)+'СЕТ СН'!$F$12</f>
        <v>356.18290087000003</v>
      </c>
      <c r="K290" s="37">
        <f>SUMIFS(СВЦЭМ!$H$34:$H$777,СВЦЭМ!$A$34:$A$777,$A290,СВЦЭМ!$B$34:$B$777,K$260)+'СЕТ СН'!$F$12</f>
        <v>354.93162545000001</v>
      </c>
      <c r="L290" s="37">
        <f>SUMIFS(СВЦЭМ!$H$34:$H$777,СВЦЭМ!$A$34:$A$777,$A290,СВЦЭМ!$B$34:$B$777,L$260)+'СЕТ СН'!$F$12</f>
        <v>352.85717276000003</v>
      </c>
      <c r="M290" s="37">
        <f>SUMIFS(СВЦЭМ!$H$34:$H$777,СВЦЭМ!$A$34:$A$777,$A290,СВЦЭМ!$B$34:$B$777,M$260)+'СЕТ СН'!$F$12</f>
        <v>346.17379262999998</v>
      </c>
      <c r="N290" s="37">
        <f>SUMIFS(СВЦЭМ!$H$34:$H$777,СВЦЭМ!$A$34:$A$777,$A290,СВЦЭМ!$B$34:$B$777,N$260)+'СЕТ СН'!$F$12</f>
        <v>343.29786030000002</v>
      </c>
      <c r="O290" s="37">
        <f>SUMIFS(СВЦЭМ!$H$34:$H$777,СВЦЭМ!$A$34:$A$777,$A290,СВЦЭМ!$B$34:$B$777,O$260)+'СЕТ СН'!$F$12</f>
        <v>346.45809603999999</v>
      </c>
      <c r="P290" s="37">
        <f>SUMIFS(СВЦЭМ!$H$34:$H$777,СВЦЭМ!$A$34:$A$777,$A290,СВЦЭМ!$B$34:$B$777,P$260)+'СЕТ СН'!$F$12</f>
        <v>341.80557783</v>
      </c>
      <c r="Q290" s="37">
        <f>SUMIFS(СВЦЭМ!$H$34:$H$777,СВЦЭМ!$A$34:$A$777,$A290,СВЦЭМ!$B$34:$B$777,Q$260)+'СЕТ СН'!$F$12</f>
        <v>340.36759049</v>
      </c>
      <c r="R290" s="37">
        <f>SUMIFS(СВЦЭМ!$H$34:$H$777,СВЦЭМ!$A$34:$A$777,$A290,СВЦЭМ!$B$34:$B$777,R$260)+'СЕТ СН'!$F$12</f>
        <v>342.92199758999999</v>
      </c>
      <c r="S290" s="37">
        <f>SUMIFS(СВЦЭМ!$H$34:$H$777,СВЦЭМ!$A$34:$A$777,$A290,СВЦЭМ!$B$34:$B$777,S$260)+'СЕТ СН'!$F$12</f>
        <v>342.19642293999999</v>
      </c>
      <c r="T290" s="37">
        <f>SUMIFS(СВЦЭМ!$H$34:$H$777,СВЦЭМ!$A$34:$A$777,$A290,СВЦЭМ!$B$34:$B$777,T$260)+'СЕТ СН'!$F$12</f>
        <v>338.92226593999999</v>
      </c>
      <c r="U290" s="37">
        <f>SUMIFS(СВЦЭМ!$H$34:$H$777,СВЦЭМ!$A$34:$A$777,$A290,СВЦЭМ!$B$34:$B$777,U$260)+'СЕТ СН'!$F$12</f>
        <v>337.13715860999997</v>
      </c>
      <c r="V290" s="37">
        <f>SUMIFS(СВЦЭМ!$H$34:$H$777,СВЦЭМ!$A$34:$A$777,$A290,СВЦЭМ!$B$34:$B$777,V$260)+'СЕТ СН'!$F$12</f>
        <v>342.51643516000001</v>
      </c>
      <c r="W290" s="37">
        <f>SUMIFS(СВЦЭМ!$H$34:$H$777,СВЦЭМ!$A$34:$A$777,$A290,СВЦЭМ!$B$34:$B$777,W$260)+'СЕТ СН'!$F$12</f>
        <v>338.52376829999997</v>
      </c>
      <c r="X290" s="37">
        <f>SUMIFS(СВЦЭМ!$H$34:$H$777,СВЦЭМ!$A$34:$A$777,$A290,СВЦЭМ!$B$34:$B$777,X$260)+'СЕТ СН'!$F$12</f>
        <v>324.50102299000002</v>
      </c>
      <c r="Y290" s="37">
        <f>SUMIFS(СВЦЭМ!$H$34:$H$777,СВЦЭМ!$A$34:$A$777,$A290,СВЦЭМ!$B$34:$B$777,Y$260)+'СЕТ СН'!$F$12</f>
        <v>312.56386703999999</v>
      </c>
    </row>
    <row r="291" spans="1:27" ht="15.75" x14ac:dyDescent="0.2">
      <c r="A291" s="36">
        <f t="shared" si="7"/>
        <v>42613</v>
      </c>
      <c r="B291" s="37">
        <f>SUMIFS(СВЦЭМ!$H$34:$H$777,СВЦЭМ!$A$34:$A$777,$A291,СВЦЭМ!$B$34:$B$777,B$260)+'СЕТ СН'!$F$12</f>
        <v>341.52090967999999</v>
      </c>
      <c r="C291" s="37">
        <f>SUMIFS(СВЦЭМ!$H$34:$H$777,СВЦЭМ!$A$34:$A$777,$A291,СВЦЭМ!$B$34:$B$777,C$260)+'СЕТ СН'!$F$12</f>
        <v>379.34225041000002</v>
      </c>
      <c r="D291" s="37">
        <f>SUMIFS(СВЦЭМ!$H$34:$H$777,СВЦЭМ!$A$34:$A$777,$A291,СВЦЭМ!$B$34:$B$777,D$260)+'СЕТ СН'!$F$12</f>
        <v>390.63596328</v>
      </c>
      <c r="E291" s="37">
        <f>SUMIFS(СВЦЭМ!$H$34:$H$777,СВЦЭМ!$A$34:$A$777,$A291,СВЦЭМ!$B$34:$B$777,E$260)+'СЕТ СН'!$F$12</f>
        <v>389.45617888999999</v>
      </c>
      <c r="F291" s="37">
        <f>SUMIFS(СВЦЭМ!$H$34:$H$777,СВЦЭМ!$A$34:$A$777,$A291,СВЦЭМ!$B$34:$B$777,F$260)+'СЕТ СН'!$F$12</f>
        <v>390.42973898999998</v>
      </c>
      <c r="G291" s="37">
        <f>SUMIFS(СВЦЭМ!$H$34:$H$777,СВЦЭМ!$A$34:$A$777,$A291,СВЦЭМ!$B$34:$B$777,G$260)+'СЕТ СН'!$F$12</f>
        <v>387.53380585999997</v>
      </c>
      <c r="H291" s="37">
        <f>SUMIFS(СВЦЭМ!$H$34:$H$777,СВЦЭМ!$A$34:$A$777,$A291,СВЦЭМ!$B$34:$B$777,H$260)+'СЕТ СН'!$F$12</f>
        <v>373.11702637000002</v>
      </c>
      <c r="I291" s="37">
        <f>SUMIFS(СВЦЭМ!$H$34:$H$777,СВЦЭМ!$A$34:$A$777,$A291,СВЦЭМ!$B$34:$B$777,I$260)+'СЕТ СН'!$F$12</f>
        <v>351.19153374000001</v>
      </c>
      <c r="J291" s="37">
        <f>SUMIFS(СВЦЭМ!$H$34:$H$777,СВЦЭМ!$A$34:$A$777,$A291,СВЦЭМ!$B$34:$B$777,J$260)+'СЕТ СН'!$F$12</f>
        <v>356.23544258999999</v>
      </c>
      <c r="K291" s="37">
        <f>SUMIFS(СВЦЭМ!$H$34:$H$777,СВЦЭМ!$A$34:$A$777,$A291,СВЦЭМ!$B$34:$B$777,K$260)+'СЕТ СН'!$F$12</f>
        <v>352.65199224000003</v>
      </c>
      <c r="L291" s="37">
        <f>SUMIFS(СВЦЭМ!$H$34:$H$777,СВЦЭМ!$A$34:$A$777,$A291,СВЦЭМ!$B$34:$B$777,L$260)+'СЕТ СН'!$F$12</f>
        <v>344.06318563999997</v>
      </c>
      <c r="M291" s="37">
        <f>SUMIFS(СВЦЭМ!$H$34:$H$777,СВЦЭМ!$A$34:$A$777,$A291,СВЦЭМ!$B$34:$B$777,M$260)+'СЕТ СН'!$F$12</f>
        <v>337.39188278</v>
      </c>
      <c r="N291" s="37">
        <f>SUMIFS(СВЦЭМ!$H$34:$H$777,СВЦЭМ!$A$34:$A$777,$A291,СВЦЭМ!$B$34:$B$777,N$260)+'СЕТ СН'!$F$12</f>
        <v>331.50059155999998</v>
      </c>
      <c r="O291" s="37">
        <f>SUMIFS(СВЦЭМ!$H$34:$H$777,СВЦЭМ!$A$34:$A$777,$A291,СВЦЭМ!$B$34:$B$777,O$260)+'СЕТ СН'!$F$12</f>
        <v>332.02800624999998</v>
      </c>
      <c r="P291" s="37">
        <f>SUMIFS(СВЦЭМ!$H$34:$H$777,СВЦЭМ!$A$34:$A$777,$A291,СВЦЭМ!$B$34:$B$777,P$260)+'СЕТ СН'!$F$12</f>
        <v>329.26997211999998</v>
      </c>
      <c r="Q291" s="37">
        <f>SUMIFS(СВЦЭМ!$H$34:$H$777,СВЦЭМ!$A$34:$A$777,$A291,СВЦЭМ!$B$34:$B$777,Q$260)+'СЕТ СН'!$F$12</f>
        <v>326.92296725</v>
      </c>
      <c r="R291" s="37">
        <f>SUMIFS(СВЦЭМ!$H$34:$H$777,СВЦЭМ!$A$34:$A$777,$A291,СВЦЭМ!$B$34:$B$777,R$260)+'СЕТ СН'!$F$12</f>
        <v>326.10701455999998</v>
      </c>
      <c r="S291" s="37">
        <f>SUMIFS(СВЦЭМ!$H$34:$H$777,СВЦЭМ!$A$34:$A$777,$A291,СВЦЭМ!$B$34:$B$777,S$260)+'СЕТ СН'!$F$12</f>
        <v>325.26998486999997</v>
      </c>
      <c r="T291" s="37">
        <f>SUMIFS(СВЦЭМ!$H$34:$H$777,СВЦЭМ!$A$34:$A$777,$A291,СВЦЭМ!$B$34:$B$777,T$260)+'СЕТ СН'!$F$12</f>
        <v>325.34466085000003</v>
      </c>
      <c r="U291" s="37">
        <f>SUMIFS(СВЦЭМ!$H$34:$H$777,СВЦЭМ!$A$34:$A$777,$A291,СВЦЭМ!$B$34:$B$777,U$260)+'СЕТ СН'!$F$12</f>
        <v>326.84678398</v>
      </c>
      <c r="V291" s="37">
        <f>SUMIFS(СВЦЭМ!$H$34:$H$777,СВЦЭМ!$A$34:$A$777,$A291,СВЦЭМ!$B$34:$B$777,V$260)+'СЕТ СН'!$F$12</f>
        <v>332.19650726999998</v>
      </c>
      <c r="W291" s="37">
        <f>SUMIFS(СВЦЭМ!$H$34:$H$777,СВЦЭМ!$A$34:$A$777,$A291,СВЦЭМ!$B$34:$B$777,W$260)+'СЕТ СН'!$F$12</f>
        <v>328.82119911000001</v>
      </c>
      <c r="X291" s="37">
        <f>SUMIFS(СВЦЭМ!$H$34:$H$777,СВЦЭМ!$A$34:$A$777,$A291,СВЦЭМ!$B$34:$B$777,X$260)+'СЕТ СН'!$F$12</f>
        <v>316.67228312999998</v>
      </c>
      <c r="Y291" s="37">
        <f>SUMIFS(СВЦЭМ!$H$34:$H$777,СВЦЭМ!$A$34:$A$777,$A291,СВЦЭМ!$B$34:$B$777,Y$260)+'СЕТ СН'!$F$12</f>
        <v>310.59333820000001</v>
      </c>
    </row>
    <row r="292" spans="1:27" ht="15.75" x14ac:dyDescent="0.2">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row>
    <row r="293" spans="1:27" ht="15.75" x14ac:dyDescent="0.2">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row>
    <row r="294" spans="1:27" ht="12.75" customHeight="1" x14ac:dyDescent="0.2">
      <c r="A294" s="87" t="s">
        <v>7</v>
      </c>
      <c r="B294" s="81" t="s">
        <v>132</v>
      </c>
      <c r="C294" s="82"/>
      <c r="D294" s="82"/>
      <c r="E294" s="82"/>
      <c r="F294" s="82"/>
      <c r="G294" s="82"/>
      <c r="H294" s="82"/>
      <c r="I294" s="82"/>
      <c r="J294" s="82"/>
      <c r="K294" s="82"/>
      <c r="L294" s="82"/>
      <c r="M294" s="82"/>
      <c r="N294" s="82"/>
      <c r="O294" s="82"/>
      <c r="P294" s="82"/>
      <c r="Q294" s="82"/>
      <c r="R294" s="82"/>
      <c r="S294" s="82"/>
      <c r="T294" s="82"/>
      <c r="U294" s="82"/>
      <c r="V294" s="82"/>
      <c r="W294" s="82"/>
      <c r="X294" s="82"/>
      <c r="Y294" s="83"/>
    </row>
    <row r="295" spans="1:27" ht="12.75" customHeight="1" x14ac:dyDescent="0.2">
      <c r="A295" s="88"/>
      <c r="B295" s="84"/>
      <c r="C295" s="85"/>
      <c r="D295" s="85"/>
      <c r="E295" s="85"/>
      <c r="F295" s="85"/>
      <c r="G295" s="85"/>
      <c r="H295" s="85"/>
      <c r="I295" s="85"/>
      <c r="J295" s="85"/>
      <c r="K295" s="85"/>
      <c r="L295" s="85"/>
      <c r="M295" s="85"/>
      <c r="N295" s="85"/>
      <c r="O295" s="85"/>
      <c r="P295" s="85"/>
      <c r="Q295" s="85"/>
      <c r="R295" s="85"/>
      <c r="S295" s="85"/>
      <c r="T295" s="85"/>
      <c r="U295" s="85"/>
      <c r="V295" s="85"/>
      <c r="W295" s="85"/>
      <c r="X295" s="85"/>
      <c r="Y295" s="86"/>
    </row>
    <row r="296" spans="1:27" s="47" customFormat="1" ht="12.75" customHeight="1" x14ac:dyDescent="0.2">
      <c r="A296" s="89"/>
      <c r="B296" s="35">
        <v>1</v>
      </c>
      <c r="C296" s="35">
        <v>2</v>
      </c>
      <c r="D296" s="35">
        <v>3</v>
      </c>
      <c r="E296" s="35">
        <v>4</v>
      </c>
      <c r="F296" s="35">
        <v>5</v>
      </c>
      <c r="G296" s="35">
        <v>6</v>
      </c>
      <c r="H296" s="35">
        <v>7</v>
      </c>
      <c r="I296" s="35">
        <v>8</v>
      </c>
      <c r="J296" s="35">
        <v>9</v>
      </c>
      <c r="K296" s="35">
        <v>10</v>
      </c>
      <c r="L296" s="35">
        <v>11</v>
      </c>
      <c r="M296" s="35">
        <v>12</v>
      </c>
      <c r="N296" s="35">
        <v>13</v>
      </c>
      <c r="O296" s="35">
        <v>14</v>
      </c>
      <c r="P296" s="35">
        <v>15</v>
      </c>
      <c r="Q296" s="35">
        <v>16</v>
      </c>
      <c r="R296" s="35">
        <v>17</v>
      </c>
      <c r="S296" s="35">
        <v>18</v>
      </c>
      <c r="T296" s="35">
        <v>19</v>
      </c>
      <c r="U296" s="35">
        <v>20</v>
      </c>
      <c r="V296" s="35">
        <v>21</v>
      </c>
      <c r="W296" s="35">
        <v>22</v>
      </c>
      <c r="X296" s="35">
        <v>23</v>
      </c>
      <c r="Y296" s="35">
        <v>24</v>
      </c>
    </row>
    <row r="297" spans="1:27" ht="15.75" customHeight="1" x14ac:dyDescent="0.2">
      <c r="A297" s="36" t="str">
        <f>A261</f>
        <v>01.08.2016</v>
      </c>
      <c r="B297" s="37">
        <f>SUMIFS(СВЦЭМ!$I$34:$I$777,СВЦЭМ!$A$34:$A$777,$A297,СВЦЭМ!$B$34:$B$777,B$296)+'СЕТ СН'!$F$13</f>
        <v>0</v>
      </c>
      <c r="C297" s="37">
        <f>SUMIFS(СВЦЭМ!$I$34:$I$777,СВЦЭМ!$A$34:$A$777,$A297,СВЦЭМ!$B$34:$B$777,C$296)+'СЕТ СН'!$F$13</f>
        <v>0</v>
      </c>
      <c r="D297" s="37">
        <f>SUMIFS(СВЦЭМ!$I$34:$I$777,СВЦЭМ!$A$34:$A$777,$A297,СВЦЭМ!$B$34:$B$777,D$296)+'СЕТ СН'!$F$13</f>
        <v>0</v>
      </c>
      <c r="E297" s="37">
        <f>SUMIFS(СВЦЭМ!$I$34:$I$777,СВЦЭМ!$A$34:$A$777,$A297,СВЦЭМ!$B$34:$B$777,E$296)+'СЕТ СН'!$F$13</f>
        <v>0</v>
      </c>
      <c r="F297" s="37">
        <f>SUMIFS(СВЦЭМ!$I$34:$I$777,СВЦЭМ!$A$34:$A$777,$A297,СВЦЭМ!$B$34:$B$777,F$296)+'СЕТ СН'!$F$13</f>
        <v>0</v>
      </c>
      <c r="G297" s="37">
        <f>SUMIFS(СВЦЭМ!$I$34:$I$777,СВЦЭМ!$A$34:$A$777,$A297,СВЦЭМ!$B$34:$B$777,G$296)+'СЕТ СН'!$F$13</f>
        <v>0</v>
      </c>
      <c r="H297" s="37">
        <f>SUMIFS(СВЦЭМ!$I$34:$I$777,СВЦЭМ!$A$34:$A$777,$A297,СВЦЭМ!$B$34:$B$777,H$296)+'СЕТ СН'!$F$13</f>
        <v>0</v>
      </c>
      <c r="I297" s="37">
        <f>SUMIFS(СВЦЭМ!$I$34:$I$777,СВЦЭМ!$A$34:$A$777,$A297,СВЦЭМ!$B$34:$B$777,I$296)+'СЕТ СН'!$F$13</f>
        <v>0</v>
      </c>
      <c r="J297" s="37">
        <f>SUMIFS(СВЦЭМ!$I$34:$I$777,СВЦЭМ!$A$34:$A$777,$A297,СВЦЭМ!$B$34:$B$777,J$296)+'СЕТ СН'!$F$13</f>
        <v>0</v>
      </c>
      <c r="K297" s="37">
        <f>SUMIFS(СВЦЭМ!$I$34:$I$777,СВЦЭМ!$A$34:$A$777,$A297,СВЦЭМ!$B$34:$B$777,K$296)+'СЕТ СН'!$F$13</f>
        <v>0</v>
      </c>
      <c r="L297" s="37">
        <f>SUMIFS(СВЦЭМ!$I$34:$I$777,СВЦЭМ!$A$34:$A$777,$A297,СВЦЭМ!$B$34:$B$777,L$296)+'СЕТ СН'!$F$13</f>
        <v>0</v>
      </c>
      <c r="M297" s="37">
        <f>SUMIFS(СВЦЭМ!$I$34:$I$777,СВЦЭМ!$A$34:$A$777,$A297,СВЦЭМ!$B$34:$B$777,M$296)+'СЕТ СН'!$F$13</f>
        <v>0</v>
      </c>
      <c r="N297" s="37">
        <f>SUMIFS(СВЦЭМ!$I$34:$I$777,СВЦЭМ!$A$34:$A$777,$A297,СВЦЭМ!$B$34:$B$777,N$296)+'СЕТ СН'!$F$13</f>
        <v>0</v>
      </c>
      <c r="O297" s="37">
        <f>SUMIFS(СВЦЭМ!$I$34:$I$777,СВЦЭМ!$A$34:$A$777,$A297,СВЦЭМ!$B$34:$B$777,O$296)+'СЕТ СН'!$F$13</f>
        <v>0</v>
      </c>
      <c r="P297" s="37">
        <f>SUMIFS(СВЦЭМ!$I$34:$I$777,СВЦЭМ!$A$34:$A$777,$A297,СВЦЭМ!$B$34:$B$777,P$296)+'СЕТ СН'!$F$13</f>
        <v>0</v>
      </c>
      <c r="Q297" s="37">
        <f>SUMIFS(СВЦЭМ!$I$34:$I$777,СВЦЭМ!$A$34:$A$777,$A297,СВЦЭМ!$B$34:$B$777,Q$296)+'СЕТ СН'!$F$13</f>
        <v>0</v>
      </c>
      <c r="R297" s="37">
        <f>SUMIFS(СВЦЭМ!$I$34:$I$777,СВЦЭМ!$A$34:$A$777,$A297,СВЦЭМ!$B$34:$B$777,R$296)+'СЕТ СН'!$F$13</f>
        <v>0</v>
      </c>
      <c r="S297" s="37">
        <f>SUMIFS(СВЦЭМ!$I$34:$I$777,СВЦЭМ!$A$34:$A$777,$A297,СВЦЭМ!$B$34:$B$777,S$296)+'СЕТ СН'!$F$13</f>
        <v>0</v>
      </c>
      <c r="T297" s="37">
        <f>SUMIFS(СВЦЭМ!$I$34:$I$777,СВЦЭМ!$A$34:$A$777,$A297,СВЦЭМ!$B$34:$B$777,T$296)+'СЕТ СН'!$F$13</f>
        <v>0</v>
      </c>
      <c r="U297" s="37">
        <f>SUMIFS(СВЦЭМ!$I$34:$I$777,СВЦЭМ!$A$34:$A$777,$A297,СВЦЭМ!$B$34:$B$777,U$296)+'СЕТ СН'!$F$13</f>
        <v>0</v>
      </c>
      <c r="V297" s="37">
        <f>SUMIFS(СВЦЭМ!$I$34:$I$777,СВЦЭМ!$A$34:$A$777,$A297,СВЦЭМ!$B$34:$B$777,V$296)+'СЕТ СН'!$F$13</f>
        <v>0</v>
      </c>
      <c r="W297" s="37">
        <f>SUMIFS(СВЦЭМ!$I$34:$I$777,СВЦЭМ!$A$34:$A$777,$A297,СВЦЭМ!$B$34:$B$777,W$296)+'СЕТ СН'!$F$13</f>
        <v>0</v>
      </c>
      <c r="X297" s="37">
        <f>SUMIFS(СВЦЭМ!$I$34:$I$777,СВЦЭМ!$A$34:$A$777,$A297,СВЦЭМ!$B$34:$B$777,X$296)+'СЕТ СН'!$F$13</f>
        <v>0</v>
      </c>
      <c r="Y297" s="37">
        <f>SUMIFS(СВЦЭМ!$I$34:$I$777,СВЦЭМ!$A$34:$A$777,$A297,СВЦЭМ!$B$34:$B$777,Y$296)+'СЕТ СН'!$F$13</f>
        <v>0</v>
      </c>
      <c r="AA297" s="46"/>
    </row>
    <row r="298" spans="1:27" ht="15.75" x14ac:dyDescent="0.2">
      <c r="A298" s="36">
        <f>A297+1</f>
        <v>42584</v>
      </c>
      <c r="B298" s="37">
        <f>SUMIFS(СВЦЭМ!$I$34:$I$777,СВЦЭМ!$A$34:$A$777,$A298,СВЦЭМ!$B$34:$B$777,B$296)+'СЕТ СН'!$F$13</f>
        <v>0</v>
      </c>
      <c r="C298" s="37">
        <f>SUMIFS(СВЦЭМ!$I$34:$I$777,СВЦЭМ!$A$34:$A$777,$A298,СВЦЭМ!$B$34:$B$777,C$296)+'СЕТ СН'!$F$13</f>
        <v>0</v>
      </c>
      <c r="D298" s="37">
        <f>SUMIFS(СВЦЭМ!$I$34:$I$777,СВЦЭМ!$A$34:$A$777,$A298,СВЦЭМ!$B$34:$B$777,D$296)+'СЕТ СН'!$F$13</f>
        <v>0</v>
      </c>
      <c r="E298" s="37">
        <f>SUMIFS(СВЦЭМ!$I$34:$I$777,СВЦЭМ!$A$34:$A$777,$A298,СВЦЭМ!$B$34:$B$777,E$296)+'СЕТ СН'!$F$13</f>
        <v>0</v>
      </c>
      <c r="F298" s="37">
        <f>SUMIFS(СВЦЭМ!$I$34:$I$777,СВЦЭМ!$A$34:$A$777,$A298,СВЦЭМ!$B$34:$B$777,F$296)+'СЕТ СН'!$F$13</f>
        <v>0</v>
      </c>
      <c r="G298" s="37">
        <f>SUMIFS(СВЦЭМ!$I$34:$I$777,СВЦЭМ!$A$34:$A$777,$A298,СВЦЭМ!$B$34:$B$777,G$296)+'СЕТ СН'!$F$13</f>
        <v>0</v>
      </c>
      <c r="H298" s="37">
        <f>SUMIFS(СВЦЭМ!$I$34:$I$777,СВЦЭМ!$A$34:$A$777,$A298,СВЦЭМ!$B$34:$B$777,H$296)+'СЕТ СН'!$F$13</f>
        <v>0</v>
      </c>
      <c r="I298" s="37">
        <f>SUMIFS(СВЦЭМ!$I$34:$I$777,СВЦЭМ!$A$34:$A$777,$A298,СВЦЭМ!$B$34:$B$777,I$296)+'СЕТ СН'!$F$13</f>
        <v>0</v>
      </c>
      <c r="J298" s="37">
        <f>SUMIFS(СВЦЭМ!$I$34:$I$777,СВЦЭМ!$A$34:$A$777,$A298,СВЦЭМ!$B$34:$B$777,J$296)+'СЕТ СН'!$F$13</f>
        <v>0</v>
      </c>
      <c r="K298" s="37">
        <f>SUMIFS(СВЦЭМ!$I$34:$I$777,СВЦЭМ!$A$34:$A$777,$A298,СВЦЭМ!$B$34:$B$777,K$296)+'СЕТ СН'!$F$13</f>
        <v>0</v>
      </c>
      <c r="L298" s="37">
        <f>SUMIFS(СВЦЭМ!$I$34:$I$777,СВЦЭМ!$A$34:$A$777,$A298,СВЦЭМ!$B$34:$B$777,L$296)+'СЕТ СН'!$F$13</f>
        <v>0</v>
      </c>
      <c r="M298" s="37">
        <f>SUMIFS(СВЦЭМ!$I$34:$I$777,СВЦЭМ!$A$34:$A$777,$A298,СВЦЭМ!$B$34:$B$777,M$296)+'СЕТ СН'!$F$13</f>
        <v>0</v>
      </c>
      <c r="N298" s="37">
        <f>SUMIFS(СВЦЭМ!$I$34:$I$777,СВЦЭМ!$A$34:$A$777,$A298,СВЦЭМ!$B$34:$B$777,N$296)+'СЕТ СН'!$F$13</f>
        <v>0</v>
      </c>
      <c r="O298" s="37">
        <f>SUMIFS(СВЦЭМ!$I$34:$I$777,СВЦЭМ!$A$34:$A$777,$A298,СВЦЭМ!$B$34:$B$777,O$296)+'СЕТ СН'!$F$13</f>
        <v>0</v>
      </c>
      <c r="P298" s="37">
        <f>SUMIFS(СВЦЭМ!$I$34:$I$777,СВЦЭМ!$A$34:$A$777,$A298,СВЦЭМ!$B$34:$B$777,P$296)+'СЕТ СН'!$F$13</f>
        <v>0</v>
      </c>
      <c r="Q298" s="37">
        <f>SUMIFS(СВЦЭМ!$I$34:$I$777,СВЦЭМ!$A$34:$A$777,$A298,СВЦЭМ!$B$34:$B$777,Q$296)+'СЕТ СН'!$F$13</f>
        <v>0</v>
      </c>
      <c r="R298" s="37">
        <f>SUMIFS(СВЦЭМ!$I$34:$I$777,СВЦЭМ!$A$34:$A$777,$A298,СВЦЭМ!$B$34:$B$777,R$296)+'СЕТ СН'!$F$13</f>
        <v>0</v>
      </c>
      <c r="S298" s="37">
        <f>SUMIFS(СВЦЭМ!$I$34:$I$777,СВЦЭМ!$A$34:$A$777,$A298,СВЦЭМ!$B$34:$B$777,S$296)+'СЕТ СН'!$F$13</f>
        <v>0</v>
      </c>
      <c r="T298" s="37">
        <f>SUMIFS(СВЦЭМ!$I$34:$I$777,СВЦЭМ!$A$34:$A$777,$A298,СВЦЭМ!$B$34:$B$777,T$296)+'СЕТ СН'!$F$13</f>
        <v>0</v>
      </c>
      <c r="U298" s="37">
        <f>SUMIFS(СВЦЭМ!$I$34:$I$777,СВЦЭМ!$A$34:$A$777,$A298,СВЦЭМ!$B$34:$B$777,U$296)+'СЕТ СН'!$F$13</f>
        <v>0</v>
      </c>
      <c r="V298" s="37">
        <f>SUMIFS(СВЦЭМ!$I$34:$I$777,СВЦЭМ!$A$34:$A$777,$A298,СВЦЭМ!$B$34:$B$777,V$296)+'СЕТ СН'!$F$13</f>
        <v>0</v>
      </c>
      <c r="W298" s="37">
        <f>SUMIFS(СВЦЭМ!$I$34:$I$777,СВЦЭМ!$A$34:$A$777,$A298,СВЦЭМ!$B$34:$B$777,W$296)+'СЕТ СН'!$F$13</f>
        <v>0</v>
      </c>
      <c r="X298" s="37">
        <f>SUMIFS(СВЦЭМ!$I$34:$I$777,СВЦЭМ!$A$34:$A$777,$A298,СВЦЭМ!$B$34:$B$777,X$296)+'СЕТ СН'!$F$13</f>
        <v>0</v>
      </c>
      <c r="Y298" s="37">
        <f>SUMIFS(СВЦЭМ!$I$34:$I$777,СВЦЭМ!$A$34:$A$777,$A298,СВЦЭМ!$B$34:$B$777,Y$296)+'СЕТ СН'!$F$13</f>
        <v>0</v>
      </c>
    </row>
    <row r="299" spans="1:27" ht="15.75" x14ac:dyDescent="0.2">
      <c r="A299" s="36">
        <f t="shared" ref="A299:A327" si="8">A298+1</f>
        <v>42585</v>
      </c>
      <c r="B299" s="37">
        <f>SUMIFS(СВЦЭМ!$I$34:$I$777,СВЦЭМ!$A$34:$A$777,$A299,СВЦЭМ!$B$34:$B$777,B$296)+'СЕТ СН'!$F$13</f>
        <v>0</v>
      </c>
      <c r="C299" s="37">
        <f>SUMIFS(СВЦЭМ!$I$34:$I$777,СВЦЭМ!$A$34:$A$777,$A299,СВЦЭМ!$B$34:$B$777,C$296)+'СЕТ СН'!$F$13</f>
        <v>0</v>
      </c>
      <c r="D299" s="37">
        <f>SUMIFS(СВЦЭМ!$I$34:$I$777,СВЦЭМ!$A$34:$A$777,$A299,СВЦЭМ!$B$34:$B$777,D$296)+'СЕТ СН'!$F$13</f>
        <v>0</v>
      </c>
      <c r="E299" s="37">
        <f>SUMIFS(СВЦЭМ!$I$34:$I$777,СВЦЭМ!$A$34:$A$777,$A299,СВЦЭМ!$B$34:$B$777,E$296)+'СЕТ СН'!$F$13</f>
        <v>0</v>
      </c>
      <c r="F299" s="37">
        <f>SUMIFS(СВЦЭМ!$I$34:$I$777,СВЦЭМ!$A$34:$A$777,$A299,СВЦЭМ!$B$34:$B$777,F$296)+'СЕТ СН'!$F$13</f>
        <v>0</v>
      </c>
      <c r="G299" s="37">
        <f>SUMIFS(СВЦЭМ!$I$34:$I$777,СВЦЭМ!$A$34:$A$777,$A299,СВЦЭМ!$B$34:$B$777,G$296)+'СЕТ СН'!$F$13</f>
        <v>0</v>
      </c>
      <c r="H299" s="37">
        <f>SUMIFS(СВЦЭМ!$I$34:$I$777,СВЦЭМ!$A$34:$A$777,$A299,СВЦЭМ!$B$34:$B$777,H$296)+'СЕТ СН'!$F$13</f>
        <v>0</v>
      </c>
      <c r="I299" s="37">
        <f>SUMIFS(СВЦЭМ!$I$34:$I$777,СВЦЭМ!$A$34:$A$777,$A299,СВЦЭМ!$B$34:$B$777,I$296)+'СЕТ СН'!$F$13</f>
        <v>0</v>
      </c>
      <c r="J299" s="37">
        <f>SUMIFS(СВЦЭМ!$I$34:$I$777,СВЦЭМ!$A$34:$A$777,$A299,СВЦЭМ!$B$34:$B$777,J$296)+'СЕТ СН'!$F$13</f>
        <v>0</v>
      </c>
      <c r="K299" s="37">
        <f>SUMIFS(СВЦЭМ!$I$34:$I$777,СВЦЭМ!$A$34:$A$777,$A299,СВЦЭМ!$B$34:$B$777,K$296)+'СЕТ СН'!$F$13</f>
        <v>0</v>
      </c>
      <c r="L299" s="37">
        <f>SUMIFS(СВЦЭМ!$I$34:$I$777,СВЦЭМ!$A$34:$A$777,$A299,СВЦЭМ!$B$34:$B$777,L$296)+'СЕТ СН'!$F$13</f>
        <v>0</v>
      </c>
      <c r="M299" s="37">
        <f>SUMIFS(СВЦЭМ!$I$34:$I$777,СВЦЭМ!$A$34:$A$777,$A299,СВЦЭМ!$B$34:$B$777,M$296)+'СЕТ СН'!$F$13</f>
        <v>0</v>
      </c>
      <c r="N299" s="37">
        <f>SUMIFS(СВЦЭМ!$I$34:$I$777,СВЦЭМ!$A$34:$A$777,$A299,СВЦЭМ!$B$34:$B$777,N$296)+'СЕТ СН'!$F$13</f>
        <v>0</v>
      </c>
      <c r="O299" s="37">
        <f>SUMIFS(СВЦЭМ!$I$34:$I$777,СВЦЭМ!$A$34:$A$777,$A299,СВЦЭМ!$B$34:$B$777,O$296)+'СЕТ СН'!$F$13</f>
        <v>0</v>
      </c>
      <c r="P299" s="37">
        <f>SUMIFS(СВЦЭМ!$I$34:$I$777,СВЦЭМ!$A$34:$A$777,$A299,СВЦЭМ!$B$34:$B$777,P$296)+'СЕТ СН'!$F$13</f>
        <v>0</v>
      </c>
      <c r="Q299" s="37">
        <f>SUMIFS(СВЦЭМ!$I$34:$I$777,СВЦЭМ!$A$34:$A$777,$A299,СВЦЭМ!$B$34:$B$777,Q$296)+'СЕТ СН'!$F$13</f>
        <v>0</v>
      </c>
      <c r="R299" s="37">
        <f>SUMIFS(СВЦЭМ!$I$34:$I$777,СВЦЭМ!$A$34:$A$777,$A299,СВЦЭМ!$B$34:$B$777,R$296)+'СЕТ СН'!$F$13</f>
        <v>0</v>
      </c>
      <c r="S299" s="37">
        <f>SUMIFS(СВЦЭМ!$I$34:$I$777,СВЦЭМ!$A$34:$A$777,$A299,СВЦЭМ!$B$34:$B$777,S$296)+'СЕТ СН'!$F$13</f>
        <v>0</v>
      </c>
      <c r="T299" s="37">
        <f>SUMIFS(СВЦЭМ!$I$34:$I$777,СВЦЭМ!$A$34:$A$777,$A299,СВЦЭМ!$B$34:$B$777,T$296)+'СЕТ СН'!$F$13</f>
        <v>0</v>
      </c>
      <c r="U299" s="37">
        <f>SUMIFS(СВЦЭМ!$I$34:$I$777,СВЦЭМ!$A$34:$A$777,$A299,СВЦЭМ!$B$34:$B$777,U$296)+'СЕТ СН'!$F$13</f>
        <v>0</v>
      </c>
      <c r="V299" s="37">
        <f>SUMIFS(СВЦЭМ!$I$34:$I$777,СВЦЭМ!$A$34:$A$777,$A299,СВЦЭМ!$B$34:$B$777,V$296)+'СЕТ СН'!$F$13</f>
        <v>0</v>
      </c>
      <c r="W299" s="37">
        <f>SUMIFS(СВЦЭМ!$I$34:$I$777,СВЦЭМ!$A$34:$A$777,$A299,СВЦЭМ!$B$34:$B$777,W$296)+'СЕТ СН'!$F$13</f>
        <v>0</v>
      </c>
      <c r="X299" s="37">
        <f>SUMIFS(СВЦЭМ!$I$34:$I$777,СВЦЭМ!$A$34:$A$777,$A299,СВЦЭМ!$B$34:$B$777,X$296)+'СЕТ СН'!$F$13</f>
        <v>0</v>
      </c>
      <c r="Y299" s="37">
        <f>SUMIFS(СВЦЭМ!$I$34:$I$777,СВЦЭМ!$A$34:$A$777,$A299,СВЦЭМ!$B$34:$B$777,Y$296)+'СЕТ СН'!$F$13</f>
        <v>0</v>
      </c>
    </row>
    <row r="300" spans="1:27" ht="15.75" x14ac:dyDescent="0.2">
      <c r="A300" s="36">
        <f t="shared" si="8"/>
        <v>42586</v>
      </c>
      <c r="B300" s="37">
        <f>SUMIFS(СВЦЭМ!$I$34:$I$777,СВЦЭМ!$A$34:$A$777,$A300,СВЦЭМ!$B$34:$B$777,B$296)+'СЕТ СН'!$F$13</f>
        <v>0</v>
      </c>
      <c r="C300" s="37">
        <f>SUMIFS(СВЦЭМ!$I$34:$I$777,СВЦЭМ!$A$34:$A$777,$A300,СВЦЭМ!$B$34:$B$777,C$296)+'СЕТ СН'!$F$13</f>
        <v>0</v>
      </c>
      <c r="D300" s="37">
        <f>SUMIFS(СВЦЭМ!$I$34:$I$777,СВЦЭМ!$A$34:$A$777,$A300,СВЦЭМ!$B$34:$B$777,D$296)+'СЕТ СН'!$F$13</f>
        <v>0</v>
      </c>
      <c r="E300" s="37">
        <f>SUMIFS(СВЦЭМ!$I$34:$I$777,СВЦЭМ!$A$34:$A$777,$A300,СВЦЭМ!$B$34:$B$777,E$296)+'СЕТ СН'!$F$13</f>
        <v>0</v>
      </c>
      <c r="F300" s="37">
        <f>SUMIFS(СВЦЭМ!$I$34:$I$777,СВЦЭМ!$A$34:$A$777,$A300,СВЦЭМ!$B$34:$B$777,F$296)+'СЕТ СН'!$F$13</f>
        <v>0</v>
      </c>
      <c r="G300" s="37">
        <f>SUMIFS(СВЦЭМ!$I$34:$I$777,СВЦЭМ!$A$34:$A$777,$A300,СВЦЭМ!$B$34:$B$777,G$296)+'СЕТ СН'!$F$13</f>
        <v>0</v>
      </c>
      <c r="H300" s="37">
        <f>SUMIFS(СВЦЭМ!$I$34:$I$777,СВЦЭМ!$A$34:$A$777,$A300,СВЦЭМ!$B$34:$B$777,H$296)+'СЕТ СН'!$F$13</f>
        <v>0</v>
      </c>
      <c r="I300" s="37">
        <f>SUMIFS(СВЦЭМ!$I$34:$I$777,СВЦЭМ!$A$34:$A$777,$A300,СВЦЭМ!$B$34:$B$777,I$296)+'СЕТ СН'!$F$13</f>
        <v>0</v>
      </c>
      <c r="J300" s="37">
        <f>SUMIFS(СВЦЭМ!$I$34:$I$777,СВЦЭМ!$A$34:$A$777,$A300,СВЦЭМ!$B$34:$B$777,J$296)+'СЕТ СН'!$F$13</f>
        <v>0</v>
      </c>
      <c r="K300" s="37">
        <f>SUMIFS(СВЦЭМ!$I$34:$I$777,СВЦЭМ!$A$34:$A$777,$A300,СВЦЭМ!$B$34:$B$777,K$296)+'СЕТ СН'!$F$13</f>
        <v>0</v>
      </c>
      <c r="L300" s="37">
        <f>SUMIFS(СВЦЭМ!$I$34:$I$777,СВЦЭМ!$A$34:$A$777,$A300,СВЦЭМ!$B$34:$B$777,L$296)+'СЕТ СН'!$F$13</f>
        <v>0</v>
      </c>
      <c r="M300" s="37">
        <f>SUMIFS(СВЦЭМ!$I$34:$I$777,СВЦЭМ!$A$34:$A$777,$A300,СВЦЭМ!$B$34:$B$777,M$296)+'СЕТ СН'!$F$13</f>
        <v>0</v>
      </c>
      <c r="N300" s="37">
        <f>SUMIFS(СВЦЭМ!$I$34:$I$777,СВЦЭМ!$A$34:$A$777,$A300,СВЦЭМ!$B$34:$B$777,N$296)+'СЕТ СН'!$F$13</f>
        <v>0</v>
      </c>
      <c r="O300" s="37">
        <f>SUMIFS(СВЦЭМ!$I$34:$I$777,СВЦЭМ!$A$34:$A$777,$A300,СВЦЭМ!$B$34:$B$777,O$296)+'СЕТ СН'!$F$13</f>
        <v>0</v>
      </c>
      <c r="P300" s="37">
        <f>SUMIFS(СВЦЭМ!$I$34:$I$777,СВЦЭМ!$A$34:$A$777,$A300,СВЦЭМ!$B$34:$B$777,P$296)+'СЕТ СН'!$F$13</f>
        <v>0</v>
      </c>
      <c r="Q300" s="37">
        <f>SUMIFS(СВЦЭМ!$I$34:$I$777,СВЦЭМ!$A$34:$A$777,$A300,СВЦЭМ!$B$34:$B$777,Q$296)+'СЕТ СН'!$F$13</f>
        <v>0</v>
      </c>
      <c r="R300" s="37">
        <f>SUMIFS(СВЦЭМ!$I$34:$I$777,СВЦЭМ!$A$34:$A$777,$A300,СВЦЭМ!$B$34:$B$777,R$296)+'СЕТ СН'!$F$13</f>
        <v>0</v>
      </c>
      <c r="S300" s="37">
        <f>SUMIFS(СВЦЭМ!$I$34:$I$777,СВЦЭМ!$A$34:$A$777,$A300,СВЦЭМ!$B$34:$B$777,S$296)+'СЕТ СН'!$F$13</f>
        <v>0</v>
      </c>
      <c r="T300" s="37">
        <f>SUMIFS(СВЦЭМ!$I$34:$I$777,СВЦЭМ!$A$34:$A$777,$A300,СВЦЭМ!$B$34:$B$777,T$296)+'СЕТ СН'!$F$13</f>
        <v>0</v>
      </c>
      <c r="U300" s="37">
        <f>SUMIFS(СВЦЭМ!$I$34:$I$777,СВЦЭМ!$A$34:$A$777,$A300,СВЦЭМ!$B$34:$B$777,U$296)+'СЕТ СН'!$F$13</f>
        <v>0</v>
      </c>
      <c r="V300" s="37">
        <f>SUMIFS(СВЦЭМ!$I$34:$I$777,СВЦЭМ!$A$34:$A$777,$A300,СВЦЭМ!$B$34:$B$777,V$296)+'СЕТ СН'!$F$13</f>
        <v>0</v>
      </c>
      <c r="W300" s="37">
        <f>SUMIFS(СВЦЭМ!$I$34:$I$777,СВЦЭМ!$A$34:$A$777,$A300,СВЦЭМ!$B$34:$B$777,W$296)+'СЕТ СН'!$F$13</f>
        <v>0</v>
      </c>
      <c r="X300" s="37">
        <f>SUMIFS(СВЦЭМ!$I$34:$I$777,СВЦЭМ!$A$34:$A$777,$A300,СВЦЭМ!$B$34:$B$777,X$296)+'СЕТ СН'!$F$13</f>
        <v>0</v>
      </c>
      <c r="Y300" s="37">
        <f>SUMIFS(СВЦЭМ!$I$34:$I$777,СВЦЭМ!$A$34:$A$777,$A300,СВЦЭМ!$B$34:$B$777,Y$296)+'СЕТ СН'!$F$13</f>
        <v>0</v>
      </c>
    </row>
    <row r="301" spans="1:27" ht="15.75" x14ac:dyDescent="0.2">
      <c r="A301" s="36">
        <f t="shared" si="8"/>
        <v>42587</v>
      </c>
      <c r="B301" s="37">
        <f>SUMIFS(СВЦЭМ!$I$34:$I$777,СВЦЭМ!$A$34:$A$777,$A301,СВЦЭМ!$B$34:$B$777,B$296)+'СЕТ СН'!$F$13</f>
        <v>0</v>
      </c>
      <c r="C301" s="37">
        <f>SUMIFS(СВЦЭМ!$I$34:$I$777,СВЦЭМ!$A$34:$A$777,$A301,СВЦЭМ!$B$34:$B$777,C$296)+'СЕТ СН'!$F$13</f>
        <v>0</v>
      </c>
      <c r="D301" s="37">
        <f>SUMIFS(СВЦЭМ!$I$34:$I$777,СВЦЭМ!$A$34:$A$777,$A301,СВЦЭМ!$B$34:$B$777,D$296)+'СЕТ СН'!$F$13</f>
        <v>0</v>
      </c>
      <c r="E301" s="37">
        <f>SUMIFS(СВЦЭМ!$I$34:$I$777,СВЦЭМ!$A$34:$A$777,$A301,СВЦЭМ!$B$34:$B$777,E$296)+'СЕТ СН'!$F$13</f>
        <v>0</v>
      </c>
      <c r="F301" s="37">
        <f>SUMIFS(СВЦЭМ!$I$34:$I$777,СВЦЭМ!$A$34:$A$777,$A301,СВЦЭМ!$B$34:$B$777,F$296)+'СЕТ СН'!$F$13</f>
        <v>0</v>
      </c>
      <c r="G301" s="37">
        <f>SUMIFS(СВЦЭМ!$I$34:$I$777,СВЦЭМ!$A$34:$A$777,$A301,СВЦЭМ!$B$34:$B$777,G$296)+'СЕТ СН'!$F$13</f>
        <v>0</v>
      </c>
      <c r="H301" s="37">
        <f>SUMIFS(СВЦЭМ!$I$34:$I$777,СВЦЭМ!$A$34:$A$777,$A301,СВЦЭМ!$B$34:$B$777,H$296)+'СЕТ СН'!$F$13</f>
        <v>0</v>
      </c>
      <c r="I301" s="37">
        <f>SUMIFS(СВЦЭМ!$I$34:$I$777,СВЦЭМ!$A$34:$A$777,$A301,СВЦЭМ!$B$34:$B$777,I$296)+'СЕТ СН'!$F$13</f>
        <v>0</v>
      </c>
      <c r="J301" s="37">
        <f>SUMIFS(СВЦЭМ!$I$34:$I$777,СВЦЭМ!$A$34:$A$777,$A301,СВЦЭМ!$B$34:$B$777,J$296)+'СЕТ СН'!$F$13</f>
        <v>0</v>
      </c>
      <c r="K301" s="37">
        <f>SUMIFS(СВЦЭМ!$I$34:$I$777,СВЦЭМ!$A$34:$A$777,$A301,СВЦЭМ!$B$34:$B$777,K$296)+'СЕТ СН'!$F$13</f>
        <v>0</v>
      </c>
      <c r="L301" s="37">
        <f>SUMIFS(СВЦЭМ!$I$34:$I$777,СВЦЭМ!$A$34:$A$777,$A301,СВЦЭМ!$B$34:$B$777,L$296)+'СЕТ СН'!$F$13</f>
        <v>0</v>
      </c>
      <c r="M301" s="37">
        <f>SUMIFS(СВЦЭМ!$I$34:$I$777,СВЦЭМ!$A$34:$A$777,$A301,СВЦЭМ!$B$34:$B$777,M$296)+'СЕТ СН'!$F$13</f>
        <v>0</v>
      </c>
      <c r="N301" s="37">
        <f>SUMIFS(СВЦЭМ!$I$34:$I$777,СВЦЭМ!$A$34:$A$777,$A301,СВЦЭМ!$B$34:$B$777,N$296)+'СЕТ СН'!$F$13</f>
        <v>0</v>
      </c>
      <c r="O301" s="37">
        <f>SUMIFS(СВЦЭМ!$I$34:$I$777,СВЦЭМ!$A$34:$A$777,$A301,СВЦЭМ!$B$34:$B$777,O$296)+'СЕТ СН'!$F$13</f>
        <v>0</v>
      </c>
      <c r="P301" s="37">
        <f>SUMIFS(СВЦЭМ!$I$34:$I$777,СВЦЭМ!$A$34:$A$777,$A301,СВЦЭМ!$B$34:$B$777,P$296)+'СЕТ СН'!$F$13</f>
        <v>0</v>
      </c>
      <c r="Q301" s="37">
        <f>SUMIFS(СВЦЭМ!$I$34:$I$777,СВЦЭМ!$A$34:$A$777,$A301,СВЦЭМ!$B$34:$B$777,Q$296)+'СЕТ СН'!$F$13</f>
        <v>0</v>
      </c>
      <c r="R301" s="37">
        <f>SUMIFS(СВЦЭМ!$I$34:$I$777,СВЦЭМ!$A$34:$A$777,$A301,СВЦЭМ!$B$34:$B$777,R$296)+'СЕТ СН'!$F$13</f>
        <v>0</v>
      </c>
      <c r="S301" s="37">
        <f>SUMIFS(СВЦЭМ!$I$34:$I$777,СВЦЭМ!$A$34:$A$777,$A301,СВЦЭМ!$B$34:$B$777,S$296)+'СЕТ СН'!$F$13</f>
        <v>0</v>
      </c>
      <c r="T301" s="37">
        <f>SUMIFS(СВЦЭМ!$I$34:$I$777,СВЦЭМ!$A$34:$A$777,$A301,СВЦЭМ!$B$34:$B$777,T$296)+'СЕТ СН'!$F$13</f>
        <v>0</v>
      </c>
      <c r="U301" s="37">
        <f>SUMIFS(СВЦЭМ!$I$34:$I$777,СВЦЭМ!$A$34:$A$777,$A301,СВЦЭМ!$B$34:$B$777,U$296)+'СЕТ СН'!$F$13</f>
        <v>0</v>
      </c>
      <c r="V301" s="37">
        <f>SUMIFS(СВЦЭМ!$I$34:$I$777,СВЦЭМ!$A$34:$A$777,$A301,СВЦЭМ!$B$34:$B$777,V$296)+'СЕТ СН'!$F$13</f>
        <v>0</v>
      </c>
      <c r="W301" s="37">
        <f>SUMIFS(СВЦЭМ!$I$34:$I$777,СВЦЭМ!$A$34:$A$777,$A301,СВЦЭМ!$B$34:$B$777,W$296)+'СЕТ СН'!$F$13</f>
        <v>0</v>
      </c>
      <c r="X301" s="37">
        <f>SUMIFS(СВЦЭМ!$I$34:$I$777,СВЦЭМ!$A$34:$A$777,$A301,СВЦЭМ!$B$34:$B$777,X$296)+'СЕТ СН'!$F$13</f>
        <v>0</v>
      </c>
      <c r="Y301" s="37">
        <f>SUMIFS(СВЦЭМ!$I$34:$I$777,СВЦЭМ!$A$34:$A$777,$A301,СВЦЭМ!$B$34:$B$777,Y$296)+'СЕТ СН'!$F$13</f>
        <v>0</v>
      </c>
    </row>
    <row r="302" spans="1:27" ht="15.75" x14ac:dyDescent="0.2">
      <c r="A302" s="36">
        <f t="shared" si="8"/>
        <v>42588</v>
      </c>
      <c r="B302" s="37">
        <f>SUMIFS(СВЦЭМ!$I$34:$I$777,СВЦЭМ!$A$34:$A$777,$A302,СВЦЭМ!$B$34:$B$777,B$296)+'СЕТ СН'!$F$13</f>
        <v>0</v>
      </c>
      <c r="C302" s="37">
        <f>SUMIFS(СВЦЭМ!$I$34:$I$777,СВЦЭМ!$A$34:$A$777,$A302,СВЦЭМ!$B$34:$B$777,C$296)+'СЕТ СН'!$F$13</f>
        <v>0</v>
      </c>
      <c r="D302" s="37">
        <f>SUMIFS(СВЦЭМ!$I$34:$I$777,СВЦЭМ!$A$34:$A$777,$A302,СВЦЭМ!$B$34:$B$777,D$296)+'СЕТ СН'!$F$13</f>
        <v>0</v>
      </c>
      <c r="E302" s="37">
        <f>SUMIFS(СВЦЭМ!$I$34:$I$777,СВЦЭМ!$A$34:$A$777,$A302,СВЦЭМ!$B$34:$B$777,E$296)+'СЕТ СН'!$F$13</f>
        <v>0</v>
      </c>
      <c r="F302" s="37">
        <f>SUMIFS(СВЦЭМ!$I$34:$I$777,СВЦЭМ!$A$34:$A$777,$A302,СВЦЭМ!$B$34:$B$777,F$296)+'СЕТ СН'!$F$13</f>
        <v>0</v>
      </c>
      <c r="G302" s="37">
        <f>SUMIFS(СВЦЭМ!$I$34:$I$777,СВЦЭМ!$A$34:$A$777,$A302,СВЦЭМ!$B$34:$B$777,G$296)+'СЕТ СН'!$F$13</f>
        <v>0</v>
      </c>
      <c r="H302" s="37">
        <f>SUMIFS(СВЦЭМ!$I$34:$I$777,СВЦЭМ!$A$34:$A$777,$A302,СВЦЭМ!$B$34:$B$777,H$296)+'СЕТ СН'!$F$13</f>
        <v>0</v>
      </c>
      <c r="I302" s="37">
        <f>SUMIFS(СВЦЭМ!$I$34:$I$777,СВЦЭМ!$A$34:$A$777,$A302,СВЦЭМ!$B$34:$B$777,I$296)+'СЕТ СН'!$F$13</f>
        <v>0</v>
      </c>
      <c r="J302" s="37">
        <f>SUMIFS(СВЦЭМ!$I$34:$I$777,СВЦЭМ!$A$34:$A$777,$A302,СВЦЭМ!$B$34:$B$777,J$296)+'СЕТ СН'!$F$13</f>
        <v>0</v>
      </c>
      <c r="K302" s="37">
        <f>SUMIFS(СВЦЭМ!$I$34:$I$777,СВЦЭМ!$A$34:$A$777,$A302,СВЦЭМ!$B$34:$B$777,K$296)+'СЕТ СН'!$F$13</f>
        <v>0</v>
      </c>
      <c r="L302" s="37">
        <f>SUMIFS(СВЦЭМ!$I$34:$I$777,СВЦЭМ!$A$34:$A$777,$A302,СВЦЭМ!$B$34:$B$777,L$296)+'СЕТ СН'!$F$13</f>
        <v>0</v>
      </c>
      <c r="M302" s="37">
        <f>SUMIFS(СВЦЭМ!$I$34:$I$777,СВЦЭМ!$A$34:$A$777,$A302,СВЦЭМ!$B$34:$B$777,M$296)+'СЕТ СН'!$F$13</f>
        <v>0</v>
      </c>
      <c r="N302" s="37">
        <f>SUMIFS(СВЦЭМ!$I$34:$I$777,СВЦЭМ!$A$34:$A$777,$A302,СВЦЭМ!$B$34:$B$777,N$296)+'СЕТ СН'!$F$13</f>
        <v>0</v>
      </c>
      <c r="O302" s="37">
        <f>SUMIFS(СВЦЭМ!$I$34:$I$777,СВЦЭМ!$A$34:$A$777,$A302,СВЦЭМ!$B$34:$B$777,O$296)+'СЕТ СН'!$F$13</f>
        <v>0</v>
      </c>
      <c r="P302" s="37">
        <f>SUMIFS(СВЦЭМ!$I$34:$I$777,СВЦЭМ!$A$34:$A$777,$A302,СВЦЭМ!$B$34:$B$777,P$296)+'СЕТ СН'!$F$13</f>
        <v>0</v>
      </c>
      <c r="Q302" s="37">
        <f>SUMIFS(СВЦЭМ!$I$34:$I$777,СВЦЭМ!$A$34:$A$777,$A302,СВЦЭМ!$B$34:$B$777,Q$296)+'СЕТ СН'!$F$13</f>
        <v>0</v>
      </c>
      <c r="R302" s="37">
        <f>SUMIFS(СВЦЭМ!$I$34:$I$777,СВЦЭМ!$A$34:$A$777,$A302,СВЦЭМ!$B$34:$B$777,R$296)+'СЕТ СН'!$F$13</f>
        <v>0</v>
      </c>
      <c r="S302" s="37">
        <f>SUMIFS(СВЦЭМ!$I$34:$I$777,СВЦЭМ!$A$34:$A$777,$A302,СВЦЭМ!$B$34:$B$777,S$296)+'СЕТ СН'!$F$13</f>
        <v>0</v>
      </c>
      <c r="T302" s="37">
        <f>SUMIFS(СВЦЭМ!$I$34:$I$777,СВЦЭМ!$A$34:$A$777,$A302,СВЦЭМ!$B$34:$B$777,T$296)+'СЕТ СН'!$F$13</f>
        <v>0</v>
      </c>
      <c r="U302" s="37">
        <f>SUMIFS(СВЦЭМ!$I$34:$I$777,СВЦЭМ!$A$34:$A$777,$A302,СВЦЭМ!$B$34:$B$777,U$296)+'СЕТ СН'!$F$13</f>
        <v>0</v>
      </c>
      <c r="V302" s="37">
        <f>SUMIFS(СВЦЭМ!$I$34:$I$777,СВЦЭМ!$A$34:$A$777,$A302,СВЦЭМ!$B$34:$B$777,V$296)+'СЕТ СН'!$F$13</f>
        <v>0</v>
      </c>
      <c r="W302" s="37">
        <f>SUMIFS(СВЦЭМ!$I$34:$I$777,СВЦЭМ!$A$34:$A$777,$A302,СВЦЭМ!$B$34:$B$777,W$296)+'СЕТ СН'!$F$13</f>
        <v>0</v>
      </c>
      <c r="X302" s="37">
        <f>SUMIFS(СВЦЭМ!$I$34:$I$777,СВЦЭМ!$A$34:$A$777,$A302,СВЦЭМ!$B$34:$B$777,X$296)+'СЕТ СН'!$F$13</f>
        <v>0</v>
      </c>
      <c r="Y302" s="37">
        <f>SUMIFS(СВЦЭМ!$I$34:$I$777,СВЦЭМ!$A$34:$A$777,$A302,СВЦЭМ!$B$34:$B$777,Y$296)+'СЕТ СН'!$F$13</f>
        <v>0</v>
      </c>
    </row>
    <row r="303" spans="1:27" ht="15.75" x14ac:dyDescent="0.2">
      <c r="A303" s="36">
        <f t="shared" si="8"/>
        <v>42589</v>
      </c>
      <c r="B303" s="37">
        <f>SUMIFS(СВЦЭМ!$I$34:$I$777,СВЦЭМ!$A$34:$A$777,$A303,СВЦЭМ!$B$34:$B$777,B$296)+'СЕТ СН'!$F$13</f>
        <v>0</v>
      </c>
      <c r="C303" s="37">
        <f>SUMIFS(СВЦЭМ!$I$34:$I$777,СВЦЭМ!$A$34:$A$777,$A303,СВЦЭМ!$B$34:$B$777,C$296)+'СЕТ СН'!$F$13</f>
        <v>0</v>
      </c>
      <c r="D303" s="37">
        <f>SUMIFS(СВЦЭМ!$I$34:$I$777,СВЦЭМ!$A$34:$A$777,$A303,СВЦЭМ!$B$34:$B$777,D$296)+'СЕТ СН'!$F$13</f>
        <v>0</v>
      </c>
      <c r="E303" s="37">
        <f>SUMIFS(СВЦЭМ!$I$34:$I$777,СВЦЭМ!$A$34:$A$777,$A303,СВЦЭМ!$B$34:$B$777,E$296)+'СЕТ СН'!$F$13</f>
        <v>0</v>
      </c>
      <c r="F303" s="37">
        <f>SUMIFS(СВЦЭМ!$I$34:$I$777,СВЦЭМ!$A$34:$A$777,$A303,СВЦЭМ!$B$34:$B$777,F$296)+'СЕТ СН'!$F$13</f>
        <v>0</v>
      </c>
      <c r="G303" s="37">
        <f>SUMIFS(СВЦЭМ!$I$34:$I$777,СВЦЭМ!$A$34:$A$777,$A303,СВЦЭМ!$B$34:$B$777,G$296)+'СЕТ СН'!$F$13</f>
        <v>0</v>
      </c>
      <c r="H303" s="37">
        <f>SUMIFS(СВЦЭМ!$I$34:$I$777,СВЦЭМ!$A$34:$A$777,$A303,СВЦЭМ!$B$34:$B$777,H$296)+'СЕТ СН'!$F$13</f>
        <v>0</v>
      </c>
      <c r="I303" s="37">
        <f>SUMIFS(СВЦЭМ!$I$34:$I$777,СВЦЭМ!$A$34:$A$777,$A303,СВЦЭМ!$B$34:$B$777,I$296)+'СЕТ СН'!$F$13</f>
        <v>0</v>
      </c>
      <c r="J303" s="37">
        <f>SUMIFS(СВЦЭМ!$I$34:$I$777,СВЦЭМ!$A$34:$A$777,$A303,СВЦЭМ!$B$34:$B$777,J$296)+'СЕТ СН'!$F$13</f>
        <v>0</v>
      </c>
      <c r="K303" s="37">
        <f>SUMIFS(СВЦЭМ!$I$34:$I$777,СВЦЭМ!$A$34:$A$777,$A303,СВЦЭМ!$B$34:$B$777,K$296)+'СЕТ СН'!$F$13</f>
        <v>0</v>
      </c>
      <c r="L303" s="37">
        <f>SUMIFS(СВЦЭМ!$I$34:$I$777,СВЦЭМ!$A$34:$A$777,$A303,СВЦЭМ!$B$34:$B$777,L$296)+'СЕТ СН'!$F$13</f>
        <v>0</v>
      </c>
      <c r="M303" s="37">
        <f>SUMIFS(СВЦЭМ!$I$34:$I$777,СВЦЭМ!$A$34:$A$777,$A303,СВЦЭМ!$B$34:$B$777,M$296)+'СЕТ СН'!$F$13</f>
        <v>0</v>
      </c>
      <c r="N303" s="37">
        <f>SUMIFS(СВЦЭМ!$I$34:$I$777,СВЦЭМ!$A$34:$A$777,$A303,СВЦЭМ!$B$34:$B$777,N$296)+'СЕТ СН'!$F$13</f>
        <v>0</v>
      </c>
      <c r="O303" s="37">
        <f>SUMIFS(СВЦЭМ!$I$34:$I$777,СВЦЭМ!$A$34:$A$777,$A303,СВЦЭМ!$B$34:$B$777,O$296)+'СЕТ СН'!$F$13</f>
        <v>0</v>
      </c>
      <c r="P303" s="37">
        <f>SUMIFS(СВЦЭМ!$I$34:$I$777,СВЦЭМ!$A$34:$A$777,$A303,СВЦЭМ!$B$34:$B$777,P$296)+'СЕТ СН'!$F$13</f>
        <v>0</v>
      </c>
      <c r="Q303" s="37">
        <f>SUMIFS(СВЦЭМ!$I$34:$I$777,СВЦЭМ!$A$34:$A$777,$A303,СВЦЭМ!$B$34:$B$777,Q$296)+'СЕТ СН'!$F$13</f>
        <v>0</v>
      </c>
      <c r="R303" s="37">
        <f>SUMIFS(СВЦЭМ!$I$34:$I$777,СВЦЭМ!$A$34:$A$777,$A303,СВЦЭМ!$B$34:$B$777,R$296)+'СЕТ СН'!$F$13</f>
        <v>0</v>
      </c>
      <c r="S303" s="37">
        <f>SUMIFS(СВЦЭМ!$I$34:$I$777,СВЦЭМ!$A$34:$A$777,$A303,СВЦЭМ!$B$34:$B$777,S$296)+'СЕТ СН'!$F$13</f>
        <v>0</v>
      </c>
      <c r="T303" s="37">
        <f>SUMIFS(СВЦЭМ!$I$34:$I$777,СВЦЭМ!$A$34:$A$777,$A303,СВЦЭМ!$B$34:$B$777,T$296)+'СЕТ СН'!$F$13</f>
        <v>0</v>
      </c>
      <c r="U303" s="37">
        <f>SUMIFS(СВЦЭМ!$I$34:$I$777,СВЦЭМ!$A$34:$A$777,$A303,СВЦЭМ!$B$34:$B$777,U$296)+'СЕТ СН'!$F$13</f>
        <v>0</v>
      </c>
      <c r="V303" s="37">
        <f>SUMIFS(СВЦЭМ!$I$34:$I$777,СВЦЭМ!$A$34:$A$777,$A303,СВЦЭМ!$B$34:$B$777,V$296)+'СЕТ СН'!$F$13</f>
        <v>0</v>
      </c>
      <c r="W303" s="37">
        <f>SUMIFS(СВЦЭМ!$I$34:$I$777,СВЦЭМ!$A$34:$A$777,$A303,СВЦЭМ!$B$34:$B$777,W$296)+'СЕТ СН'!$F$13</f>
        <v>0</v>
      </c>
      <c r="X303" s="37">
        <f>SUMIFS(СВЦЭМ!$I$34:$I$777,СВЦЭМ!$A$34:$A$777,$A303,СВЦЭМ!$B$34:$B$777,X$296)+'СЕТ СН'!$F$13</f>
        <v>0</v>
      </c>
      <c r="Y303" s="37">
        <f>SUMIFS(СВЦЭМ!$I$34:$I$777,СВЦЭМ!$A$34:$A$777,$A303,СВЦЭМ!$B$34:$B$777,Y$296)+'СЕТ СН'!$F$13</f>
        <v>0</v>
      </c>
    </row>
    <row r="304" spans="1:27" ht="15.75" x14ac:dyDescent="0.2">
      <c r="A304" s="36">
        <f t="shared" si="8"/>
        <v>42590</v>
      </c>
      <c r="B304" s="37">
        <f>SUMIFS(СВЦЭМ!$I$34:$I$777,СВЦЭМ!$A$34:$A$777,$A304,СВЦЭМ!$B$34:$B$777,B$296)+'СЕТ СН'!$F$13</f>
        <v>0</v>
      </c>
      <c r="C304" s="37">
        <f>SUMIFS(СВЦЭМ!$I$34:$I$777,СВЦЭМ!$A$34:$A$777,$A304,СВЦЭМ!$B$34:$B$777,C$296)+'СЕТ СН'!$F$13</f>
        <v>0</v>
      </c>
      <c r="D304" s="37">
        <f>SUMIFS(СВЦЭМ!$I$34:$I$777,СВЦЭМ!$A$34:$A$777,$A304,СВЦЭМ!$B$34:$B$777,D$296)+'СЕТ СН'!$F$13</f>
        <v>0</v>
      </c>
      <c r="E304" s="37">
        <f>SUMIFS(СВЦЭМ!$I$34:$I$777,СВЦЭМ!$A$34:$A$777,$A304,СВЦЭМ!$B$34:$B$777,E$296)+'СЕТ СН'!$F$13</f>
        <v>0</v>
      </c>
      <c r="F304" s="37">
        <f>SUMIFS(СВЦЭМ!$I$34:$I$777,СВЦЭМ!$A$34:$A$777,$A304,СВЦЭМ!$B$34:$B$777,F$296)+'СЕТ СН'!$F$13</f>
        <v>0</v>
      </c>
      <c r="G304" s="37">
        <f>SUMIFS(СВЦЭМ!$I$34:$I$777,СВЦЭМ!$A$34:$A$777,$A304,СВЦЭМ!$B$34:$B$777,G$296)+'СЕТ СН'!$F$13</f>
        <v>0</v>
      </c>
      <c r="H304" s="37">
        <f>SUMIFS(СВЦЭМ!$I$34:$I$777,СВЦЭМ!$A$34:$A$777,$A304,СВЦЭМ!$B$34:$B$777,H$296)+'СЕТ СН'!$F$13</f>
        <v>0</v>
      </c>
      <c r="I304" s="37">
        <f>SUMIFS(СВЦЭМ!$I$34:$I$777,СВЦЭМ!$A$34:$A$777,$A304,СВЦЭМ!$B$34:$B$777,I$296)+'СЕТ СН'!$F$13</f>
        <v>0</v>
      </c>
      <c r="J304" s="37">
        <f>SUMIFS(СВЦЭМ!$I$34:$I$777,СВЦЭМ!$A$34:$A$777,$A304,СВЦЭМ!$B$34:$B$777,J$296)+'СЕТ СН'!$F$13</f>
        <v>0</v>
      </c>
      <c r="K304" s="37">
        <f>SUMIFS(СВЦЭМ!$I$34:$I$777,СВЦЭМ!$A$34:$A$777,$A304,СВЦЭМ!$B$34:$B$777,K$296)+'СЕТ СН'!$F$13</f>
        <v>0</v>
      </c>
      <c r="L304" s="37">
        <f>SUMIFS(СВЦЭМ!$I$34:$I$777,СВЦЭМ!$A$34:$A$777,$A304,СВЦЭМ!$B$34:$B$777,L$296)+'СЕТ СН'!$F$13</f>
        <v>0</v>
      </c>
      <c r="M304" s="37">
        <f>SUMIFS(СВЦЭМ!$I$34:$I$777,СВЦЭМ!$A$34:$A$777,$A304,СВЦЭМ!$B$34:$B$777,M$296)+'СЕТ СН'!$F$13</f>
        <v>0</v>
      </c>
      <c r="N304" s="37">
        <f>SUMIFS(СВЦЭМ!$I$34:$I$777,СВЦЭМ!$A$34:$A$777,$A304,СВЦЭМ!$B$34:$B$777,N$296)+'СЕТ СН'!$F$13</f>
        <v>0</v>
      </c>
      <c r="O304" s="37">
        <f>SUMIFS(СВЦЭМ!$I$34:$I$777,СВЦЭМ!$A$34:$A$777,$A304,СВЦЭМ!$B$34:$B$777,O$296)+'СЕТ СН'!$F$13</f>
        <v>0</v>
      </c>
      <c r="P304" s="37">
        <f>SUMIFS(СВЦЭМ!$I$34:$I$777,СВЦЭМ!$A$34:$A$777,$A304,СВЦЭМ!$B$34:$B$777,P$296)+'СЕТ СН'!$F$13</f>
        <v>0</v>
      </c>
      <c r="Q304" s="37">
        <f>SUMIFS(СВЦЭМ!$I$34:$I$777,СВЦЭМ!$A$34:$A$777,$A304,СВЦЭМ!$B$34:$B$777,Q$296)+'СЕТ СН'!$F$13</f>
        <v>0</v>
      </c>
      <c r="R304" s="37">
        <f>SUMIFS(СВЦЭМ!$I$34:$I$777,СВЦЭМ!$A$34:$A$777,$A304,СВЦЭМ!$B$34:$B$777,R$296)+'СЕТ СН'!$F$13</f>
        <v>0</v>
      </c>
      <c r="S304" s="37">
        <f>SUMIFS(СВЦЭМ!$I$34:$I$777,СВЦЭМ!$A$34:$A$777,$A304,СВЦЭМ!$B$34:$B$777,S$296)+'СЕТ СН'!$F$13</f>
        <v>0</v>
      </c>
      <c r="T304" s="37">
        <f>SUMIFS(СВЦЭМ!$I$34:$I$777,СВЦЭМ!$A$34:$A$777,$A304,СВЦЭМ!$B$34:$B$777,T$296)+'СЕТ СН'!$F$13</f>
        <v>0</v>
      </c>
      <c r="U304" s="37">
        <f>SUMIFS(СВЦЭМ!$I$34:$I$777,СВЦЭМ!$A$34:$A$777,$A304,СВЦЭМ!$B$34:$B$777,U$296)+'СЕТ СН'!$F$13</f>
        <v>0</v>
      </c>
      <c r="V304" s="37">
        <f>SUMIFS(СВЦЭМ!$I$34:$I$777,СВЦЭМ!$A$34:$A$777,$A304,СВЦЭМ!$B$34:$B$777,V$296)+'СЕТ СН'!$F$13</f>
        <v>0</v>
      </c>
      <c r="W304" s="37">
        <f>SUMIFS(СВЦЭМ!$I$34:$I$777,СВЦЭМ!$A$34:$A$777,$A304,СВЦЭМ!$B$34:$B$777,W$296)+'СЕТ СН'!$F$13</f>
        <v>0</v>
      </c>
      <c r="X304" s="37">
        <f>SUMIFS(СВЦЭМ!$I$34:$I$777,СВЦЭМ!$A$34:$A$777,$A304,СВЦЭМ!$B$34:$B$777,X$296)+'СЕТ СН'!$F$13</f>
        <v>0</v>
      </c>
      <c r="Y304" s="37">
        <f>SUMIFS(СВЦЭМ!$I$34:$I$777,СВЦЭМ!$A$34:$A$777,$A304,СВЦЭМ!$B$34:$B$777,Y$296)+'СЕТ СН'!$F$13</f>
        <v>0</v>
      </c>
    </row>
    <row r="305" spans="1:25" ht="15.75" x14ac:dyDescent="0.2">
      <c r="A305" s="36">
        <f t="shared" si="8"/>
        <v>42591</v>
      </c>
      <c r="B305" s="37">
        <f>SUMIFS(СВЦЭМ!$I$34:$I$777,СВЦЭМ!$A$34:$A$777,$A305,СВЦЭМ!$B$34:$B$777,B$296)+'СЕТ СН'!$F$13</f>
        <v>0</v>
      </c>
      <c r="C305" s="37">
        <f>SUMIFS(СВЦЭМ!$I$34:$I$777,СВЦЭМ!$A$34:$A$777,$A305,СВЦЭМ!$B$34:$B$777,C$296)+'СЕТ СН'!$F$13</f>
        <v>0</v>
      </c>
      <c r="D305" s="37">
        <f>SUMIFS(СВЦЭМ!$I$34:$I$777,СВЦЭМ!$A$34:$A$777,$A305,СВЦЭМ!$B$34:$B$777,D$296)+'СЕТ СН'!$F$13</f>
        <v>0</v>
      </c>
      <c r="E305" s="37">
        <f>SUMIFS(СВЦЭМ!$I$34:$I$777,СВЦЭМ!$A$34:$A$777,$A305,СВЦЭМ!$B$34:$B$777,E$296)+'СЕТ СН'!$F$13</f>
        <v>0</v>
      </c>
      <c r="F305" s="37">
        <f>SUMIFS(СВЦЭМ!$I$34:$I$777,СВЦЭМ!$A$34:$A$777,$A305,СВЦЭМ!$B$34:$B$777,F$296)+'СЕТ СН'!$F$13</f>
        <v>0</v>
      </c>
      <c r="G305" s="37">
        <f>SUMIFS(СВЦЭМ!$I$34:$I$777,СВЦЭМ!$A$34:$A$777,$A305,СВЦЭМ!$B$34:$B$777,G$296)+'СЕТ СН'!$F$13</f>
        <v>0</v>
      </c>
      <c r="H305" s="37">
        <f>SUMIFS(СВЦЭМ!$I$34:$I$777,СВЦЭМ!$A$34:$A$777,$A305,СВЦЭМ!$B$34:$B$777,H$296)+'СЕТ СН'!$F$13</f>
        <v>0</v>
      </c>
      <c r="I305" s="37">
        <f>SUMIFS(СВЦЭМ!$I$34:$I$777,СВЦЭМ!$A$34:$A$777,$A305,СВЦЭМ!$B$34:$B$777,I$296)+'СЕТ СН'!$F$13</f>
        <v>0</v>
      </c>
      <c r="J305" s="37">
        <f>SUMIFS(СВЦЭМ!$I$34:$I$777,СВЦЭМ!$A$34:$A$777,$A305,СВЦЭМ!$B$34:$B$777,J$296)+'СЕТ СН'!$F$13</f>
        <v>0</v>
      </c>
      <c r="K305" s="37">
        <f>SUMIFS(СВЦЭМ!$I$34:$I$777,СВЦЭМ!$A$34:$A$777,$A305,СВЦЭМ!$B$34:$B$777,K$296)+'СЕТ СН'!$F$13</f>
        <v>0</v>
      </c>
      <c r="L305" s="37">
        <f>SUMIFS(СВЦЭМ!$I$34:$I$777,СВЦЭМ!$A$34:$A$777,$A305,СВЦЭМ!$B$34:$B$777,L$296)+'СЕТ СН'!$F$13</f>
        <v>0</v>
      </c>
      <c r="M305" s="37">
        <f>SUMIFS(СВЦЭМ!$I$34:$I$777,СВЦЭМ!$A$34:$A$777,$A305,СВЦЭМ!$B$34:$B$777,M$296)+'СЕТ СН'!$F$13</f>
        <v>0</v>
      </c>
      <c r="N305" s="37">
        <f>SUMIFS(СВЦЭМ!$I$34:$I$777,СВЦЭМ!$A$34:$A$777,$A305,СВЦЭМ!$B$34:$B$777,N$296)+'СЕТ СН'!$F$13</f>
        <v>0</v>
      </c>
      <c r="O305" s="37">
        <f>SUMIFS(СВЦЭМ!$I$34:$I$777,СВЦЭМ!$A$34:$A$777,$A305,СВЦЭМ!$B$34:$B$777,O$296)+'СЕТ СН'!$F$13</f>
        <v>0</v>
      </c>
      <c r="P305" s="37">
        <f>SUMIFS(СВЦЭМ!$I$34:$I$777,СВЦЭМ!$A$34:$A$777,$A305,СВЦЭМ!$B$34:$B$777,P$296)+'СЕТ СН'!$F$13</f>
        <v>0</v>
      </c>
      <c r="Q305" s="37">
        <f>SUMIFS(СВЦЭМ!$I$34:$I$777,СВЦЭМ!$A$34:$A$777,$A305,СВЦЭМ!$B$34:$B$777,Q$296)+'СЕТ СН'!$F$13</f>
        <v>0</v>
      </c>
      <c r="R305" s="37">
        <f>SUMIFS(СВЦЭМ!$I$34:$I$777,СВЦЭМ!$A$34:$A$777,$A305,СВЦЭМ!$B$34:$B$777,R$296)+'СЕТ СН'!$F$13</f>
        <v>0</v>
      </c>
      <c r="S305" s="37">
        <f>SUMIFS(СВЦЭМ!$I$34:$I$777,СВЦЭМ!$A$34:$A$777,$A305,СВЦЭМ!$B$34:$B$777,S$296)+'СЕТ СН'!$F$13</f>
        <v>0</v>
      </c>
      <c r="T305" s="37">
        <f>SUMIFS(СВЦЭМ!$I$34:$I$777,СВЦЭМ!$A$34:$A$777,$A305,СВЦЭМ!$B$34:$B$777,T$296)+'СЕТ СН'!$F$13</f>
        <v>0</v>
      </c>
      <c r="U305" s="37">
        <f>SUMIFS(СВЦЭМ!$I$34:$I$777,СВЦЭМ!$A$34:$A$777,$A305,СВЦЭМ!$B$34:$B$777,U$296)+'СЕТ СН'!$F$13</f>
        <v>0</v>
      </c>
      <c r="V305" s="37">
        <f>SUMIFS(СВЦЭМ!$I$34:$I$777,СВЦЭМ!$A$34:$A$777,$A305,СВЦЭМ!$B$34:$B$777,V$296)+'СЕТ СН'!$F$13</f>
        <v>0</v>
      </c>
      <c r="W305" s="37">
        <f>SUMIFS(СВЦЭМ!$I$34:$I$777,СВЦЭМ!$A$34:$A$777,$A305,СВЦЭМ!$B$34:$B$777,W$296)+'СЕТ СН'!$F$13</f>
        <v>0</v>
      </c>
      <c r="X305" s="37">
        <f>SUMIFS(СВЦЭМ!$I$34:$I$777,СВЦЭМ!$A$34:$A$777,$A305,СВЦЭМ!$B$34:$B$777,X$296)+'СЕТ СН'!$F$13</f>
        <v>0</v>
      </c>
      <c r="Y305" s="37">
        <f>SUMIFS(СВЦЭМ!$I$34:$I$777,СВЦЭМ!$A$34:$A$777,$A305,СВЦЭМ!$B$34:$B$777,Y$296)+'СЕТ СН'!$F$13</f>
        <v>0</v>
      </c>
    </row>
    <row r="306" spans="1:25" ht="15.75" x14ac:dyDescent="0.2">
      <c r="A306" s="36">
        <f t="shared" si="8"/>
        <v>42592</v>
      </c>
      <c r="B306" s="37">
        <f>SUMIFS(СВЦЭМ!$I$34:$I$777,СВЦЭМ!$A$34:$A$777,$A306,СВЦЭМ!$B$34:$B$777,B$296)+'СЕТ СН'!$F$13</f>
        <v>0</v>
      </c>
      <c r="C306" s="37">
        <f>SUMIFS(СВЦЭМ!$I$34:$I$777,СВЦЭМ!$A$34:$A$777,$A306,СВЦЭМ!$B$34:$B$777,C$296)+'СЕТ СН'!$F$13</f>
        <v>0</v>
      </c>
      <c r="D306" s="37">
        <f>SUMIFS(СВЦЭМ!$I$34:$I$777,СВЦЭМ!$A$34:$A$777,$A306,СВЦЭМ!$B$34:$B$777,D$296)+'СЕТ СН'!$F$13</f>
        <v>0</v>
      </c>
      <c r="E306" s="37">
        <f>SUMIFS(СВЦЭМ!$I$34:$I$777,СВЦЭМ!$A$34:$A$777,$A306,СВЦЭМ!$B$34:$B$777,E$296)+'СЕТ СН'!$F$13</f>
        <v>0</v>
      </c>
      <c r="F306" s="37">
        <f>SUMIFS(СВЦЭМ!$I$34:$I$777,СВЦЭМ!$A$34:$A$777,$A306,СВЦЭМ!$B$34:$B$777,F$296)+'СЕТ СН'!$F$13</f>
        <v>0</v>
      </c>
      <c r="G306" s="37">
        <f>SUMIFS(СВЦЭМ!$I$34:$I$777,СВЦЭМ!$A$34:$A$777,$A306,СВЦЭМ!$B$34:$B$777,G$296)+'СЕТ СН'!$F$13</f>
        <v>0</v>
      </c>
      <c r="H306" s="37">
        <f>SUMIFS(СВЦЭМ!$I$34:$I$777,СВЦЭМ!$A$34:$A$777,$A306,СВЦЭМ!$B$34:$B$777,H$296)+'СЕТ СН'!$F$13</f>
        <v>0</v>
      </c>
      <c r="I306" s="37">
        <f>SUMIFS(СВЦЭМ!$I$34:$I$777,СВЦЭМ!$A$34:$A$777,$A306,СВЦЭМ!$B$34:$B$777,I$296)+'СЕТ СН'!$F$13</f>
        <v>0</v>
      </c>
      <c r="J306" s="37">
        <f>SUMIFS(СВЦЭМ!$I$34:$I$777,СВЦЭМ!$A$34:$A$777,$A306,СВЦЭМ!$B$34:$B$777,J$296)+'СЕТ СН'!$F$13</f>
        <v>0</v>
      </c>
      <c r="K306" s="37">
        <f>SUMIFS(СВЦЭМ!$I$34:$I$777,СВЦЭМ!$A$34:$A$777,$A306,СВЦЭМ!$B$34:$B$777,K$296)+'СЕТ СН'!$F$13</f>
        <v>0</v>
      </c>
      <c r="L306" s="37">
        <f>SUMIFS(СВЦЭМ!$I$34:$I$777,СВЦЭМ!$A$34:$A$777,$A306,СВЦЭМ!$B$34:$B$777,L$296)+'СЕТ СН'!$F$13</f>
        <v>0</v>
      </c>
      <c r="M306" s="37">
        <f>SUMIFS(СВЦЭМ!$I$34:$I$777,СВЦЭМ!$A$34:$A$777,$A306,СВЦЭМ!$B$34:$B$777,M$296)+'СЕТ СН'!$F$13</f>
        <v>0</v>
      </c>
      <c r="N306" s="37">
        <f>SUMIFS(СВЦЭМ!$I$34:$I$777,СВЦЭМ!$A$34:$A$777,$A306,СВЦЭМ!$B$34:$B$777,N$296)+'СЕТ СН'!$F$13</f>
        <v>0</v>
      </c>
      <c r="O306" s="37">
        <f>SUMIFS(СВЦЭМ!$I$34:$I$777,СВЦЭМ!$A$34:$A$777,$A306,СВЦЭМ!$B$34:$B$777,O$296)+'СЕТ СН'!$F$13</f>
        <v>0</v>
      </c>
      <c r="P306" s="37">
        <f>SUMIFS(СВЦЭМ!$I$34:$I$777,СВЦЭМ!$A$34:$A$777,$A306,СВЦЭМ!$B$34:$B$777,P$296)+'СЕТ СН'!$F$13</f>
        <v>0</v>
      </c>
      <c r="Q306" s="37">
        <f>SUMIFS(СВЦЭМ!$I$34:$I$777,СВЦЭМ!$A$34:$A$777,$A306,СВЦЭМ!$B$34:$B$777,Q$296)+'СЕТ СН'!$F$13</f>
        <v>0</v>
      </c>
      <c r="R306" s="37">
        <f>SUMIFS(СВЦЭМ!$I$34:$I$777,СВЦЭМ!$A$34:$A$777,$A306,СВЦЭМ!$B$34:$B$777,R$296)+'СЕТ СН'!$F$13</f>
        <v>0</v>
      </c>
      <c r="S306" s="37">
        <f>SUMIFS(СВЦЭМ!$I$34:$I$777,СВЦЭМ!$A$34:$A$777,$A306,СВЦЭМ!$B$34:$B$777,S$296)+'СЕТ СН'!$F$13</f>
        <v>0</v>
      </c>
      <c r="T306" s="37">
        <f>SUMIFS(СВЦЭМ!$I$34:$I$777,СВЦЭМ!$A$34:$A$777,$A306,СВЦЭМ!$B$34:$B$777,T$296)+'СЕТ СН'!$F$13</f>
        <v>0</v>
      </c>
      <c r="U306" s="37">
        <f>SUMIFS(СВЦЭМ!$I$34:$I$777,СВЦЭМ!$A$34:$A$777,$A306,СВЦЭМ!$B$34:$B$777,U$296)+'СЕТ СН'!$F$13</f>
        <v>0</v>
      </c>
      <c r="V306" s="37">
        <f>SUMIFS(СВЦЭМ!$I$34:$I$777,СВЦЭМ!$A$34:$A$777,$A306,СВЦЭМ!$B$34:$B$777,V$296)+'СЕТ СН'!$F$13</f>
        <v>0</v>
      </c>
      <c r="W306" s="37">
        <f>SUMIFS(СВЦЭМ!$I$34:$I$777,СВЦЭМ!$A$34:$A$777,$A306,СВЦЭМ!$B$34:$B$777,W$296)+'СЕТ СН'!$F$13</f>
        <v>0</v>
      </c>
      <c r="X306" s="37">
        <f>SUMIFS(СВЦЭМ!$I$34:$I$777,СВЦЭМ!$A$34:$A$777,$A306,СВЦЭМ!$B$34:$B$777,X$296)+'СЕТ СН'!$F$13</f>
        <v>0</v>
      </c>
      <c r="Y306" s="37">
        <f>SUMIFS(СВЦЭМ!$I$34:$I$777,СВЦЭМ!$A$34:$A$777,$A306,СВЦЭМ!$B$34:$B$777,Y$296)+'СЕТ СН'!$F$13</f>
        <v>0</v>
      </c>
    </row>
    <row r="307" spans="1:25" ht="15.75" x14ac:dyDescent="0.2">
      <c r="A307" s="36">
        <f t="shared" si="8"/>
        <v>42593</v>
      </c>
      <c r="B307" s="37">
        <f>SUMIFS(СВЦЭМ!$I$34:$I$777,СВЦЭМ!$A$34:$A$777,$A307,СВЦЭМ!$B$34:$B$777,B$296)+'СЕТ СН'!$F$13</f>
        <v>0</v>
      </c>
      <c r="C307" s="37">
        <f>SUMIFS(СВЦЭМ!$I$34:$I$777,СВЦЭМ!$A$34:$A$777,$A307,СВЦЭМ!$B$34:$B$777,C$296)+'СЕТ СН'!$F$13</f>
        <v>0</v>
      </c>
      <c r="D307" s="37">
        <f>SUMIFS(СВЦЭМ!$I$34:$I$777,СВЦЭМ!$A$34:$A$777,$A307,СВЦЭМ!$B$34:$B$777,D$296)+'СЕТ СН'!$F$13</f>
        <v>0</v>
      </c>
      <c r="E307" s="37">
        <f>SUMIFS(СВЦЭМ!$I$34:$I$777,СВЦЭМ!$A$34:$A$777,$A307,СВЦЭМ!$B$34:$B$777,E$296)+'СЕТ СН'!$F$13</f>
        <v>0</v>
      </c>
      <c r="F307" s="37">
        <f>SUMIFS(СВЦЭМ!$I$34:$I$777,СВЦЭМ!$A$34:$A$777,$A307,СВЦЭМ!$B$34:$B$777,F$296)+'СЕТ СН'!$F$13</f>
        <v>0</v>
      </c>
      <c r="G307" s="37">
        <f>SUMIFS(СВЦЭМ!$I$34:$I$777,СВЦЭМ!$A$34:$A$777,$A307,СВЦЭМ!$B$34:$B$777,G$296)+'СЕТ СН'!$F$13</f>
        <v>0</v>
      </c>
      <c r="H307" s="37">
        <f>SUMIFS(СВЦЭМ!$I$34:$I$777,СВЦЭМ!$A$34:$A$777,$A307,СВЦЭМ!$B$34:$B$777,H$296)+'СЕТ СН'!$F$13</f>
        <v>0</v>
      </c>
      <c r="I307" s="37">
        <f>SUMIFS(СВЦЭМ!$I$34:$I$777,СВЦЭМ!$A$34:$A$777,$A307,СВЦЭМ!$B$34:$B$777,I$296)+'СЕТ СН'!$F$13</f>
        <v>0</v>
      </c>
      <c r="J307" s="37">
        <f>SUMIFS(СВЦЭМ!$I$34:$I$777,СВЦЭМ!$A$34:$A$777,$A307,СВЦЭМ!$B$34:$B$777,J$296)+'СЕТ СН'!$F$13</f>
        <v>0</v>
      </c>
      <c r="K307" s="37">
        <f>SUMIFS(СВЦЭМ!$I$34:$I$777,СВЦЭМ!$A$34:$A$777,$A307,СВЦЭМ!$B$34:$B$777,K$296)+'СЕТ СН'!$F$13</f>
        <v>0</v>
      </c>
      <c r="L307" s="37">
        <f>SUMIFS(СВЦЭМ!$I$34:$I$777,СВЦЭМ!$A$34:$A$777,$A307,СВЦЭМ!$B$34:$B$777,L$296)+'СЕТ СН'!$F$13</f>
        <v>0</v>
      </c>
      <c r="M307" s="37">
        <f>SUMIFS(СВЦЭМ!$I$34:$I$777,СВЦЭМ!$A$34:$A$777,$A307,СВЦЭМ!$B$34:$B$777,M$296)+'СЕТ СН'!$F$13</f>
        <v>0</v>
      </c>
      <c r="N307" s="37">
        <f>SUMIFS(СВЦЭМ!$I$34:$I$777,СВЦЭМ!$A$34:$A$777,$A307,СВЦЭМ!$B$34:$B$777,N$296)+'СЕТ СН'!$F$13</f>
        <v>0</v>
      </c>
      <c r="O307" s="37">
        <f>SUMIFS(СВЦЭМ!$I$34:$I$777,СВЦЭМ!$A$34:$A$777,$A307,СВЦЭМ!$B$34:$B$777,O$296)+'СЕТ СН'!$F$13</f>
        <v>0</v>
      </c>
      <c r="P307" s="37">
        <f>SUMIFS(СВЦЭМ!$I$34:$I$777,СВЦЭМ!$A$34:$A$777,$A307,СВЦЭМ!$B$34:$B$777,P$296)+'СЕТ СН'!$F$13</f>
        <v>0</v>
      </c>
      <c r="Q307" s="37">
        <f>SUMIFS(СВЦЭМ!$I$34:$I$777,СВЦЭМ!$A$34:$A$777,$A307,СВЦЭМ!$B$34:$B$777,Q$296)+'СЕТ СН'!$F$13</f>
        <v>0</v>
      </c>
      <c r="R307" s="37">
        <f>SUMIFS(СВЦЭМ!$I$34:$I$777,СВЦЭМ!$A$34:$A$777,$A307,СВЦЭМ!$B$34:$B$777,R$296)+'СЕТ СН'!$F$13</f>
        <v>0</v>
      </c>
      <c r="S307" s="37">
        <f>SUMIFS(СВЦЭМ!$I$34:$I$777,СВЦЭМ!$A$34:$A$777,$A307,СВЦЭМ!$B$34:$B$777,S$296)+'СЕТ СН'!$F$13</f>
        <v>0</v>
      </c>
      <c r="T307" s="37">
        <f>SUMIFS(СВЦЭМ!$I$34:$I$777,СВЦЭМ!$A$34:$A$777,$A307,СВЦЭМ!$B$34:$B$777,T$296)+'СЕТ СН'!$F$13</f>
        <v>0</v>
      </c>
      <c r="U307" s="37">
        <f>SUMIFS(СВЦЭМ!$I$34:$I$777,СВЦЭМ!$A$34:$A$777,$A307,СВЦЭМ!$B$34:$B$777,U$296)+'СЕТ СН'!$F$13</f>
        <v>0</v>
      </c>
      <c r="V307" s="37">
        <f>SUMIFS(СВЦЭМ!$I$34:$I$777,СВЦЭМ!$A$34:$A$777,$A307,СВЦЭМ!$B$34:$B$777,V$296)+'СЕТ СН'!$F$13</f>
        <v>0</v>
      </c>
      <c r="W307" s="37">
        <f>SUMIFS(СВЦЭМ!$I$34:$I$777,СВЦЭМ!$A$34:$A$777,$A307,СВЦЭМ!$B$34:$B$777,W$296)+'СЕТ СН'!$F$13</f>
        <v>0</v>
      </c>
      <c r="X307" s="37">
        <f>SUMIFS(СВЦЭМ!$I$34:$I$777,СВЦЭМ!$A$34:$A$777,$A307,СВЦЭМ!$B$34:$B$777,X$296)+'СЕТ СН'!$F$13</f>
        <v>0</v>
      </c>
      <c r="Y307" s="37">
        <f>SUMIFS(СВЦЭМ!$I$34:$I$777,СВЦЭМ!$A$34:$A$777,$A307,СВЦЭМ!$B$34:$B$777,Y$296)+'СЕТ СН'!$F$13</f>
        <v>0</v>
      </c>
    </row>
    <row r="308" spans="1:25" ht="15.75" x14ac:dyDescent="0.2">
      <c r="A308" s="36">
        <f t="shared" si="8"/>
        <v>42594</v>
      </c>
      <c r="B308" s="37">
        <f>SUMIFS(СВЦЭМ!$I$34:$I$777,СВЦЭМ!$A$34:$A$777,$A308,СВЦЭМ!$B$34:$B$777,B$296)+'СЕТ СН'!$F$13</f>
        <v>0</v>
      </c>
      <c r="C308" s="37">
        <f>SUMIFS(СВЦЭМ!$I$34:$I$777,СВЦЭМ!$A$34:$A$777,$A308,СВЦЭМ!$B$34:$B$777,C$296)+'СЕТ СН'!$F$13</f>
        <v>0</v>
      </c>
      <c r="D308" s="37">
        <f>SUMIFS(СВЦЭМ!$I$34:$I$777,СВЦЭМ!$A$34:$A$777,$A308,СВЦЭМ!$B$34:$B$777,D$296)+'СЕТ СН'!$F$13</f>
        <v>0</v>
      </c>
      <c r="E308" s="37">
        <f>SUMIFS(СВЦЭМ!$I$34:$I$777,СВЦЭМ!$A$34:$A$777,$A308,СВЦЭМ!$B$34:$B$777,E$296)+'СЕТ СН'!$F$13</f>
        <v>0</v>
      </c>
      <c r="F308" s="37">
        <f>SUMIFS(СВЦЭМ!$I$34:$I$777,СВЦЭМ!$A$34:$A$777,$A308,СВЦЭМ!$B$34:$B$777,F$296)+'СЕТ СН'!$F$13</f>
        <v>0</v>
      </c>
      <c r="G308" s="37">
        <f>SUMIFS(СВЦЭМ!$I$34:$I$777,СВЦЭМ!$A$34:$A$777,$A308,СВЦЭМ!$B$34:$B$777,G$296)+'СЕТ СН'!$F$13</f>
        <v>0</v>
      </c>
      <c r="H308" s="37">
        <f>SUMIFS(СВЦЭМ!$I$34:$I$777,СВЦЭМ!$A$34:$A$777,$A308,СВЦЭМ!$B$34:$B$777,H$296)+'СЕТ СН'!$F$13</f>
        <v>0</v>
      </c>
      <c r="I308" s="37">
        <f>SUMIFS(СВЦЭМ!$I$34:$I$777,СВЦЭМ!$A$34:$A$777,$A308,СВЦЭМ!$B$34:$B$777,I$296)+'СЕТ СН'!$F$13</f>
        <v>0</v>
      </c>
      <c r="J308" s="37">
        <f>SUMIFS(СВЦЭМ!$I$34:$I$777,СВЦЭМ!$A$34:$A$777,$A308,СВЦЭМ!$B$34:$B$777,J$296)+'СЕТ СН'!$F$13</f>
        <v>0</v>
      </c>
      <c r="K308" s="37">
        <f>SUMIFS(СВЦЭМ!$I$34:$I$777,СВЦЭМ!$A$34:$A$777,$A308,СВЦЭМ!$B$34:$B$777,K$296)+'СЕТ СН'!$F$13</f>
        <v>0</v>
      </c>
      <c r="L308" s="37">
        <f>SUMIFS(СВЦЭМ!$I$34:$I$777,СВЦЭМ!$A$34:$A$777,$A308,СВЦЭМ!$B$34:$B$777,L$296)+'СЕТ СН'!$F$13</f>
        <v>0</v>
      </c>
      <c r="M308" s="37">
        <f>SUMIFS(СВЦЭМ!$I$34:$I$777,СВЦЭМ!$A$34:$A$777,$A308,СВЦЭМ!$B$34:$B$777,M$296)+'СЕТ СН'!$F$13</f>
        <v>0</v>
      </c>
      <c r="N308" s="37">
        <f>SUMIFS(СВЦЭМ!$I$34:$I$777,СВЦЭМ!$A$34:$A$777,$A308,СВЦЭМ!$B$34:$B$777,N$296)+'СЕТ СН'!$F$13</f>
        <v>0</v>
      </c>
      <c r="O308" s="37">
        <f>SUMIFS(СВЦЭМ!$I$34:$I$777,СВЦЭМ!$A$34:$A$777,$A308,СВЦЭМ!$B$34:$B$777,O$296)+'СЕТ СН'!$F$13</f>
        <v>0</v>
      </c>
      <c r="P308" s="37">
        <f>SUMIFS(СВЦЭМ!$I$34:$I$777,СВЦЭМ!$A$34:$A$777,$A308,СВЦЭМ!$B$34:$B$777,P$296)+'СЕТ СН'!$F$13</f>
        <v>0</v>
      </c>
      <c r="Q308" s="37">
        <f>SUMIFS(СВЦЭМ!$I$34:$I$777,СВЦЭМ!$A$34:$A$777,$A308,СВЦЭМ!$B$34:$B$777,Q$296)+'СЕТ СН'!$F$13</f>
        <v>0</v>
      </c>
      <c r="R308" s="37">
        <f>SUMIFS(СВЦЭМ!$I$34:$I$777,СВЦЭМ!$A$34:$A$777,$A308,СВЦЭМ!$B$34:$B$777,R$296)+'СЕТ СН'!$F$13</f>
        <v>0</v>
      </c>
      <c r="S308" s="37">
        <f>SUMIFS(СВЦЭМ!$I$34:$I$777,СВЦЭМ!$A$34:$A$777,$A308,СВЦЭМ!$B$34:$B$777,S$296)+'СЕТ СН'!$F$13</f>
        <v>0</v>
      </c>
      <c r="T308" s="37">
        <f>SUMIFS(СВЦЭМ!$I$34:$I$777,СВЦЭМ!$A$34:$A$777,$A308,СВЦЭМ!$B$34:$B$777,T$296)+'СЕТ СН'!$F$13</f>
        <v>0</v>
      </c>
      <c r="U308" s="37">
        <f>SUMIFS(СВЦЭМ!$I$34:$I$777,СВЦЭМ!$A$34:$A$777,$A308,СВЦЭМ!$B$34:$B$777,U$296)+'СЕТ СН'!$F$13</f>
        <v>0</v>
      </c>
      <c r="V308" s="37">
        <f>SUMIFS(СВЦЭМ!$I$34:$I$777,СВЦЭМ!$A$34:$A$777,$A308,СВЦЭМ!$B$34:$B$777,V$296)+'СЕТ СН'!$F$13</f>
        <v>0</v>
      </c>
      <c r="W308" s="37">
        <f>SUMIFS(СВЦЭМ!$I$34:$I$777,СВЦЭМ!$A$34:$A$777,$A308,СВЦЭМ!$B$34:$B$777,W$296)+'СЕТ СН'!$F$13</f>
        <v>0</v>
      </c>
      <c r="X308" s="37">
        <f>SUMIFS(СВЦЭМ!$I$34:$I$777,СВЦЭМ!$A$34:$A$777,$A308,СВЦЭМ!$B$34:$B$777,X$296)+'СЕТ СН'!$F$13</f>
        <v>0</v>
      </c>
      <c r="Y308" s="37">
        <f>SUMIFS(СВЦЭМ!$I$34:$I$777,СВЦЭМ!$A$34:$A$777,$A308,СВЦЭМ!$B$34:$B$777,Y$296)+'СЕТ СН'!$F$13</f>
        <v>0</v>
      </c>
    </row>
    <row r="309" spans="1:25" ht="15.75" x14ac:dyDescent="0.2">
      <c r="A309" s="36">
        <f t="shared" si="8"/>
        <v>42595</v>
      </c>
      <c r="B309" s="37">
        <f>SUMIFS(СВЦЭМ!$I$34:$I$777,СВЦЭМ!$A$34:$A$777,$A309,СВЦЭМ!$B$34:$B$777,B$296)+'СЕТ СН'!$F$13</f>
        <v>0</v>
      </c>
      <c r="C309" s="37">
        <f>SUMIFS(СВЦЭМ!$I$34:$I$777,СВЦЭМ!$A$34:$A$777,$A309,СВЦЭМ!$B$34:$B$777,C$296)+'СЕТ СН'!$F$13</f>
        <v>0</v>
      </c>
      <c r="D309" s="37">
        <f>SUMIFS(СВЦЭМ!$I$34:$I$777,СВЦЭМ!$A$34:$A$777,$A309,СВЦЭМ!$B$34:$B$777,D$296)+'СЕТ СН'!$F$13</f>
        <v>0</v>
      </c>
      <c r="E309" s="37">
        <f>SUMIFS(СВЦЭМ!$I$34:$I$777,СВЦЭМ!$A$34:$A$777,$A309,СВЦЭМ!$B$34:$B$777,E$296)+'СЕТ СН'!$F$13</f>
        <v>0</v>
      </c>
      <c r="F309" s="37">
        <f>SUMIFS(СВЦЭМ!$I$34:$I$777,СВЦЭМ!$A$34:$A$777,$A309,СВЦЭМ!$B$34:$B$777,F$296)+'СЕТ СН'!$F$13</f>
        <v>0</v>
      </c>
      <c r="G309" s="37">
        <f>SUMIFS(СВЦЭМ!$I$34:$I$777,СВЦЭМ!$A$34:$A$777,$A309,СВЦЭМ!$B$34:$B$777,G$296)+'СЕТ СН'!$F$13</f>
        <v>0</v>
      </c>
      <c r="H309" s="37">
        <f>SUMIFS(СВЦЭМ!$I$34:$I$777,СВЦЭМ!$A$34:$A$777,$A309,СВЦЭМ!$B$34:$B$777,H$296)+'СЕТ СН'!$F$13</f>
        <v>0</v>
      </c>
      <c r="I309" s="37">
        <f>SUMIFS(СВЦЭМ!$I$34:$I$777,СВЦЭМ!$A$34:$A$777,$A309,СВЦЭМ!$B$34:$B$777,I$296)+'СЕТ СН'!$F$13</f>
        <v>0</v>
      </c>
      <c r="J309" s="37">
        <f>SUMIFS(СВЦЭМ!$I$34:$I$777,СВЦЭМ!$A$34:$A$777,$A309,СВЦЭМ!$B$34:$B$777,J$296)+'СЕТ СН'!$F$13</f>
        <v>0</v>
      </c>
      <c r="K309" s="37">
        <f>SUMIFS(СВЦЭМ!$I$34:$I$777,СВЦЭМ!$A$34:$A$777,$A309,СВЦЭМ!$B$34:$B$777,K$296)+'СЕТ СН'!$F$13</f>
        <v>0</v>
      </c>
      <c r="L309" s="37">
        <f>SUMIFS(СВЦЭМ!$I$34:$I$777,СВЦЭМ!$A$34:$A$777,$A309,СВЦЭМ!$B$34:$B$777,L$296)+'СЕТ СН'!$F$13</f>
        <v>0</v>
      </c>
      <c r="M309" s="37">
        <f>SUMIFS(СВЦЭМ!$I$34:$I$777,СВЦЭМ!$A$34:$A$777,$A309,СВЦЭМ!$B$34:$B$777,M$296)+'СЕТ СН'!$F$13</f>
        <v>0</v>
      </c>
      <c r="N309" s="37">
        <f>SUMIFS(СВЦЭМ!$I$34:$I$777,СВЦЭМ!$A$34:$A$777,$A309,СВЦЭМ!$B$34:$B$777,N$296)+'СЕТ СН'!$F$13</f>
        <v>0</v>
      </c>
      <c r="O309" s="37">
        <f>SUMIFS(СВЦЭМ!$I$34:$I$777,СВЦЭМ!$A$34:$A$777,$A309,СВЦЭМ!$B$34:$B$777,O$296)+'СЕТ СН'!$F$13</f>
        <v>0</v>
      </c>
      <c r="P309" s="37">
        <f>SUMIFS(СВЦЭМ!$I$34:$I$777,СВЦЭМ!$A$34:$A$777,$A309,СВЦЭМ!$B$34:$B$777,P$296)+'СЕТ СН'!$F$13</f>
        <v>0</v>
      </c>
      <c r="Q309" s="37">
        <f>SUMIFS(СВЦЭМ!$I$34:$I$777,СВЦЭМ!$A$34:$A$777,$A309,СВЦЭМ!$B$34:$B$777,Q$296)+'СЕТ СН'!$F$13</f>
        <v>0</v>
      </c>
      <c r="R309" s="37">
        <f>SUMIFS(СВЦЭМ!$I$34:$I$777,СВЦЭМ!$A$34:$A$777,$A309,СВЦЭМ!$B$34:$B$777,R$296)+'СЕТ СН'!$F$13</f>
        <v>0</v>
      </c>
      <c r="S309" s="37">
        <f>SUMIFS(СВЦЭМ!$I$34:$I$777,СВЦЭМ!$A$34:$A$777,$A309,СВЦЭМ!$B$34:$B$777,S$296)+'СЕТ СН'!$F$13</f>
        <v>0</v>
      </c>
      <c r="T309" s="37">
        <f>SUMIFS(СВЦЭМ!$I$34:$I$777,СВЦЭМ!$A$34:$A$777,$A309,СВЦЭМ!$B$34:$B$777,T$296)+'СЕТ СН'!$F$13</f>
        <v>0</v>
      </c>
      <c r="U309" s="37">
        <f>SUMIFS(СВЦЭМ!$I$34:$I$777,СВЦЭМ!$A$34:$A$777,$A309,СВЦЭМ!$B$34:$B$777,U$296)+'СЕТ СН'!$F$13</f>
        <v>0</v>
      </c>
      <c r="V309" s="37">
        <f>SUMIFS(СВЦЭМ!$I$34:$I$777,СВЦЭМ!$A$34:$A$777,$A309,СВЦЭМ!$B$34:$B$777,V$296)+'СЕТ СН'!$F$13</f>
        <v>0</v>
      </c>
      <c r="W309" s="37">
        <f>SUMIFS(СВЦЭМ!$I$34:$I$777,СВЦЭМ!$A$34:$A$777,$A309,СВЦЭМ!$B$34:$B$777,W$296)+'СЕТ СН'!$F$13</f>
        <v>0</v>
      </c>
      <c r="X309" s="37">
        <f>SUMIFS(СВЦЭМ!$I$34:$I$777,СВЦЭМ!$A$34:$A$777,$A309,СВЦЭМ!$B$34:$B$777,X$296)+'СЕТ СН'!$F$13</f>
        <v>0</v>
      </c>
      <c r="Y309" s="37">
        <f>SUMIFS(СВЦЭМ!$I$34:$I$777,СВЦЭМ!$A$34:$A$777,$A309,СВЦЭМ!$B$34:$B$777,Y$296)+'СЕТ СН'!$F$13</f>
        <v>0</v>
      </c>
    </row>
    <row r="310" spans="1:25" ht="15.75" x14ac:dyDescent="0.2">
      <c r="A310" s="36">
        <f t="shared" si="8"/>
        <v>42596</v>
      </c>
      <c r="B310" s="37">
        <f>SUMIFS(СВЦЭМ!$I$34:$I$777,СВЦЭМ!$A$34:$A$777,$A310,СВЦЭМ!$B$34:$B$777,B$296)+'СЕТ СН'!$F$13</f>
        <v>0</v>
      </c>
      <c r="C310" s="37">
        <f>SUMIFS(СВЦЭМ!$I$34:$I$777,СВЦЭМ!$A$34:$A$777,$A310,СВЦЭМ!$B$34:$B$777,C$296)+'СЕТ СН'!$F$13</f>
        <v>0</v>
      </c>
      <c r="D310" s="37">
        <f>SUMIFS(СВЦЭМ!$I$34:$I$777,СВЦЭМ!$A$34:$A$777,$A310,СВЦЭМ!$B$34:$B$777,D$296)+'СЕТ СН'!$F$13</f>
        <v>0</v>
      </c>
      <c r="E310" s="37">
        <f>SUMIFS(СВЦЭМ!$I$34:$I$777,СВЦЭМ!$A$34:$A$777,$A310,СВЦЭМ!$B$34:$B$777,E$296)+'СЕТ СН'!$F$13</f>
        <v>0</v>
      </c>
      <c r="F310" s="37">
        <f>SUMIFS(СВЦЭМ!$I$34:$I$777,СВЦЭМ!$A$34:$A$777,$A310,СВЦЭМ!$B$34:$B$777,F$296)+'СЕТ СН'!$F$13</f>
        <v>0</v>
      </c>
      <c r="G310" s="37">
        <f>SUMIFS(СВЦЭМ!$I$34:$I$777,СВЦЭМ!$A$34:$A$777,$A310,СВЦЭМ!$B$34:$B$777,G$296)+'СЕТ СН'!$F$13</f>
        <v>0</v>
      </c>
      <c r="H310" s="37">
        <f>SUMIFS(СВЦЭМ!$I$34:$I$777,СВЦЭМ!$A$34:$A$777,$A310,СВЦЭМ!$B$34:$B$777,H$296)+'СЕТ СН'!$F$13</f>
        <v>0</v>
      </c>
      <c r="I310" s="37">
        <f>SUMIFS(СВЦЭМ!$I$34:$I$777,СВЦЭМ!$A$34:$A$777,$A310,СВЦЭМ!$B$34:$B$777,I$296)+'СЕТ СН'!$F$13</f>
        <v>0</v>
      </c>
      <c r="J310" s="37">
        <f>SUMIFS(СВЦЭМ!$I$34:$I$777,СВЦЭМ!$A$34:$A$777,$A310,СВЦЭМ!$B$34:$B$777,J$296)+'СЕТ СН'!$F$13</f>
        <v>0</v>
      </c>
      <c r="K310" s="37">
        <f>SUMIFS(СВЦЭМ!$I$34:$I$777,СВЦЭМ!$A$34:$A$777,$A310,СВЦЭМ!$B$34:$B$777,K$296)+'СЕТ СН'!$F$13</f>
        <v>0</v>
      </c>
      <c r="L310" s="37">
        <f>SUMIFS(СВЦЭМ!$I$34:$I$777,СВЦЭМ!$A$34:$A$777,$A310,СВЦЭМ!$B$34:$B$777,L$296)+'СЕТ СН'!$F$13</f>
        <v>0</v>
      </c>
      <c r="M310" s="37">
        <f>SUMIFS(СВЦЭМ!$I$34:$I$777,СВЦЭМ!$A$34:$A$777,$A310,СВЦЭМ!$B$34:$B$777,M$296)+'СЕТ СН'!$F$13</f>
        <v>0</v>
      </c>
      <c r="N310" s="37">
        <f>SUMIFS(СВЦЭМ!$I$34:$I$777,СВЦЭМ!$A$34:$A$777,$A310,СВЦЭМ!$B$34:$B$777,N$296)+'СЕТ СН'!$F$13</f>
        <v>0</v>
      </c>
      <c r="O310" s="37">
        <f>SUMIFS(СВЦЭМ!$I$34:$I$777,СВЦЭМ!$A$34:$A$777,$A310,СВЦЭМ!$B$34:$B$777,O$296)+'СЕТ СН'!$F$13</f>
        <v>0</v>
      </c>
      <c r="P310" s="37">
        <f>SUMIFS(СВЦЭМ!$I$34:$I$777,СВЦЭМ!$A$34:$A$777,$A310,СВЦЭМ!$B$34:$B$777,P$296)+'СЕТ СН'!$F$13</f>
        <v>0</v>
      </c>
      <c r="Q310" s="37">
        <f>SUMIFS(СВЦЭМ!$I$34:$I$777,СВЦЭМ!$A$34:$A$777,$A310,СВЦЭМ!$B$34:$B$777,Q$296)+'СЕТ СН'!$F$13</f>
        <v>0</v>
      </c>
      <c r="R310" s="37">
        <f>SUMIFS(СВЦЭМ!$I$34:$I$777,СВЦЭМ!$A$34:$A$777,$A310,СВЦЭМ!$B$34:$B$777,R$296)+'СЕТ СН'!$F$13</f>
        <v>0</v>
      </c>
      <c r="S310" s="37">
        <f>SUMIFS(СВЦЭМ!$I$34:$I$777,СВЦЭМ!$A$34:$A$777,$A310,СВЦЭМ!$B$34:$B$777,S$296)+'СЕТ СН'!$F$13</f>
        <v>0</v>
      </c>
      <c r="T310" s="37">
        <f>SUMIFS(СВЦЭМ!$I$34:$I$777,СВЦЭМ!$A$34:$A$777,$A310,СВЦЭМ!$B$34:$B$777,T$296)+'СЕТ СН'!$F$13</f>
        <v>0</v>
      </c>
      <c r="U310" s="37">
        <f>SUMIFS(СВЦЭМ!$I$34:$I$777,СВЦЭМ!$A$34:$A$777,$A310,СВЦЭМ!$B$34:$B$777,U$296)+'СЕТ СН'!$F$13</f>
        <v>0</v>
      </c>
      <c r="V310" s="37">
        <f>SUMIFS(СВЦЭМ!$I$34:$I$777,СВЦЭМ!$A$34:$A$777,$A310,СВЦЭМ!$B$34:$B$777,V$296)+'СЕТ СН'!$F$13</f>
        <v>0</v>
      </c>
      <c r="W310" s="37">
        <f>SUMIFS(СВЦЭМ!$I$34:$I$777,СВЦЭМ!$A$34:$A$777,$A310,СВЦЭМ!$B$34:$B$777,W$296)+'СЕТ СН'!$F$13</f>
        <v>0</v>
      </c>
      <c r="X310" s="37">
        <f>SUMIFS(СВЦЭМ!$I$34:$I$777,СВЦЭМ!$A$34:$A$777,$A310,СВЦЭМ!$B$34:$B$777,X$296)+'СЕТ СН'!$F$13</f>
        <v>0</v>
      </c>
      <c r="Y310" s="37">
        <f>SUMIFS(СВЦЭМ!$I$34:$I$777,СВЦЭМ!$A$34:$A$777,$A310,СВЦЭМ!$B$34:$B$777,Y$296)+'СЕТ СН'!$F$13</f>
        <v>0</v>
      </c>
    </row>
    <row r="311" spans="1:25" ht="15.75" x14ac:dyDescent="0.2">
      <c r="A311" s="36">
        <f t="shared" si="8"/>
        <v>42597</v>
      </c>
      <c r="B311" s="37">
        <f>SUMIFS(СВЦЭМ!$I$34:$I$777,СВЦЭМ!$A$34:$A$777,$A311,СВЦЭМ!$B$34:$B$777,B$296)+'СЕТ СН'!$F$13</f>
        <v>0</v>
      </c>
      <c r="C311" s="37">
        <f>SUMIFS(СВЦЭМ!$I$34:$I$777,СВЦЭМ!$A$34:$A$777,$A311,СВЦЭМ!$B$34:$B$777,C$296)+'СЕТ СН'!$F$13</f>
        <v>0</v>
      </c>
      <c r="D311" s="37">
        <f>SUMIFS(СВЦЭМ!$I$34:$I$777,СВЦЭМ!$A$34:$A$777,$A311,СВЦЭМ!$B$34:$B$777,D$296)+'СЕТ СН'!$F$13</f>
        <v>0</v>
      </c>
      <c r="E311" s="37">
        <f>SUMIFS(СВЦЭМ!$I$34:$I$777,СВЦЭМ!$A$34:$A$777,$A311,СВЦЭМ!$B$34:$B$777,E$296)+'СЕТ СН'!$F$13</f>
        <v>0</v>
      </c>
      <c r="F311" s="37">
        <f>SUMIFS(СВЦЭМ!$I$34:$I$777,СВЦЭМ!$A$34:$A$777,$A311,СВЦЭМ!$B$34:$B$777,F$296)+'СЕТ СН'!$F$13</f>
        <v>0</v>
      </c>
      <c r="G311" s="37">
        <f>SUMIFS(СВЦЭМ!$I$34:$I$777,СВЦЭМ!$A$34:$A$777,$A311,СВЦЭМ!$B$34:$B$777,G$296)+'СЕТ СН'!$F$13</f>
        <v>0</v>
      </c>
      <c r="H311" s="37">
        <f>SUMIFS(СВЦЭМ!$I$34:$I$777,СВЦЭМ!$A$34:$A$777,$A311,СВЦЭМ!$B$34:$B$777,H$296)+'СЕТ СН'!$F$13</f>
        <v>0</v>
      </c>
      <c r="I311" s="37">
        <f>SUMIFS(СВЦЭМ!$I$34:$I$777,СВЦЭМ!$A$34:$A$777,$A311,СВЦЭМ!$B$34:$B$777,I$296)+'СЕТ СН'!$F$13</f>
        <v>0</v>
      </c>
      <c r="J311" s="37">
        <f>SUMIFS(СВЦЭМ!$I$34:$I$777,СВЦЭМ!$A$34:$A$777,$A311,СВЦЭМ!$B$34:$B$777,J$296)+'СЕТ СН'!$F$13</f>
        <v>0</v>
      </c>
      <c r="K311" s="37">
        <f>SUMIFS(СВЦЭМ!$I$34:$I$777,СВЦЭМ!$A$34:$A$777,$A311,СВЦЭМ!$B$34:$B$777,K$296)+'СЕТ СН'!$F$13</f>
        <v>0</v>
      </c>
      <c r="L311" s="37">
        <f>SUMIFS(СВЦЭМ!$I$34:$I$777,СВЦЭМ!$A$34:$A$777,$A311,СВЦЭМ!$B$34:$B$777,L$296)+'СЕТ СН'!$F$13</f>
        <v>0</v>
      </c>
      <c r="M311" s="37">
        <f>SUMIFS(СВЦЭМ!$I$34:$I$777,СВЦЭМ!$A$34:$A$777,$A311,СВЦЭМ!$B$34:$B$777,M$296)+'СЕТ СН'!$F$13</f>
        <v>0</v>
      </c>
      <c r="N311" s="37">
        <f>SUMIFS(СВЦЭМ!$I$34:$I$777,СВЦЭМ!$A$34:$A$777,$A311,СВЦЭМ!$B$34:$B$777,N$296)+'СЕТ СН'!$F$13</f>
        <v>0</v>
      </c>
      <c r="O311" s="37">
        <f>SUMIFS(СВЦЭМ!$I$34:$I$777,СВЦЭМ!$A$34:$A$777,$A311,СВЦЭМ!$B$34:$B$777,O$296)+'СЕТ СН'!$F$13</f>
        <v>0</v>
      </c>
      <c r="P311" s="37">
        <f>SUMIFS(СВЦЭМ!$I$34:$I$777,СВЦЭМ!$A$34:$A$777,$A311,СВЦЭМ!$B$34:$B$777,P$296)+'СЕТ СН'!$F$13</f>
        <v>0</v>
      </c>
      <c r="Q311" s="37">
        <f>SUMIFS(СВЦЭМ!$I$34:$I$777,СВЦЭМ!$A$34:$A$777,$A311,СВЦЭМ!$B$34:$B$777,Q$296)+'СЕТ СН'!$F$13</f>
        <v>0</v>
      </c>
      <c r="R311" s="37">
        <f>SUMIFS(СВЦЭМ!$I$34:$I$777,СВЦЭМ!$A$34:$A$777,$A311,СВЦЭМ!$B$34:$B$777,R$296)+'СЕТ СН'!$F$13</f>
        <v>0</v>
      </c>
      <c r="S311" s="37">
        <f>SUMIFS(СВЦЭМ!$I$34:$I$777,СВЦЭМ!$A$34:$A$777,$A311,СВЦЭМ!$B$34:$B$777,S$296)+'СЕТ СН'!$F$13</f>
        <v>0</v>
      </c>
      <c r="T311" s="37">
        <f>SUMIFS(СВЦЭМ!$I$34:$I$777,СВЦЭМ!$A$34:$A$777,$A311,СВЦЭМ!$B$34:$B$777,T$296)+'СЕТ СН'!$F$13</f>
        <v>0</v>
      </c>
      <c r="U311" s="37">
        <f>SUMIFS(СВЦЭМ!$I$34:$I$777,СВЦЭМ!$A$34:$A$777,$A311,СВЦЭМ!$B$34:$B$777,U$296)+'СЕТ СН'!$F$13</f>
        <v>0</v>
      </c>
      <c r="V311" s="37">
        <f>SUMIFS(СВЦЭМ!$I$34:$I$777,СВЦЭМ!$A$34:$A$777,$A311,СВЦЭМ!$B$34:$B$777,V$296)+'СЕТ СН'!$F$13</f>
        <v>0</v>
      </c>
      <c r="W311" s="37">
        <f>SUMIFS(СВЦЭМ!$I$34:$I$777,СВЦЭМ!$A$34:$A$777,$A311,СВЦЭМ!$B$34:$B$777,W$296)+'СЕТ СН'!$F$13</f>
        <v>0</v>
      </c>
      <c r="X311" s="37">
        <f>SUMIFS(СВЦЭМ!$I$34:$I$777,СВЦЭМ!$A$34:$A$777,$A311,СВЦЭМ!$B$34:$B$777,X$296)+'СЕТ СН'!$F$13</f>
        <v>0</v>
      </c>
      <c r="Y311" s="37">
        <f>SUMIFS(СВЦЭМ!$I$34:$I$777,СВЦЭМ!$A$34:$A$777,$A311,СВЦЭМ!$B$34:$B$777,Y$296)+'СЕТ СН'!$F$13</f>
        <v>0</v>
      </c>
    </row>
    <row r="312" spans="1:25" ht="15.75" x14ac:dyDescent="0.2">
      <c r="A312" s="36">
        <f t="shared" si="8"/>
        <v>42598</v>
      </c>
      <c r="B312" s="37">
        <f>SUMIFS(СВЦЭМ!$I$34:$I$777,СВЦЭМ!$A$34:$A$777,$A312,СВЦЭМ!$B$34:$B$777,B$296)+'СЕТ СН'!$F$13</f>
        <v>0</v>
      </c>
      <c r="C312" s="37">
        <f>SUMIFS(СВЦЭМ!$I$34:$I$777,СВЦЭМ!$A$34:$A$777,$A312,СВЦЭМ!$B$34:$B$777,C$296)+'СЕТ СН'!$F$13</f>
        <v>0</v>
      </c>
      <c r="D312" s="37">
        <f>SUMIFS(СВЦЭМ!$I$34:$I$777,СВЦЭМ!$A$34:$A$777,$A312,СВЦЭМ!$B$34:$B$777,D$296)+'СЕТ СН'!$F$13</f>
        <v>0</v>
      </c>
      <c r="E312" s="37">
        <f>SUMIFS(СВЦЭМ!$I$34:$I$777,СВЦЭМ!$A$34:$A$777,$A312,СВЦЭМ!$B$34:$B$777,E$296)+'СЕТ СН'!$F$13</f>
        <v>0</v>
      </c>
      <c r="F312" s="37">
        <f>SUMIFS(СВЦЭМ!$I$34:$I$777,СВЦЭМ!$A$34:$A$777,$A312,СВЦЭМ!$B$34:$B$777,F$296)+'СЕТ СН'!$F$13</f>
        <v>0</v>
      </c>
      <c r="G312" s="37">
        <f>SUMIFS(СВЦЭМ!$I$34:$I$777,СВЦЭМ!$A$34:$A$777,$A312,СВЦЭМ!$B$34:$B$777,G$296)+'СЕТ СН'!$F$13</f>
        <v>0</v>
      </c>
      <c r="H312" s="37">
        <f>SUMIFS(СВЦЭМ!$I$34:$I$777,СВЦЭМ!$A$34:$A$777,$A312,СВЦЭМ!$B$34:$B$777,H$296)+'СЕТ СН'!$F$13</f>
        <v>0</v>
      </c>
      <c r="I312" s="37">
        <f>SUMIFS(СВЦЭМ!$I$34:$I$777,СВЦЭМ!$A$34:$A$777,$A312,СВЦЭМ!$B$34:$B$777,I$296)+'СЕТ СН'!$F$13</f>
        <v>0</v>
      </c>
      <c r="J312" s="37">
        <f>SUMIFS(СВЦЭМ!$I$34:$I$777,СВЦЭМ!$A$34:$A$777,$A312,СВЦЭМ!$B$34:$B$777,J$296)+'СЕТ СН'!$F$13</f>
        <v>0</v>
      </c>
      <c r="K312" s="37">
        <f>SUMIFS(СВЦЭМ!$I$34:$I$777,СВЦЭМ!$A$34:$A$777,$A312,СВЦЭМ!$B$34:$B$777,K$296)+'СЕТ СН'!$F$13</f>
        <v>0</v>
      </c>
      <c r="L312" s="37">
        <f>SUMIFS(СВЦЭМ!$I$34:$I$777,СВЦЭМ!$A$34:$A$777,$A312,СВЦЭМ!$B$34:$B$777,L$296)+'СЕТ СН'!$F$13</f>
        <v>0</v>
      </c>
      <c r="M312" s="37">
        <f>SUMIFS(СВЦЭМ!$I$34:$I$777,СВЦЭМ!$A$34:$A$777,$A312,СВЦЭМ!$B$34:$B$777,M$296)+'СЕТ СН'!$F$13</f>
        <v>0</v>
      </c>
      <c r="N312" s="37">
        <f>SUMIFS(СВЦЭМ!$I$34:$I$777,СВЦЭМ!$A$34:$A$777,$A312,СВЦЭМ!$B$34:$B$777,N$296)+'СЕТ СН'!$F$13</f>
        <v>0</v>
      </c>
      <c r="O312" s="37">
        <f>SUMIFS(СВЦЭМ!$I$34:$I$777,СВЦЭМ!$A$34:$A$777,$A312,СВЦЭМ!$B$34:$B$777,O$296)+'СЕТ СН'!$F$13</f>
        <v>0</v>
      </c>
      <c r="P312" s="37">
        <f>SUMIFS(СВЦЭМ!$I$34:$I$777,СВЦЭМ!$A$34:$A$777,$A312,СВЦЭМ!$B$34:$B$777,P$296)+'СЕТ СН'!$F$13</f>
        <v>0</v>
      </c>
      <c r="Q312" s="37">
        <f>SUMIFS(СВЦЭМ!$I$34:$I$777,СВЦЭМ!$A$34:$A$777,$A312,СВЦЭМ!$B$34:$B$777,Q$296)+'СЕТ СН'!$F$13</f>
        <v>0</v>
      </c>
      <c r="R312" s="37">
        <f>SUMIFS(СВЦЭМ!$I$34:$I$777,СВЦЭМ!$A$34:$A$777,$A312,СВЦЭМ!$B$34:$B$777,R$296)+'СЕТ СН'!$F$13</f>
        <v>0</v>
      </c>
      <c r="S312" s="37">
        <f>SUMIFS(СВЦЭМ!$I$34:$I$777,СВЦЭМ!$A$34:$A$777,$A312,СВЦЭМ!$B$34:$B$777,S$296)+'СЕТ СН'!$F$13</f>
        <v>0</v>
      </c>
      <c r="T312" s="37">
        <f>SUMIFS(СВЦЭМ!$I$34:$I$777,СВЦЭМ!$A$34:$A$777,$A312,СВЦЭМ!$B$34:$B$777,T$296)+'СЕТ СН'!$F$13</f>
        <v>0</v>
      </c>
      <c r="U312" s="37">
        <f>SUMIFS(СВЦЭМ!$I$34:$I$777,СВЦЭМ!$A$34:$A$777,$A312,СВЦЭМ!$B$34:$B$777,U$296)+'СЕТ СН'!$F$13</f>
        <v>0</v>
      </c>
      <c r="V312" s="37">
        <f>SUMIFS(СВЦЭМ!$I$34:$I$777,СВЦЭМ!$A$34:$A$777,$A312,СВЦЭМ!$B$34:$B$777,V$296)+'СЕТ СН'!$F$13</f>
        <v>0</v>
      </c>
      <c r="W312" s="37">
        <f>SUMIFS(СВЦЭМ!$I$34:$I$777,СВЦЭМ!$A$34:$A$777,$A312,СВЦЭМ!$B$34:$B$777,W$296)+'СЕТ СН'!$F$13</f>
        <v>0</v>
      </c>
      <c r="X312" s="37">
        <f>SUMIFS(СВЦЭМ!$I$34:$I$777,СВЦЭМ!$A$34:$A$777,$A312,СВЦЭМ!$B$34:$B$777,X$296)+'СЕТ СН'!$F$13</f>
        <v>0</v>
      </c>
      <c r="Y312" s="37">
        <f>SUMIFS(СВЦЭМ!$I$34:$I$777,СВЦЭМ!$A$34:$A$777,$A312,СВЦЭМ!$B$34:$B$777,Y$296)+'СЕТ СН'!$F$13</f>
        <v>0</v>
      </c>
    </row>
    <row r="313" spans="1:25" ht="15.75" x14ac:dyDescent="0.2">
      <c r="A313" s="36">
        <f t="shared" si="8"/>
        <v>42599</v>
      </c>
      <c r="B313" s="37">
        <f>SUMIFS(СВЦЭМ!$I$34:$I$777,СВЦЭМ!$A$34:$A$777,$A313,СВЦЭМ!$B$34:$B$777,B$296)+'СЕТ СН'!$F$13</f>
        <v>0</v>
      </c>
      <c r="C313" s="37">
        <f>SUMIFS(СВЦЭМ!$I$34:$I$777,СВЦЭМ!$A$34:$A$777,$A313,СВЦЭМ!$B$34:$B$777,C$296)+'СЕТ СН'!$F$13</f>
        <v>0</v>
      </c>
      <c r="D313" s="37">
        <f>SUMIFS(СВЦЭМ!$I$34:$I$777,СВЦЭМ!$A$34:$A$777,$A313,СВЦЭМ!$B$34:$B$777,D$296)+'СЕТ СН'!$F$13</f>
        <v>0</v>
      </c>
      <c r="E313" s="37">
        <f>SUMIFS(СВЦЭМ!$I$34:$I$777,СВЦЭМ!$A$34:$A$777,$A313,СВЦЭМ!$B$34:$B$777,E$296)+'СЕТ СН'!$F$13</f>
        <v>0</v>
      </c>
      <c r="F313" s="37">
        <f>SUMIFS(СВЦЭМ!$I$34:$I$777,СВЦЭМ!$A$34:$A$777,$A313,СВЦЭМ!$B$34:$B$777,F$296)+'СЕТ СН'!$F$13</f>
        <v>0</v>
      </c>
      <c r="G313" s="37">
        <f>SUMIFS(СВЦЭМ!$I$34:$I$777,СВЦЭМ!$A$34:$A$777,$A313,СВЦЭМ!$B$34:$B$777,G$296)+'СЕТ СН'!$F$13</f>
        <v>0</v>
      </c>
      <c r="H313" s="37">
        <f>SUMIFS(СВЦЭМ!$I$34:$I$777,СВЦЭМ!$A$34:$A$777,$A313,СВЦЭМ!$B$34:$B$777,H$296)+'СЕТ СН'!$F$13</f>
        <v>0</v>
      </c>
      <c r="I313" s="37">
        <f>SUMIFS(СВЦЭМ!$I$34:$I$777,СВЦЭМ!$A$34:$A$777,$A313,СВЦЭМ!$B$34:$B$777,I$296)+'СЕТ СН'!$F$13</f>
        <v>0</v>
      </c>
      <c r="J313" s="37">
        <f>SUMIFS(СВЦЭМ!$I$34:$I$777,СВЦЭМ!$A$34:$A$777,$A313,СВЦЭМ!$B$34:$B$777,J$296)+'СЕТ СН'!$F$13</f>
        <v>0</v>
      </c>
      <c r="K313" s="37">
        <f>SUMIFS(СВЦЭМ!$I$34:$I$777,СВЦЭМ!$A$34:$A$777,$A313,СВЦЭМ!$B$34:$B$777,K$296)+'СЕТ СН'!$F$13</f>
        <v>0</v>
      </c>
      <c r="L313" s="37">
        <f>SUMIFS(СВЦЭМ!$I$34:$I$777,СВЦЭМ!$A$34:$A$777,$A313,СВЦЭМ!$B$34:$B$777,L$296)+'СЕТ СН'!$F$13</f>
        <v>0</v>
      </c>
      <c r="M313" s="37">
        <f>SUMIFS(СВЦЭМ!$I$34:$I$777,СВЦЭМ!$A$34:$A$777,$A313,СВЦЭМ!$B$34:$B$777,M$296)+'СЕТ СН'!$F$13</f>
        <v>0</v>
      </c>
      <c r="N313" s="37">
        <f>SUMIFS(СВЦЭМ!$I$34:$I$777,СВЦЭМ!$A$34:$A$777,$A313,СВЦЭМ!$B$34:$B$777,N$296)+'СЕТ СН'!$F$13</f>
        <v>0</v>
      </c>
      <c r="O313" s="37">
        <f>SUMIFS(СВЦЭМ!$I$34:$I$777,СВЦЭМ!$A$34:$A$777,$A313,СВЦЭМ!$B$34:$B$777,O$296)+'СЕТ СН'!$F$13</f>
        <v>0</v>
      </c>
      <c r="P313" s="37">
        <f>SUMIFS(СВЦЭМ!$I$34:$I$777,СВЦЭМ!$A$34:$A$777,$A313,СВЦЭМ!$B$34:$B$777,P$296)+'СЕТ СН'!$F$13</f>
        <v>0</v>
      </c>
      <c r="Q313" s="37">
        <f>SUMIFS(СВЦЭМ!$I$34:$I$777,СВЦЭМ!$A$34:$A$777,$A313,СВЦЭМ!$B$34:$B$777,Q$296)+'СЕТ СН'!$F$13</f>
        <v>0</v>
      </c>
      <c r="R313" s="37">
        <f>SUMIFS(СВЦЭМ!$I$34:$I$777,СВЦЭМ!$A$34:$A$777,$A313,СВЦЭМ!$B$34:$B$777,R$296)+'СЕТ СН'!$F$13</f>
        <v>0</v>
      </c>
      <c r="S313" s="37">
        <f>SUMIFS(СВЦЭМ!$I$34:$I$777,СВЦЭМ!$A$34:$A$777,$A313,СВЦЭМ!$B$34:$B$777,S$296)+'СЕТ СН'!$F$13</f>
        <v>0</v>
      </c>
      <c r="T313" s="37">
        <f>SUMIFS(СВЦЭМ!$I$34:$I$777,СВЦЭМ!$A$34:$A$777,$A313,СВЦЭМ!$B$34:$B$777,T$296)+'СЕТ СН'!$F$13</f>
        <v>0</v>
      </c>
      <c r="U313" s="37">
        <f>SUMIFS(СВЦЭМ!$I$34:$I$777,СВЦЭМ!$A$34:$A$777,$A313,СВЦЭМ!$B$34:$B$777,U$296)+'СЕТ СН'!$F$13</f>
        <v>0</v>
      </c>
      <c r="V313" s="37">
        <f>SUMIFS(СВЦЭМ!$I$34:$I$777,СВЦЭМ!$A$34:$A$777,$A313,СВЦЭМ!$B$34:$B$777,V$296)+'СЕТ СН'!$F$13</f>
        <v>0</v>
      </c>
      <c r="W313" s="37">
        <f>SUMIFS(СВЦЭМ!$I$34:$I$777,СВЦЭМ!$A$34:$A$777,$A313,СВЦЭМ!$B$34:$B$777,W$296)+'СЕТ СН'!$F$13</f>
        <v>0</v>
      </c>
      <c r="X313" s="37">
        <f>SUMIFS(СВЦЭМ!$I$34:$I$777,СВЦЭМ!$A$34:$A$777,$A313,СВЦЭМ!$B$34:$B$777,X$296)+'СЕТ СН'!$F$13</f>
        <v>0</v>
      </c>
      <c r="Y313" s="37">
        <f>SUMIFS(СВЦЭМ!$I$34:$I$777,СВЦЭМ!$A$34:$A$777,$A313,СВЦЭМ!$B$34:$B$777,Y$296)+'СЕТ СН'!$F$13</f>
        <v>0</v>
      </c>
    </row>
    <row r="314" spans="1:25" ht="15.75" x14ac:dyDescent="0.2">
      <c r="A314" s="36">
        <f t="shared" si="8"/>
        <v>42600</v>
      </c>
      <c r="B314" s="37">
        <f>SUMIFS(СВЦЭМ!$I$34:$I$777,СВЦЭМ!$A$34:$A$777,$A314,СВЦЭМ!$B$34:$B$777,B$296)+'СЕТ СН'!$F$13</f>
        <v>0</v>
      </c>
      <c r="C314" s="37">
        <f>SUMIFS(СВЦЭМ!$I$34:$I$777,СВЦЭМ!$A$34:$A$777,$A314,СВЦЭМ!$B$34:$B$777,C$296)+'СЕТ СН'!$F$13</f>
        <v>0</v>
      </c>
      <c r="D314" s="37">
        <f>SUMIFS(СВЦЭМ!$I$34:$I$777,СВЦЭМ!$A$34:$A$777,$A314,СВЦЭМ!$B$34:$B$777,D$296)+'СЕТ СН'!$F$13</f>
        <v>0</v>
      </c>
      <c r="E314" s="37">
        <f>SUMIFS(СВЦЭМ!$I$34:$I$777,СВЦЭМ!$A$34:$A$777,$A314,СВЦЭМ!$B$34:$B$777,E$296)+'СЕТ СН'!$F$13</f>
        <v>0</v>
      </c>
      <c r="F314" s="37">
        <f>SUMIFS(СВЦЭМ!$I$34:$I$777,СВЦЭМ!$A$34:$A$777,$A314,СВЦЭМ!$B$34:$B$777,F$296)+'СЕТ СН'!$F$13</f>
        <v>0</v>
      </c>
      <c r="G314" s="37">
        <f>SUMIFS(СВЦЭМ!$I$34:$I$777,СВЦЭМ!$A$34:$A$777,$A314,СВЦЭМ!$B$34:$B$777,G$296)+'СЕТ СН'!$F$13</f>
        <v>0</v>
      </c>
      <c r="H314" s="37">
        <f>SUMIFS(СВЦЭМ!$I$34:$I$777,СВЦЭМ!$A$34:$A$777,$A314,СВЦЭМ!$B$34:$B$777,H$296)+'СЕТ СН'!$F$13</f>
        <v>0</v>
      </c>
      <c r="I314" s="37">
        <f>SUMIFS(СВЦЭМ!$I$34:$I$777,СВЦЭМ!$A$34:$A$777,$A314,СВЦЭМ!$B$34:$B$777,I$296)+'СЕТ СН'!$F$13</f>
        <v>0</v>
      </c>
      <c r="J314" s="37">
        <f>SUMIFS(СВЦЭМ!$I$34:$I$777,СВЦЭМ!$A$34:$A$777,$A314,СВЦЭМ!$B$34:$B$777,J$296)+'СЕТ СН'!$F$13</f>
        <v>0</v>
      </c>
      <c r="K314" s="37">
        <f>SUMIFS(СВЦЭМ!$I$34:$I$777,СВЦЭМ!$A$34:$A$777,$A314,СВЦЭМ!$B$34:$B$777,K$296)+'СЕТ СН'!$F$13</f>
        <v>0</v>
      </c>
      <c r="L314" s="37">
        <f>SUMIFS(СВЦЭМ!$I$34:$I$777,СВЦЭМ!$A$34:$A$777,$A314,СВЦЭМ!$B$34:$B$777,L$296)+'СЕТ СН'!$F$13</f>
        <v>0</v>
      </c>
      <c r="M314" s="37">
        <f>SUMIFS(СВЦЭМ!$I$34:$I$777,СВЦЭМ!$A$34:$A$777,$A314,СВЦЭМ!$B$34:$B$777,M$296)+'СЕТ СН'!$F$13</f>
        <v>0</v>
      </c>
      <c r="N314" s="37">
        <f>SUMIFS(СВЦЭМ!$I$34:$I$777,СВЦЭМ!$A$34:$A$777,$A314,СВЦЭМ!$B$34:$B$777,N$296)+'СЕТ СН'!$F$13</f>
        <v>0</v>
      </c>
      <c r="O314" s="37">
        <f>SUMIFS(СВЦЭМ!$I$34:$I$777,СВЦЭМ!$A$34:$A$777,$A314,СВЦЭМ!$B$34:$B$777,O$296)+'СЕТ СН'!$F$13</f>
        <v>0</v>
      </c>
      <c r="P314" s="37">
        <f>SUMIFS(СВЦЭМ!$I$34:$I$777,СВЦЭМ!$A$34:$A$777,$A314,СВЦЭМ!$B$34:$B$777,P$296)+'СЕТ СН'!$F$13</f>
        <v>0</v>
      </c>
      <c r="Q314" s="37">
        <f>SUMIFS(СВЦЭМ!$I$34:$I$777,СВЦЭМ!$A$34:$A$777,$A314,СВЦЭМ!$B$34:$B$777,Q$296)+'СЕТ СН'!$F$13</f>
        <v>0</v>
      </c>
      <c r="R314" s="37">
        <f>SUMIFS(СВЦЭМ!$I$34:$I$777,СВЦЭМ!$A$34:$A$777,$A314,СВЦЭМ!$B$34:$B$777,R$296)+'СЕТ СН'!$F$13</f>
        <v>0</v>
      </c>
      <c r="S314" s="37">
        <f>SUMIFS(СВЦЭМ!$I$34:$I$777,СВЦЭМ!$A$34:$A$777,$A314,СВЦЭМ!$B$34:$B$777,S$296)+'СЕТ СН'!$F$13</f>
        <v>0</v>
      </c>
      <c r="T314" s="37">
        <f>SUMIFS(СВЦЭМ!$I$34:$I$777,СВЦЭМ!$A$34:$A$777,$A314,СВЦЭМ!$B$34:$B$777,T$296)+'СЕТ СН'!$F$13</f>
        <v>0</v>
      </c>
      <c r="U314" s="37">
        <f>SUMIFS(СВЦЭМ!$I$34:$I$777,СВЦЭМ!$A$34:$A$777,$A314,СВЦЭМ!$B$34:$B$777,U$296)+'СЕТ СН'!$F$13</f>
        <v>0</v>
      </c>
      <c r="V314" s="37">
        <f>SUMIFS(СВЦЭМ!$I$34:$I$777,СВЦЭМ!$A$34:$A$777,$A314,СВЦЭМ!$B$34:$B$777,V$296)+'СЕТ СН'!$F$13</f>
        <v>0</v>
      </c>
      <c r="W314" s="37">
        <f>SUMIFS(СВЦЭМ!$I$34:$I$777,СВЦЭМ!$A$34:$A$777,$A314,СВЦЭМ!$B$34:$B$777,W$296)+'СЕТ СН'!$F$13</f>
        <v>0</v>
      </c>
      <c r="X314" s="37">
        <f>SUMIFS(СВЦЭМ!$I$34:$I$777,СВЦЭМ!$A$34:$A$777,$A314,СВЦЭМ!$B$34:$B$777,X$296)+'СЕТ СН'!$F$13</f>
        <v>0</v>
      </c>
      <c r="Y314" s="37">
        <f>SUMIFS(СВЦЭМ!$I$34:$I$777,СВЦЭМ!$A$34:$A$777,$A314,СВЦЭМ!$B$34:$B$777,Y$296)+'СЕТ СН'!$F$13</f>
        <v>0</v>
      </c>
    </row>
    <row r="315" spans="1:25" ht="15.75" x14ac:dyDescent="0.2">
      <c r="A315" s="36">
        <f t="shared" si="8"/>
        <v>42601</v>
      </c>
      <c r="B315" s="37">
        <f>SUMIFS(СВЦЭМ!$I$34:$I$777,СВЦЭМ!$A$34:$A$777,$A315,СВЦЭМ!$B$34:$B$777,B$296)+'СЕТ СН'!$F$13</f>
        <v>0</v>
      </c>
      <c r="C315" s="37">
        <f>SUMIFS(СВЦЭМ!$I$34:$I$777,СВЦЭМ!$A$34:$A$777,$A315,СВЦЭМ!$B$34:$B$777,C$296)+'СЕТ СН'!$F$13</f>
        <v>0</v>
      </c>
      <c r="D315" s="37">
        <f>SUMIFS(СВЦЭМ!$I$34:$I$777,СВЦЭМ!$A$34:$A$777,$A315,СВЦЭМ!$B$34:$B$777,D$296)+'СЕТ СН'!$F$13</f>
        <v>0</v>
      </c>
      <c r="E315" s="37">
        <f>SUMIFS(СВЦЭМ!$I$34:$I$777,СВЦЭМ!$A$34:$A$777,$A315,СВЦЭМ!$B$34:$B$777,E$296)+'СЕТ СН'!$F$13</f>
        <v>0</v>
      </c>
      <c r="F315" s="37">
        <f>SUMIFS(СВЦЭМ!$I$34:$I$777,СВЦЭМ!$A$34:$A$777,$A315,СВЦЭМ!$B$34:$B$777,F$296)+'СЕТ СН'!$F$13</f>
        <v>0</v>
      </c>
      <c r="G315" s="37">
        <f>SUMIFS(СВЦЭМ!$I$34:$I$777,СВЦЭМ!$A$34:$A$777,$A315,СВЦЭМ!$B$34:$B$777,G$296)+'СЕТ СН'!$F$13</f>
        <v>0</v>
      </c>
      <c r="H315" s="37">
        <f>SUMIFS(СВЦЭМ!$I$34:$I$777,СВЦЭМ!$A$34:$A$777,$A315,СВЦЭМ!$B$34:$B$777,H$296)+'СЕТ СН'!$F$13</f>
        <v>0</v>
      </c>
      <c r="I315" s="37">
        <f>SUMIFS(СВЦЭМ!$I$34:$I$777,СВЦЭМ!$A$34:$A$777,$A315,СВЦЭМ!$B$34:$B$777,I$296)+'СЕТ СН'!$F$13</f>
        <v>0</v>
      </c>
      <c r="J315" s="37">
        <f>SUMIFS(СВЦЭМ!$I$34:$I$777,СВЦЭМ!$A$34:$A$777,$A315,СВЦЭМ!$B$34:$B$777,J$296)+'СЕТ СН'!$F$13</f>
        <v>0</v>
      </c>
      <c r="K315" s="37">
        <f>SUMIFS(СВЦЭМ!$I$34:$I$777,СВЦЭМ!$A$34:$A$777,$A315,СВЦЭМ!$B$34:$B$777,K$296)+'СЕТ СН'!$F$13</f>
        <v>0</v>
      </c>
      <c r="L315" s="37">
        <f>SUMIFS(СВЦЭМ!$I$34:$I$777,СВЦЭМ!$A$34:$A$777,$A315,СВЦЭМ!$B$34:$B$777,L$296)+'СЕТ СН'!$F$13</f>
        <v>0</v>
      </c>
      <c r="M315" s="37">
        <f>SUMIFS(СВЦЭМ!$I$34:$I$777,СВЦЭМ!$A$34:$A$777,$A315,СВЦЭМ!$B$34:$B$777,M$296)+'СЕТ СН'!$F$13</f>
        <v>0</v>
      </c>
      <c r="N315" s="37">
        <f>SUMIFS(СВЦЭМ!$I$34:$I$777,СВЦЭМ!$A$34:$A$777,$A315,СВЦЭМ!$B$34:$B$777,N$296)+'СЕТ СН'!$F$13</f>
        <v>0</v>
      </c>
      <c r="O315" s="37">
        <f>SUMIFS(СВЦЭМ!$I$34:$I$777,СВЦЭМ!$A$34:$A$777,$A315,СВЦЭМ!$B$34:$B$777,O$296)+'СЕТ СН'!$F$13</f>
        <v>0</v>
      </c>
      <c r="P315" s="37">
        <f>SUMIFS(СВЦЭМ!$I$34:$I$777,СВЦЭМ!$A$34:$A$777,$A315,СВЦЭМ!$B$34:$B$777,P$296)+'СЕТ СН'!$F$13</f>
        <v>0</v>
      </c>
      <c r="Q315" s="37">
        <f>SUMIFS(СВЦЭМ!$I$34:$I$777,СВЦЭМ!$A$34:$A$777,$A315,СВЦЭМ!$B$34:$B$777,Q$296)+'СЕТ СН'!$F$13</f>
        <v>0</v>
      </c>
      <c r="R315" s="37">
        <f>SUMIFS(СВЦЭМ!$I$34:$I$777,СВЦЭМ!$A$34:$A$777,$A315,СВЦЭМ!$B$34:$B$777,R$296)+'СЕТ СН'!$F$13</f>
        <v>0</v>
      </c>
      <c r="S315" s="37">
        <f>SUMIFS(СВЦЭМ!$I$34:$I$777,СВЦЭМ!$A$34:$A$777,$A315,СВЦЭМ!$B$34:$B$777,S$296)+'СЕТ СН'!$F$13</f>
        <v>0</v>
      </c>
      <c r="T315" s="37">
        <f>SUMIFS(СВЦЭМ!$I$34:$I$777,СВЦЭМ!$A$34:$A$777,$A315,СВЦЭМ!$B$34:$B$777,T$296)+'СЕТ СН'!$F$13</f>
        <v>0</v>
      </c>
      <c r="U315" s="37">
        <f>SUMIFS(СВЦЭМ!$I$34:$I$777,СВЦЭМ!$A$34:$A$777,$A315,СВЦЭМ!$B$34:$B$777,U$296)+'СЕТ СН'!$F$13</f>
        <v>0</v>
      </c>
      <c r="V315" s="37">
        <f>SUMIFS(СВЦЭМ!$I$34:$I$777,СВЦЭМ!$A$34:$A$777,$A315,СВЦЭМ!$B$34:$B$777,V$296)+'СЕТ СН'!$F$13</f>
        <v>0</v>
      </c>
      <c r="W315" s="37">
        <f>SUMIFS(СВЦЭМ!$I$34:$I$777,СВЦЭМ!$A$34:$A$777,$A315,СВЦЭМ!$B$34:$B$777,W$296)+'СЕТ СН'!$F$13</f>
        <v>0</v>
      </c>
      <c r="X315" s="37">
        <f>SUMIFS(СВЦЭМ!$I$34:$I$777,СВЦЭМ!$A$34:$A$777,$A315,СВЦЭМ!$B$34:$B$777,X$296)+'СЕТ СН'!$F$13</f>
        <v>0</v>
      </c>
      <c r="Y315" s="37">
        <f>SUMIFS(СВЦЭМ!$I$34:$I$777,СВЦЭМ!$A$34:$A$777,$A315,СВЦЭМ!$B$34:$B$777,Y$296)+'СЕТ СН'!$F$13</f>
        <v>0</v>
      </c>
    </row>
    <row r="316" spans="1:25" ht="15.75" x14ac:dyDescent="0.2">
      <c r="A316" s="36">
        <f t="shared" si="8"/>
        <v>42602</v>
      </c>
      <c r="B316" s="37">
        <f>SUMIFS(СВЦЭМ!$I$34:$I$777,СВЦЭМ!$A$34:$A$777,$A316,СВЦЭМ!$B$34:$B$777,B$296)+'СЕТ СН'!$F$13</f>
        <v>0</v>
      </c>
      <c r="C316" s="37">
        <f>SUMIFS(СВЦЭМ!$I$34:$I$777,СВЦЭМ!$A$34:$A$777,$A316,СВЦЭМ!$B$34:$B$777,C$296)+'СЕТ СН'!$F$13</f>
        <v>0</v>
      </c>
      <c r="D316" s="37">
        <f>SUMIFS(СВЦЭМ!$I$34:$I$777,СВЦЭМ!$A$34:$A$777,$A316,СВЦЭМ!$B$34:$B$777,D$296)+'СЕТ СН'!$F$13</f>
        <v>0</v>
      </c>
      <c r="E316" s="37">
        <f>SUMIFS(СВЦЭМ!$I$34:$I$777,СВЦЭМ!$A$34:$A$777,$A316,СВЦЭМ!$B$34:$B$777,E$296)+'СЕТ СН'!$F$13</f>
        <v>0</v>
      </c>
      <c r="F316" s="37">
        <f>SUMIFS(СВЦЭМ!$I$34:$I$777,СВЦЭМ!$A$34:$A$777,$A316,СВЦЭМ!$B$34:$B$777,F$296)+'СЕТ СН'!$F$13</f>
        <v>0</v>
      </c>
      <c r="G316" s="37">
        <f>SUMIFS(СВЦЭМ!$I$34:$I$777,СВЦЭМ!$A$34:$A$777,$A316,СВЦЭМ!$B$34:$B$777,G$296)+'СЕТ СН'!$F$13</f>
        <v>0</v>
      </c>
      <c r="H316" s="37">
        <f>SUMIFS(СВЦЭМ!$I$34:$I$777,СВЦЭМ!$A$34:$A$777,$A316,СВЦЭМ!$B$34:$B$777,H$296)+'СЕТ СН'!$F$13</f>
        <v>0</v>
      </c>
      <c r="I316" s="37">
        <f>SUMIFS(СВЦЭМ!$I$34:$I$777,СВЦЭМ!$A$34:$A$777,$A316,СВЦЭМ!$B$34:$B$777,I$296)+'СЕТ СН'!$F$13</f>
        <v>0</v>
      </c>
      <c r="J316" s="37">
        <f>SUMIFS(СВЦЭМ!$I$34:$I$777,СВЦЭМ!$A$34:$A$777,$A316,СВЦЭМ!$B$34:$B$777,J$296)+'СЕТ СН'!$F$13</f>
        <v>0</v>
      </c>
      <c r="K316" s="37">
        <f>SUMIFS(СВЦЭМ!$I$34:$I$777,СВЦЭМ!$A$34:$A$777,$A316,СВЦЭМ!$B$34:$B$777,K$296)+'СЕТ СН'!$F$13</f>
        <v>0</v>
      </c>
      <c r="L316" s="37">
        <f>SUMIFS(СВЦЭМ!$I$34:$I$777,СВЦЭМ!$A$34:$A$777,$A316,СВЦЭМ!$B$34:$B$777,L$296)+'СЕТ СН'!$F$13</f>
        <v>0</v>
      </c>
      <c r="M316" s="37">
        <f>SUMIFS(СВЦЭМ!$I$34:$I$777,СВЦЭМ!$A$34:$A$777,$A316,СВЦЭМ!$B$34:$B$777,M$296)+'СЕТ СН'!$F$13</f>
        <v>0</v>
      </c>
      <c r="N316" s="37">
        <f>SUMIFS(СВЦЭМ!$I$34:$I$777,СВЦЭМ!$A$34:$A$777,$A316,СВЦЭМ!$B$34:$B$777,N$296)+'СЕТ СН'!$F$13</f>
        <v>0</v>
      </c>
      <c r="O316" s="37">
        <f>SUMIFS(СВЦЭМ!$I$34:$I$777,СВЦЭМ!$A$34:$A$777,$A316,СВЦЭМ!$B$34:$B$777,O$296)+'СЕТ СН'!$F$13</f>
        <v>0</v>
      </c>
      <c r="P316" s="37">
        <f>SUMIFS(СВЦЭМ!$I$34:$I$777,СВЦЭМ!$A$34:$A$777,$A316,СВЦЭМ!$B$34:$B$777,P$296)+'СЕТ СН'!$F$13</f>
        <v>0</v>
      </c>
      <c r="Q316" s="37">
        <f>SUMIFS(СВЦЭМ!$I$34:$I$777,СВЦЭМ!$A$34:$A$777,$A316,СВЦЭМ!$B$34:$B$777,Q$296)+'СЕТ СН'!$F$13</f>
        <v>0</v>
      </c>
      <c r="R316" s="37">
        <f>SUMIFS(СВЦЭМ!$I$34:$I$777,СВЦЭМ!$A$34:$A$777,$A316,СВЦЭМ!$B$34:$B$777,R$296)+'СЕТ СН'!$F$13</f>
        <v>0</v>
      </c>
      <c r="S316" s="37">
        <f>SUMIFS(СВЦЭМ!$I$34:$I$777,СВЦЭМ!$A$34:$A$777,$A316,СВЦЭМ!$B$34:$B$777,S$296)+'СЕТ СН'!$F$13</f>
        <v>0</v>
      </c>
      <c r="T316" s="37">
        <f>SUMIFS(СВЦЭМ!$I$34:$I$777,СВЦЭМ!$A$34:$A$777,$A316,СВЦЭМ!$B$34:$B$777,T$296)+'СЕТ СН'!$F$13</f>
        <v>0</v>
      </c>
      <c r="U316" s="37">
        <f>SUMIFS(СВЦЭМ!$I$34:$I$777,СВЦЭМ!$A$34:$A$777,$A316,СВЦЭМ!$B$34:$B$777,U$296)+'СЕТ СН'!$F$13</f>
        <v>0</v>
      </c>
      <c r="V316" s="37">
        <f>SUMIFS(СВЦЭМ!$I$34:$I$777,СВЦЭМ!$A$34:$A$777,$A316,СВЦЭМ!$B$34:$B$777,V$296)+'СЕТ СН'!$F$13</f>
        <v>0</v>
      </c>
      <c r="W316" s="37">
        <f>SUMIFS(СВЦЭМ!$I$34:$I$777,СВЦЭМ!$A$34:$A$777,$A316,СВЦЭМ!$B$34:$B$777,W$296)+'СЕТ СН'!$F$13</f>
        <v>0</v>
      </c>
      <c r="X316" s="37">
        <f>SUMIFS(СВЦЭМ!$I$34:$I$777,СВЦЭМ!$A$34:$A$777,$A316,СВЦЭМ!$B$34:$B$777,X$296)+'СЕТ СН'!$F$13</f>
        <v>0</v>
      </c>
      <c r="Y316" s="37">
        <f>SUMIFS(СВЦЭМ!$I$34:$I$777,СВЦЭМ!$A$34:$A$777,$A316,СВЦЭМ!$B$34:$B$777,Y$296)+'СЕТ СН'!$F$13</f>
        <v>0</v>
      </c>
    </row>
    <row r="317" spans="1:25" ht="15.75" x14ac:dyDescent="0.2">
      <c r="A317" s="36">
        <f t="shared" si="8"/>
        <v>42603</v>
      </c>
      <c r="B317" s="37">
        <f>SUMIFS(СВЦЭМ!$I$34:$I$777,СВЦЭМ!$A$34:$A$777,$A317,СВЦЭМ!$B$34:$B$777,B$296)+'СЕТ СН'!$F$13</f>
        <v>0</v>
      </c>
      <c r="C317" s="37">
        <f>SUMIFS(СВЦЭМ!$I$34:$I$777,СВЦЭМ!$A$34:$A$777,$A317,СВЦЭМ!$B$34:$B$777,C$296)+'СЕТ СН'!$F$13</f>
        <v>0</v>
      </c>
      <c r="D317" s="37">
        <f>SUMIFS(СВЦЭМ!$I$34:$I$777,СВЦЭМ!$A$34:$A$777,$A317,СВЦЭМ!$B$34:$B$777,D$296)+'СЕТ СН'!$F$13</f>
        <v>0</v>
      </c>
      <c r="E317" s="37">
        <f>SUMIFS(СВЦЭМ!$I$34:$I$777,СВЦЭМ!$A$34:$A$777,$A317,СВЦЭМ!$B$34:$B$777,E$296)+'СЕТ СН'!$F$13</f>
        <v>0</v>
      </c>
      <c r="F317" s="37">
        <f>SUMIFS(СВЦЭМ!$I$34:$I$777,СВЦЭМ!$A$34:$A$777,$A317,СВЦЭМ!$B$34:$B$777,F$296)+'СЕТ СН'!$F$13</f>
        <v>0</v>
      </c>
      <c r="G317" s="37">
        <f>SUMIFS(СВЦЭМ!$I$34:$I$777,СВЦЭМ!$A$34:$A$777,$A317,СВЦЭМ!$B$34:$B$777,G$296)+'СЕТ СН'!$F$13</f>
        <v>0</v>
      </c>
      <c r="H317" s="37">
        <f>SUMIFS(СВЦЭМ!$I$34:$I$777,СВЦЭМ!$A$34:$A$777,$A317,СВЦЭМ!$B$34:$B$777,H$296)+'СЕТ СН'!$F$13</f>
        <v>0</v>
      </c>
      <c r="I317" s="37">
        <f>SUMIFS(СВЦЭМ!$I$34:$I$777,СВЦЭМ!$A$34:$A$777,$A317,СВЦЭМ!$B$34:$B$777,I$296)+'СЕТ СН'!$F$13</f>
        <v>0</v>
      </c>
      <c r="J317" s="37">
        <f>SUMIFS(СВЦЭМ!$I$34:$I$777,СВЦЭМ!$A$34:$A$777,$A317,СВЦЭМ!$B$34:$B$777,J$296)+'СЕТ СН'!$F$13</f>
        <v>0</v>
      </c>
      <c r="K317" s="37">
        <f>SUMIFS(СВЦЭМ!$I$34:$I$777,СВЦЭМ!$A$34:$A$777,$A317,СВЦЭМ!$B$34:$B$777,K$296)+'СЕТ СН'!$F$13</f>
        <v>0</v>
      </c>
      <c r="L317" s="37">
        <f>SUMIFS(СВЦЭМ!$I$34:$I$777,СВЦЭМ!$A$34:$A$777,$A317,СВЦЭМ!$B$34:$B$777,L$296)+'СЕТ СН'!$F$13</f>
        <v>0</v>
      </c>
      <c r="M317" s="37">
        <f>SUMIFS(СВЦЭМ!$I$34:$I$777,СВЦЭМ!$A$34:$A$777,$A317,СВЦЭМ!$B$34:$B$777,M$296)+'СЕТ СН'!$F$13</f>
        <v>0</v>
      </c>
      <c r="N317" s="37">
        <f>SUMIFS(СВЦЭМ!$I$34:$I$777,СВЦЭМ!$A$34:$A$777,$A317,СВЦЭМ!$B$34:$B$777,N$296)+'СЕТ СН'!$F$13</f>
        <v>0</v>
      </c>
      <c r="O317" s="37">
        <f>SUMIFS(СВЦЭМ!$I$34:$I$777,СВЦЭМ!$A$34:$A$777,$A317,СВЦЭМ!$B$34:$B$777,O$296)+'СЕТ СН'!$F$13</f>
        <v>0</v>
      </c>
      <c r="P317" s="37">
        <f>SUMIFS(СВЦЭМ!$I$34:$I$777,СВЦЭМ!$A$34:$A$777,$A317,СВЦЭМ!$B$34:$B$777,P$296)+'СЕТ СН'!$F$13</f>
        <v>0</v>
      </c>
      <c r="Q317" s="37">
        <f>SUMIFS(СВЦЭМ!$I$34:$I$777,СВЦЭМ!$A$34:$A$777,$A317,СВЦЭМ!$B$34:$B$777,Q$296)+'СЕТ СН'!$F$13</f>
        <v>0</v>
      </c>
      <c r="R317" s="37">
        <f>SUMIFS(СВЦЭМ!$I$34:$I$777,СВЦЭМ!$A$34:$A$777,$A317,СВЦЭМ!$B$34:$B$777,R$296)+'СЕТ СН'!$F$13</f>
        <v>0</v>
      </c>
      <c r="S317" s="37">
        <f>SUMIFS(СВЦЭМ!$I$34:$I$777,СВЦЭМ!$A$34:$A$777,$A317,СВЦЭМ!$B$34:$B$777,S$296)+'СЕТ СН'!$F$13</f>
        <v>0</v>
      </c>
      <c r="T317" s="37">
        <f>SUMIFS(СВЦЭМ!$I$34:$I$777,СВЦЭМ!$A$34:$A$777,$A317,СВЦЭМ!$B$34:$B$777,T$296)+'СЕТ СН'!$F$13</f>
        <v>0</v>
      </c>
      <c r="U317" s="37">
        <f>SUMIFS(СВЦЭМ!$I$34:$I$777,СВЦЭМ!$A$34:$A$777,$A317,СВЦЭМ!$B$34:$B$777,U$296)+'СЕТ СН'!$F$13</f>
        <v>0</v>
      </c>
      <c r="V317" s="37">
        <f>SUMIFS(СВЦЭМ!$I$34:$I$777,СВЦЭМ!$A$34:$A$777,$A317,СВЦЭМ!$B$34:$B$777,V$296)+'СЕТ СН'!$F$13</f>
        <v>0</v>
      </c>
      <c r="W317" s="37">
        <f>SUMIFS(СВЦЭМ!$I$34:$I$777,СВЦЭМ!$A$34:$A$777,$A317,СВЦЭМ!$B$34:$B$777,W$296)+'СЕТ СН'!$F$13</f>
        <v>0</v>
      </c>
      <c r="X317" s="37">
        <f>SUMIFS(СВЦЭМ!$I$34:$I$777,СВЦЭМ!$A$34:$A$777,$A317,СВЦЭМ!$B$34:$B$777,X$296)+'СЕТ СН'!$F$13</f>
        <v>0</v>
      </c>
      <c r="Y317" s="37">
        <f>SUMIFS(СВЦЭМ!$I$34:$I$777,СВЦЭМ!$A$34:$A$777,$A317,СВЦЭМ!$B$34:$B$777,Y$296)+'СЕТ СН'!$F$13</f>
        <v>0</v>
      </c>
    </row>
    <row r="318" spans="1:25" ht="15.75" x14ac:dyDescent="0.2">
      <c r="A318" s="36">
        <f t="shared" si="8"/>
        <v>42604</v>
      </c>
      <c r="B318" s="37">
        <f>SUMIFS(СВЦЭМ!$I$34:$I$777,СВЦЭМ!$A$34:$A$777,$A318,СВЦЭМ!$B$34:$B$777,B$296)+'СЕТ СН'!$F$13</f>
        <v>0</v>
      </c>
      <c r="C318" s="37">
        <f>SUMIFS(СВЦЭМ!$I$34:$I$777,СВЦЭМ!$A$34:$A$777,$A318,СВЦЭМ!$B$34:$B$777,C$296)+'СЕТ СН'!$F$13</f>
        <v>0</v>
      </c>
      <c r="D318" s="37">
        <f>SUMIFS(СВЦЭМ!$I$34:$I$777,СВЦЭМ!$A$34:$A$777,$A318,СВЦЭМ!$B$34:$B$777,D$296)+'СЕТ СН'!$F$13</f>
        <v>0</v>
      </c>
      <c r="E318" s="37">
        <f>SUMIFS(СВЦЭМ!$I$34:$I$777,СВЦЭМ!$A$34:$A$777,$A318,СВЦЭМ!$B$34:$B$777,E$296)+'СЕТ СН'!$F$13</f>
        <v>0</v>
      </c>
      <c r="F318" s="37">
        <f>SUMIFS(СВЦЭМ!$I$34:$I$777,СВЦЭМ!$A$34:$A$777,$A318,СВЦЭМ!$B$34:$B$777,F$296)+'СЕТ СН'!$F$13</f>
        <v>0</v>
      </c>
      <c r="G318" s="37">
        <f>SUMIFS(СВЦЭМ!$I$34:$I$777,СВЦЭМ!$A$34:$A$777,$A318,СВЦЭМ!$B$34:$B$777,G$296)+'СЕТ СН'!$F$13</f>
        <v>0</v>
      </c>
      <c r="H318" s="37">
        <f>SUMIFS(СВЦЭМ!$I$34:$I$777,СВЦЭМ!$A$34:$A$777,$A318,СВЦЭМ!$B$34:$B$777,H$296)+'СЕТ СН'!$F$13</f>
        <v>0</v>
      </c>
      <c r="I318" s="37">
        <f>SUMIFS(СВЦЭМ!$I$34:$I$777,СВЦЭМ!$A$34:$A$777,$A318,СВЦЭМ!$B$34:$B$777,I$296)+'СЕТ СН'!$F$13</f>
        <v>0</v>
      </c>
      <c r="J318" s="37">
        <f>SUMIFS(СВЦЭМ!$I$34:$I$777,СВЦЭМ!$A$34:$A$777,$A318,СВЦЭМ!$B$34:$B$777,J$296)+'СЕТ СН'!$F$13</f>
        <v>0</v>
      </c>
      <c r="K318" s="37">
        <f>SUMIFS(СВЦЭМ!$I$34:$I$777,СВЦЭМ!$A$34:$A$777,$A318,СВЦЭМ!$B$34:$B$777,K$296)+'СЕТ СН'!$F$13</f>
        <v>0</v>
      </c>
      <c r="L318" s="37">
        <f>SUMIFS(СВЦЭМ!$I$34:$I$777,СВЦЭМ!$A$34:$A$777,$A318,СВЦЭМ!$B$34:$B$777,L$296)+'СЕТ СН'!$F$13</f>
        <v>0</v>
      </c>
      <c r="M318" s="37">
        <f>SUMIFS(СВЦЭМ!$I$34:$I$777,СВЦЭМ!$A$34:$A$777,$A318,СВЦЭМ!$B$34:$B$777,M$296)+'СЕТ СН'!$F$13</f>
        <v>0</v>
      </c>
      <c r="N318" s="37">
        <f>SUMIFS(СВЦЭМ!$I$34:$I$777,СВЦЭМ!$A$34:$A$777,$A318,СВЦЭМ!$B$34:$B$777,N$296)+'СЕТ СН'!$F$13</f>
        <v>0</v>
      </c>
      <c r="O318" s="37">
        <f>SUMIFS(СВЦЭМ!$I$34:$I$777,СВЦЭМ!$A$34:$A$777,$A318,СВЦЭМ!$B$34:$B$777,O$296)+'СЕТ СН'!$F$13</f>
        <v>0</v>
      </c>
      <c r="P318" s="37">
        <f>SUMIFS(СВЦЭМ!$I$34:$I$777,СВЦЭМ!$A$34:$A$777,$A318,СВЦЭМ!$B$34:$B$777,P$296)+'СЕТ СН'!$F$13</f>
        <v>0</v>
      </c>
      <c r="Q318" s="37">
        <f>SUMIFS(СВЦЭМ!$I$34:$I$777,СВЦЭМ!$A$34:$A$777,$A318,СВЦЭМ!$B$34:$B$777,Q$296)+'СЕТ СН'!$F$13</f>
        <v>0</v>
      </c>
      <c r="R318" s="37">
        <f>SUMIFS(СВЦЭМ!$I$34:$I$777,СВЦЭМ!$A$34:$A$777,$A318,СВЦЭМ!$B$34:$B$777,R$296)+'СЕТ СН'!$F$13</f>
        <v>0</v>
      </c>
      <c r="S318" s="37">
        <f>SUMIFS(СВЦЭМ!$I$34:$I$777,СВЦЭМ!$A$34:$A$777,$A318,СВЦЭМ!$B$34:$B$777,S$296)+'СЕТ СН'!$F$13</f>
        <v>0</v>
      </c>
      <c r="T318" s="37">
        <f>SUMIFS(СВЦЭМ!$I$34:$I$777,СВЦЭМ!$A$34:$A$777,$A318,СВЦЭМ!$B$34:$B$777,T$296)+'СЕТ СН'!$F$13</f>
        <v>0</v>
      </c>
      <c r="U318" s="37">
        <f>SUMIFS(СВЦЭМ!$I$34:$I$777,СВЦЭМ!$A$34:$A$777,$A318,СВЦЭМ!$B$34:$B$777,U$296)+'СЕТ СН'!$F$13</f>
        <v>0</v>
      </c>
      <c r="V318" s="37">
        <f>SUMIFS(СВЦЭМ!$I$34:$I$777,СВЦЭМ!$A$34:$A$777,$A318,СВЦЭМ!$B$34:$B$777,V$296)+'СЕТ СН'!$F$13</f>
        <v>0</v>
      </c>
      <c r="W318" s="37">
        <f>SUMIFS(СВЦЭМ!$I$34:$I$777,СВЦЭМ!$A$34:$A$777,$A318,СВЦЭМ!$B$34:$B$777,W$296)+'СЕТ СН'!$F$13</f>
        <v>0</v>
      </c>
      <c r="X318" s="37">
        <f>SUMIFS(СВЦЭМ!$I$34:$I$777,СВЦЭМ!$A$34:$A$777,$A318,СВЦЭМ!$B$34:$B$777,X$296)+'СЕТ СН'!$F$13</f>
        <v>0</v>
      </c>
      <c r="Y318" s="37">
        <f>SUMIFS(СВЦЭМ!$I$34:$I$777,СВЦЭМ!$A$34:$A$777,$A318,СВЦЭМ!$B$34:$B$777,Y$296)+'СЕТ СН'!$F$13</f>
        <v>0</v>
      </c>
    </row>
    <row r="319" spans="1:25" ht="15.75" x14ac:dyDescent="0.2">
      <c r="A319" s="36">
        <f t="shared" si="8"/>
        <v>42605</v>
      </c>
      <c r="B319" s="37">
        <f>SUMIFS(СВЦЭМ!$I$34:$I$777,СВЦЭМ!$A$34:$A$777,$A319,СВЦЭМ!$B$34:$B$777,B$296)+'СЕТ СН'!$F$13</f>
        <v>0</v>
      </c>
      <c r="C319" s="37">
        <f>SUMIFS(СВЦЭМ!$I$34:$I$777,СВЦЭМ!$A$34:$A$777,$A319,СВЦЭМ!$B$34:$B$777,C$296)+'СЕТ СН'!$F$13</f>
        <v>0</v>
      </c>
      <c r="D319" s="37">
        <f>SUMIFS(СВЦЭМ!$I$34:$I$777,СВЦЭМ!$A$34:$A$777,$A319,СВЦЭМ!$B$34:$B$777,D$296)+'СЕТ СН'!$F$13</f>
        <v>0</v>
      </c>
      <c r="E319" s="37">
        <f>SUMIFS(СВЦЭМ!$I$34:$I$777,СВЦЭМ!$A$34:$A$777,$A319,СВЦЭМ!$B$34:$B$777,E$296)+'СЕТ СН'!$F$13</f>
        <v>0</v>
      </c>
      <c r="F319" s="37">
        <f>SUMIFS(СВЦЭМ!$I$34:$I$777,СВЦЭМ!$A$34:$A$777,$A319,СВЦЭМ!$B$34:$B$777,F$296)+'СЕТ СН'!$F$13</f>
        <v>0</v>
      </c>
      <c r="G319" s="37">
        <f>SUMIFS(СВЦЭМ!$I$34:$I$777,СВЦЭМ!$A$34:$A$777,$A319,СВЦЭМ!$B$34:$B$777,G$296)+'СЕТ СН'!$F$13</f>
        <v>0</v>
      </c>
      <c r="H319" s="37">
        <f>SUMIFS(СВЦЭМ!$I$34:$I$777,СВЦЭМ!$A$34:$A$777,$A319,СВЦЭМ!$B$34:$B$777,H$296)+'СЕТ СН'!$F$13</f>
        <v>0</v>
      </c>
      <c r="I319" s="37">
        <f>SUMIFS(СВЦЭМ!$I$34:$I$777,СВЦЭМ!$A$34:$A$777,$A319,СВЦЭМ!$B$34:$B$777,I$296)+'СЕТ СН'!$F$13</f>
        <v>0</v>
      </c>
      <c r="J319" s="37">
        <f>SUMIFS(СВЦЭМ!$I$34:$I$777,СВЦЭМ!$A$34:$A$777,$A319,СВЦЭМ!$B$34:$B$777,J$296)+'СЕТ СН'!$F$13</f>
        <v>0</v>
      </c>
      <c r="K319" s="37">
        <f>SUMIFS(СВЦЭМ!$I$34:$I$777,СВЦЭМ!$A$34:$A$777,$A319,СВЦЭМ!$B$34:$B$777,K$296)+'СЕТ СН'!$F$13</f>
        <v>0</v>
      </c>
      <c r="L319" s="37">
        <f>SUMIFS(СВЦЭМ!$I$34:$I$777,СВЦЭМ!$A$34:$A$777,$A319,СВЦЭМ!$B$34:$B$777,L$296)+'СЕТ СН'!$F$13</f>
        <v>0</v>
      </c>
      <c r="M319" s="37">
        <f>SUMIFS(СВЦЭМ!$I$34:$I$777,СВЦЭМ!$A$34:$A$777,$A319,СВЦЭМ!$B$34:$B$777,M$296)+'СЕТ СН'!$F$13</f>
        <v>0</v>
      </c>
      <c r="N319" s="37">
        <f>SUMIFS(СВЦЭМ!$I$34:$I$777,СВЦЭМ!$A$34:$A$777,$A319,СВЦЭМ!$B$34:$B$777,N$296)+'СЕТ СН'!$F$13</f>
        <v>0</v>
      </c>
      <c r="O319" s="37">
        <f>SUMIFS(СВЦЭМ!$I$34:$I$777,СВЦЭМ!$A$34:$A$777,$A319,СВЦЭМ!$B$34:$B$777,O$296)+'СЕТ СН'!$F$13</f>
        <v>0</v>
      </c>
      <c r="P319" s="37">
        <f>SUMIFS(СВЦЭМ!$I$34:$I$777,СВЦЭМ!$A$34:$A$777,$A319,СВЦЭМ!$B$34:$B$777,P$296)+'СЕТ СН'!$F$13</f>
        <v>0</v>
      </c>
      <c r="Q319" s="37">
        <f>SUMIFS(СВЦЭМ!$I$34:$I$777,СВЦЭМ!$A$34:$A$777,$A319,СВЦЭМ!$B$34:$B$777,Q$296)+'СЕТ СН'!$F$13</f>
        <v>0</v>
      </c>
      <c r="R319" s="37">
        <f>SUMIFS(СВЦЭМ!$I$34:$I$777,СВЦЭМ!$A$34:$A$777,$A319,СВЦЭМ!$B$34:$B$777,R$296)+'СЕТ СН'!$F$13</f>
        <v>0</v>
      </c>
      <c r="S319" s="37">
        <f>SUMIFS(СВЦЭМ!$I$34:$I$777,СВЦЭМ!$A$34:$A$777,$A319,СВЦЭМ!$B$34:$B$777,S$296)+'СЕТ СН'!$F$13</f>
        <v>0</v>
      </c>
      <c r="T319" s="37">
        <f>SUMIFS(СВЦЭМ!$I$34:$I$777,СВЦЭМ!$A$34:$A$777,$A319,СВЦЭМ!$B$34:$B$777,T$296)+'СЕТ СН'!$F$13</f>
        <v>0</v>
      </c>
      <c r="U319" s="37">
        <f>SUMIFS(СВЦЭМ!$I$34:$I$777,СВЦЭМ!$A$34:$A$777,$A319,СВЦЭМ!$B$34:$B$777,U$296)+'СЕТ СН'!$F$13</f>
        <v>0</v>
      </c>
      <c r="V319" s="37">
        <f>SUMIFS(СВЦЭМ!$I$34:$I$777,СВЦЭМ!$A$34:$A$777,$A319,СВЦЭМ!$B$34:$B$777,V$296)+'СЕТ СН'!$F$13</f>
        <v>0</v>
      </c>
      <c r="W319" s="37">
        <f>SUMIFS(СВЦЭМ!$I$34:$I$777,СВЦЭМ!$A$34:$A$777,$A319,СВЦЭМ!$B$34:$B$777,W$296)+'СЕТ СН'!$F$13</f>
        <v>0</v>
      </c>
      <c r="X319" s="37">
        <f>SUMIFS(СВЦЭМ!$I$34:$I$777,СВЦЭМ!$A$34:$A$777,$A319,СВЦЭМ!$B$34:$B$777,X$296)+'СЕТ СН'!$F$13</f>
        <v>0</v>
      </c>
      <c r="Y319" s="37">
        <f>SUMIFS(СВЦЭМ!$I$34:$I$777,СВЦЭМ!$A$34:$A$777,$A319,СВЦЭМ!$B$34:$B$777,Y$296)+'СЕТ СН'!$F$13</f>
        <v>0</v>
      </c>
    </row>
    <row r="320" spans="1:25" ht="15.75" x14ac:dyDescent="0.2">
      <c r="A320" s="36">
        <f t="shared" si="8"/>
        <v>42606</v>
      </c>
      <c r="B320" s="37">
        <f>SUMIFS(СВЦЭМ!$I$34:$I$777,СВЦЭМ!$A$34:$A$777,$A320,СВЦЭМ!$B$34:$B$777,B$296)+'СЕТ СН'!$F$13</f>
        <v>0</v>
      </c>
      <c r="C320" s="37">
        <f>SUMIFS(СВЦЭМ!$I$34:$I$777,СВЦЭМ!$A$34:$A$777,$A320,СВЦЭМ!$B$34:$B$777,C$296)+'СЕТ СН'!$F$13</f>
        <v>0</v>
      </c>
      <c r="D320" s="37">
        <f>SUMIFS(СВЦЭМ!$I$34:$I$777,СВЦЭМ!$A$34:$A$777,$A320,СВЦЭМ!$B$34:$B$777,D$296)+'СЕТ СН'!$F$13</f>
        <v>0</v>
      </c>
      <c r="E320" s="37">
        <f>SUMIFS(СВЦЭМ!$I$34:$I$777,СВЦЭМ!$A$34:$A$777,$A320,СВЦЭМ!$B$34:$B$777,E$296)+'СЕТ СН'!$F$13</f>
        <v>0</v>
      </c>
      <c r="F320" s="37">
        <f>SUMIFS(СВЦЭМ!$I$34:$I$777,СВЦЭМ!$A$34:$A$777,$A320,СВЦЭМ!$B$34:$B$777,F$296)+'СЕТ СН'!$F$13</f>
        <v>0</v>
      </c>
      <c r="G320" s="37">
        <f>SUMIFS(СВЦЭМ!$I$34:$I$777,СВЦЭМ!$A$34:$A$777,$A320,СВЦЭМ!$B$34:$B$777,G$296)+'СЕТ СН'!$F$13</f>
        <v>0</v>
      </c>
      <c r="H320" s="37">
        <f>SUMIFS(СВЦЭМ!$I$34:$I$777,СВЦЭМ!$A$34:$A$777,$A320,СВЦЭМ!$B$34:$B$777,H$296)+'СЕТ СН'!$F$13</f>
        <v>0</v>
      </c>
      <c r="I320" s="37">
        <f>SUMIFS(СВЦЭМ!$I$34:$I$777,СВЦЭМ!$A$34:$A$777,$A320,СВЦЭМ!$B$34:$B$777,I$296)+'СЕТ СН'!$F$13</f>
        <v>0</v>
      </c>
      <c r="J320" s="37">
        <f>SUMIFS(СВЦЭМ!$I$34:$I$777,СВЦЭМ!$A$34:$A$777,$A320,СВЦЭМ!$B$34:$B$777,J$296)+'СЕТ СН'!$F$13</f>
        <v>0</v>
      </c>
      <c r="K320" s="37">
        <f>SUMIFS(СВЦЭМ!$I$34:$I$777,СВЦЭМ!$A$34:$A$777,$A320,СВЦЭМ!$B$34:$B$777,K$296)+'СЕТ СН'!$F$13</f>
        <v>0</v>
      </c>
      <c r="L320" s="37">
        <f>SUMIFS(СВЦЭМ!$I$34:$I$777,СВЦЭМ!$A$34:$A$777,$A320,СВЦЭМ!$B$34:$B$777,L$296)+'СЕТ СН'!$F$13</f>
        <v>0</v>
      </c>
      <c r="M320" s="37">
        <f>SUMIFS(СВЦЭМ!$I$34:$I$777,СВЦЭМ!$A$34:$A$777,$A320,СВЦЭМ!$B$34:$B$777,M$296)+'СЕТ СН'!$F$13</f>
        <v>0</v>
      </c>
      <c r="N320" s="37">
        <f>SUMIFS(СВЦЭМ!$I$34:$I$777,СВЦЭМ!$A$34:$A$777,$A320,СВЦЭМ!$B$34:$B$777,N$296)+'СЕТ СН'!$F$13</f>
        <v>0</v>
      </c>
      <c r="O320" s="37">
        <f>SUMIFS(СВЦЭМ!$I$34:$I$777,СВЦЭМ!$A$34:$A$777,$A320,СВЦЭМ!$B$34:$B$777,O$296)+'СЕТ СН'!$F$13</f>
        <v>0</v>
      </c>
      <c r="P320" s="37">
        <f>SUMIFS(СВЦЭМ!$I$34:$I$777,СВЦЭМ!$A$34:$A$777,$A320,СВЦЭМ!$B$34:$B$777,P$296)+'СЕТ СН'!$F$13</f>
        <v>0</v>
      </c>
      <c r="Q320" s="37">
        <f>SUMIFS(СВЦЭМ!$I$34:$I$777,СВЦЭМ!$A$34:$A$777,$A320,СВЦЭМ!$B$34:$B$777,Q$296)+'СЕТ СН'!$F$13</f>
        <v>0</v>
      </c>
      <c r="R320" s="37">
        <f>SUMIFS(СВЦЭМ!$I$34:$I$777,СВЦЭМ!$A$34:$A$777,$A320,СВЦЭМ!$B$34:$B$777,R$296)+'СЕТ СН'!$F$13</f>
        <v>0</v>
      </c>
      <c r="S320" s="37">
        <f>SUMIFS(СВЦЭМ!$I$34:$I$777,СВЦЭМ!$A$34:$A$777,$A320,СВЦЭМ!$B$34:$B$777,S$296)+'СЕТ СН'!$F$13</f>
        <v>0</v>
      </c>
      <c r="T320" s="37">
        <f>SUMIFS(СВЦЭМ!$I$34:$I$777,СВЦЭМ!$A$34:$A$777,$A320,СВЦЭМ!$B$34:$B$777,T$296)+'СЕТ СН'!$F$13</f>
        <v>0</v>
      </c>
      <c r="U320" s="37">
        <f>SUMIFS(СВЦЭМ!$I$34:$I$777,СВЦЭМ!$A$34:$A$777,$A320,СВЦЭМ!$B$34:$B$777,U$296)+'СЕТ СН'!$F$13</f>
        <v>0</v>
      </c>
      <c r="V320" s="37">
        <f>SUMIFS(СВЦЭМ!$I$34:$I$777,СВЦЭМ!$A$34:$A$777,$A320,СВЦЭМ!$B$34:$B$777,V$296)+'СЕТ СН'!$F$13</f>
        <v>0</v>
      </c>
      <c r="W320" s="37">
        <f>SUMIFS(СВЦЭМ!$I$34:$I$777,СВЦЭМ!$A$34:$A$777,$A320,СВЦЭМ!$B$34:$B$777,W$296)+'СЕТ СН'!$F$13</f>
        <v>0</v>
      </c>
      <c r="X320" s="37">
        <f>SUMIFS(СВЦЭМ!$I$34:$I$777,СВЦЭМ!$A$34:$A$777,$A320,СВЦЭМ!$B$34:$B$777,X$296)+'СЕТ СН'!$F$13</f>
        <v>0</v>
      </c>
      <c r="Y320" s="37">
        <f>SUMIFS(СВЦЭМ!$I$34:$I$777,СВЦЭМ!$A$34:$A$777,$A320,СВЦЭМ!$B$34:$B$777,Y$296)+'СЕТ СН'!$F$13</f>
        <v>0</v>
      </c>
    </row>
    <row r="321" spans="1:27" ht="15.75" x14ac:dyDescent="0.2">
      <c r="A321" s="36">
        <f t="shared" si="8"/>
        <v>42607</v>
      </c>
      <c r="B321" s="37">
        <f>SUMIFS(СВЦЭМ!$I$34:$I$777,СВЦЭМ!$A$34:$A$777,$A321,СВЦЭМ!$B$34:$B$777,B$296)+'СЕТ СН'!$F$13</f>
        <v>0</v>
      </c>
      <c r="C321" s="37">
        <f>SUMIFS(СВЦЭМ!$I$34:$I$777,СВЦЭМ!$A$34:$A$777,$A321,СВЦЭМ!$B$34:$B$777,C$296)+'СЕТ СН'!$F$13</f>
        <v>0</v>
      </c>
      <c r="D321" s="37">
        <f>SUMIFS(СВЦЭМ!$I$34:$I$777,СВЦЭМ!$A$34:$A$777,$A321,СВЦЭМ!$B$34:$B$777,D$296)+'СЕТ СН'!$F$13</f>
        <v>0</v>
      </c>
      <c r="E321" s="37">
        <f>SUMIFS(СВЦЭМ!$I$34:$I$777,СВЦЭМ!$A$34:$A$777,$A321,СВЦЭМ!$B$34:$B$777,E$296)+'СЕТ СН'!$F$13</f>
        <v>0</v>
      </c>
      <c r="F321" s="37">
        <f>SUMIFS(СВЦЭМ!$I$34:$I$777,СВЦЭМ!$A$34:$A$777,$A321,СВЦЭМ!$B$34:$B$777,F$296)+'СЕТ СН'!$F$13</f>
        <v>0</v>
      </c>
      <c r="G321" s="37">
        <f>SUMIFS(СВЦЭМ!$I$34:$I$777,СВЦЭМ!$A$34:$A$777,$A321,СВЦЭМ!$B$34:$B$777,G$296)+'СЕТ СН'!$F$13</f>
        <v>0</v>
      </c>
      <c r="H321" s="37">
        <f>SUMIFS(СВЦЭМ!$I$34:$I$777,СВЦЭМ!$A$34:$A$777,$A321,СВЦЭМ!$B$34:$B$777,H$296)+'СЕТ СН'!$F$13</f>
        <v>0</v>
      </c>
      <c r="I321" s="37">
        <f>SUMIFS(СВЦЭМ!$I$34:$I$777,СВЦЭМ!$A$34:$A$777,$A321,СВЦЭМ!$B$34:$B$777,I$296)+'СЕТ СН'!$F$13</f>
        <v>0</v>
      </c>
      <c r="J321" s="37">
        <f>SUMIFS(СВЦЭМ!$I$34:$I$777,СВЦЭМ!$A$34:$A$777,$A321,СВЦЭМ!$B$34:$B$777,J$296)+'СЕТ СН'!$F$13</f>
        <v>0</v>
      </c>
      <c r="K321" s="37">
        <f>SUMIFS(СВЦЭМ!$I$34:$I$777,СВЦЭМ!$A$34:$A$777,$A321,СВЦЭМ!$B$34:$B$777,K$296)+'СЕТ СН'!$F$13</f>
        <v>0</v>
      </c>
      <c r="L321" s="37">
        <f>SUMIFS(СВЦЭМ!$I$34:$I$777,СВЦЭМ!$A$34:$A$777,$A321,СВЦЭМ!$B$34:$B$777,L$296)+'СЕТ СН'!$F$13</f>
        <v>0</v>
      </c>
      <c r="M321" s="37">
        <f>SUMIFS(СВЦЭМ!$I$34:$I$777,СВЦЭМ!$A$34:$A$777,$A321,СВЦЭМ!$B$34:$B$777,M$296)+'СЕТ СН'!$F$13</f>
        <v>0</v>
      </c>
      <c r="N321" s="37">
        <f>SUMIFS(СВЦЭМ!$I$34:$I$777,СВЦЭМ!$A$34:$A$777,$A321,СВЦЭМ!$B$34:$B$777,N$296)+'СЕТ СН'!$F$13</f>
        <v>0</v>
      </c>
      <c r="O321" s="37">
        <f>SUMIFS(СВЦЭМ!$I$34:$I$777,СВЦЭМ!$A$34:$A$777,$A321,СВЦЭМ!$B$34:$B$777,O$296)+'СЕТ СН'!$F$13</f>
        <v>0</v>
      </c>
      <c r="P321" s="37">
        <f>SUMIFS(СВЦЭМ!$I$34:$I$777,СВЦЭМ!$A$34:$A$777,$A321,СВЦЭМ!$B$34:$B$777,P$296)+'СЕТ СН'!$F$13</f>
        <v>0</v>
      </c>
      <c r="Q321" s="37">
        <f>SUMIFS(СВЦЭМ!$I$34:$I$777,СВЦЭМ!$A$34:$A$777,$A321,СВЦЭМ!$B$34:$B$777,Q$296)+'СЕТ СН'!$F$13</f>
        <v>0</v>
      </c>
      <c r="R321" s="37">
        <f>SUMIFS(СВЦЭМ!$I$34:$I$777,СВЦЭМ!$A$34:$A$777,$A321,СВЦЭМ!$B$34:$B$777,R$296)+'СЕТ СН'!$F$13</f>
        <v>0</v>
      </c>
      <c r="S321" s="37">
        <f>SUMIFS(СВЦЭМ!$I$34:$I$777,СВЦЭМ!$A$34:$A$777,$A321,СВЦЭМ!$B$34:$B$777,S$296)+'СЕТ СН'!$F$13</f>
        <v>0</v>
      </c>
      <c r="T321" s="37">
        <f>SUMIFS(СВЦЭМ!$I$34:$I$777,СВЦЭМ!$A$34:$A$777,$A321,СВЦЭМ!$B$34:$B$777,T$296)+'СЕТ СН'!$F$13</f>
        <v>0</v>
      </c>
      <c r="U321" s="37">
        <f>SUMIFS(СВЦЭМ!$I$34:$I$777,СВЦЭМ!$A$34:$A$777,$A321,СВЦЭМ!$B$34:$B$777,U$296)+'СЕТ СН'!$F$13</f>
        <v>0</v>
      </c>
      <c r="V321" s="37">
        <f>SUMIFS(СВЦЭМ!$I$34:$I$777,СВЦЭМ!$A$34:$A$777,$A321,СВЦЭМ!$B$34:$B$777,V$296)+'СЕТ СН'!$F$13</f>
        <v>0</v>
      </c>
      <c r="W321" s="37">
        <f>SUMIFS(СВЦЭМ!$I$34:$I$777,СВЦЭМ!$A$34:$A$777,$A321,СВЦЭМ!$B$34:$B$777,W$296)+'СЕТ СН'!$F$13</f>
        <v>0</v>
      </c>
      <c r="X321" s="37">
        <f>SUMIFS(СВЦЭМ!$I$34:$I$777,СВЦЭМ!$A$34:$A$777,$A321,СВЦЭМ!$B$34:$B$777,X$296)+'СЕТ СН'!$F$13</f>
        <v>0</v>
      </c>
      <c r="Y321" s="37">
        <f>SUMIFS(СВЦЭМ!$I$34:$I$777,СВЦЭМ!$A$34:$A$777,$A321,СВЦЭМ!$B$34:$B$777,Y$296)+'СЕТ СН'!$F$13</f>
        <v>0</v>
      </c>
    </row>
    <row r="322" spans="1:27" ht="15.75" x14ac:dyDescent="0.2">
      <c r="A322" s="36">
        <f t="shared" si="8"/>
        <v>42608</v>
      </c>
      <c r="B322" s="37">
        <f>SUMIFS(СВЦЭМ!$I$34:$I$777,СВЦЭМ!$A$34:$A$777,$A322,СВЦЭМ!$B$34:$B$777,B$296)+'СЕТ СН'!$F$13</f>
        <v>0</v>
      </c>
      <c r="C322" s="37">
        <f>SUMIFS(СВЦЭМ!$I$34:$I$777,СВЦЭМ!$A$34:$A$777,$A322,СВЦЭМ!$B$34:$B$777,C$296)+'СЕТ СН'!$F$13</f>
        <v>0</v>
      </c>
      <c r="D322" s="37">
        <f>SUMIFS(СВЦЭМ!$I$34:$I$777,СВЦЭМ!$A$34:$A$777,$A322,СВЦЭМ!$B$34:$B$777,D$296)+'СЕТ СН'!$F$13</f>
        <v>0</v>
      </c>
      <c r="E322" s="37">
        <f>SUMIFS(СВЦЭМ!$I$34:$I$777,СВЦЭМ!$A$34:$A$777,$A322,СВЦЭМ!$B$34:$B$777,E$296)+'СЕТ СН'!$F$13</f>
        <v>0</v>
      </c>
      <c r="F322" s="37">
        <f>SUMIFS(СВЦЭМ!$I$34:$I$777,СВЦЭМ!$A$34:$A$777,$A322,СВЦЭМ!$B$34:$B$777,F$296)+'СЕТ СН'!$F$13</f>
        <v>0</v>
      </c>
      <c r="G322" s="37">
        <f>SUMIFS(СВЦЭМ!$I$34:$I$777,СВЦЭМ!$A$34:$A$777,$A322,СВЦЭМ!$B$34:$B$777,G$296)+'СЕТ СН'!$F$13</f>
        <v>0</v>
      </c>
      <c r="H322" s="37">
        <f>SUMIFS(СВЦЭМ!$I$34:$I$777,СВЦЭМ!$A$34:$A$777,$A322,СВЦЭМ!$B$34:$B$777,H$296)+'СЕТ СН'!$F$13</f>
        <v>0</v>
      </c>
      <c r="I322" s="37">
        <f>SUMIFS(СВЦЭМ!$I$34:$I$777,СВЦЭМ!$A$34:$A$777,$A322,СВЦЭМ!$B$34:$B$777,I$296)+'СЕТ СН'!$F$13</f>
        <v>0</v>
      </c>
      <c r="J322" s="37">
        <f>SUMIFS(СВЦЭМ!$I$34:$I$777,СВЦЭМ!$A$34:$A$777,$A322,СВЦЭМ!$B$34:$B$777,J$296)+'СЕТ СН'!$F$13</f>
        <v>0</v>
      </c>
      <c r="K322" s="37">
        <f>SUMIFS(СВЦЭМ!$I$34:$I$777,СВЦЭМ!$A$34:$A$777,$A322,СВЦЭМ!$B$34:$B$777,K$296)+'СЕТ СН'!$F$13</f>
        <v>0</v>
      </c>
      <c r="L322" s="37">
        <f>SUMIFS(СВЦЭМ!$I$34:$I$777,СВЦЭМ!$A$34:$A$777,$A322,СВЦЭМ!$B$34:$B$777,L$296)+'СЕТ СН'!$F$13</f>
        <v>0</v>
      </c>
      <c r="M322" s="37">
        <f>SUMIFS(СВЦЭМ!$I$34:$I$777,СВЦЭМ!$A$34:$A$777,$A322,СВЦЭМ!$B$34:$B$777,M$296)+'СЕТ СН'!$F$13</f>
        <v>0</v>
      </c>
      <c r="N322" s="37">
        <f>SUMIFS(СВЦЭМ!$I$34:$I$777,СВЦЭМ!$A$34:$A$777,$A322,СВЦЭМ!$B$34:$B$777,N$296)+'СЕТ СН'!$F$13</f>
        <v>0</v>
      </c>
      <c r="O322" s="37">
        <f>SUMIFS(СВЦЭМ!$I$34:$I$777,СВЦЭМ!$A$34:$A$777,$A322,СВЦЭМ!$B$34:$B$777,O$296)+'СЕТ СН'!$F$13</f>
        <v>0</v>
      </c>
      <c r="P322" s="37">
        <f>SUMIFS(СВЦЭМ!$I$34:$I$777,СВЦЭМ!$A$34:$A$777,$A322,СВЦЭМ!$B$34:$B$777,P$296)+'СЕТ СН'!$F$13</f>
        <v>0</v>
      </c>
      <c r="Q322" s="37">
        <f>SUMIFS(СВЦЭМ!$I$34:$I$777,СВЦЭМ!$A$34:$A$777,$A322,СВЦЭМ!$B$34:$B$777,Q$296)+'СЕТ СН'!$F$13</f>
        <v>0</v>
      </c>
      <c r="R322" s="37">
        <f>SUMIFS(СВЦЭМ!$I$34:$I$777,СВЦЭМ!$A$34:$A$777,$A322,СВЦЭМ!$B$34:$B$777,R$296)+'СЕТ СН'!$F$13</f>
        <v>0</v>
      </c>
      <c r="S322" s="37">
        <f>SUMIFS(СВЦЭМ!$I$34:$I$777,СВЦЭМ!$A$34:$A$777,$A322,СВЦЭМ!$B$34:$B$777,S$296)+'СЕТ СН'!$F$13</f>
        <v>0</v>
      </c>
      <c r="T322" s="37">
        <f>SUMIFS(СВЦЭМ!$I$34:$I$777,СВЦЭМ!$A$34:$A$777,$A322,СВЦЭМ!$B$34:$B$777,T$296)+'СЕТ СН'!$F$13</f>
        <v>0</v>
      </c>
      <c r="U322" s="37">
        <f>SUMIFS(СВЦЭМ!$I$34:$I$777,СВЦЭМ!$A$34:$A$777,$A322,СВЦЭМ!$B$34:$B$777,U$296)+'СЕТ СН'!$F$13</f>
        <v>0</v>
      </c>
      <c r="V322" s="37">
        <f>SUMIFS(СВЦЭМ!$I$34:$I$777,СВЦЭМ!$A$34:$A$777,$A322,СВЦЭМ!$B$34:$B$777,V$296)+'СЕТ СН'!$F$13</f>
        <v>0</v>
      </c>
      <c r="W322" s="37">
        <f>SUMIFS(СВЦЭМ!$I$34:$I$777,СВЦЭМ!$A$34:$A$777,$A322,СВЦЭМ!$B$34:$B$777,W$296)+'СЕТ СН'!$F$13</f>
        <v>0</v>
      </c>
      <c r="X322" s="37">
        <f>SUMIFS(СВЦЭМ!$I$34:$I$777,СВЦЭМ!$A$34:$A$777,$A322,СВЦЭМ!$B$34:$B$777,X$296)+'СЕТ СН'!$F$13</f>
        <v>0</v>
      </c>
      <c r="Y322" s="37">
        <f>SUMIFS(СВЦЭМ!$I$34:$I$777,СВЦЭМ!$A$34:$A$777,$A322,СВЦЭМ!$B$34:$B$777,Y$296)+'СЕТ СН'!$F$13</f>
        <v>0</v>
      </c>
    </row>
    <row r="323" spans="1:27" ht="15.75" x14ac:dyDescent="0.2">
      <c r="A323" s="36">
        <f t="shared" si="8"/>
        <v>42609</v>
      </c>
      <c r="B323" s="37">
        <f>SUMIFS(СВЦЭМ!$I$34:$I$777,СВЦЭМ!$A$34:$A$777,$A323,СВЦЭМ!$B$34:$B$777,B$296)+'СЕТ СН'!$F$13</f>
        <v>0</v>
      </c>
      <c r="C323" s="37">
        <f>SUMIFS(СВЦЭМ!$I$34:$I$777,СВЦЭМ!$A$34:$A$777,$A323,СВЦЭМ!$B$34:$B$777,C$296)+'СЕТ СН'!$F$13</f>
        <v>0</v>
      </c>
      <c r="D323" s="37">
        <f>SUMIFS(СВЦЭМ!$I$34:$I$777,СВЦЭМ!$A$34:$A$777,$A323,СВЦЭМ!$B$34:$B$777,D$296)+'СЕТ СН'!$F$13</f>
        <v>0</v>
      </c>
      <c r="E323" s="37">
        <f>SUMIFS(СВЦЭМ!$I$34:$I$777,СВЦЭМ!$A$34:$A$777,$A323,СВЦЭМ!$B$34:$B$777,E$296)+'СЕТ СН'!$F$13</f>
        <v>0</v>
      </c>
      <c r="F323" s="37">
        <f>SUMIFS(СВЦЭМ!$I$34:$I$777,СВЦЭМ!$A$34:$A$777,$A323,СВЦЭМ!$B$34:$B$777,F$296)+'СЕТ СН'!$F$13</f>
        <v>0</v>
      </c>
      <c r="G323" s="37">
        <f>SUMIFS(СВЦЭМ!$I$34:$I$777,СВЦЭМ!$A$34:$A$777,$A323,СВЦЭМ!$B$34:$B$777,G$296)+'СЕТ СН'!$F$13</f>
        <v>0</v>
      </c>
      <c r="H323" s="37">
        <f>SUMIFS(СВЦЭМ!$I$34:$I$777,СВЦЭМ!$A$34:$A$777,$A323,СВЦЭМ!$B$34:$B$777,H$296)+'СЕТ СН'!$F$13</f>
        <v>0</v>
      </c>
      <c r="I323" s="37">
        <f>SUMIFS(СВЦЭМ!$I$34:$I$777,СВЦЭМ!$A$34:$A$777,$A323,СВЦЭМ!$B$34:$B$777,I$296)+'СЕТ СН'!$F$13</f>
        <v>0</v>
      </c>
      <c r="J323" s="37">
        <f>SUMIFS(СВЦЭМ!$I$34:$I$777,СВЦЭМ!$A$34:$A$777,$A323,СВЦЭМ!$B$34:$B$777,J$296)+'СЕТ СН'!$F$13</f>
        <v>0</v>
      </c>
      <c r="K323" s="37">
        <f>SUMIFS(СВЦЭМ!$I$34:$I$777,СВЦЭМ!$A$34:$A$777,$A323,СВЦЭМ!$B$34:$B$777,K$296)+'СЕТ СН'!$F$13</f>
        <v>0</v>
      </c>
      <c r="L323" s="37">
        <f>SUMIFS(СВЦЭМ!$I$34:$I$777,СВЦЭМ!$A$34:$A$777,$A323,СВЦЭМ!$B$34:$B$777,L$296)+'СЕТ СН'!$F$13</f>
        <v>0</v>
      </c>
      <c r="M323" s="37">
        <f>SUMIFS(СВЦЭМ!$I$34:$I$777,СВЦЭМ!$A$34:$A$777,$A323,СВЦЭМ!$B$34:$B$777,M$296)+'СЕТ СН'!$F$13</f>
        <v>0</v>
      </c>
      <c r="N323" s="37">
        <f>SUMIFS(СВЦЭМ!$I$34:$I$777,СВЦЭМ!$A$34:$A$777,$A323,СВЦЭМ!$B$34:$B$777,N$296)+'СЕТ СН'!$F$13</f>
        <v>0</v>
      </c>
      <c r="O323" s="37">
        <f>SUMIFS(СВЦЭМ!$I$34:$I$777,СВЦЭМ!$A$34:$A$777,$A323,СВЦЭМ!$B$34:$B$777,O$296)+'СЕТ СН'!$F$13</f>
        <v>0</v>
      </c>
      <c r="P323" s="37">
        <f>SUMIFS(СВЦЭМ!$I$34:$I$777,СВЦЭМ!$A$34:$A$777,$A323,СВЦЭМ!$B$34:$B$777,P$296)+'СЕТ СН'!$F$13</f>
        <v>0</v>
      </c>
      <c r="Q323" s="37">
        <f>SUMIFS(СВЦЭМ!$I$34:$I$777,СВЦЭМ!$A$34:$A$777,$A323,СВЦЭМ!$B$34:$B$777,Q$296)+'СЕТ СН'!$F$13</f>
        <v>0</v>
      </c>
      <c r="R323" s="37">
        <f>SUMIFS(СВЦЭМ!$I$34:$I$777,СВЦЭМ!$A$34:$A$777,$A323,СВЦЭМ!$B$34:$B$777,R$296)+'СЕТ СН'!$F$13</f>
        <v>0</v>
      </c>
      <c r="S323" s="37">
        <f>SUMIFS(СВЦЭМ!$I$34:$I$777,СВЦЭМ!$A$34:$A$777,$A323,СВЦЭМ!$B$34:$B$777,S$296)+'СЕТ СН'!$F$13</f>
        <v>0</v>
      </c>
      <c r="T323" s="37">
        <f>SUMIFS(СВЦЭМ!$I$34:$I$777,СВЦЭМ!$A$34:$A$777,$A323,СВЦЭМ!$B$34:$B$777,T$296)+'СЕТ СН'!$F$13</f>
        <v>0</v>
      </c>
      <c r="U323" s="37">
        <f>SUMIFS(СВЦЭМ!$I$34:$I$777,СВЦЭМ!$A$34:$A$777,$A323,СВЦЭМ!$B$34:$B$777,U$296)+'СЕТ СН'!$F$13</f>
        <v>0</v>
      </c>
      <c r="V323" s="37">
        <f>SUMIFS(СВЦЭМ!$I$34:$I$777,СВЦЭМ!$A$34:$A$777,$A323,СВЦЭМ!$B$34:$B$777,V$296)+'СЕТ СН'!$F$13</f>
        <v>0</v>
      </c>
      <c r="W323" s="37">
        <f>SUMIFS(СВЦЭМ!$I$34:$I$777,СВЦЭМ!$A$34:$A$777,$A323,СВЦЭМ!$B$34:$B$777,W$296)+'СЕТ СН'!$F$13</f>
        <v>0</v>
      </c>
      <c r="X323" s="37">
        <f>SUMIFS(СВЦЭМ!$I$34:$I$777,СВЦЭМ!$A$34:$A$777,$A323,СВЦЭМ!$B$34:$B$777,X$296)+'СЕТ СН'!$F$13</f>
        <v>0</v>
      </c>
      <c r="Y323" s="37">
        <f>SUMIFS(СВЦЭМ!$I$34:$I$777,СВЦЭМ!$A$34:$A$777,$A323,СВЦЭМ!$B$34:$B$777,Y$296)+'СЕТ СН'!$F$13</f>
        <v>0</v>
      </c>
    </row>
    <row r="324" spans="1:27" ht="15.75" x14ac:dyDescent="0.2">
      <c r="A324" s="36">
        <f t="shared" si="8"/>
        <v>42610</v>
      </c>
      <c r="B324" s="37">
        <f>SUMIFS(СВЦЭМ!$I$34:$I$777,СВЦЭМ!$A$34:$A$777,$A324,СВЦЭМ!$B$34:$B$777,B$296)+'СЕТ СН'!$F$13</f>
        <v>0</v>
      </c>
      <c r="C324" s="37">
        <f>SUMIFS(СВЦЭМ!$I$34:$I$777,СВЦЭМ!$A$34:$A$777,$A324,СВЦЭМ!$B$34:$B$777,C$296)+'СЕТ СН'!$F$13</f>
        <v>0</v>
      </c>
      <c r="D324" s="37">
        <f>SUMIFS(СВЦЭМ!$I$34:$I$777,СВЦЭМ!$A$34:$A$777,$A324,СВЦЭМ!$B$34:$B$777,D$296)+'СЕТ СН'!$F$13</f>
        <v>0</v>
      </c>
      <c r="E324" s="37">
        <f>SUMIFS(СВЦЭМ!$I$34:$I$777,СВЦЭМ!$A$34:$A$777,$A324,СВЦЭМ!$B$34:$B$777,E$296)+'СЕТ СН'!$F$13</f>
        <v>0</v>
      </c>
      <c r="F324" s="37">
        <f>SUMIFS(СВЦЭМ!$I$34:$I$777,СВЦЭМ!$A$34:$A$777,$A324,СВЦЭМ!$B$34:$B$777,F$296)+'СЕТ СН'!$F$13</f>
        <v>0</v>
      </c>
      <c r="G324" s="37">
        <f>SUMIFS(СВЦЭМ!$I$34:$I$777,СВЦЭМ!$A$34:$A$777,$A324,СВЦЭМ!$B$34:$B$777,G$296)+'СЕТ СН'!$F$13</f>
        <v>0</v>
      </c>
      <c r="H324" s="37">
        <f>SUMIFS(СВЦЭМ!$I$34:$I$777,СВЦЭМ!$A$34:$A$777,$A324,СВЦЭМ!$B$34:$B$777,H$296)+'СЕТ СН'!$F$13</f>
        <v>0</v>
      </c>
      <c r="I324" s="37">
        <f>SUMIFS(СВЦЭМ!$I$34:$I$777,СВЦЭМ!$A$34:$A$777,$A324,СВЦЭМ!$B$34:$B$777,I$296)+'СЕТ СН'!$F$13</f>
        <v>0</v>
      </c>
      <c r="J324" s="37">
        <f>SUMIFS(СВЦЭМ!$I$34:$I$777,СВЦЭМ!$A$34:$A$777,$A324,СВЦЭМ!$B$34:$B$777,J$296)+'СЕТ СН'!$F$13</f>
        <v>0</v>
      </c>
      <c r="K324" s="37">
        <f>SUMIFS(СВЦЭМ!$I$34:$I$777,СВЦЭМ!$A$34:$A$777,$A324,СВЦЭМ!$B$34:$B$777,K$296)+'СЕТ СН'!$F$13</f>
        <v>0</v>
      </c>
      <c r="L324" s="37">
        <f>SUMIFS(СВЦЭМ!$I$34:$I$777,СВЦЭМ!$A$34:$A$777,$A324,СВЦЭМ!$B$34:$B$777,L$296)+'СЕТ СН'!$F$13</f>
        <v>0</v>
      </c>
      <c r="M324" s="37">
        <f>SUMIFS(СВЦЭМ!$I$34:$I$777,СВЦЭМ!$A$34:$A$777,$A324,СВЦЭМ!$B$34:$B$777,M$296)+'СЕТ СН'!$F$13</f>
        <v>0</v>
      </c>
      <c r="N324" s="37">
        <f>SUMIFS(СВЦЭМ!$I$34:$I$777,СВЦЭМ!$A$34:$A$777,$A324,СВЦЭМ!$B$34:$B$777,N$296)+'СЕТ СН'!$F$13</f>
        <v>0</v>
      </c>
      <c r="O324" s="37">
        <f>SUMIFS(СВЦЭМ!$I$34:$I$777,СВЦЭМ!$A$34:$A$777,$A324,СВЦЭМ!$B$34:$B$777,O$296)+'СЕТ СН'!$F$13</f>
        <v>0</v>
      </c>
      <c r="P324" s="37">
        <f>SUMIFS(СВЦЭМ!$I$34:$I$777,СВЦЭМ!$A$34:$A$777,$A324,СВЦЭМ!$B$34:$B$777,P$296)+'СЕТ СН'!$F$13</f>
        <v>0</v>
      </c>
      <c r="Q324" s="37">
        <f>SUMIFS(СВЦЭМ!$I$34:$I$777,СВЦЭМ!$A$34:$A$777,$A324,СВЦЭМ!$B$34:$B$777,Q$296)+'СЕТ СН'!$F$13</f>
        <v>0</v>
      </c>
      <c r="R324" s="37">
        <f>SUMIFS(СВЦЭМ!$I$34:$I$777,СВЦЭМ!$A$34:$A$777,$A324,СВЦЭМ!$B$34:$B$777,R$296)+'СЕТ СН'!$F$13</f>
        <v>0</v>
      </c>
      <c r="S324" s="37">
        <f>SUMIFS(СВЦЭМ!$I$34:$I$777,СВЦЭМ!$A$34:$A$777,$A324,СВЦЭМ!$B$34:$B$777,S$296)+'СЕТ СН'!$F$13</f>
        <v>0</v>
      </c>
      <c r="T324" s="37">
        <f>SUMIFS(СВЦЭМ!$I$34:$I$777,СВЦЭМ!$A$34:$A$777,$A324,СВЦЭМ!$B$34:$B$777,T$296)+'СЕТ СН'!$F$13</f>
        <v>0</v>
      </c>
      <c r="U324" s="37">
        <f>SUMIFS(СВЦЭМ!$I$34:$I$777,СВЦЭМ!$A$34:$A$777,$A324,СВЦЭМ!$B$34:$B$777,U$296)+'СЕТ СН'!$F$13</f>
        <v>0</v>
      </c>
      <c r="V324" s="37">
        <f>SUMIFS(СВЦЭМ!$I$34:$I$777,СВЦЭМ!$A$34:$A$777,$A324,СВЦЭМ!$B$34:$B$777,V$296)+'СЕТ СН'!$F$13</f>
        <v>0</v>
      </c>
      <c r="W324" s="37">
        <f>SUMIFS(СВЦЭМ!$I$34:$I$777,СВЦЭМ!$A$34:$A$777,$A324,СВЦЭМ!$B$34:$B$777,W$296)+'СЕТ СН'!$F$13</f>
        <v>0</v>
      </c>
      <c r="X324" s="37">
        <f>SUMIFS(СВЦЭМ!$I$34:$I$777,СВЦЭМ!$A$34:$A$777,$A324,СВЦЭМ!$B$34:$B$777,X$296)+'СЕТ СН'!$F$13</f>
        <v>0</v>
      </c>
      <c r="Y324" s="37">
        <f>SUMIFS(СВЦЭМ!$I$34:$I$777,СВЦЭМ!$A$34:$A$777,$A324,СВЦЭМ!$B$34:$B$777,Y$296)+'СЕТ СН'!$F$13</f>
        <v>0</v>
      </c>
    </row>
    <row r="325" spans="1:27" ht="15.75" x14ac:dyDescent="0.2">
      <c r="A325" s="36">
        <f t="shared" si="8"/>
        <v>42611</v>
      </c>
      <c r="B325" s="37">
        <f>SUMIFS(СВЦЭМ!$I$34:$I$777,СВЦЭМ!$A$34:$A$777,$A325,СВЦЭМ!$B$34:$B$777,B$296)+'СЕТ СН'!$F$13</f>
        <v>0</v>
      </c>
      <c r="C325" s="37">
        <f>SUMIFS(СВЦЭМ!$I$34:$I$777,СВЦЭМ!$A$34:$A$777,$A325,СВЦЭМ!$B$34:$B$777,C$296)+'СЕТ СН'!$F$13</f>
        <v>0</v>
      </c>
      <c r="D325" s="37">
        <f>SUMIFS(СВЦЭМ!$I$34:$I$777,СВЦЭМ!$A$34:$A$777,$A325,СВЦЭМ!$B$34:$B$777,D$296)+'СЕТ СН'!$F$13</f>
        <v>0</v>
      </c>
      <c r="E325" s="37">
        <f>SUMIFS(СВЦЭМ!$I$34:$I$777,СВЦЭМ!$A$34:$A$777,$A325,СВЦЭМ!$B$34:$B$777,E$296)+'СЕТ СН'!$F$13</f>
        <v>0</v>
      </c>
      <c r="F325" s="37">
        <f>SUMIFS(СВЦЭМ!$I$34:$I$777,СВЦЭМ!$A$34:$A$777,$A325,СВЦЭМ!$B$34:$B$777,F$296)+'СЕТ СН'!$F$13</f>
        <v>0</v>
      </c>
      <c r="G325" s="37">
        <f>SUMIFS(СВЦЭМ!$I$34:$I$777,СВЦЭМ!$A$34:$A$777,$A325,СВЦЭМ!$B$34:$B$777,G$296)+'СЕТ СН'!$F$13</f>
        <v>0</v>
      </c>
      <c r="H325" s="37">
        <f>SUMIFS(СВЦЭМ!$I$34:$I$777,СВЦЭМ!$A$34:$A$777,$A325,СВЦЭМ!$B$34:$B$777,H$296)+'СЕТ СН'!$F$13</f>
        <v>0</v>
      </c>
      <c r="I325" s="37">
        <f>SUMIFS(СВЦЭМ!$I$34:$I$777,СВЦЭМ!$A$34:$A$777,$A325,СВЦЭМ!$B$34:$B$777,I$296)+'СЕТ СН'!$F$13</f>
        <v>0</v>
      </c>
      <c r="J325" s="37">
        <f>SUMIFS(СВЦЭМ!$I$34:$I$777,СВЦЭМ!$A$34:$A$777,$A325,СВЦЭМ!$B$34:$B$777,J$296)+'СЕТ СН'!$F$13</f>
        <v>0</v>
      </c>
      <c r="K325" s="37">
        <f>SUMIFS(СВЦЭМ!$I$34:$I$777,СВЦЭМ!$A$34:$A$777,$A325,СВЦЭМ!$B$34:$B$777,K$296)+'СЕТ СН'!$F$13</f>
        <v>0</v>
      </c>
      <c r="L325" s="37">
        <f>SUMIFS(СВЦЭМ!$I$34:$I$777,СВЦЭМ!$A$34:$A$777,$A325,СВЦЭМ!$B$34:$B$777,L$296)+'СЕТ СН'!$F$13</f>
        <v>0</v>
      </c>
      <c r="M325" s="37">
        <f>SUMIFS(СВЦЭМ!$I$34:$I$777,СВЦЭМ!$A$34:$A$777,$A325,СВЦЭМ!$B$34:$B$777,M$296)+'СЕТ СН'!$F$13</f>
        <v>0</v>
      </c>
      <c r="N325" s="37">
        <f>SUMIFS(СВЦЭМ!$I$34:$I$777,СВЦЭМ!$A$34:$A$777,$A325,СВЦЭМ!$B$34:$B$777,N$296)+'СЕТ СН'!$F$13</f>
        <v>0</v>
      </c>
      <c r="O325" s="37">
        <f>SUMIFS(СВЦЭМ!$I$34:$I$777,СВЦЭМ!$A$34:$A$777,$A325,СВЦЭМ!$B$34:$B$777,O$296)+'СЕТ СН'!$F$13</f>
        <v>0</v>
      </c>
      <c r="P325" s="37">
        <f>SUMIFS(СВЦЭМ!$I$34:$I$777,СВЦЭМ!$A$34:$A$777,$A325,СВЦЭМ!$B$34:$B$777,P$296)+'СЕТ СН'!$F$13</f>
        <v>0</v>
      </c>
      <c r="Q325" s="37">
        <f>SUMIFS(СВЦЭМ!$I$34:$I$777,СВЦЭМ!$A$34:$A$777,$A325,СВЦЭМ!$B$34:$B$777,Q$296)+'СЕТ СН'!$F$13</f>
        <v>0</v>
      </c>
      <c r="R325" s="37">
        <f>SUMIFS(СВЦЭМ!$I$34:$I$777,СВЦЭМ!$A$34:$A$777,$A325,СВЦЭМ!$B$34:$B$777,R$296)+'СЕТ СН'!$F$13</f>
        <v>0</v>
      </c>
      <c r="S325" s="37">
        <f>SUMIFS(СВЦЭМ!$I$34:$I$777,СВЦЭМ!$A$34:$A$777,$A325,СВЦЭМ!$B$34:$B$777,S$296)+'СЕТ СН'!$F$13</f>
        <v>0</v>
      </c>
      <c r="T325" s="37">
        <f>SUMIFS(СВЦЭМ!$I$34:$I$777,СВЦЭМ!$A$34:$A$777,$A325,СВЦЭМ!$B$34:$B$777,T$296)+'СЕТ СН'!$F$13</f>
        <v>0</v>
      </c>
      <c r="U325" s="37">
        <f>SUMIFS(СВЦЭМ!$I$34:$I$777,СВЦЭМ!$A$34:$A$777,$A325,СВЦЭМ!$B$34:$B$777,U$296)+'СЕТ СН'!$F$13</f>
        <v>0</v>
      </c>
      <c r="V325" s="37">
        <f>SUMIFS(СВЦЭМ!$I$34:$I$777,СВЦЭМ!$A$34:$A$777,$A325,СВЦЭМ!$B$34:$B$777,V$296)+'СЕТ СН'!$F$13</f>
        <v>0</v>
      </c>
      <c r="W325" s="37">
        <f>SUMIFS(СВЦЭМ!$I$34:$I$777,СВЦЭМ!$A$34:$A$777,$A325,СВЦЭМ!$B$34:$B$777,W$296)+'СЕТ СН'!$F$13</f>
        <v>0</v>
      </c>
      <c r="X325" s="37">
        <f>SUMIFS(СВЦЭМ!$I$34:$I$777,СВЦЭМ!$A$34:$A$777,$A325,СВЦЭМ!$B$34:$B$777,X$296)+'СЕТ СН'!$F$13</f>
        <v>0</v>
      </c>
      <c r="Y325" s="37">
        <f>SUMIFS(СВЦЭМ!$I$34:$I$777,СВЦЭМ!$A$34:$A$777,$A325,СВЦЭМ!$B$34:$B$777,Y$296)+'СЕТ СН'!$F$13</f>
        <v>0</v>
      </c>
    </row>
    <row r="326" spans="1:27" ht="15.75" x14ac:dyDescent="0.2">
      <c r="A326" s="36">
        <f t="shared" si="8"/>
        <v>42612</v>
      </c>
      <c r="B326" s="37">
        <f>SUMIFS(СВЦЭМ!$I$34:$I$777,СВЦЭМ!$A$34:$A$777,$A326,СВЦЭМ!$B$34:$B$777,B$296)+'СЕТ СН'!$F$13</f>
        <v>0</v>
      </c>
      <c r="C326" s="37">
        <f>SUMIFS(СВЦЭМ!$I$34:$I$777,СВЦЭМ!$A$34:$A$777,$A326,СВЦЭМ!$B$34:$B$777,C$296)+'СЕТ СН'!$F$13</f>
        <v>0</v>
      </c>
      <c r="D326" s="37">
        <f>SUMIFS(СВЦЭМ!$I$34:$I$777,СВЦЭМ!$A$34:$A$777,$A326,СВЦЭМ!$B$34:$B$777,D$296)+'СЕТ СН'!$F$13</f>
        <v>0</v>
      </c>
      <c r="E326" s="37">
        <f>SUMIFS(СВЦЭМ!$I$34:$I$777,СВЦЭМ!$A$34:$A$777,$A326,СВЦЭМ!$B$34:$B$777,E$296)+'СЕТ СН'!$F$13</f>
        <v>0</v>
      </c>
      <c r="F326" s="37">
        <f>SUMIFS(СВЦЭМ!$I$34:$I$777,СВЦЭМ!$A$34:$A$777,$A326,СВЦЭМ!$B$34:$B$777,F$296)+'СЕТ СН'!$F$13</f>
        <v>0</v>
      </c>
      <c r="G326" s="37">
        <f>SUMIFS(СВЦЭМ!$I$34:$I$777,СВЦЭМ!$A$34:$A$777,$A326,СВЦЭМ!$B$34:$B$777,G$296)+'СЕТ СН'!$F$13</f>
        <v>0</v>
      </c>
      <c r="H326" s="37">
        <f>SUMIFS(СВЦЭМ!$I$34:$I$777,СВЦЭМ!$A$34:$A$777,$A326,СВЦЭМ!$B$34:$B$777,H$296)+'СЕТ СН'!$F$13</f>
        <v>0</v>
      </c>
      <c r="I326" s="37">
        <f>SUMIFS(СВЦЭМ!$I$34:$I$777,СВЦЭМ!$A$34:$A$777,$A326,СВЦЭМ!$B$34:$B$777,I$296)+'СЕТ СН'!$F$13</f>
        <v>0</v>
      </c>
      <c r="J326" s="37">
        <f>SUMIFS(СВЦЭМ!$I$34:$I$777,СВЦЭМ!$A$34:$A$777,$A326,СВЦЭМ!$B$34:$B$777,J$296)+'СЕТ СН'!$F$13</f>
        <v>0</v>
      </c>
      <c r="K326" s="37">
        <f>SUMIFS(СВЦЭМ!$I$34:$I$777,СВЦЭМ!$A$34:$A$777,$A326,СВЦЭМ!$B$34:$B$777,K$296)+'СЕТ СН'!$F$13</f>
        <v>0</v>
      </c>
      <c r="L326" s="37">
        <f>SUMIFS(СВЦЭМ!$I$34:$I$777,СВЦЭМ!$A$34:$A$777,$A326,СВЦЭМ!$B$34:$B$777,L$296)+'СЕТ СН'!$F$13</f>
        <v>0</v>
      </c>
      <c r="M326" s="37">
        <f>SUMIFS(СВЦЭМ!$I$34:$I$777,СВЦЭМ!$A$34:$A$777,$A326,СВЦЭМ!$B$34:$B$777,M$296)+'СЕТ СН'!$F$13</f>
        <v>0</v>
      </c>
      <c r="N326" s="37">
        <f>SUMIFS(СВЦЭМ!$I$34:$I$777,СВЦЭМ!$A$34:$A$777,$A326,СВЦЭМ!$B$34:$B$777,N$296)+'СЕТ СН'!$F$13</f>
        <v>0</v>
      </c>
      <c r="O326" s="37">
        <f>SUMIFS(СВЦЭМ!$I$34:$I$777,СВЦЭМ!$A$34:$A$777,$A326,СВЦЭМ!$B$34:$B$777,O$296)+'СЕТ СН'!$F$13</f>
        <v>0</v>
      </c>
      <c r="P326" s="37">
        <f>SUMIFS(СВЦЭМ!$I$34:$I$777,СВЦЭМ!$A$34:$A$777,$A326,СВЦЭМ!$B$34:$B$777,P$296)+'СЕТ СН'!$F$13</f>
        <v>0</v>
      </c>
      <c r="Q326" s="37">
        <f>SUMIFS(СВЦЭМ!$I$34:$I$777,СВЦЭМ!$A$34:$A$777,$A326,СВЦЭМ!$B$34:$B$777,Q$296)+'СЕТ СН'!$F$13</f>
        <v>0</v>
      </c>
      <c r="R326" s="37">
        <f>SUMIFS(СВЦЭМ!$I$34:$I$777,СВЦЭМ!$A$34:$A$777,$A326,СВЦЭМ!$B$34:$B$777,R$296)+'СЕТ СН'!$F$13</f>
        <v>0</v>
      </c>
      <c r="S326" s="37">
        <f>SUMIFS(СВЦЭМ!$I$34:$I$777,СВЦЭМ!$A$34:$A$777,$A326,СВЦЭМ!$B$34:$B$777,S$296)+'СЕТ СН'!$F$13</f>
        <v>0</v>
      </c>
      <c r="T326" s="37">
        <f>SUMIFS(СВЦЭМ!$I$34:$I$777,СВЦЭМ!$A$34:$A$777,$A326,СВЦЭМ!$B$34:$B$777,T$296)+'СЕТ СН'!$F$13</f>
        <v>0</v>
      </c>
      <c r="U326" s="37">
        <f>SUMIFS(СВЦЭМ!$I$34:$I$777,СВЦЭМ!$A$34:$A$777,$A326,СВЦЭМ!$B$34:$B$777,U$296)+'СЕТ СН'!$F$13</f>
        <v>0</v>
      </c>
      <c r="V326" s="37">
        <f>SUMIFS(СВЦЭМ!$I$34:$I$777,СВЦЭМ!$A$34:$A$777,$A326,СВЦЭМ!$B$34:$B$777,V$296)+'СЕТ СН'!$F$13</f>
        <v>0</v>
      </c>
      <c r="W326" s="37">
        <f>SUMIFS(СВЦЭМ!$I$34:$I$777,СВЦЭМ!$A$34:$A$777,$A326,СВЦЭМ!$B$34:$B$777,W$296)+'СЕТ СН'!$F$13</f>
        <v>0</v>
      </c>
      <c r="X326" s="37">
        <f>SUMIFS(СВЦЭМ!$I$34:$I$777,СВЦЭМ!$A$34:$A$777,$A326,СВЦЭМ!$B$34:$B$777,X$296)+'СЕТ СН'!$F$13</f>
        <v>0</v>
      </c>
      <c r="Y326" s="37">
        <f>SUMIFS(СВЦЭМ!$I$34:$I$777,СВЦЭМ!$A$34:$A$777,$A326,СВЦЭМ!$B$34:$B$777,Y$296)+'СЕТ СН'!$F$13</f>
        <v>0</v>
      </c>
    </row>
    <row r="327" spans="1:27" ht="15.75" x14ac:dyDescent="0.2">
      <c r="A327" s="36">
        <f t="shared" si="8"/>
        <v>42613</v>
      </c>
      <c r="B327" s="37">
        <f>SUMIFS(СВЦЭМ!$I$34:$I$777,СВЦЭМ!$A$34:$A$777,$A327,СВЦЭМ!$B$34:$B$777,B$296)+'СЕТ СН'!$F$13</f>
        <v>0</v>
      </c>
      <c r="C327" s="37">
        <f>SUMIFS(СВЦЭМ!$I$34:$I$777,СВЦЭМ!$A$34:$A$777,$A327,СВЦЭМ!$B$34:$B$777,C$296)+'СЕТ СН'!$F$13</f>
        <v>0</v>
      </c>
      <c r="D327" s="37">
        <f>SUMIFS(СВЦЭМ!$I$34:$I$777,СВЦЭМ!$A$34:$A$777,$A327,СВЦЭМ!$B$34:$B$777,D$296)+'СЕТ СН'!$F$13</f>
        <v>0</v>
      </c>
      <c r="E327" s="37">
        <f>SUMIFS(СВЦЭМ!$I$34:$I$777,СВЦЭМ!$A$34:$A$777,$A327,СВЦЭМ!$B$34:$B$777,E$296)+'СЕТ СН'!$F$13</f>
        <v>0</v>
      </c>
      <c r="F327" s="37">
        <f>SUMIFS(СВЦЭМ!$I$34:$I$777,СВЦЭМ!$A$34:$A$777,$A327,СВЦЭМ!$B$34:$B$777,F$296)+'СЕТ СН'!$F$13</f>
        <v>0</v>
      </c>
      <c r="G327" s="37">
        <f>SUMIFS(СВЦЭМ!$I$34:$I$777,СВЦЭМ!$A$34:$A$777,$A327,СВЦЭМ!$B$34:$B$777,G$296)+'СЕТ СН'!$F$13</f>
        <v>0</v>
      </c>
      <c r="H327" s="37">
        <f>SUMIFS(СВЦЭМ!$I$34:$I$777,СВЦЭМ!$A$34:$A$777,$A327,СВЦЭМ!$B$34:$B$777,H$296)+'СЕТ СН'!$F$13</f>
        <v>0</v>
      </c>
      <c r="I327" s="37">
        <f>SUMIFS(СВЦЭМ!$I$34:$I$777,СВЦЭМ!$A$34:$A$777,$A327,СВЦЭМ!$B$34:$B$777,I$296)+'СЕТ СН'!$F$13</f>
        <v>0</v>
      </c>
      <c r="J327" s="37">
        <f>SUMIFS(СВЦЭМ!$I$34:$I$777,СВЦЭМ!$A$34:$A$777,$A327,СВЦЭМ!$B$34:$B$777,J$296)+'СЕТ СН'!$F$13</f>
        <v>0</v>
      </c>
      <c r="K327" s="37">
        <f>SUMIFS(СВЦЭМ!$I$34:$I$777,СВЦЭМ!$A$34:$A$777,$A327,СВЦЭМ!$B$34:$B$777,K$296)+'СЕТ СН'!$F$13</f>
        <v>0</v>
      </c>
      <c r="L327" s="37">
        <f>SUMIFS(СВЦЭМ!$I$34:$I$777,СВЦЭМ!$A$34:$A$777,$A327,СВЦЭМ!$B$34:$B$777,L$296)+'СЕТ СН'!$F$13</f>
        <v>0</v>
      </c>
      <c r="M327" s="37">
        <f>SUMIFS(СВЦЭМ!$I$34:$I$777,СВЦЭМ!$A$34:$A$777,$A327,СВЦЭМ!$B$34:$B$777,M$296)+'СЕТ СН'!$F$13</f>
        <v>0</v>
      </c>
      <c r="N327" s="37">
        <f>SUMIFS(СВЦЭМ!$I$34:$I$777,СВЦЭМ!$A$34:$A$777,$A327,СВЦЭМ!$B$34:$B$777,N$296)+'СЕТ СН'!$F$13</f>
        <v>0</v>
      </c>
      <c r="O327" s="37">
        <f>SUMIFS(СВЦЭМ!$I$34:$I$777,СВЦЭМ!$A$34:$A$777,$A327,СВЦЭМ!$B$34:$B$777,O$296)+'СЕТ СН'!$F$13</f>
        <v>0</v>
      </c>
      <c r="P327" s="37">
        <f>SUMIFS(СВЦЭМ!$I$34:$I$777,СВЦЭМ!$A$34:$A$777,$A327,СВЦЭМ!$B$34:$B$777,P$296)+'СЕТ СН'!$F$13</f>
        <v>0</v>
      </c>
      <c r="Q327" s="37">
        <f>SUMIFS(СВЦЭМ!$I$34:$I$777,СВЦЭМ!$A$34:$A$777,$A327,СВЦЭМ!$B$34:$B$777,Q$296)+'СЕТ СН'!$F$13</f>
        <v>0</v>
      </c>
      <c r="R327" s="37">
        <f>SUMIFS(СВЦЭМ!$I$34:$I$777,СВЦЭМ!$A$34:$A$777,$A327,СВЦЭМ!$B$34:$B$777,R$296)+'СЕТ СН'!$F$13</f>
        <v>0</v>
      </c>
      <c r="S327" s="37">
        <f>SUMIFS(СВЦЭМ!$I$34:$I$777,СВЦЭМ!$A$34:$A$777,$A327,СВЦЭМ!$B$34:$B$777,S$296)+'СЕТ СН'!$F$13</f>
        <v>0</v>
      </c>
      <c r="T327" s="37">
        <f>SUMIFS(СВЦЭМ!$I$34:$I$777,СВЦЭМ!$A$34:$A$777,$A327,СВЦЭМ!$B$34:$B$777,T$296)+'СЕТ СН'!$F$13</f>
        <v>0</v>
      </c>
      <c r="U327" s="37">
        <f>SUMIFS(СВЦЭМ!$I$34:$I$777,СВЦЭМ!$A$34:$A$777,$A327,СВЦЭМ!$B$34:$B$777,U$296)+'СЕТ СН'!$F$13</f>
        <v>0</v>
      </c>
      <c r="V327" s="37">
        <f>SUMIFS(СВЦЭМ!$I$34:$I$777,СВЦЭМ!$A$34:$A$777,$A327,СВЦЭМ!$B$34:$B$777,V$296)+'СЕТ СН'!$F$13</f>
        <v>0</v>
      </c>
      <c r="W327" s="37">
        <f>SUMIFS(СВЦЭМ!$I$34:$I$777,СВЦЭМ!$A$34:$A$777,$A327,СВЦЭМ!$B$34:$B$777,W$296)+'СЕТ СН'!$F$13</f>
        <v>0</v>
      </c>
      <c r="X327" s="37">
        <f>SUMIFS(СВЦЭМ!$I$34:$I$777,СВЦЭМ!$A$34:$A$777,$A327,СВЦЭМ!$B$34:$B$777,X$296)+'СЕТ СН'!$F$13</f>
        <v>0</v>
      </c>
      <c r="Y327" s="37">
        <f>SUMIFS(СВЦЭМ!$I$34:$I$777,СВЦЭМ!$A$34:$A$777,$A327,СВЦЭМ!$B$34:$B$777,Y$296)+'СЕТ СН'!$F$13</f>
        <v>0</v>
      </c>
    </row>
    <row r="328" spans="1:27" ht="15.75" x14ac:dyDescent="0.2">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7" ht="12.75" customHeight="1" x14ac:dyDescent="0.2">
      <c r="A329" s="87" t="s">
        <v>7</v>
      </c>
      <c r="B329" s="81" t="s">
        <v>133</v>
      </c>
      <c r="C329" s="82"/>
      <c r="D329" s="82"/>
      <c r="E329" s="82"/>
      <c r="F329" s="82"/>
      <c r="G329" s="82"/>
      <c r="H329" s="82"/>
      <c r="I329" s="82"/>
      <c r="J329" s="82"/>
      <c r="K329" s="82"/>
      <c r="L329" s="82"/>
      <c r="M329" s="82"/>
      <c r="N329" s="82"/>
      <c r="O329" s="82"/>
      <c r="P329" s="82"/>
      <c r="Q329" s="82"/>
      <c r="R329" s="82"/>
      <c r="S329" s="82"/>
      <c r="T329" s="82"/>
      <c r="U329" s="82"/>
      <c r="V329" s="82"/>
      <c r="W329" s="82"/>
      <c r="X329" s="82"/>
      <c r="Y329" s="83"/>
    </row>
    <row r="330" spans="1:27" ht="12.75" customHeight="1" x14ac:dyDescent="0.2">
      <c r="A330" s="88"/>
      <c r="B330" s="84"/>
      <c r="C330" s="85"/>
      <c r="D330" s="85"/>
      <c r="E330" s="85"/>
      <c r="F330" s="85"/>
      <c r="G330" s="85"/>
      <c r="H330" s="85"/>
      <c r="I330" s="85"/>
      <c r="J330" s="85"/>
      <c r="K330" s="85"/>
      <c r="L330" s="85"/>
      <c r="M330" s="85"/>
      <c r="N330" s="85"/>
      <c r="O330" s="85"/>
      <c r="P330" s="85"/>
      <c r="Q330" s="85"/>
      <c r="R330" s="85"/>
      <c r="S330" s="85"/>
      <c r="T330" s="85"/>
      <c r="U330" s="85"/>
      <c r="V330" s="85"/>
      <c r="W330" s="85"/>
      <c r="X330" s="85"/>
      <c r="Y330" s="86"/>
    </row>
    <row r="331" spans="1:27" s="47" customFormat="1" ht="12.75" customHeight="1" x14ac:dyDescent="0.2">
      <c r="A331" s="89"/>
      <c r="B331" s="35">
        <v>1</v>
      </c>
      <c r="C331" s="35">
        <v>2</v>
      </c>
      <c r="D331" s="35">
        <v>3</v>
      </c>
      <c r="E331" s="35">
        <v>4</v>
      </c>
      <c r="F331" s="35">
        <v>5</v>
      </c>
      <c r="G331" s="35">
        <v>6</v>
      </c>
      <c r="H331" s="35">
        <v>7</v>
      </c>
      <c r="I331" s="35">
        <v>8</v>
      </c>
      <c r="J331" s="35">
        <v>9</v>
      </c>
      <c r="K331" s="35">
        <v>10</v>
      </c>
      <c r="L331" s="35">
        <v>11</v>
      </c>
      <c r="M331" s="35">
        <v>12</v>
      </c>
      <c r="N331" s="35">
        <v>13</v>
      </c>
      <c r="O331" s="35">
        <v>14</v>
      </c>
      <c r="P331" s="35">
        <v>15</v>
      </c>
      <c r="Q331" s="35">
        <v>16</v>
      </c>
      <c r="R331" s="35">
        <v>17</v>
      </c>
      <c r="S331" s="35">
        <v>18</v>
      </c>
      <c r="T331" s="35">
        <v>19</v>
      </c>
      <c r="U331" s="35">
        <v>20</v>
      </c>
      <c r="V331" s="35">
        <v>21</v>
      </c>
      <c r="W331" s="35">
        <v>22</v>
      </c>
      <c r="X331" s="35">
        <v>23</v>
      </c>
      <c r="Y331" s="35">
        <v>24</v>
      </c>
    </row>
    <row r="332" spans="1:27" ht="15.75" customHeight="1" x14ac:dyDescent="0.2">
      <c r="A332" s="36" t="str">
        <f>A297</f>
        <v>01.08.2016</v>
      </c>
      <c r="B332" s="37">
        <f>SUMIFS(СВЦЭМ!$J$34:$J$777,СВЦЭМ!$A$34:$A$777,$A332,СВЦЭМ!$B$34:$B$777,B$331)+'СЕТ СН'!$F$13</f>
        <v>357.35052239999999</v>
      </c>
      <c r="C332" s="37">
        <f>SUMIFS(СВЦЭМ!$J$34:$J$777,СВЦЭМ!$A$34:$A$777,$A332,СВЦЭМ!$B$34:$B$777,C$331)+'СЕТ СН'!$F$13</f>
        <v>391.50804527999998</v>
      </c>
      <c r="D332" s="37">
        <f>SUMIFS(СВЦЭМ!$J$34:$J$777,СВЦЭМ!$A$34:$A$777,$A332,СВЦЭМ!$B$34:$B$777,D$331)+'СЕТ СН'!$F$13</f>
        <v>417.23771534000002</v>
      </c>
      <c r="E332" s="37">
        <f>SUMIFS(СВЦЭМ!$J$34:$J$777,СВЦЭМ!$A$34:$A$777,$A332,СВЦЭМ!$B$34:$B$777,E$331)+'СЕТ СН'!$F$13</f>
        <v>426.56480269999997</v>
      </c>
      <c r="F332" s="37">
        <f>SUMIFS(СВЦЭМ!$J$34:$J$777,СВЦЭМ!$A$34:$A$777,$A332,СВЦЭМ!$B$34:$B$777,F$331)+'СЕТ СН'!$F$13</f>
        <v>429.82380902</v>
      </c>
      <c r="G332" s="37">
        <f>SUMIFS(СВЦЭМ!$J$34:$J$777,СВЦЭМ!$A$34:$A$777,$A332,СВЦЭМ!$B$34:$B$777,G$331)+'СЕТ СН'!$F$13</f>
        <v>423.96407178999999</v>
      </c>
      <c r="H332" s="37">
        <f>SUMIFS(СВЦЭМ!$J$34:$J$777,СВЦЭМ!$A$34:$A$777,$A332,СВЦЭМ!$B$34:$B$777,H$331)+'СЕТ СН'!$F$13</f>
        <v>397.52459599999997</v>
      </c>
      <c r="I332" s="37">
        <f>SUMIFS(СВЦЭМ!$J$34:$J$777,СВЦЭМ!$A$34:$A$777,$A332,СВЦЭМ!$B$34:$B$777,I$331)+'СЕТ СН'!$F$13</f>
        <v>378.80917018000002</v>
      </c>
      <c r="J332" s="37">
        <f>SUMIFS(СВЦЭМ!$J$34:$J$777,СВЦЭМ!$A$34:$A$777,$A332,СВЦЭМ!$B$34:$B$777,J$331)+'СЕТ СН'!$F$13</f>
        <v>395.29363425999998</v>
      </c>
      <c r="K332" s="37">
        <f>SUMIFS(СВЦЭМ!$J$34:$J$777,СВЦЭМ!$A$34:$A$777,$A332,СВЦЭМ!$B$34:$B$777,K$331)+'СЕТ СН'!$F$13</f>
        <v>395.13607037000003</v>
      </c>
      <c r="L332" s="37">
        <f>SUMIFS(СВЦЭМ!$J$34:$J$777,СВЦЭМ!$A$34:$A$777,$A332,СВЦЭМ!$B$34:$B$777,L$331)+'СЕТ СН'!$F$13</f>
        <v>384.33042843999999</v>
      </c>
      <c r="M332" s="37">
        <f>SUMIFS(СВЦЭМ!$J$34:$J$777,СВЦЭМ!$A$34:$A$777,$A332,СВЦЭМ!$B$34:$B$777,M$331)+'СЕТ СН'!$F$13</f>
        <v>372.42270377</v>
      </c>
      <c r="N332" s="37">
        <f>SUMIFS(СВЦЭМ!$J$34:$J$777,СВЦЭМ!$A$34:$A$777,$A332,СВЦЭМ!$B$34:$B$777,N$331)+'СЕТ СН'!$F$13</f>
        <v>373.72974146000001</v>
      </c>
      <c r="O332" s="37">
        <f>SUMIFS(СВЦЭМ!$J$34:$J$777,СВЦЭМ!$A$34:$A$777,$A332,СВЦЭМ!$B$34:$B$777,O$331)+'СЕТ СН'!$F$13</f>
        <v>375.99636083000001</v>
      </c>
      <c r="P332" s="37">
        <f>SUMIFS(СВЦЭМ!$J$34:$J$777,СВЦЭМ!$A$34:$A$777,$A332,СВЦЭМ!$B$34:$B$777,P$331)+'СЕТ СН'!$F$13</f>
        <v>375.79857333000001</v>
      </c>
      <c r="Q332" s="37">
        <f>SUMIFS(СВЦЭМ!$J$34:$J$777,СВЦЭМ!$A$34:$A$777,$A332,СВЦЭМ!$B$34:$B$777,Q$331)+'СЕТ СН'!$F$13</f>
        <v>374.48752953000002</v>
      </c>
      <c r="R332" s="37">
        <f>SUMIFS(СВЦЭМ!$J$34:$J$777,СВЦЭМ!$A$34:$A$777,$A332,СВЦЭМ!$B$34:$B$777,R$331)+'СЕТ СН'!$F$13</f>
        <v>373.96908248</v>
      </c>
      <c r="S332" s="37">
        <f>SUMIFS(СВЦЭМ!$J$34:$J$777,СВЦЭМ!$A$34:$A$777,$A332,СВЦЭМ!$B$34:$B$777,S$331)+'СЕТ СН'!$F$13</f>
        <v>371.88467114000002</v>
      </c>
      <c r="T332" s="37">
        <f>SUMIFS(СВЦЭМ!$J$34:$J$777,СВЦЭМ!$A$34:$A$777,$A332,СВЦЭМ!$B$34:$B$777,T$331)+'СЕТ СН'!$F$13</f>
        <v>369.65069082000002</v>
      </c>
      <c r="U332" s="37">
        <f>SUMIFS(СВЦЭМ!$J$34:$J$777,СВЦЭМ!$A$34:$A$777,$A332,СВЦЭМ!$B$34:$B$777,U$331)+'СЕТ СН'!$F$13</f>
        <v>314.33939425</v>
      </c>
      <c r="V332" s="37">
        <f>SUMIFS(СВЦЭМ!$J$34:$J$777,СВЦЭМ!$A$34:$A$777,$A332,СВЦЭМ!$B$34:$B$777,V$331)+'СЕТ СН'!$F$13</f>
        <v>297.21950149999998</v>
      </c>
      <c r="W332" s="37">
        <f>SUMIFS(СВЦЭМ!$J$34:$J$777,СВЦЭМ!$A$34:$A$777,$A332,СВЦЭМ!$B$34:$B$777,W$331)+'СЕТ СН'!$F$13</f>
        <v>301.04574451000002</v>
      </c>
      <c r="X332" s="37">
        <f>SUMIFS(СВЦЭМ!$J$34:$J$777,СВЦЭМ!$A$34:$A$777,$A332,СВЦЭМ!$B$34:$B$777,X$331)+'СЕТ СН'!$F$13</f>
        <v>293.21988556000002</v>
      </c>
      <c r="Y332" s="37">
        <f>SUMIFS(СВЦЭМ!$J$34:$J$777,СВЦЭМ!$A$34:$A$777,$A332,СВЦЭМ!$B$34:$B$777,Y$331)+'СЕТ СН'!$F$13</f>
        <v>305.49524668999999</v>
      </c>
      <c r="AA332" s="46"/>
    </row>
    <row r="333" spans="1:27" ht="15.75" x14ac:dyDescent="0.2">
      <c r="A333" s="36">
        <f>A332+1</f>
        <v>42584</v>
      </c>
      <c r="B333" s="37">
        <f>SUMIFS(СВЦЭМ!$J$34:$J$777,СВЦЭМ!$A$34:$A$777,$A333,СВЦЭМ!$B$34:$B$777,B$331)+'СЕТ СН'!$F$13</f>
        <v>332.32629885</v>
      </c>
      <c r="C333" s="37">
        <f>SUMIFS(СВЦЭМ!$J$34:$J$777,СВЦЭМ!$A$34:$A$777,$A333,СВЦЭМ!$B$34:$B$777,C$331)+'СЕТ СН'!$F$13</f>
        <v>376.82091982999998</v>
      </c>
      <c r="D333" s="37">
        <f>SUMIFS(СВЦЭМ!$J$34:$J$777,СВЦЭМ!$A$34:$A$777,$A333,СВЦЭМ!$B$34:$B$777,D$331)+'СЕТ СН'!$F$13</f>
        <v>401.42650817999998</v>
      </c>
      <c r="E333" s="37">
        <f>SUMIFS(СВЦЭМ!$J$34:$J$777,СВЦЭМ!$A$34:$A$777,$A333,СВЦЭМ!$B$34:$B$777,E$331)+'СЕТ СН'!$F$13</f>
        <v>407.80550220999999</v>
      </c>
      <c r="F333" s="37">
        <f>SUMIFS(СВЦЭМ!$J$34:$J$777,СВЦЭМ!$A$34:$A$777,$A333,СВЦЭМ!$B$34:$B$777,F$331)+'СЕТ СН'!$F$13</f>
        <v>408.16806680000002</v>
      </c>
      <c r="G333" s="37">
        <f>SUMIFS(СВЦЭМ!$J$34:$J$777,СВЦЭМ!$A$34:$A$777,$A333,СВЦЭМ!$B$34:$B$777,G$331)+'СЕТ СН'!$F$13</f>
        <v>407.30253619000001</v>
      </c>
      <c r="H333" s="37">
        <f>SUMIFS(СВЦЭМ!$J$34:$J$777,СВЦЭМ!$A$34:$A$777,$A333,СВЦЭМ!$B$34:$B$777,H$331)+'СЕТ СН'!$F$13</f>
        <v>379.68008497</v>
      </c>
      <c r="I333" s="37">
        <f>SUMIFS(СВЦЭМ!$J$34:$J$777,СВЦЭМ!$A$34:$A$777,$A333,СВЦЭМ!$B$34:$B$777,I$331)+'СЕТ СН'!$F$13</f>
        <v>368.46308252</v>
      </c>
      <c r="J333" s="37">
        <f>SUMIFS(СВЦЭМ!$J$34:$J$777,СВЦЭМ!$A$34:$A$777,$A333,СВЦЭМ!$B$34:$B$777,J$331)+'СЕТ СН'!$F$13</f>
        <v>382.23639531999999</v>
      </c>
      <c r="K333" s="37">
        <f>SUMIFS(СВЦЭМ!$J$34:$J$777,СВЦЭМ!$A$34:$A$777,$A333,СВЦЭМ!$B$34:$B$777,K$331)+'СЕТ СН'!$F$13</f>
        <v>384.47472540000001</v>
      </c>
      <c r="L333" s="37">
        <f>SUMIFS(СВЦЭМ!$J$34:$J$777,СВЦЭМ!$A$34:$A$777,$A333,СВЦЭМ!$B$34:$B$777,L$331)+'СЕТ СН'!$F$13</f>
        <v>382.12167749000002</v>
      </c>
      <c r="M333" s="37">
        <f>SUMIFS(СВЦЭМ!$J$34:$J$777,СВЦЭМ!$A$34:$A$777,$A333,СВЦЭМ!$B$34:$B$777,M$331)+'СЕТ СН'!$F$13</f>
        <v>388.59856313</v>
      </c>
      <c r="N333" s="37">
        <f>SUMIFS(СВЦЭМ!$J$34:$J$777,СВЦЭМ!$A$34:$A$777,$A333,СВЦЭМ!$B$34:$B$777,N$331)+'СЕТ СН'!$F$13</f>
        <v>380.86191922</v>
      </c>
      <c r="O333" s="37">
        <f>SUMIFS(СВЦЭМ!$J$34:$J$777,СВЦЭМ!$A$34:$A$777,$A333,СВЦЭМ!$B$34:$B$777,O$331)+'СЕТ СН'!$F$13</f>
        <v>372.80550390000002</v>
      </c>
      <c r="P333" s="37">
        <f>SUMIFS(СВЦЭМ!$J$34:$J$777,СВЦЭМ!$A$34:$A$777,$A333,СВЦЭМ!$B$34:$B$777,P$331)+'СЕТ СН'!$F$13</f>
        <v>373.52539658000001</v>
      </c>
      <c r="Q333" s="37">
        <f>SUMIFS(СВЦЭМ!$J$34:$J$777,СВЦЭМ!$A$34:$A$777,$A333,СВЦЭМ!$B$34:$B$777,Q$331)+'СЕТ СН'!$F$13</f>
        <v>370.66077853000002</v>
      </c>
      <c r="R333" s="37">
        <f>SUMIFS(СВЦЭМ!$J$34:$J$777,СВЦЭМ!$A$34:$A$777,$A333,СВЦЭМ!$B$34:$B$777,R$331)+'СЕТ СН'!$F$13</f>
        <v>368.39169743000002</v>
      </c>
      <c r="S333" s="37">
        <f>SUMIFS(СВЦЭМ!$J$34:$J$777,СВЦЭМ!$A$34:$A$777,$A333,СВЦЭМ!$B$34:$B$777,S$331)+'СЕТ СН'!$F$13</f>
        <v>368.70658956</v>
      </c>
      <c r="T333" s="37">
        <f>SUMIFS(СВЦЭМ!$J$34:$J$777,СВЦЭМ!$A$34:$A$777,$A333,СВЦЭМ!$B$34:$B$777,T$331)+'СЕТ СН'!$F$13</f>
        <v>368.22445191000003</v>
      </c>
      <c r="U333" s="37">
        <f>SUMIFS(СВЦЭМ!$J$34:$J$777,СВЦЭМ!$A$34:$A$777,$A333,СВЦЭМ!$B$34:$B$777,U$331)+'СЕТ СН'!$F$13</f>
        <v>363.47968552999998</v>
      </c>
      <c r="V333" s="37">
        <f>SUMIFS(СВЦЭМ!$J$34:$J$777,СВЦЭМ!$A$34:$A$777,$A333,СВЦЭМ!$B$34:$B$777,V$331)+'СЕТ СН'!$F$13</f>
        <v>366.55578845999997</v>
      </c>
      <c r="W333" s="37">
        <f>SUMIFS(СВЦЭМ!$J$34:$J$777,СВЦЭМ!$A$34:$A$777,$A333,СВЦЭМ!$B$34:$B$777,W$331)+'СЕТ СН'!$F$13</f>
        <v>372.30640086</v>
      </c>
      <c r="X333" s="37">
        <f>SUMIFS(СВЦЭМ!$J$34:$J$777,СВЦЭМ!$A$34:$A$777,$A333,СВЦЭМ!$B$34:$B$777,X$331)+'СЕТ СН'!$F$13</f>
        <v>355.33212387999998</v>
      </c>
      <c r="Y333" s="37">
        <f>SUMIFS(СВЦЭМ!$J$34:$J$777,СВЦЭМ!$A$34:$A$777,$A333,СВЦЭМ!$B$34:$B$777,Y$331)+'СЕТ СН'!$F$13</f>
        <v>338.73140479</v>
      </c>
    </row>
    <row r="334" spans="1:27" ht="15.75" x14ac:dyDescent="0.2">
      <c r="A334" s="36">
        <f t="shared" ref="A334:A362" si="9">A333+1</f>
        <v>42585</v>
      </c>
      <c r="B334" s="37">
        <f>SUMIFS(СВЦЭМ!$J$34:$J$777,СВЦЭМ!$A$34:$A$777,$A334,СВЦЭМ!$B$34:$B$777,B$331)+'СЕТ СН'!$F$13</f>
        <v>348.30910958999999</v>
      </c>
      <c r="C334" s="37">
        <f>SUMIFS(СВЦЭМ!$J$34:$J$777,СВЦЭМ!$A$34:$A$777,$A334,СВЦЭМ!$B$34:$B$777,C$331)+'СЕТ СН'!$F$13</f>
        <v>379.23845861000001</v>
      </c>
      <c r="D334" s="37">
        <f>SUMIFS(СВЦЭМ!$J$34:$J$777,СВЦЭМ!$A$34:$A$777,$A334,СВЦЭМ!$B$34:$B$777,D$331)+'СЕТ СН'!$F$13</f>
        <v>407.37277948000002</v>
      </c>
      <c r="E334" s="37">
        <f>SUMIFS(СВЦЭМ!$J$34:$J$777,СВЦЭМ!$A$34:$A$777,$A334,СВЦЭМ!$B$34:$B$777,E$331)+'СЕТ СН'!$F$13</f>
        <v>417.92916441</v>
      </c>
      <c r="F334" s="37">
        <f>SUMIFS(СВЦЭМ!$J$34:$J$777,СВЦЭМ!$A$34:$A$777,$A334,СВЦЭМ!$B$34:$B$777,F$331)+'СЕТ СН'!$F$13</f>
        <v>417.59711112000002</v>
      </c>
      <c r="G334" s="37">
        <f>SUMIFS(СВЦЭМ!$J$34:$J$777,СВЦЭМ!$A$34:$A$777,$A334,СВЦЭМ!$B$34:$B$777,G$331)+'СЕТ СН'!$F$13</f>
        <v>413.09829472000001</v>
      </c>
      <c r="H334" s="37">
        <f>SUMIFS(СВЦЭМ!$J$34:$J$777,СВЦЭМ!$A$34:$A$777,$A334,СВЦЭМ!$B$34:$B$777,H$331)+'СЕТ СН'!$F$13</f>
        <v>386.76714923999998</v>
      </c>
      <c r="I334" s="37">
        <f>SUMIFS(СВЦЭМ!$J$34:$J$777,СВЦЭМ!$A$34:$A$777,$A334,СВЦЭМ!$B$34:$B$777,I$331)+'СЕТ СН'!$F$13</f>
        <v>360.34098678999999</v>
      </c>
      <c r="J334" s="37">
        <f>SUMIFS(СВЦЭМ!$J$34:$J$777,СВЦЭМ!$A$34:$A$777,$A334,СВЦЭМ!$B$34:$B$777,J$331)+'СЕТ СН'!$F$13</f>
        <v>369.28765518</v>
      </c>
      <c r="K334" s="37">
        <f>SUMIFS(СВЦЭМ!$J$34:$J$777,СВЦЭМ!$A$34:$A$777,$A334,СВЦЭМ!$B$34:$B$777,K$331)+'СЕТ СН'!$F$13</f>
        <v>369.09017653000001</v>
      </c>
      <c r="L334" s="37">
        <f>SUMIFS(СВЦЭМ!$J$34:$J$777,СВЦЭМ!$A$34:$A$777,$A334,СВЦЭМ!$B$34:$B$777,L$331)+'СЕТ СН'!$F$13</f>
        <v>361.87116335000002</v>
      </c>
      <c r="M334" s="37">
        <f>SUMIFS(СВЦЭМ!$J$34:$J$777,СВЦЭМ!$A$34:$A$777,$A334,СВЦЭМ!$B$34:$B$777,M$331)+'СЕТ СН'!$F$13</f>
        <v>364.05728814000003</v>
      </c>
      <c r="N334" s="37">
        <f>SUMIFS(СВЦЭМ!$J$34:$J$777,СВЦЭМ!$A$34:$A$777,$A334,СВЦЭМ!$B$34:$B$777,N$331)+'СЕТ СН'!$F$13</f>
        <v>363.07813338</v>
      </c>
      <c r="O334" s="37">
        <f>SUMIFS(СВЦЭМ!$J$34:$J$777,СВЦЭМ!$A$34:$A$777,$A334,СВЦЭМ!$B$34:$B$777,O$331)+'СЕТ СН'!$F$13</f>
        <v>369.38307914000001</v>
      </c>
      <c r="P334" s="37">
        <f>SUMIFS(СВЦЭМ!$J$34:$J$777,СВЦЭМ!$A$34:$A$777,$A334,СВЦЭМ!$B$34:$B$777,P$331)+'СЕТ СН'!$F$13</f>
        <v>367.57058652000001</v>
      </c>
      <c r="Q334" s="37">
        <f>SUMIFS(СВЦЭМ!$J$34:$J$777,СВЦЭМ!$A$34:$A$777,$A334,СВЦЭМ!$B$34:$B$777,Q$331)+'СЕТ СН'!$F$13</f>
        <v>361.45695969000002</v>
      </c>
      <c r="R334" s="37">
        <f>SUMIFS(СВЦЭМ!$J$34:$J$777,СВЦЭМ!$A$34:$A$777,$A334,СВЦЭМ!$B$34:$B$777,R$331)+'СЕТ СН'!$F$13</f>
        <v>356.81442023</v>
      </c>
      <c r="S334" s="37">
        <f>SUMIFS(СВЦЭМ!$J$34:$J$777,СВЦЭМ!$A$34:$A$777,$A334,СВЦЭМ!$B$34:$B$777,S$331)+'СЕТ СН'!$F$13</f>
        <v>357.24734955000002</v>
      </c>
      <c r="T334" s="37">
        <f>SUMIFS(СВЦЭМ!$J$34:$J$777,СВЦЭМ!$A$34:$A$777,$A334,СВЦЭМ!$B$34:$B$777,T$331)+'СЕТ СН'!$F$13</f>
        <v>356.23450350000002</v>
      </c>
      <c r="U334" s="37">
        <f>SUMIFS(СВЦЭМ!$J$34:$J$777,СВЦЭМ!$A$34:$A$777,$A334,СВЦЭМ!$B$34:$B$777,U$331)+'СЕТ СН'!$F$13</f>
        <v>353.84045724999999</v>
      </c>
      <c r="V334" s="37">
        <f>SUMIFS(СВЦЭМ!$J$34:$J$777,СВЦЭМ!$A$34:$A$777,$A334,СВЦЭМ!$B$34:$B$777,V$331)+'СЕТ СН'!$F$13</f>
        <v>359.67996486999999</v>
      </c>
      <c r="W334" s="37">
        <f>SUMIFS(СВЦЭМ!$J$34:$J$777,СВЦЭМ!$A$34:$A$777,$A334,СВЦЭМ!$B$34:$B$777,W$331)+'СЕТ СН'!$F$13</f>
        <v>373.69093536999998</v>
      </c>
      <c r="X334" s="37">
        <f>SUMIFS(СВЦЭМ!$J$34:$J$777,СВЦЭМ!$A$34:$A$777,$A334,СВЦЭМ!$B$34:$B$777,X$331)+'СЕТ СН'!$F$13</f>
        <v>342.21122036000003</v>
      </c>
      <c r="Y334" s="37">
        <f>SUMIFS(СВЦЭМ!$J$34:$J$777,СВЦЭМ!$A$34:$A$777,$A334,СВЦЭМ!$B$34:$B$777,Y$331)+'СЕТ СН'!$F$13</f>
        <v>325.92924183999997</v>
      </c>
    </row>
    <row r="335" spans="1:27" ht="15.75" x14ac:dyDescent="0.2">
      <c r="A335" s="36">
        <f t="shared" si="9"/>
        <v>42586</v>
      </c>
      <c r="B335" s="37">
        <f>SUMIFS(СВЦЭМ!$J$34:$J$777,СВЦЭМ!$A$34:$A$777,$A335,СВЦЭМ!$B$34:$B$777,B$331)+'СЕТ СН'!$F$13</f>
        <v>356.51390663000001</v>
      </c>
      <c r="C335" s="37">
        <f>SUMIFS(СВЦЭМ!$J$34:$J$777,СВЦЭМ!$A$34:$A$777,$A335,СВЦЭМ!$B$34:$B$777,C$331)+'СЕТ СН'!$F$13</f>
        <v>392.49786330000001</v>
      </c>
      <c r="D335" s="37">
        <f>SUMIFS(СВЦЭМ!$J$34:$J$777,СВЦЭМ!$A$34:$A$777,$A335,СВЦЭМ!$B$34:$B$777,D$331)+'СЕТ СН'!$F$13</f>
        <v>421.04736663</v>
      </c>
      <c r="E335" s="37">
        <f>SUMIFS(СВЦЭМ!$J$34:$J$777,СВЦЭМ!$A$34:$A$777,$A335,СВЦЭМ!$B$34:$B$777,E$331)+'СЕТ СН'!$F$13</f>
        <v>428.86432932000002</v>
      </c>
      <c r="F335" s="37">
        <f>SUMIFS(СВЦЭМ!$J$34:$J$777,СВЦЭМ!$A$34:$A$777,$A335,СВЦЭМ!$B$34:$B$777,F$331)+'СЕТ СН'!$F$13</f>
        <v>434.03474088000002</v>
      </c>
      <c r="G335" s="37">
        <f>SUMIFS(СВЦЭМ!$J$34:$J$777,СВЦЭМ!$A$34:$A$777,$A335,СВЦЭМ!$B$34:$B$777,G$331)+'СЕТ СН'!$F$13</f>
        <v>432.92878615000001</v>
      </c>
      <c r="H335" s="37">
        <f>SUMIFS(СВЦЭМ!$J$34:$J$777,СВЦЭМ!$A$34:$A$777,$A335,СВЦЭМ!$B$34:$B$777,H$331)+'СЕТ СН'!$F$13</f>
        <v>401.41586375999998</v>
      </c>
      <c r="I335" s="37">
        <f>SUMIFS(СВЦЭМ!$J$34:$J$777,СВЦЭМ!$A$34:$A$777,$A335,СВЦЭМ!$B$34:$B$777,I$331)+'СЕТ СН'!$F$13</f>
        <v>371.81094468999999</v>
      </c>
      <c r="J335" s="37">
        <f>SUMIFS(СВЦЭМ!$J$34:$J$777,СВЦЭМ!$A$34:$A$777,$A335,СВЦЭМ!$B$34:$B$777,J$331)+'СЕТ СН'!$F$13</f>
        <v>379.96841160000002</v>
      </c>
      <c r="K335" s="37">
        <f>SUMIFS(СВЦЭМ!$J$34:$J$777,СВЦЭМ!$A$34:$A$777,$A335,СВЦЭМ!$B$34:$B$777,K$331)+'СЕТ СН'!$F$13</f>
        <v>388.81260139</v>
      </c>
      <c r="L335" s="37">
        <f>SUMIFS(СВЦЭМ!$J$34:$J$777,СВЦЭМ!$A$34:$A$777,$A335,СВЦЭМ!$B$34:$B$777,L$331)+'СЕТ СН'!$F$13</f>
        <v>366.99305332</v>
      </c>
      <c r="M335" s="37">
        <f>SUMIFS(СВЦЭМ!$J$34:$J$777,СВЦЭМ!$A$34:$A$777,$A335,СВЦЭМ!$B$34:$B$777,M$331)+'СЕТ СН'!$F$13</f>
        <v>356.41718433</v>
      </c>
      <c r="N335" s="37">
        <f>SUMIFS(СВЦЭМ!$J$34:$J$777,СВЦЭМ!$A$34:$A$777,$A335,СВЦЭМ!$B$34:$B$777,N$331)+'СЕТ СН'!$F$13</f>
        <v>351.53775395000002</v>
      </c>
      <c r="O335" s="37">
        <f>SUMIFS(СВЦЭМ!$J$34:$J$777,СВЦЭМ!$A$34:$A$777,$A335,СВЦЭМ!$B$34:$B$777,O$331)+'СЕТ СН'!$F$13</f>
        <v>360.81317408000001</v>
      </c>
      <c r="P335" s="37">
        <f>SUMIFS(СВЦЭМ!$J$34:$J$777,СВЦЭМ!$A$34:$A$777,$A335,СВЦЭМ!$B$34:$B$777,P$331)+'СЕТ СН'!$F$13</f>
        <v>356.44564680000002</v>
      </c>
      <c r="Q335" s="37">
        <f>SUMIFS(СВЦЭМ!$J$34:$J$777,СВЦЭМ!$A$34:$A$777,$A335,СВЦЭМ!$B$34:$B$777,Q$331)+'СЕТ СН'!$F$13</f>
        <v>351.82682868000001</v>
      </c>
      <c r="R335" s="37">
        <f>SUMIFS(СВЦЭМ!$J$34:$J$777,СВЦЭМ!$A$34:$A$777,$A335,СВЦЭМ!$B$34:$B$777,R$331)+'СЕТ СН'!$F$13</f>
        <v>351.28302449</v>
      </c>
      <c r="S335" s="37">
        <f>SUMIFS(СВЦЭМ!$J$34:$J$777,СВЦЭМ!$A$34:$A$777,$A335,СВЦЭМ!$B$34:$B$777,S$331)+'СЕТ СН'!$F$13</f>
        <v>353.98637027000001</v>
      </c>
      <c r="T335" s="37">
        <f>SUMIFS(СВЦЭМ!$J$34:$J$777,СВЦЭМ!$A$34:$A$777,$A335,СВЦЭМ!$B$34:$B$777,T$331)+'СЕТ СН'!$F$13</f>
        <v>354.01698499999998</v>
      </c>
      <c r="U335" s="37">
        <f>SUMIFS(СВЦЭМ!$J$34:$J$777,СВЦЭМ!$A$34:$A$777,$A335,СВЦЭМ!$B$34:$B$777,U$331)+'СЕТ СН'!$F$13</f>
        <v>353.41983734000002</v>
      </c>
      <c r="V335" s="37">
        <f>SUMIFS(СВЦЭМ!$J$34:$J$777,СВЦЭМ!$A$34:$A$777,$A335,СВЦЭМ!$B$34:$B$777,V$331)+'СЕТ СН'!$F$13</f>
        <v>362.6450577</v>
      </c>
      <c r="W335" s="37">
        <f>SUMIFS(СВЦЭМ!$J$34:$J$777,СВЦЭМ!$A$34:$A$777,$A335,СВЦЭМ!$B$34:$B$777,W$331)+'СЕТ СН'!$F$13</f>
        <v>370.64911164</v>
      </c>
      <c r="X335" s="37">
        <f>SUMIFS(СВЦЭМ!$J$34:$J$777,СВЦЭМ!$A$34:$A$777,$A335,СВЦЭМ!$B$34:$B$777,X$331)+'СЕТ СН'!$F$13</f>
        <v>353.76413710999998</v>
      </c>
      <c r="Y335" s="37">
        <f>SUMIFS(СВЦЭМ!$J$34:$J$777,СВЦЭМ!$A$34:$A$777,$A335,СВЦЭМ!$B$34:$B$777,Y$331)+'СЕТ СН'!$F$13</f>
        <v>342.50638989999999</v>
      </c>
    </row>
    <row r="336" spans="1:27" ht="15.75" x14ac:dyDescent="0.2">
      <c r="A336" s="36">
        <f t="shared" si="9"/>
        <v>42587</v>
      </c>
      <c r="B336" s="37">
        <f>SUMIFS(СВЦЭМ!$J$34:$J$777,СВЦЭМ!$A$34:$A$777,$A336,СВЦЭМ!$B$34:$B$777,B$331)+'СЕТ СН'!$F$13</f>
        <v>301.85523660000001</v>
      </c>
      <c r="C336" s="37">
        <f>SUMIFS(СВЦЭМ!$J$34:$J$777,СВЦЭМ!$A$34:$A$777,$A336,СВЦЭМ!$B$34:$B$777,C$331)+'СЕТ СН'!$F$13</f>
        <v>345.13437472999999</v>
      </c>
      <c r="D336" s="37">
        <f>SUMIFS(СВЦЭМ!$J$34:$J$777,СВЦЭМ!$A$34:$A$777,$A336,СВЦЭМ!$B$34:$B$777,D$331)+'СЕТ СН'!$F$13</f>
        <v>369.82794338000002</v>
      </c>
      <c r="E336" s="37">
        <f>SUMIFS(СВЦЭМ!$J$34:$J$777,СВЦЭМ!$A$34:$A$777,$A336,СВЦЭМ!$B$34:$B$777,E$331)+'СЕТ СН'!$F$13</f>
        <v>378.18511169999999</v>
      </c>
      <c r="F336" s="37">
        <f>SUMIFS(СВЦЭМ!$J$34:$J$777,СВЦЭМ!$A$34:$A$777,$A336,СВЦЭМ!$B$34:$B$777,F$331)+'СЕТ СН'!$F$13</f>
        <v>380.93807791</v>
      </c>
      <c r="G336" s="37">
        <f>SUMIFS(СВЦЭМ!$J$34:$J$777,СВЦЭМ!$A$34:$A$777,$A336,СВЦЭМ!$B$34:$B$777,G$331)+'СЕТ СН'!$F$13</f>
        <v>382.76630452000001</v>
      </c>
      <c r="H336" s="37">
        <f>SUMIFS(СВЦЭМ!$J$34:$J$777,СВЦЭМ!$A$34:$A$777,$A336,СВЦЭМ!$B$34:$B$777,H$331)+'СЕТ СН'!$F$13</f>
        <v>371.88175075999999</v>
      </c>
      <c r="I336" s="37">
        <f>SUMIFS(СВЦЭМ!$J$34:$J$777,СВЦЭМ!$A$34:$A$777,$A336,СВЦЭМ!$B$34:$B$777,I$331)+'СЕТ СН'!$F$13</f>
        <v>362.09923223999999</v>
      </c>
      <c r="J336" s="37">
        <f>SUMIFS(СВЦЭМ!$J$34:$J$777,СВЦЭМ!$A$34:$A$777,$A336,СВЦЭМ!$B$34:$B$777,J$331)+'СЕТ СН'!$F$13</f>
        <v>364.32113142999998</v>
      </c>
      <c r="K336" s="37">
        <f>SUMIFS(СВЦЭМ!$J$34:$J$777,СВЦЭМ!$A$34:$A$777,$A336,СВЦЭМ!$B$34:$B$777,K$331)+'СЕТ СН'!$F$13</f>
        <v>368.71029255000002</v>
      </c>
      <c r="L336" s="37">
        <f>SUMIFS(СВЦЭМ!$J$34:$J$777,СВЦЭМ!$A$34:$A$777,$A336,СВЦЭМ!$B$34:$B$777,L$331)+'СЕТ СН'!$F$13</f>
        <v>360.12627685000001</v>
      </c>
      <c r="M336" s="37">
        <f>SUMIFS(СВЦЭМ!$J$34:$J$777,СВЦЭМ!$A$34:$A$777,$A336,СВЦЭМ!$B$34:$B$777,M$331)+'СЕТ СН'!$F$13</f>
        <v>360.87437721999999</v>
      </c>
      <c r="N336" s="37">
        <f>SUMIFS(СВЦЭМ!$J$34:$J$777,СВЦЭМ!$A$34:$A$777,$A336,СВЦЭМ!$B$34:$B$777,N$331)+'СЕТ СН'!$F$13</f>
        <v>358.12231349000001</v>
      </c>
      <c r="O336" s="37">
        <f>SUMIFS(СВЦЭМ!$J$34:$J$777,СВЦЭМ!$A$34:$A$777,$A336,СВЦЭМ!$B$34:$B$777,O$331)+'СЕТ СН'!$F$13</f>
        <v>365.91090965000001</v>
      </c>
      <c r="P336" s="37">
        <f>SUMIFS(СВЦЭМ!$J$34:$J$777,СВЦЭМ!$A$34:$A$777,$A336,СВЦЭМ!$B$34:$B$777,P$331)+'СЕТ СН'!$F$13</f>
        <v>363.51080722</v>
      </c>
      <c r="Q336" s="37">
        <f>SUMIFS(СВЦЭМ!$J$34:$J$777,СВЦЭМ!$A$34:$A$777,$A336,СВЦЭМ!$B$34:$B$777,Q$331)+'СЕТ СН'!$F$13</f>
        <v>359.33346230000001</v>
      </c>
      <c r="R336" s="37">
        <f>SUMIFS(СВЦЭМ!$J$34:$J$777,СВЦЭМ!$A$34:$A$777,$A336,СВЦЭМ!$B$34:$B$777,R$331)+'СЕТ СН'!$F$13</f>
        <v>356.97324522000002</v>
      </c>
      <c r="S336" s="37">
        <f>SUMIFS(СВЦЭМ!$J$34:$J$777,СВЦЭМ!$A$34:$A$777,$A336,СВЦЭМ!$B$34:$B$777,S$331)+'СЕТ СН'!$F$13</f>
        <v>356.08359596999998</v>
      </c>
      <c r="T336" s="37">
        <f>SUMIFS(СВЦЭМ!$J$34:$J$777,СВЦЭМ!$A$34:$A$777,$A336,СВЦЭМ!$B$34:$B$777,T$331)+'СЕТ СН'!$F$13</f>
        <v>341.35453871999999</v>
      </c>
      <c r="U336" s="37">
        <f>SUMIFS(СВЦЭМ!$J$34:$J$777,СВЦЭМ!$A$34:$A$777,$A336,СВЦЭМ!$B$34:$B$777,U$331)+'СЕТ СН'!$F$13</f>
        <v>357.34734759999998</v>
      </c>
      <c r="V336" s="37">
        <f>SUMIFS(СВЦЭМ!$J$34:$J$777,СВЦЭМ!$A$34:$A$777,$A336,СВЦЭМ!$B$34:$B$777,V$331)+'СЕТ СН'!$F$13</f>
        <v>347.75575850000001</v>
      </c>
      <c r="W336" s="37">
        <f>SUMIFS(СВЦЭМ!$J$34:$J$777,СВЦЭМ!$A$34:$A$777,$A336,СВЦЭМ!$B$34:$B$777,W$331)+'СЕТ СН'!$F$13</f>
        <v>356.75072196000002</v>
      </c>
      <c r="X336" s="37">
        <f>SUMIFS(СВЦЭМ!$J$34:$J$777,СВЦЭМ!$A$34:$A$777,$A336,СВЦЭМ!$B$34:$B$777,X$331)+'СЕТ СН'!$F$13</f>
        <v>338.03601531999999</v>
      </c>
      <c r="Y336" s="37">
        <f>SUMIFS(СВЦЭМ!$J$34:$J$777,СВЦЭМ!$A$34:$A$777,$A336,СВЦЭМ!$B$34:$B$777,Y$331)+'СЕТ СН'!$F$13</f>
        <v>351.81174117</v>
      </c>
    </row>
    <row r="337" spans="1:25" ht="15.75" x14ac:dyDescent="0.2">
      <c r="A337" s="36">
        <f t="shared" si="9"/>
        <v>42588</v>
      </c>
      <c r="B337" s="37">
        <f>SUMIFS(СВЦЭМ!$J$34:$J$777,СВЦЭМ!$A$34:$A$777,$A337,СВЦЭМ!$B$34:$B$777,B$331)+'СЕТ СН'!$F$13</f>
        <v>390.78790799000001</v>
      </c>
      <c r="C337" s="37">
        <f>SUMIFS(СВЦЭМ!$J$34:$J$777,СВЦЭМ!$A$34:$A$777,$A337,СВЦЭМ!$B$34:$B$777,C$331)+'СЕТ СН'!$F$13</f>
        <v>433.30229164999997</v>
      </c>
      <c r="D337" s="37">
        <f>SUMIFS(СВЦЭМ!$J$34:$J$777,СВЦЭМ!$A$34:$A$777,$A337,СВЦЭМ!$B$34:$B$777,D$331)+'СЕТ СН'!$F$13</f>
        <v>453.13027281000001</v>
      </c>
      <c r="E337" s="37">
        <f>SUMIFS(СВЦЭМ!$J$34:$J$777,СВЦЭМ!$A$34:$A$777,$A337,СВЦЭМ!$B$34:$B$777,E$331)+'СЕТ СН'!$F$13</f>
        <v>469.08969339999999</v>
      </c>
      <c r="F337" s="37">
        <f>SUMIFS(СВЦЭМ!$J$34:$J$777,СВЦЭМ!$A$34:$A$777,$A337,СВЦЭМ!$B$34:$B$777,F$331)+'СЕТ СН'!$F$13</f>
        <v>470.45917960000003</v>
      </c>
      <c r="G337" s="37">
        <f>SUMIFS(СВЦЭМ!$J$34:$J$777,СВЦЭМ!$A$34:$A$777,$A337,СВЦЭМ!$B$34:$B$777,G$331)+'СЕТ СН'!$F$13</f>
        <v>473.16129253000003</v>
      </c>
      <c r="H337" s="37">
        <f>SUMIFS(СВЦЭМ!$J$34:$J$777,СВЦЭМ!$A$34:$A$777,$A337,СВЦЭМ!$B$34:$B$777,H$331)+'СЕТ СН'!$F$13</f>
        <v>459.23900817999998</v>
      </c>
      <c r="I337" s="37">
        <f>SUMIFS(СВЦЭМ!$J$34:$J$777,СВЦЭМ!$A$34:$A$777,$A337,СВЦЭМ!$B$34:$B$777,I$331)+'СЕТ СН'!$F$13</f>
        <v>423.26619442999998</v>
      </c>
      <c r="J337" s="37">
        <f>SUMIFS(СВЦЭМ!$J$34:$J$777,СВЦЭМ!$A$34:$A$777,$A337,СВЦЭМ!$B$34:$B$777,J$331)+'СЕТ СН'!$F$13</f>
        <v>371.57621626999997</v>
      </c>
      <c r="K337" s="37">
        <f>SUMIFS(СВЦЭМ!$J$34:$J$777,СВЦЭМ!$A$34:$A$777,$A337,СВЦЭМ!$B$34:$B$777,K$331)+'СЕТ СН'!$F$13</f>
        <v>347.52516068</v>
      </c>
      <c r="L337" s="37">
        <f>SUMIFS(СВЦЭМ!$J$34:$J$777,СВЦЭМ!$A$34:$A$777,$A337,СВЦЭМ!$B$34:$B$777,L$331)+'СЕТ СН'!$F$13</f>
        <v>347.31544523999997</v>
      </c>
      <c r="M337" s="37">
        <f>SUMIFS(СВЦЭМ!$J$34:$J$777,СВЦЭМ!$A$34:$A$777,$A337,СВЦЭМ!$B$34:$B$777,M$331)+'СЕТ СН'!$F$13</f>
        <v>340.66996634999998</v>
      </c>
      <c r="N337" s="37">
        <f>SUMIFS(СВЦЭМ!$J$34:$J$777,СВЦЭМ!$A$34:$A$777,$A337,СВЦЭМ!$B$34:$B$777,N$331)+'СЕТ СН'!$F$13</f>
        <v>337.50689366</v>
      </c>
      <c r="O337" s="37">
        <f>SUMIFS(СВЦЭМ!$J$34:$J$777,СВЦЭМ!$A$34:$A$777,$A337,СВЦЭМ!$B$34:$B$777,O$331)+'СЕТ СН'!$F$13</f>
        <v>335.09519739000001</v>
      </c>
      <c r="P337" s="37">
        <f>SUMIFS(СВЦЭМ!$J$34:$J$777,СВЦЭМ!$A$34:$A$777,$A337,СВЦЭМ!$B$34:$B$777,P$331)+'СЕТ СН'!$F$13</f>
        <v>330.66338410999998</v>
      </c>
      <c r="Q337" s="37">
        <f>SUMIFS(СВЦЭМ!$J$34:$J$777,СВЦЭМ!$A$34:$A$777,$A337,СВЦЭМ!$B$34:$B$777,Q$331)+'СЕТ СН'!$F$13</f>
        <v>328.86999800000001</v>
      </c>
      <c r="R337" s="37">
        <f>SUMIFS(СВЦЭМ!$J$34:$J$777,СВЦЭМ!$A$34:$A$777,$A337,СВЦЭМ!$B$34:$B$777,R$331)+'СЕТ СН'!$F$13</f>
        <v>325.27218755000001</v>
      </c>
      <c r="S337" s="37">
        <f>SUMIFS(СВЦЭМ!$J$34:$J$777,СВЦЭМ!$A$34:$A$777,$A337,СВЦЭМ!$B$34:$B$777,S$331)+'СЕТ СН'!$F$13</f>
        <v>324.67169410000002</v>
      </c>
      <c r="T337" s="37">
        <f>SUMIFS(СВЦЭМ!$J$34:$J$777,СВЦЭМ!$A$34:$A$777,$A337,СВЦЭМ!$B$34:$B$777,T$331)+'СЕТ СН'!$F$13</f>
        <v>327.03558285999998</v>
      </c>
      <c r="U337" s="37">
        <f>SUMIFS(СВЦЭМ!$J$34:$J$777,СВЦЭМ!$A$34:$A$777,$A337,СВЦЭМ!$B$34:$B$777,U$331)+'СЕТ СН'!$F$13</f>
        <v>326.68990550000001</v>
      </c>
      <c r="V337" s="37">
        <f>SUMIFS(СВЦЭМ!$J$34:$J$777,СВЦЭМ!$A$34:$A$777,$A337,СВЦЭМ!$B$34:$B$777,V$331)+'СЕТ СН'!$F$13</f>
        <v>332.19212512000001</v>
      </c>
      <c r="W337" s="37">
        <f>SUMIFS(СВЦЭМ!$J$34:$J$777,СВЦЭМ!$A$34:$A$777,$A337,СВЦЭМ!$B$34:$B$777,W$331)+'СЕТ СН'!$F$13</f>
        <v>347.80791614999998</v>
      </c>
      <c r="X337" s="37">
        <f>SUMIFS(СВЦЭМ!$J$34:$J$777,СВЦЭМ!$A$34:$A$777,$A337,СВЦЭМ!$B$34:$B$777,X$331)+'СЕТ СН'!$F$13</f>
        <v>323.20868832000002</v>
      </c>
      <c r="Y337" s="37">
        <f>SUMIFS(СВЦЭМ!$J$34:$J$777,СВЦЭМ!$A$34:$A$777,$A337,СВЦЭМ!$B$34:$B$777,Y$331)+'СЕТ СН'!$F$13</f>
        <v>338.98636319000002</v>
      </c>
    </row>
    <row r="338" spans="1:25" ht="15.75" x14ac:dyDescent="0.2">
      <c r="A338" s="36">
        <f t="shared" si="9"/>
        <v>42589</v>
      </c>
      <c r="B338" s="37">
        <f>SUMIFS(СВЦЭМ!$J$34:$J$777,СВЦЭМ!$A$34:$A$777,$A338,СВЦЭМ!$B$34:$B$777,B$331)+'СЕТ СН'!$F$13</f>
        <v>381.45660992000001</v>
      </c>
      <c r="C338" s="37">
        <f>SUMIFS(СВЦЭМ!$J$34:$J$777,СВЦЭМ!$A$34:$A$777,$A338,СВЦЭМ!$B$34:$B$777,C$331)+'СЕТ СН'!$F$13</f>
        <v>422.42683217000001</v>
      </c>
      <c r="D338" s="37">
        <f>SUMIFS(СВЦЭМ!$J$34:$J$777,СВЦЭМ!$A$34:$A$777,$A338,СВЦЭМ!$B$34:$B$777,D$331)+'СЕТ СН'!$F$13</f>
        <v>456.22478054999999</v>
      </c>
      <c r="E338" s="37">
        <f>SUMIFS(СВЦЭМ!$J$34:$J$777,СВЦЭМ!$A$34:$A$777,$A338,СВЦЭМ!$B$34:$B$777,E$331)+'СЕТ СН'!$F$13</f>
        <v>470.33151937000002</v>
      </c>
      <c r="F338" s="37">
        <f>SUMIFS(СВЦЭМ!$J$34:$J$777,СВЦЭМ!$A$34:$A$777,$A338,СВЦЭМ!$B$34:$B$777,F$331)+'СЕТ СН'!$F$13</f>
        <v>471.50203271999999</v>
      </c>
      <c r="G338" s="37">
        <f>SUMIFS(СВЦЭМ!$J$34:$J$777,СВЦЭМ!$A$34:$A$777,$A338,СВЦЭМ!$B$34:$B$777,G$331)+'СЕТ СН'!$F$13</f>
        <v>476.72521463999999</v>
      </c>
      <c r="H338" s="37">
        <f>SUMIFS(СВЦЭМ!$J$34:$J$777,СВЦЭМ!$A$34:$A$777,$A338,СВЦЭМ!$B$34:$B$777,H$331)+'СЕТ СН'!$F$13</f>
        <v>463.99107691</v>
      </c>
      <c r="I338" s="37">
        <f>SUMIFS(СВЦЭМ!$J$34:$J$777,СВЦЭМ!$A$34:$A$777,$A338,СВЦЭМ!$B$34:$B$777,I$331)+'СЕТ СН'!$F$13</f>
        <v>431.09502064999998</v>
      </c>
      <c r="J338" s="37">
        <f>SUMIFS(СВЦЭМ!$J$34:$J$777,СВЦЭМ!$A$34:$A$777,$A338,СВЦЭМ!$B$34:$B$777,J$331)+'СЕТ СН'!$F$13</f>
        <v>377.95111902000002</v>
      </c>
      <c r="K338" s="37">
        <f>SUMIFS(СВЦЭМ!$J$34:$J$777,СВЦЭМ!$A$34:$A$777,$A338,СВЦЭМ!$B$34:$B$777,K$331)+'СЕТ СН'!$F$13</f>
        <v>340.63132587000001</v>
      </c>
      <c r="L338" s="37">
        <f>SUMIFS(СВЦЭМ!$J$34:$J$777,СВЦЭМ!$A$34:$A$777,$A338,СВЦЭМ!$B$34:$B$777,L$331)+'СЕТ СН'!$F$13</f>
        <v>343.10140183999999</v>
      </c>
      <c r="M338" s="37">
        <f>SUMIFS(СВЦЭМ!$J$34:$J$777,СВЦЭМ!$A$34:$A$777,$A338,СВЦЭМ!$B$34:$B$777,M$331)+'СЕТ СН'!$F$13</f>
        <v>350.16949492999998</v>
      </c>
      <c r="N338" s="37">
        <f>SUMIFS(СВЦЭМ!$J$34:$J$777,СВЦЭМ!$A$34:$A$777,$A338,СВЦЭМ!$B$34:$B$777,N$331)+'СЕТ СН'!$F$13</f>
        <v>346.26971975999999</v>
      </c>
      <c r="O338" s="37">
        <f>SUMIFS(СВЦЭМ!$J$34:$J$777,СВЦЭМ!$A$34:$A$777,$A338,СВЦЭМ!$B$34:$B$777,O$331)+'СЕТ СН'!$F$13</f>
        <v>331.9824256</v>
      </c>
      <c r="P338" s="37">
        <f>SUMIFS(СВЦЭМ!$J$34:$J$777,СВЦЭМ!$A$34:$A$777,$A338,СВЦЭМ!$B$34:$B$777,P$331)+'СЕТ СН'!$F$13</f>
        <v>329.65352736</v>
      </c>
      <c r="Q338" s="37">
        <f>SUMIFS(СВЦЭМ!$J$34:$J$777,СВЦЭМ!$A$34:$A$777,$A338,СВЦЭМ!$B$34:$B$777,Q$331)+'СЕТ СН'!$F$13</f>
        <v>328.47775617000002</v>
      </c>
      <c r="R338" s="37">
        <f>SUMIFS(СВЦЭМ!$J$34:$J$777,СВЦЭМ!$A$34:$A$777,$A338,СВЦЭМ!$B$34:$B$777,R$331)+'СЕТ СН'!$F$13</f>
        <v>327.49570137000001</v>
      </c>
      <c r="S338" s="37">
        <f>SUMIFS(СВЦЭМ!$J$34:$J$777,СВЦЭМ!$A$34:$A$777,$A338,СВЦЭМ!$B$34:$B$777,S$331)+'СЕТ СН'!$F$13</f>
        <v>330.19075815000002</v>
      </c>
      <c r="T338" s="37">
        <f>SUMIFS(СВЦЭМ!$J$34:$J$777,СВЦЭМ!$A$34:$A$777,$A338,СВЦЭМ!$B$34:$B$777,T$331)+'СЕТ СН'!$F$13</f>
        <v>333.51397161</v>
      </c>
      <c r="U338" s="37">
        <f>SUMIFS(СВЦЭМ!$J$34:$J$777,СВЦЭМ!$A$34:$A$777,$A338,СВЦЭМ!$B$34:$B$777,U$331)+'СЕТ СН'!$F$13</f>
        <v>328.22830343999999</v>
      </c>
      <c r="V338" s="37">
        <f>SUMIFS(СВЦЭМ!$J$34:$J$777,СВЦЭМ!$A$34:$A$777,$A338,СВЦЭМ!$B$34:$B$777,V$331)+'СЕТ СН'!$F$13</f>
        <v>336.50716111999998</v>
      </c>
      <c r="W338" s="37">
        <f>SUMIFS(СВЦЭМ!$J$34:$J$777,СВЦЭМ!$A$34:$A$777,$A338,СВЦЭМ!$B$34:$B$777,W$331)+'СЕТ СН'!$F$13</f>
        <v>346.54289125999998</v>
      </c>
      <c r="X338" s="37">
        <f>SUMIFS(СВЦЭМ!$J$34:$J$777,СВЦЭМ!$A$34:$A$777,$A338,СВЦЭМ!$B$34:$B$777,X$331)+'СЕТ СН'!$F$13</f>
        <v>328.81844475000003</v>
      </c>
      <c r="Y338" s="37">
        <f>SUMIFS(СВЦЭМ!$J$34:$J$777,СВЦЭМ!$A$34:$A$777,$A338,СВЦЭМ!$B$34:$B$777,Y$331)+'СЕТ СН'!$F$13</f>
        <v>336.78003342</v>
      </c>
    </row>
    <row r="339" spans="1:25" ht="15.75" x14ac:dyDescent="0.2">
      <c r="A339" s="36">
        <f t="shared" si="9"/>
        <v>42590</v>
      </c>
      <c r="B339" s="37">
        <f>SUMIFS(СВЦЭМ!$J$34:$J$777,СВЦЭМ!$A$34:$A$777,$A339,СВЦЭМ!$B$34:$B$777,B$331)+'СЕТ СН'!$F$13</f>
        <v>382.90006984000001</v>
      </c>
      <c r="C339" s="37">
        <f>SUMIFS(СВЦЭМ!$J$34:$J$777,СВЦЭМ!$A$34:$A$777,$A339,СВЦЭМ!$B$34:$B$777,C$331)+'СЕТ СН'!$F$13</f>
        <v>428.07576793999999</v>
      </c>
      <c r="D339" s="37">
        <f>SUMIFS(СВЦЭМ!$J$34:$J$777,СВЦЭМ!$A$34:$A$777,$A339,СВЦЭМ!$B$34:$B$777,D$331)+'СЕТ СН'!$F$13</f>
        <v>457.47622282999998</v>
      </c>
      <c r="E339" s="37">
        <f>SUMIFS(СВЦЭМ!$J$34:$J$777,СВЦЭМ!$A$34:$A$777,$A339,СВЦЭМ!$B$34:$B$777,E$331)+'СЕТ СН'!$F$13</f>
        <v>465.08512187999997</v>
      </c>
      <c r="F339" s="37">
        <f>SUMIFS(СВЦЭМ!$J$34:$J$777,СВЦЭМ!$A$34:$A$777,$A339,СВЦЭМ!$B$34:$B$777,F$331)+'СЕТ СН'!$F$13</f>
        <v>473.52459358999999</v>
      </c>
      <c r="G339" s="37">
        <f>SUMIFS(СВЦЭМ!$J$34:$J$777,СВЦЭМ!$A$34:$A$777,$A339,СВЦЭМ!$B$34:$B$777,G$331)+'СЕТ СН'!$F$13</f>
        <v>470.60408867000001</v>
      </c>
      <c r="H339" s="37">
        <f>SUMIFS(СВЦЭМ!$J$34:$J$777,СВЦЭМ!$A$34:$A$777,$A339,СВЦЭМ!$B$34:$B$777,H$331)+'СЕТ СН'!$F$13</f>
        <v>437.06506141</v>
      </c>
      <c r="I339" s="37">
        <f>SUMIFS(СВЦЭМ!$J$34:$J$777,СВЦЭМ!$A$34:$A$777,$A339,СВЦЭМ!$B$34:$B$777,I$331)+'СЕТ СН'!$F$13</f>
        <v>395.65355817</v>
      </c>
      <c r="J339" s="37">
        <f>SUMIFS(СВЦЭМ!$J$34:$J$777,СВЦЭМ!$A$34:$A$777,$A339,СВЦЭМ!$B$34:$B$777,J$331)+'СЕТ СН'!$F$13</f>
        <v>368.58973680999998</v>
      </c>
      <c r="K339" s="37">
        <f>SUMIFS(СВЦЭМ!$J$34:$J$777,СВЦЭМ!$A$34:$A$777,$A339,СВЦЭМ!$B$34:$B$777,K$331)+'СЕТ СН'!$F$13</f>
        <v>362.86074556</v>
      </c>
      <c r="L339" s="37">
        <f>SUMIFS(СВЦЭМ!$J$34:$J$777,СВЦЭМ!$A$34:$A$777,$A339,СВЦЭМ!$B$34:$B$777,L$331)+'СЕТ СН'!$F$13</f>
        <v>361.99595216</v>
      </c>
      <c r="M339" s="37">
        <f>SUMIFS(СВЦЭМ!$J$34:$J$777,СВЦЭМ!$A$34:$A$777,$A339,СВЦЭМ!$B$34:$B$777,M$331)+'СЕТ СН'!$F$13</f>
        <v>369.19242101999998</v>
      </c>
      <c r="N339" s="37">
        <f>SUMIFS(СВЦЭМ!$J$34:$J$777,СВЦЭМ!$A$34:$A$777,$A339,СВЦЭМ!$B$34:$B$777,N$331)+'СЕТ СН'!$F$13</f>
        <v>364.26314312</v>
      </c>
      <c r="O339" s="37">
        <f>SUMIFS(СВЦЭМ!$J$34:$J$777,СВЦЭМ!$A$34:$A$777,$A339,СВЦЭМ!$B$34:$B$777,O$331)+'СЕТ СН'!$F$13</f>
        <v>370.46214118</v>
      </c>
      <c r="P339" s="37">
        <f>SUMIFS(СВЦЭМ!$J$34:$J$777,СВЦЭМ!$A$34:$A$777,$A339,СВЦЭМ!$B$34:$B$777,P$331)+'СЕТ СН'!$F$13</f>
        <v>366.15398328999999</v>
      </c>
      <c r="Q339" s="37">
        <f>SUMIFS(СВЦЭМ!$J$34:$J$777,СВЦЭМ!$A$34:$A$777,$A339,СВЦЭМ!$B$34:$B$777,Q$331)+'СЕТ СН'!$F$13</f>
        <v>359.45939951999998</v>
      </c>
      <c r="R339" s="37">
        <f>SUMIFS(СВЦЭМ!$J$34:$J$777,СВЦЭМ!$A$34:$A$777,$A339,СВЦЭМ!$B$34:$B$777,R$331)+'СЕТ СН'!$F$13</f>
        <v>356.67849253000003</v>
      </c>
      <c r="S339" s="37">
        <f>SUMIFS(СВЦЭМ!$J$34:$J$777,СВЦЭМ!$A$34:$A$777,$A339,СВЦЭМ!$B$34:$B$777,S$331)+'СЕТ СН'!$F$13</f>
        <v>356.33246885</v>
      </c>
      <c r="T339" s="37">
        <f>SUMIFS(СВЦЭМ!$J$34:$J$777,СВЦЭМ!$A$34:$A$777,$A339,СВЦЭМ!$B$34:$B$777,T$331)+'СЕТ СН'!$F$13</f>
        <v>358.19525435999998</v>
      </c>
      <c r="U339" s="37">
        <f>SUMIFS(СВЦЭМ!$J$34:$J$777,СВЦЭМ!$A$34:$A$777,$A339,СВЦЭМ!$B$34:$B$777,U$331)+'СЕТ СН'!$F$13</f>
        <v>359.01339970999999</v>
      </c>
      <c r="V339" s="37">
        <f>SUMIFS(СВЦЭМ!$J$34:$J$777,СВЦЭМ!$A$34:$A$777,$A339,СВЦЭМ!$B$34:$B$777,V$331)+'СЕТ СН'!$F$13</f>
        <v>364.48863496000001</v>
      </c>
      <c r="W339" s="37">
        <f>SUMIFS(СВЦЭМ!$J$34:$J$777,СВЦЭМ!$A$34:$A$777,$A339,СВЦЭМ!$B$34:$B$777,W$331)+'СЕТ СН'!$F$13</f>
        <v>380.77548572000001</v>
      </c>
      <c r="X339" s="37">
        <f>SUMIFS(СВЦЭМ!$J$34:$J$777,СВЦЭМ!$A$34:$A$777,$A339,СВЦЭМ!$B$34:$B$777,X$331)+'СЕТ СН'!$F$13</f>
        <v>335.49601073000002</v>
      </c>
      <c r="Y339" s="37">
        <f>SUMIFS(СВЦЭМ!$J$34:$J$777,СВЦЭМ!$A$34:$A$777,$A339,СВЦЭМ!$B$34:$B$777,Y$331)+'СЕТ СН'!$F$13</f>
        <v>350.19058088999998</v>
      </c>
    </row>
    <row r="340" spans="1:25" ht="15.75" x14ac:dyDescent="0.2">
      <c r="A340" s="36">
        <f t="shared" si="9"/>
        <v>42591</v>
      </c>
      <c r="B340" s="37">
        <f>SUMIFS(СВЦЭМ!$J$34:$J$777,СВЦЭМ!$A$34:$A$777,$A340,СВЦЭМ!$B$34:$B$777,B$331)+'СЕТ СН'!$F$13</f>
        <v>371.45424314000002</v>
      </c>
      <c r="C340" s="37">
        <f>SUMIFS(СВЦЭМ!$J$34:$J$777,СВЦЭМ!$A$34:$A$777,$A340,СВЦЭМ!$B$34:$B$777,C$331)+'СЕТ СН'!$F$13</f>
        <v>414.24655251000001</v>
      </c>
      <c r="D340" s="37">
        <f>SUMIFS(СВЦЭМ!$J$34:$J$777,СВЦЭМ!$A$34:$A$777,$A340,СВЦЭМ!$B$34:$B$777,D$331)+'СЕТ СН'!$F$13</f>
        <v>430.17265763</v>
      </c>
      <c r="E340" s="37">
        <f>SUMIFS(СВЦЭМ!$J$34:$J$777,СВЦЭМ!$A$34:$A$777,$A340,СВЦЭМ!$B$34:$B$777,E$331)+'СЕТ СН'!$F$13</f>
        <v>440.57496516999998</v>
      </c>
      <c r="F340" s="37">
        <f>SUMIFS(СВЦЭМ!$J$34:$J$777,СВЦЭМ!$A$34:$A$777,$A340,СВЦЭМ!$B$34:$B$777,F$331)+'СЕТ СН'!$F$13</f>
        <v>447.57550508999998</v>
      </c>
      <c r="G340" s="37">
        <f>SUMIFS(СВЦЭМ!$J$34:$J$777,СВЦЭМ!$A$34:$A$777,$A340,СВЦЭМ!$B$34:$B$777,G$331)+'СЕТ СН'!$F$13</f>
        <v>445.33500332</v>
      </c>
      <c r="H340" s="37">
        <f>SUMIFS(СВЦЭМ!$J$34:$J$777,СВЦЭМ!$A$34:$A$777,$A340,СВЦЭМ!$B$34:$B$777,H$331)+'СЕТ СН'!$F$13</f>
        <v>414.45328224000002</v>
      </c>
      <c r="I340" s="37">
        <f>SUMIFS(СВЦЭМ!$J$34:$J$777,СВЦЭМ!$A$34:$A$777,$A340,СВЦЭМ!$B$34:$B$777,I$331)+'СЕТ СН'!$F$13</f>
        <v>401.87288340999999</v>
      </c>
      <c r="J340" s="37">
        <f>SUMIFS(СВЦЭМ!$J$34:$J$777,СВЦЭМ!$A$34:$A$777,$A340,СВЦЭМ!$B$34:$B$777,J$331)+'СЕТ СН'!$F$13</f>
        <v>360.12003176000002</v>
      </c>
      <c r="K340" s="37">
        <f>SUMIFS(СВЦЭМ!$J$34:$J$777,СВЦЭМ!$A$34:$A$777,$A340,СВЦЭМ!$B$34:$B$777,K$331)+'СЕТ СН'!$F$13</f>
        <v>360.33632301</v>
      </c>
      <c r="L340" s="37">
        <f>SUMIFS(СВЦЭМ!$J$34:$J$777,СВЦЭМ!$A$34:$A$777,$A340,СВЦЭМ!$B$34:$B$777,L$331)+'СЕТ СН'!$F$13</f>
        <v>367.06859360999999</v>
      </c>
      <c r="M340" s="37">
        <f>SUMIFS(СВЦЭМ!$J$34:$J$777,СВЦЭМ!$A$34:$A$777,$A340,СВЦЭМ!$B$34:$B$777,M$331)+'СЕТ СН'!$F$13</f>
        <v>387.65417341</v>
      </c>
      <c r="N340" s="37">
        <f>SUMIFS(СВЦЭМ!$J$34:$J$777,СВЦЭМ!$A$34:$A$777,$A340,СВЦЭМ!$B$34:$B$777,N$331)+'СЕТ СН'!$F$13</f>
        <v>383.25139323000002</v>
      </c>
      <c r="O340" s="37">
        <f>SUMIFS(СВЦЭМ!$J$34:$J$777,СВЦЭМ!$A$34:$A$777,$A340,СВЦЭМ!$B$34:$B$777,O$331)+'СЕТ СН'!$F$13</f>
        <v>384.1169415</v>
      </c>
      <c r="P340" s="37">
        <f>SUMIFS(СВЦЭМ!$J$34:$J$777,СВЦЭМ!$A$34:$A$777,$A340,СВЦЭМ!$B$34:$B$777,P$331)+'СЕТ СН'!$F$13</f>
        <v>380.18676256999998</v>
      </c>
      <c r="Q340" s="37">
        <f>SUMIFS(СВЦЭМ!$J$34:$J$777,СВЦЭМ!$A$34:$A$777,$A340,СВЦЭМ!$B$34:$B$777,Q$331)+'СЕТ СН'!$F$13</f>
        <v>376.27650456999999</v>
      </c>
      <c r="R340" s="37">
        <f>SUMIFS(СВЦЭМ!$J$34:$J$777,СВЦЭМ!$A$34:$A$777,$A340,СВЦЭМ!$B$34:$B$777,R$331)+'СЕТ СН'!$F$13</f>
        <v>375.70516588999999</v>
      </c>
      <c r="S340" s="37">
        <f>SUMIFS(СВЦЭМ!$J$34:$J$777,СВЦЭМ!$A$34:$A$777,$A340,СВЦЭМ!$B$34:$B$777,S$331)+'СЕТ СН'!$F$13</f>
        <v>375.47851343999997</v>
      </c>
      <c r="T340" s="37">
        <f>SUMIFS(СВЦЭМ!$J$34:$J$777,СВЦЭМ!$A$34:$A$777,$A340,СВЦЭМ!$B$34:$B$777,T$331)+'СЕТ СН'!$F$13</f>
        <v>374.86303498000001</v>
      </c>
      <c r="U340" s="37">
        <f>SUMIFS(СВЦЭМ!$J$34:$J$777,СВЦЭМ!$A$34:$A$777,$A340,СВЦЭМ!$B$34:$B$777,U$331)+'СЕТ СН'!$F$13</f>
        <v>373.76474013000001</v>
      </c>
      <c r="V340" s="37">
        <f>SUMIFS(СВЦЭМ!$J$34:$J$777,СВЦЭМ!$A$34:$A$777,$A340,СВЦЭМ!$B$34:$B$777,V$331)+'СЕТ СН'!$F$13</f>
        <v>380.93174829999998</v>
      </c>
      <c r="W340" s="37">
        <f>SUMIFS(СВЦЭМ!$J$34:$J$777,СВЦЭМ!$A$34:$A$777,$A340,СВЦЭМ!$B$34:$B$777,W$331)+'СЕТ СН'!$F$13</f>
        <v>396.51258156</v>
      </c>
      <c r="X340" s="37">
        <f>SUMIFS(СВЦЭМ!$J$34:$J$777,СВЦЭМ!$A$34:$A$777,$A340,СВЦЭМ!$B$34:$B$777,X$331)+'СЕТ СН'!$F$13</f>
        <v>335.79278190000002</v>
      </c>
      <c r="Y340" s="37">
        <f>SUMIFS(СВЦЭМ!$J$34:$J$777,СВЦЭМ!$A$34:$A$777,$A340,СВЦЭМ!$B$34:$B$777,Y$331)+'СЕТ СН'!$F$13</f>
        <v>350.38995208</v>
      </c>
    </row>
    <row r="341" spans="1:25" ht="15.75" x14ac:dyDescent="0.2">
      <c r="A341" s="36">
        <f t="shared" si="9"/>
        <v>42592</v>
      </c>
      <c r="B341" s="37">
        <f>SUMIFS(СВЦЭМ!$J$34:$J$777,СВЦЭМ!$A$34:$A$777,$A341,СВЦЭМ!$B$34:$B$777,B$331)+'СЕТ СН'!$F$13</f>
        <v>386.29523154999998</v>
      </c>
      <c r="C341" s="37">
        <f>SUMIFS(СВЦЭМ!$J$34:$J$777,СВЦЭМ!$A$34:$A$777,$A341,СВЦЭМ!$B$34:$B$777,C$331)+'СЕТ СН'!$F$13</f>
        <v>410.66373700999998</v>
      </c>
      <c r="D341" s="37">
        <f>SUMIFS(СВЦЭМ!$J$34:$J$777,СВЦЭМ!$A$34:$A$777,$A341,СВЦЭМ!$B$34:$B$777,D$331)+'СЕТ СН'!$F$13</f>
        <v>425.61491536</v>
      </c>
      <c r="E341" s="37">
        <f>SUMIFS(СВЦЭМ!$J$34:$J$777,СВЦЭМ!$A$34:$A$777,$A341,СВЦЭМ!$B$34:$B$777,E$331)+'СЕТ СН'!$F$13</f>
        <v>436.77408494999997</v>
      </c>
      <c r="F341" s="37">
        <f>SUMIFS(СВЦЭМ!$J$34:$J$777,СВЦЭМ!$A$34:$A$777,$A341,СВЦЭМ!$B$34:$B$777,F$331)+'СЕТ СН'!$F$13</f>
        <v>444.91064489000001</v>
      </c>
      <c r="G341" s="37">
        <f>SUMIFS(СВЦЭМ!$J$34:$J$777,СВЦЭМ!$A$34:$A$777,$A341,СВЦЭМ!$B$34:$B$777,G$331)+'СЕТ СН'!$F$13</f>
        <v>442.76925238000001</v>
      </c>
      <c r="H341" s="37">
        <f>SUMIFS(СВЦЭМ!$J$34:$J$777,СВЦЭМ!$A$34:$A$777,$A341,СВЦЭМ!$B$34:$B$777,H$331)+'СЕТ СН'!$F$13</f>
        <v>416.05473301000001</v>
      </c>
      <c r="I341" s="37">
        <f>SUMIFS(СВЦЭМ!$J$34:$J$777,СВЦЭМ!$A$34:$A$777,$A341,СВЦЭМ!$B$34:$B$777,I$331)+'СЕТ СН'!$F$13</f>
        <v>404.68376897000002</v>
      </c>
      <c r="J341" s="37">
        <f>SUMIFS(СВЦЭМ!$J$34:$J$777,СВЦЭМ!$A$34:$A$777,$A341,СВЦЭМ!$B$34:$B$777,J$331)+'СЕТ СН'!$F$13</f>
        <v>358.95163265999997</v>
      </c>
      <c r="K341" s="37">
        <f>SUMIFS(СВЦЭМ!$J$34:$J$777,СВЦЭМ!$A$34:$A$777,$A341,СВЦЭМ!$B$34:$B$777,K$331)+'СЕТ СН'!$F$13</f>
        <v>357.83782301000002</v>
      </c>
      <c r="L341" s="37">
        <f>SUMIFS(СВЦЭМ!$J$34:$J$777,СВЦЭМ!$A$34:$A$777,$A341,СВЦЭМ!$B$34:$B$777,L$331)+'СЕТ СН'!$F$13</f>
        <v>394.31907317999998</v>
      </c>
      <c r="M341" s="37">
        <f>SUMIFS(СВЦЭМ!$J$34:$J$777,СВЦЭМ!$A$34:$A$777,$A341,СВЦЭМ!$B$34:$B$777,M$331)+'СЕТ СН'!$F$13</f>
        <v>431.91678209999998</v>
      </c>
      <c r="N341" s="37">
        <f>SUMIFS(СВЦЭМ!$J$34:$J$777,СВЦЭМ!$A$34:$A$777,$A341,СВЦЭМ!$B$34:$B$777,N$331)+'СЕТ СН'!$F$13</f>
        <v>428.31787366999998</v>
      </c>
      <c r="O341" s="37">
        <f>SUMIFS(СВЦЭМ!$J$34:$J$777,СВЦЭМ!$A$34:$A$777,$A341,СВЦЭМ!$B$34:$B$777,O$331)+'СЕТ СН'!$F$13</f>
        <v>431.41932293000002</v>
      </c>
      <c r="P341" s="37">
        <f>SUMIFS(СВЦЭМ!$J$34:$J$777,СВЦЭМ!$A$34:$A$777,$A341,СВЦЭМ!$B$34:$B$777,P$331)+'СЕТ СН'!$F$13</f>
        <v>418.35873211000001</v>
      </c>
      <c r="Q341" s="37">
        <f>SUMIFS(СВЦЭМ!$J$34:$J$777,СВЦЭМ!$A$34:$A$777,$A341,СВЦЭМ!$B$34:$B$777,Q$331)+'СЕТ СН'!$F$13</f>
        <v>366.79617058000002</v>
      </c>
      <c r="R341" s="37">
        <f>SUMIFS(СВЦЭМ!$J$34:$J$777,СВЦЭМ!$A$34:$A$777,$A341,СВЦЭМ!$B$34:$B$777,R$331)+'СЕТ СН'!$F$13</f>
        <v>376.95663424999998</v>
      </c>
      <c r="S341" s="37">
        <f>SUMIFS(СВЦЭМ!$J$34:$J$777,СВЦЭМ!$A$34:$A$777,$A341,СВЦЭМ!$B$34:$B$777,S$331)+'СЕТ СН'!$F$13</f>
        <v>425.75551553999998</v>
      </c>
      <c r="T341" s="37">
        <f>SUMIFS(СВЦЭМ!$J$34:$J$777,СВЦЭМ!$A$34:$A$777,$A341,СВЦЭМ!$B$34:$B$777,T$331)+'СЕТ СН'!$F$13</f>
        <v>424.29083412</v>
      </c>
      <c r="U341" s="37">
        <f>SUMIFS(СВЦЭМ!$J$34:$J$777,СВЦЭМ!$A$34:$A$777,$A341,СВЦЭМ!$B$34:$B$777,U$331)+'СЕТ СН'!$F$13</f>
        <v>423.21703230000003</v>
      </c>
      <c r="V341" s="37">
        <f>SUMIFS(СВЦЭМ!$J$34:$J$777,СВЦЭМ!$A$34:$A$777,$A341,СВЦЭМ!$B$34:$B$777,V$331)+'СЕТ СН'!$F$13</f>
        <v>428.56245213</v>
      </c>
      <c r="W341" s="37">
        <f>SUMIFS(СВЦЭМ!$J$34:$J$777,СВЦЭМ!$A$34:$A$777,$A341,СВЦЭМ!$B$34:$B$777,W$331)+'СЕТ СН'!$F$13</f>
        <v>352.46286987000002</v>
      </c>
      <c r="X341" s="37">
        <f>SUMIFS(СВЦЭМ!$J$34:$J$777,СВЦЭМ!$A$34:$A$777,$A341,СВЦЭМ!$B$34:$B$777,X$331)+'СЕТ СН'!$F$13</f>
        <v>331.92373111000001</v>
      </c>
      <c r="Y341" s="37">
        <f>SUMIFS(СВЦЭМ!$J$34:$J$777,СВЦЭМ!$A$34:$A$777,$A341,СВЦЭМ!$B$34:$B$777,Y$331)+'СЕТ СН'!$F$13</f>
        <v>346.51304533000001</v>
      </c>
    </row>
    <row r="342" spans="1:25" ht="15.75" x14ac:dyDescent="0.2">
      <c r="A342" s="36">
        <f t="shared" si="9"/>
        <v>42593</v>
      </c>
      <c r="B342" s="37">
        <f>SUMIFS(СВЦЭМ!$J$34:$J$777,СВЦЭМ!$A$34:$A$777,$A342,СВЦЭМ!$B$34:$B$777,B$331)+'СЕТ СН'!$F$13</f>
        <v>384.53842394999998</v>
      </c>
      <c r="C342" s="37">
        <f>SUMIFS(СВЦЭМ!$J$34:$J$777,СВЦЭМ!$A$34:$A$777,$A342,СВЦЭМ!$B$34:$B$777,C$331)+'СЕТ СН'!$F$13</f>
        <v>412.92950293000001</v>
      </c>
      <c r="D342" s="37">
        <f>SUMIFS(СВЦЭМ!$J$34:$J$777,СВЦЭМ!$A$34:$A$777,$A342,СВЦЭМ!$B$34:$B$777,D$331)+'СЕТ СН'!$F$13</f>
        <v>429.74377082000001</v>
      </c>
      <c r="E342" s="37">
        <f>SUMIFS(СВЦЭМ!$J$34:$J$777,СВЦЭМ!$A$34:$A$777,$A342,СВЦЭМ!$B$34:$B$777,E$331)+'СЕТ СН'!$F$13</f>
        <v>439.97031293999999</v>
      </c>
      <c r="F342" s="37">
        <f>SUMIFS(СВЦЭМ!$J$34:$J$777,СВЦЭМ!$A$34:$A$777,$A342,СВЦЭМ!$B$34:$B$777,F$331)+'СЕТ СН'!$F$13</f>
        <v>446.68885091999999</v>
      </c>
      <c r="G342" s="37">
        <f>SUMIFS(СВЦЭМ!$J$34:$J$777,СВЦЭМ!$A$34:$A$777,$A342,СВЦЭМ!$B$34:$B$777,G$331)+'СЕТ СН'!$F$13</f>
        <v>446.52842999000001</v>
      </c>
      <c r="H342" s="37">
        <f>SUMIFS(СВЦЭМ!$J$34:$J$777,СВЦЭМ!$A$34:$A$777,$A342,СВЦЭМ!$B$34:$B$777,H$331)+'СЕТ СН'!$F$13</f>
        <v>416.83752246</v>
      </c>
      <c r="I342" s="37">
        <f>SUMIFS(СВЦЭМ!$J$34:$J$777,СВЦЭМ!$A$34:$A$777,$A342,СВЦЭМ!$B$34:$B$777,I$331)+'СЕТ СН'!$F$13</f>
        <v>421.63103321</v>
      </c>
      <c r="J342" s="37">
        <f>SUMIFS(СВЦЭМ!$J$34:$J$777,СВЦЭМ!$A$34:$A$777,$A342,СВЦЭМ!$B$34:$B$777,J$331)+'СЕТ СН'!$F$13</f>
        <v>371.39457434000002</v>
      </c>
      <c r="K342" s="37">
        <f>SUMIFS(СВЦЭМ!$J$34:$J$777,СВЦЭМ!$A$34:$A$777,$A342,СВЦЭМ!$B$34:$B$777,K$331)+'СЕТ СН'!$F$13</f>
        <v>362.09123476000002</v>
      </c>
      <c r="L342" s="37">
        <f>SUMIFS(СВЦЭМ!$J$34:$J$777,СВЦЭМ!$A$34:$A$777,$A342,СВЦЭМ!$B$34:$B$777,L$331)+'СЕТ СН'!$F$13</f>
        <v>359.28820705999999</v>
      </c>
      <c r="M342" s="37">
        <f>SUMIFS(СВЦЭМ!$J$34:$J$777,СВЦЭМ!$A$34:$A$777,$A342,СВЦЭМ!$B$34:$B$777,M$331)+'СЕТ СН'!$F$13</f>
        <v>349.15657586999998</v>
      </c>
      <c r="N342" s="37">
        <f>SUMIFS(СВЦЭМ!$J$34:$J$777,СВЦЭМ!$A$34:$A$777,$A342,СВЦЭМ!$B$34:$B$777,N$331)+'СЕТ СН'!$F$13</f>
        <v>343.77654783000003</v>
      </c>
      <c r="O342" s="37">
        <f>SUMIFS(СВЦЭМ!$J$34:$J$777,СВЦЭМ!$A$34:$A$777,$A342,СВЦЭМ!$B$34:$B$777,O$331)+'СЕТ СН'!$F$13</f>
        <v>354.10639119000001</v>
      </c>
      <c r="P342" s="37">
        <f>SUMIFS(СВЦЭМ!$J$34:$J$777,СВЦЭМ!$A$34:$A$777,$A342,СВЦЭМ!$B$34:$B$777,P$331)+'СЕТ СН'!$F$13</f>
        <v>361.73122495000001</v>
      </c>
      <c r="Q342" s="37">
        <f>SUMIFS(СВЦЭМ!$J$34:$J$777,СВЦЭМ!$A$34:$A$777,$A342,СВЦЭМ!$B$34:$B$777,Q$331)+'СЕТ СН'!$F$13</f>
        <v>350.58999686999999</v>
      </c>
      <c r="R342" s="37">
        <f>SUMIFS(СВЦЭМ!$J$34:$J$777,СВЦЭМ!$A$34:$A$777,$A342,СВЦЭМ!$B$34:$B$777,R$331)+'СЕТ СН'!$F$13</f>
        <v>344.64609703000002</v>
      </c>
      <c r="S342" s="37">
        <f>SUMIFS(СВЦЭМ!$J$34:$J$777,СВЦЭМ!$A$34:$A$777,$A342,СВЦЭМ!$B$34:$B$777,S$331)+'СЕТ СН'!$F$13</f>
        <v>340.96233553000002</v>
      </c>
      <c r="T342" s="37">
        <f>SUMIFS(СВЦЭМ!$J$34:$J$777,СВЦЭМ!$A$34:$A$777,$A342,СВЦЭМ!$B$34:$B$777,T$331)+'СЕТ СН'!$F$13</f>
        <v>334.91516214000001</v>
      </c>
      <c r="U342" s="37">
        <f>SUMIFS(СВЦЭМ!$J$34:$J$777,СВЦЭМ!$A$34:$A$777,$A342,СВЦЭМ!$B$34:$B$777,U$331)+'СЕТ СН'!$F$13</f>
        <v>331.92718353999999</v>
      </c>
      <c r="V342" s="37">
        <f>SUMIFS(СВЦЭМ!$J$34:$J$777,СВЦЭМ!$A$34:$A$777,$A342,СВЦЭМ!$B$34:$B$777,V$331)+'СЕТ СН'!$F$13</f>
        <v>336.48842237000002</v>
      </c>
      <c r="W342" s="37">
        <f>SUMIFS(СВЦЭМ!$J$34:$J$777,СВЦЭМ!$A$34:$A$777,$A342,СВЦЭМ!$B$34:$B$777,W$331)+'СЕТ СН'!$F$13</f>
        <v>342.46836617000002</v>
      </c>
      <c r="X342" s="37">
        <f>SUMIFS(СВЦЭМ!$J$34:$J$777,СВЦЭМ!$A$34:$A$777,$A342,СВЦЭМ!$B$34:$B$777,X$331)+'СЕТ СН'!$F$13</f>
        <v>322.6663471</v>
      </c>
      <c r="Y342" s="37">
        <f>SUMIFS(СВЦЭМ!$J$34:$J$777,СВЦЭМ!$A$34:$A$777,$A342,СВЦЭМ!$B$34:$B$777,Y$331)+'СЕТ СН'!$F$13</f>
        <v>353.99299716000002</v>
      </c>
    </row>
    <row r="343" spans="1:25" ht="15.75" x14ac:dyDescent="0.2">
      <c r="A343" s="36">
        <f t="shared" si="9"/>
        <v>42594</v>
      </c>
      <c r="B343" s="37">
        <f>SUMIFS(СВЦЭМ!$J$34:$J$777,СВЦЭМ!$A$34:$A$777,$A343,СВЦЭМ!$B$34:$B$777,B$331)+'СЕТ СН'!$F$13</f>
        <v>394.51679601000001</v>
      </c>
      <c r="C343" s="37">
        <f>SUMIFS(СВЦЭМ!$J$34:$J$777,СВЦЭМ!$A$34:$A$777,$A343,СВЦЭМ!$B$34:$B$777,C$331)+'СЕТ СН'!$F$13</f>
        <v>426.89106722999998</v>
      </c>
      <c r="D343" s="37">
        <f>SUMIFS(СВЦЭМ!$J$34:$J$777,СВЦЭМ!$A$34:$A$777,$A343,СВЦЭМ!$B$34:$B$777,D$331)+'СЕТ СН'!$F$13</f>
        <v>438.92049494999998</v>
      </c>
      <c r="E343" s="37">
        <f>SUMIFS(СВЦЭМ!$J$34:$J$777,СВЦЭМ!$A$34:$A$777,$A343,СВЦЭМ!$B$34:$B$777,E$331)+'СЕТ СН'!$F$13</f>
        <v>446.39894912</v>
      </c>
      <c r="F343" s="37">
        <f>SUMIFS(СВЦЭМ!$J$34:$J$777,СВЦЭМ!$A$34:$A$777,$A343,СВЦЭМ!$B$34:$B$777,F$331)+'СЕТ СН'!$F$13</f>
        <v>456.14168883999997</v>
      </c>
      <c r="G343" s="37">
        <f>SUMIFS(СВЦЭМ!$J$34:$J$777,СВЦЭМ!$A$34:$A$777,$A343,СВЦЭМ!$B$34:$B$777,G$331)+'СЕТ СН'!$F$13</f>
        <v>452.91851328000001</v>
      </c>
      <c r="H343" s="37">
        <f>SUMIFS(СВЦЭМ!$J$34:$J$777,СВЦЭМ!$A$34:$A$777,$A343,СВЦЭМ!$B$34:$B$777,H$331)+'СЕТ СН'!$F$13</f>
        <v>433.61926870999997</v>
      </c>
      <c r="I343" s="37">
        <f>SUMIFS(СВЦЭМ!$J$34:$J$777,СВЦЭМ!$A$34:$A$777,$A343,СВЦЭМ!$B$34:$B$777,I$331)+'СЕТ СН'!$F$13</f>
        <v>428.80694732000001</v>
      </c>
      <c r="J343" s="37">
        <f>SUMIFS(СВЦЭМ!$J$34:$J$777,СВЦЭМ!$A$34:$A$777,$A343,СВЦЭМ!$B$34:$B$777,J$331)+'СЕТ СН'!$F$13</f>
        <v>386.25101079000001</v>
      </c>
      <c r="K343" s="37">
        <f>SUMIFS(СВЦЭМ!$J$34:$J$777,СВЦЭМ!$A$34:$A$777,$A343,СВЦЭМ!$B$34:$B$777,K$331)+'СЕТ СН'!$F$13</f>
        <v>364.93037518</v>
      </c>
      <c r="L343" s="37">
        <f>SUMIFS(СВЦЭМ!$J$34:$J$777,СВЦЭМ!$A$34:$A$777,$A343,СВЦЭМ!$B$34:$B$777,L$331)+'СЕТ СН'!$F$13</f>
        <v>359.62352301999999</v>
      </c>
      <c r="M343" s="37">
        <f>SUMIFS(СВЦЭМ!$J$34:$J$777,СВЦЭМ!$A$34:$A$777,$A343,СВЦЭМ!$B$34:$B$777,M$331)+'СЕТ СН'!$F$13</f>
        <v>369.44887008000001</v>
      </c>
      <c r="N343" s="37">
        <f>SUMIFS(СВЦЭМ!$J$34:$J$777,СВЦЭМ!$A$34:$A$777,$A343,СВЦЭМ!$B$34:$B$777,N$331)+'СЕТ СН'!$F$13</f>
        <v>365.08153218000001</v>
      </c>
      <c r="O343" s="37">
        <f>SUMIFS(СВЦЭМ!$J$34:$J$777,СВЦЭМ!$A$34:$A$777,$A343,СВЦЭМ!$B$34:$B$777,O$331)+'СЕТ СН'!$F$13</f>
        <v>369.72907270000002</v>
      </c>
      <c r="P343" s="37">
        <f>SUMIFS(СВЦЭМ!$J$34:$J$777,СВЦЭМ!$A$34:$A$777,$A343,СВЦЭМ!$B$34:$B$777,P$331)+'СЕТ СН'!$F$13</f>
        <v>370.08004295000001</v>
      </c>
      <c r="Q343" s="37">
        <f>SUMIFS(СВЦЭМ!$J$34:$J$777,СВЦЭМ!$A$34:$A$777,$A343,СВЦЭМ!$B$34:$B$777,Q$331)+'СЕТ СН'!$F$13</f>
        <v>368.79934868999999</v>
      </c>
      <c r="R343" s="37">
        <f>SUMIFS(СВЦЭМ!$J$34:$J$777,СВЦЭМ!$A$34:$A$777,$A343,СВЦЭМ!$B$34:$B$777,R$331)+'СЕТ СН'!$F$13</f>
        <v>366.28159907000003</v>
      </c>
      <c r="S343" s="37">
        <f>SUMIFS(СВЦЭМ!$J$34:$J$777,СВЦЭМ!$A$34:$A$777,$A343,СВЦЭМ!$B$34:$B$777,S$331)+'СЕТ СН'!$F$13</f>
        <v>364.57552154000001</v>
      </c>
      <c r="T343" s="37">
        <f>SUMIFS(СВЦЭМ!$J$34:$J$777,СВЦЭМ!$A$34:$A$777,$A343,СВЦЭМ!$B$34:$B$777,T$331)+'СЕТ СН'!$F$13</f>
        <v>339.89571043000001</v>
      </c>
      <c r="U343" s="37">
        <f>SUMIFS(СВЦЭМ!$J$34:$J$777,СВЦЭМ!$A$34:$A$777,$A343,СВЦЭМ!$B$34:$B$777,U$331)+'СЕТ СН'!$F$13</f>
        <v>308.64983035</v>
      </c>
      <c r="V343" s="37">
        <f>SUMIFS(СВЦЭМ!$J$34:$J$777,СВЦЭМ!$A$34:$A$777,$A343,СВЦЭМ!$B$34:$B$777,V$331)+'СЕТ СН'!$F$13</f>
        <v>325.09027823000002</v>
      </c>
      <c r="W343" s="37">
        <f>SUMIFS(СВЦЭМ!$J$34:$J$777,СВЦЭМ!$A$34:$A$777,$A343,СВЦЭМ!$B$34:$B$777,W$331)+'СЕТ СН'!$F$13</f>
        <v>339.30276461</v>
      </c>
      <c r="X343" s="37">
        <f>SUMIFS(СВЦЭМ!$J$34:$J$777,СВЦЭМ!$A$34:$A$777,$A343,СВЦЭМ!$B$34:$B$777,X$331)+'СЕТ СН'!$F$13</f>
        <v>333.09614406999998</v>
      </c>
      <c r="Y343" s="37">
        <f>SUMIFS(СВЦЭМ!$J$34:$J$777,СВЦЭМ!$A$34:$A$777,$A343,СВЦЭМ!$B$34:$B$777,Y$331)+'СЕТ СН'!$F$13</f>
        <v>368.92847776000002</v>
      </c>
    </row>
    <row r="344" spans="1:25" ht="15.75" x14ac:dyDescent="0.2">
      <c r="A344" s="36">
        <f t="shared" si="9"/>
        <v>42595</v>
      </c>
      <c r="B344" s="37">
        <f>SUMIFS(СВЦЭМ!$J$34:$J$777,СВЦЭМ!$A$34:$A$777,$A344,СВЦЭМ!$B$34:$B$777,B$331)+'СЕТ СН'!$F$13</f>
        <v>392.43077254999997</v>
      </c>
      <c r="C344" s="37">
        <f>SUMIFS(СВЦЭМ!$J$34:$J$777,СВЦЭМ!$A$34:$A$777,$A344,СВЦЭМ!$B$34:$B$777,C$331)+'СЕТ СН'!$F$13</f>
        <v>428.95494851000001</v>
      </c>
      <c r="D344" s="37">
        <f>SUMIFS(СВЦЭМ!$J$34:$J$777,СВЦЭМ!$A$34:$A$777,$A344,СВЦЭМ!$B$34:$B$777,D$331)+'СЕТ СН'!$F$13</f>
        <v>438.16355680999999</v>
      </c>
      <c r="E344" s="37">
        <f>SUMIFS(СВЦЭМ!$J$34:$J$777,СВЦЭМ!$A$34:$A$777,$A344,СВЦЭМ!$B$34:$B$777,E$331)+'СЕТ СН'!$F$13</f>
        <v>450.91455603999998</v>
      </c>
      <c r="F344" s="37">
        <f>SUMIFS(СВЦЭМ!$J$34:$J$777,СВЦЭМ!$A$34:$A$777,$A344,СВЦЭМ!$B$34:$B$777,F$331)+'СЕТ СН'!$F$13</f>
        <v>452.55246005999999</v>
      </c>
      <c r="G344" s="37">
        <f>SUMIFS(СВЦЭМ!$J$34:$J$777,СВЦЭМ!$A$34:$A$777,$A344,СВЦЭМ!$B$34:$B$777,G$331)+'СЕТ СН'!$F$13</f>
        <v>451.69729224000002</v>
      </c>
      <c r="H344" s="37">
        <f>SUMIFS(СВЦЭМ!$J$34:$J$777,СВЦЭМ!$A$34:$A$777,$A344,СВЦЭМ!$B$34:$B$777,H$331)+'СЕТ СН'!$F$13</f>
        <v>435.51486774</v>
      </c>
      <c r="I344" s="37">
        <f>SUMIFS(СВЦЭМ!$J$34:$J$777,СВЦЭМ!$A$34:$A$777,$A344,СВЦЭМ!$B$34:$B$777,I$331)+'СЕТ СН'!$F$13</f>
        <v>440.39465431999997</v>
      </c>
      <c r="J344" s="37">
        <f>SUMIFS(СВЦЭМ!$J$34:$J$777,СВЦЭМ!$A$34:$A$777,$A344,СВЦЭМ!$B$34:$B$777,J$331)+'СЕТ СН'!$F$13</f>
        <v>396.85749249000003</v>
      </c>
      <c r="K344" s="37">
        <f>SUMIFS(СВЦЭМ!$J$34:$J$777,СВЦЭМ!$A$34:$A$777,$A344,СВЦЭМ!$B$34:$B$777,K$331)+'СЕТ СН'!$F$13</f>
        <v>368.00224300999997</v>
      </c>
      <c r="L344" s="37">
        <f>SUMIFS(СВЦЭМ!$J$34:$J$777,СВЦЭМ!$A$34:$A$777,$A344,СВЦЭМ!$B$34:$B$777,L$331)+'СЕТ СН'!$F$13</f>
        <v>369.44508202999998</v>
      </c>
      <c r="M344" s="37">
        <f>SUMIFS(СВЦЭМ!$J$34:$J$777,СВЦЭМ!$A$34:$A$777,$A344,СВЦЭМ!$B$34:$B$777,M$331)+'СЕТ СН'!$F$13</f>
        <v>358.50989292999998</v>
      </c>
      <c r="N344" s="37">
        <f>SUMIFS(СВЦЭМ!$J$34:$J$777,СВЦЭМ!$A$34:$A$777,$A344,СВЦЭМ!$B$34:$B$777,N$331)+'СЕТ СН'!$F$13</f>
        <v>344.75243332999997</v>
      </c>
      <c r="O344" s="37">
        <f>SUMIFS(СВЦЭМ!$J$34:$J$777,СВЦЭМ!$A$34:$A$777,$A344,СВЦЭМ!$B$34:$B$777,O$331)+'СЕТ СН'!$F$13</f>
        <v>343.32253465000002</v>
      </c>
      <c r="P344" s="37">
        <f>SUMIFS(СВЦЭМ!$J$34:$J$777,СВЦЭМ!$A$34:$A$777,$A344,СВЦЭМ!$B$34:$B$777,P$331)+'СЕТ СН'!$F$13</f>
        <v>336.33217357000001</v>
      </c>
      <c r="Q344" s="37">
        <f>SUMIFS(СВЦЭМ!$J$34:$J$777,СВЦЭМ!$A$34:$A$777,$A344,СВЦЭМ!$B$34:$B$777,Q$331)+'СЕТ СН'!$F$13</f>
        <v>336.41611316000001</v>
      </c>
      <c r="R344" s="37">
        <f>SUMIFS(СВЦЭМ!$J$34:$J$777,СВЦЭМ!$A$34:$A$777,$A344,СВЦЭМ!$B$34:$B$777,R$331)+'СЕТ СН'!$F$13</f>
        <v>336.57358959999999</v>
      </c>
      <c r="S344" s="37">
        <f>SUMIFS(СВЦЭМ!$J$34:$J$777,СВЦЭМ!$A$34:$A$777,$A344,СВЦЭМ!$B$34:$B$777,S$331)+'СЕТ СН'!$F$13</f>
        <v>338.19467926999999</v>
      </c>
      <c r="T344" s="37">
        <f>SUMIFS(СВЦЭМ!$J$34:$J$777,СВЦЭМ!$A$34:$A$777,$A344,СВЦЭМ!$B$34:$B$777,T$331)+'СЕТ СН'!$F$13</f>
        <v>340.86400829000002</v>
      </c>
      <c r="U344" s="37">
        <f>SUMIFS(СВЦЭМ!$J$34:$J$777,СВЦЭМ!$A$34:$A$777,$A344,СВЦЭМ!$B$34:$B$777,U$331)+'СЕТ СН'!$F$13</f>
        <v>342.56429512</v>
      </c>
      <c r="V344" s="37">
        <f>SUMIFS(СВЦЭМ!$J$34:$J$777,СВЦЭМ!$A$34:$A$777,$A344,СВЦЭМ!$B$34:$B$777,V$331)+'СЕТ СН'!$F$13</f>
        <v>353.32462397</v>
      </c>
      <c r="W344" s="37">
        <f>SUMIFS(СВЦЭМ!$J$34:$J$777,СВЦЭМ!$A$34:$A$777,$A344,СВЦЭМ!$B$34:$B$777,W$331)+'СЕТ СН'!$F$13</f>
        <v>362.35287606999998</v>
      </c>
      <c r="X344" s="37">
        <f>SUMIFS(СВЦЭМ!$J$34:$J$777,СВЦЭМ!$A$34:$A$777,$A344,СВЦЭМ!$B$34:$B$777,X$331)+'СЕТ СН'!$F$13</f>
        <v>338.31447223999999</v>
      </c>
      <c r="Y344" s="37">
        <f>SUMIFS(СВЦЭМ!$J$34:$J$777,СВЦЭМ!$A$34:$A$777,$A344,СВЦЭМ!$B$34:$B$777,Y$331)+'СЕТ СН'!$F$13</f>
        <v>355.89527694999998</v>
      </c>
    </row>
    <row r="345" spans="1:25" ht="15.75" x14ac:dyDescent="0.2">
      <c r="A345" s="36">
        <f t="shared" si="9"/>
        <v>42596</v>
      </c>
      <c r="B345" s="37">
        <f>SUMIFS(СВЦЭМ!$J$34:$J$777,СВЦЭМ!$A$34:$A$777,$A345,СВЦЭМ!$B$34:$B$777,B$331)+'СЕТ СН'!$F$13</f>
        <v>389.25422105000001</v>
      </c>
      <c r="C345" s="37">
        <f>SUMIFS(СВЦЭМ!$J$34:$J$777,СВЦЭМ!$A$34:$A$777,$A345,СВЦЭМ!$B$34:$B$777,C$331)+'СЕТ СН'!$F$13</f>
        <v>421.53651876999999</v>
      </c>
      <c r="D345" s="37">
        <f>SUMIFS(СВЦЭМ!$J$34:$J$777,СВЦЭМ!$A$34:$A$777,$A345,СВЦЭМ!$B$34:$B$777,D$331)+'СЕТ СН'!$F$13</f>
        <v>437.92910812000002</v>
      </c>
      <c r="E345" s="37">
        <f>SUMIFS(СВЦЭМ!$J$34:$J$777,СВЦЭМ!$A$34:$A$777,$A345,СВЦЭМ!$B$34:$B$777,E$331)+'СЕТ СН'!$F$13</f>
        <v>449.08135475</v>
      </c>
      <c r="F345" s="37">
        <f>SUMIFS(СВЦЭМ!$J$34:$J$777,СВЦЭМ!$A$34:$A$777,$A345,СВЦЭМ!$B$34:$B$777,F$331)+'СЕТ СН'!$F$13</f>
        <v>453.42911683</v>
      </c>
      <c r="G345" s="37">
        <f>SUMIFS(СВЦЭМ!$J$34:$J$777,СВЦЭМ!$A$34:$A$777,$A345,СВЦЭМ!$B$34:$B$777,G$331)+'СЕТ СН'!$F$13</f>
        <v>455.73315805999999</v>
      </c>
      <c r="H345" s="37">
        <f>SUMIFS(СВЦЭМ!$J$34:$J$777,СВЦЭМ!$A$34:$A$777,$A345,СВЦЭМ!$B$34:$B$777,H$331)+'СЕТ СН'!$F$13</f>
        <v>439.14650167999997</v>
      </c>
      <c r="I345" s="37">
        <f>SUMIFS(СВЦЭМ!$J$34:$J$777,СВЦЭМ!$A$34:$A$777,$A345,СВЦЭМ!$B$34:$B$777,I$331)+'СЕТ СН'!$F$13</f>
        <v>441.72114185999999</v>
      </c>
      <c r="J345" s="37">
        <f>SUMIFS(СВЦЭМ!$J$34:$J$777,СВЦЭМ!$A$34:$A$777,$A345,СВЦЭМ!$B$34:$B$777,J$331)+'СЕТ СН'!$F$13</f>
        <v>393.32505079999999</v>
      </c>
      <c r="K345" s="37">
        <f>SUMIFS(СВЦЭМ!$J$34:$J$777,СВЦЭМ!$A$34:$A$777,$A345,СВЦЭМ!$B$34:$B$777,K$331)+'СЕТ СН'!$F$13</f>
        <v>348.25976593000001</v>
      </c>
      <c r="L345" s="37">
        <f>SUMIFS(СВЦЭМ!$J$34:$J$777,СВЦЭМ!$A$34:$A$777,$A345,СВЦЭМ!$B$34:$B$777,L$331)+'СЕТ СН'!$F$13</f>
        <v>338.14652504999998</v>
      </c>
      <c r="M345" s="37">
        <f>SUMIFS(СВЦЭМ!$J$34:$J$777,СВЦЭМ!$A$34:$A$777,$A345,СВЦЭМ!$B$34:$B$777,M$331)+'СЕТ СН'!$F$13</f>
        <v>361.19441610000001</v>
      </c>
      <c r="N345" s="37">
        <f>SUMIFS(СВЦЭМ!$J$34:$J$777,СВЦЭМ!$A$34:$A$777,$A345,СВЦЭМ!$B$34:$B$777,N$331)+'СЕТ СН'!$F$13</f>
        <v>359.80539892000002</v>
      </c>
      <c r="O345" s="37">
        <f>SUMIFS(СВЦЭМ!$J$34:$J$777,СВЦЭМ!$A$34:$A$777,$A345,СВЦЭМ!$B$34:$B$777,O$331)+'СЕТ СН'!$F$13</f>
        <v>363.07054276000002</v>
      </c>
      <c r="P345" s="37">
        <f>SUMIFS(СВЦЭМ!$J$34:$J$777,СВЦЭМ!$A$34:$A$777,$A345,СВЦЭМ!$B$34:$B$777,P$331)+'СЕТ СН'!$F$13</f>
        <v>359.99885599999999</v>
      </c>
      <c r="Q345" s="37">
        <f>SUMIFS(СВЦЭМ!$J$34:$J$777,СВЦЭМ!$A$34:$A$777,$A345,СВЦЭМ!$B$34:$B$777,Q$331)+'СЕТ СН'!$F$13</f>
        <v>359.72800905000003</v>
      </c>
      <c r="R345" s="37">
        <f>SUMIFS(СВЦЭМ!$J$34:$J$777,СВЦЭМ!$A$34:$A$777,$A345,СВЦЭМ!$B$34:$B$777,R$331)+'СЕТ СН'!$F$13</f>
        <v>357.75272425000003</v>
      </c>
      <c r="S345" s="37">
        <f>SUMIFS(СВЦЭМ!$J$34:$J$777,СВЦЭМ!$A$34:$A$777,$A345,СВЦЭМ!$B$34:$B$777,S$331)+'СЕТ СН'!$F$13</f>
        <v>363.02467683999998</v>
      </c>
      <c r="T345" s="37">
        <f>SUMIFS(СВЦЭМ!$J$34:$J$777,СВЦЭМ!$A$34:$A$777,$A345,СВЦЭМ!$B$34:$B$777,T$331)+'СЕТ СН'!$F$13</f>
        <v>362.89269132999999</v>
      </c>
      <c r="U345" s="37">
        <f>SUMIFS(СВЦЭМ!$J$34:$J$777,СВЦЭМ!$A$34:$A$777,$A345,СВЦЭМ!$B$34:$B$777,U$331)+'СЕТ СН'!$F$13</f>
        <v>366.44131279999999</v>
      </c>
      <c r="V345" s="37">
        <f>SUMIFS(СВЦЭМ!$J$34:$J$777,СВЦЭМ!$A$34:$A$777,$A345,СВЦЭМ!$B$34:$B$777,V$331)+'СЕТ СН'!$F$13</f>
        <v>351.94087017999999</v>
      </c>
      <c r="W345" s="37">
        <f>SUMIFS(СВЦЭМ!$J$34:$J$777,СВЦЭМ!$A$34:$A$777,$A345,СВЦЭМ!$B$34:$B$777,W$331)+'СЕТ СН'!$F$13</f>
        <v>331.17648308000003</v>
      </c>
      <c r="X345" s="37">
        <f>SUMIFS(СВЦЭМ!$J$34:$J$777,СВЦЭМ!$A$34:$A$777,$A345,СВЦЭМ!$B$34:$B$777,X$331)+'СЕТ СН'!$F$13</f>
        <v>330.42337459999999</v>
      </c>
      <c r="Y345" s="37">
        <f>SUMIFS(СВЦЭМ!$J$34:$J$777,СВЦЭМ!$A$34:$A$777,$A345,СВЦЭМ!$B$34:$B$777,Y$331)+'СЕТ СН'!$F$13</f>
        <v>378.98547093000002</v>
      </c>
    </row>
    <row r="346" spans="1:25" ht="15.75" x14ac:dyDescent="0.2">
      <c r="A346" s="36">
        <f t="shared" si="9"/>
        <v>42597</v>
      </c>
      <c r="B346" s="37">
        <f>SUMIFS(СВЦЭМ!$J$34:$J$777,СВЦЭМ!$A$34:$A$777,$A346,СВЦЭМ!$B$34:$B$777,B$331)+'СЕТ СН'!$F$13</f>
        <v>403.28221932000002</v>
      </c>
      <c r="C346" s="37">
        <f>SUMIFS(СВЦЭМ!$J$34:$J$777,СВЦЭМ!$A$34:$A$777,$A346,СВЦЭМ!$B$34:$B$777,C$331)+'СЕТ СН'!$F$13</f>
        <v>434.31344997999997</v>
      </c>
      <c r="D346" s="37">
        <f>SUMIFS(СВЦЭМ!$J$34:$J$777,СВЦЭМ!$A$34:$A$777,$A346,СВЦЭМ!$B$34:$B$777,D$331)+'СЕТ СН'!$F$13</f>
        <v>428.67249162000002</v>
      </c>
      <c r="E346" s="37">
        <f>SUMIFS(СВЦЭМ!$J$34:$J$777,СВЦЭМ!$A$34:$A$777,$A346,СВЦЭМ!$B$34:$B$777,E$331)+'СЕТ СН'!$F$13</f>
        <v>443.51702237000001</v>
      </c>
      <c r="F346" s="37">
        <f>SUMIFS(СВЦЭМ!$J$34:$J$777,СВЦЭМ!$A$34:$A$777,$A346,СВЦЭМ!$B$34:$B$777,F$331)+'СЕТ СН'!$F$13</f>
        <v>447.23680352000002</v>
      </c>
      <c r="G346" s="37">
        <f>SUMIFS(СВЦЭМ!$J$34:$J$777,СВЦЭМ!$A$34:$A$777,$A346,СВЦЭМ!$B$34:$B$777,G$331)+'СЕТ СН'!$F$13</f>
        <v>445.76057678000001</v>
      </c>
      <c r="H346" s="37">
        <f>SUMIFS(СВЦЭМ!$J$34:$J$777,СВЦЭМ!$A$34:$A$777,$A346,СВЦЭМ!$B$34:$B$777,H$331)+'СЕТ СН'!$F$13</f>
        <v>427.07466360000001</v>
      </c>
      <c r="I346" s="37">
        <f>SUMIFS(СВЦЭМ!$J$34:$J$777,СВЦЭМ!$A$34:$A$777,$A346,СВЦЭМ!$B$34:$B$777,I$331)+'СЕТ СН'!$F$13</f>
        <v>422.96538393999998</v>
      </c>
      <c r="J346" s="37">
        <f>SUMIFS(СВЦЭМ!$J$34:$J$777,СВЦЭМ!$A$34:$A$777,$A346,СВЦЭМ!$B$34:$B$777,J$331)+'СЕТ СН'!$F$13</f>
        <v>368.2342774</v>
      </c>
      <c r="K346" s="37">
        <f>SUMIFS(СВЦЭМ!$J$34:$J$777,СВЦЭМ!$A$34:$A$777,$A346,СВЦЭМ!$B$34:$B$777,K$331)+'СЕТ СН'!$F$13</f>
        <v>327.82840721000002</v>
      </c>
      <c r="L346" s="37">
        <f>SUMIFS(СВЦЭМ!$J$34:$J$777,СВЦЭМ!$A$34:$A$777,$A346,СВЦЭМ!$B$34:$B$777,L$331)+'СЕТ СН'!$F$13</f>
        <v>301.63878395</v>
      </c>
      <c r="M346" s="37">
        <f>SUMIFS(СВЦЭМ!$J$34:$J$777,СВЦЭМ!$A$34:$A$777,$A346,СВЦЭМ!$B$34:$B$777,M$331)+'СЕТ СН'!$F$13</f>
        <v>298.86580655</v>
      </c>
      <c r="N346" s="37">
        <f>SUMIFS(СВЦЭМ!$J$34:$J$777,СВЦЭМ!$A$34:$A$777,$A346,СВЦЭМ!$B$34:$B$777,N$331)+'СЕТ СН'!$F$13</f>
        <v>302.69895508000002</v>
      </c>
      <c r="O346" s="37">
        <f>SUMIFS(СВЦЭМ!$J$34:$J$777,СВЦЭМ!$A$34:$A$777,$A346,СВЦЭМ!$B$34:$B$777,O$331)+'СЕТ СН'!$F$13</f>
        <v>297.09013296000001</v>
      </c>
      <c r="P346" s="37">
        <f>SUMIFS(СВЦЭМ!$J$34:$J$777,СВЦЭМ!$A$34:$A$777,$A346,СВЦЭМ!$B$34:$B$777,P$331)+'СЕТ СН'!$F$13</f>
        <v>301.29130722999997</v>
      </c>
      <c r="Q346" s="37">
        <f>SUMIFS(СВЦЭМ!$J$34:$J$777,СВЦЭМ!$A$34:$A$777,$A346,СВЦЭМ!$B$34:$B$777,Q$331)+'СЕТ СН'!$F$13</f>
        <v>303.35608528</v>
      </c>
      <c r="R346" s="37">
        <f>SUMIFS(СВЦЭМ!$J$34:$J$777,СВЦЭМ!$A$34:$A$777,$A346,СВЦЭМ!$B$34:$B$777,R$331)+'СЕТ СН'!$F$13</f>
        <v>302.49960291999997</v>
      </c>
      <c r="S346" s="37">
        <f>SUMIFS(СВЦЭМ!$J$34:$J$777,СВЦЭМ!$A$34:$A$777,$A346,СВЦЭМ!$B$34:$B$777,S$331)+'СЕТ СН'!$F$13</f>
        <v>305.15901411999999</v>
      </c>
      <c r="T346" s="37">
        <f>SUMIFS(СВЦЭМ!$J$34:$J$777,СВЦЭМ!$A$34:$A$777,$A346,СВЦЭМ!$B$34:$B$777,T$331)+'СЕТ СН'!$F$13</f>
        <v>311.04111442999999</v>
      </c>
      <c r="U346" s="37">
        <f>SUMIFS(СВЦЭМ!$J$34:$J$777,СВЦЭМ!$A$34:$A$777,$A346,СВЦЭМ!$B$34:$B$777,U$331)+'СЕТ СН'!$F$13</f>
        <v>309.61082744999999</v>
      </c>
      <c r="V346" s="37">
        <f>SUMIFS(СВЦЭМ!$J$34:$J$777,СВЦЭМ!$A$34:$A$777,$A346,СВЦЭМ!$B$34:$B$777,V$331)+'СЕТ СН'!$F$13</f>
        <v>296.94502932</v>
      </c>
      <c r="W346" s="37">
        <f>SUMIFS(СВЦЭМ!$J$34:$J$777,СВЦЭМ!$A$34:$A$777,$A346,СВЦЭМ!$B$34:$B$777,W$331)+'СЕТ СН'!$F$13</f>
        <v>297.50579089000001</v>
      </c>
      <c r="X346" s="37">
        <f>SUMIFS(СВЦЭМ!$J$34:$J$777,СВЦЭМ!$A$34:$A$777,$A346,СВЦЭМ!$B$34:$B$777,X$331)+'СЕТ СН'!$F$13</f>
        <v>310.19003816999998</v>
      </c>
      <c r="Y346" s="37">
        <f>SUMIFS(СВЦЭМ!$J$34:$J$777,СВЦЭМ!$A$34:$A$777,$A346,СВЦЭМ!$B$34:$B$777,Y$331)+'СЕТ СН'!$F$13</f>
        <v>354.75496485000002</v>
      </c>
    </row>
    <row r="347" spans="1:25" ht="15.75" x14ac:dyDescent="0.2">
      <c r="A347" s="36">
        <f t="shared" si="9"/>
        <v>42598</v>
      </c>
      <c r="B347" s="37">
        <f>SUMIFS(СВЦЭМ!$J$34:$J$777,СВЦЭМ!$A$34:$A$777,$A347,СВЦЭМ!$B$34:$B$777,B$331)+'СЕТ СН'!$F$13</f>
        <v>377.81658994999998</v>
      </c>
      <c r="C347" s="37">
        <f>SUMIFS(СВЦЭМ!$J$34:$J$777,СВЦЭМ!$A$34:$A$777,$A347,СВЦЭМ!$B$34:$B$777,C$331)+'СЕТ СН'!$F$13</f>
        <v>411.02395926000003</v>
      </c>
      <c r="D347" s="37">
        <f>SUMIFS(СВЦЭМ!$J$34:$J$777,СВЦЭМ!$A$34:$A$777,$A347,СВЦЭМ!$B$34:$B$777,D$331)+'СЕТ СН'!$F$13</f>
        <v>435.06221531</v>
      </c>
      <c r="E347" s="37">
        <f>SUMIFS(СВЦЭМ!$J$34:$J$777,СВЦЭМ!$A$34:$A$777,$A347,СВЦЭМ!$B$34:$B$777,E$331)+'СЕТ СН'!$F$13</f>
        <v>446.91847762999998</v>
      </c>
      <c r="F347" s="37">
        <f>SUMIFS(СВЦЭМ!$J$34:$J$777,СВЦЭМ!$A$34:$A$777,$A347,СВЦЭМ!$B$34:$B$777,F$331)+'СЕТ СН'!$F$13</f>
        <v>452.85723414</v>
      </c>
      <c r="G347" s="37">
        <f>SUMIFS(СВЦЭМ!$J$34:$J$777,СВЦЭМ!$A$34:$A$777,$A347,СВЦЭМ!$B$34:$B$777,G$331)+'СЕТ СН'!$F$13</f>
        <v>451.32329658999998</v>
      </c>
      <c r="H347" s="37">
        <f>SUMIFS(СВЦЭМ!$J$34:$J$777,СВЦЭМ!$A$34:$A$777,$A347,СВЦЭМ!$B$34:$B$777,H$331)+'СЕТ СН'!$F$13</f>
        <v>427.01351905000001</v>
      </c>
      <c r="I347" s="37">
        <f>SUMIFS(СВЦЭМ!$J$34:$J$777,СВЦЭМ!$A$34:$A$777,$A347,СВЦЭМ!$B$34:$B$777,I$331)+'СЕТ СН'!$F$13</f>
        <v>401.70614735999999</v>
      </c>
      <c r="J347" s="37">
        <f>SUMIFS(СВЦЭМ!$J$34:$J$777,СВЦЭМ!$A$34:$A$777,$A347,СВЦЭМ!$B$34:$B$777,J$331)+'СЕТ СН'!$F$13</f>
        <v>351.29821910999999</v>
      </c>
      <c r="K347" s="37">
        <f>SUMIFS(СВЦЭМ!$J$34:$J$777,СВЦЭМ!$A$34:$A$777,$A347,СВЦЭМ!$B$34:$B$777,K$331)+'СЕТ СН'!$F$13</f>
        <v>320.55212053000002</v>
      </c>
      <c r="L347" s="37">
        <f>SUMIFS(СВЦЭМ!$J$34:$J$777,СВЦЭМ!$A$34:$A$777,$A347,СВЦЭМ!$B$34:$B$777,L$331)+'СЕТ СН'!$F$13</f>
        <v>296.15556261</v>
      </c>
      <c r="M347" s="37">
        <f>SUMIFS(СВЦЭМ!$J$34:$J$777,СВЦЭМ!$A$34:$A$777,$A347,СВЦЭМ!$B$34:$B$777,M$331)+'СЕТ СН'!$F$13</f>
        <v>302.91600914000003</v>
      </c>
      <c r="N347" s="37">
        <f>SUMIFS(СВЦЭМ!$J$34:$J$777,СВЦЭМ!$A$34:$A$777,$A347,СВЦЭМ!$B$34:$B$777,N$331)+'СЕТ СН'!$F$13</f>
        <v>319.71730593000001</v>
      </c>
      <c r="O347" s="37">
        <f>SUMIFS(СВЦЭМ!$J$34:$J$777,СВЦЭМ!$A$34:$A$777,$A347,СВЦЭМ!$B$34:$B$777,O$331)+'СЕТ СН'!$F$13</f>
        <v>330.51609583999999</v>
      </c>
      <c r="P347" s="37">
        <f>SUMIFS(СВЦЭМ!$J$34:$J$777,СВЦЭМ!$A$34:$A$777,$A347,СВЦЭМ!$B$34:$B$777,P$331)+'СЕТ СН'!$F$13</f>
        <v>310.79534577999999</v>
      </c>
      <c r="Q347" s="37">
        <f>SUMIFS(СВЦЭМ!$J$34:$J$777,СВЦЭМ!$A$34:$A$777,$A347,СВЦЭМ!$B$34:$B$777,Q$331)+'СЕТ СН'!$F$13</f>
        <v>300.78274508999999</v>
      </c>
      <c r="R347" s="37">
        <f>SUMIFS(СВЦЭМ!$J$34:$J$777,СВЦЭМ!$A$34:$A$777,$A347,СВЦЭМ!$B$34:$B$777,R$331)+'СЕТ СН'!$F$13</f>
        <v>299.73694582000002</v>
      </c>
      <c r="S347" s="37">
        <f>SUMIFS(СВЦЭМ!$J$34:$J$777,СВЦЭМ!$A$34:$A$777,$A347,СВЦЭМ!$B$34:$B$777,S$331)+'СЕТ СН'!$F$13</f>
        <v>303.33408530999998</v>
      </c>
      <c r="T347" s="37">
        <f>SUMIFS(СВЦЭМ!$J$34:$J$777,СВЦЭМ!$A$34:$A$777,$A347,СВЦЭМ!$B$34:$B$777,T$331)+'СЕТ СН'!$F$13</f>
        <v>307.84801668</v>
      </c>
      <c r="U347" s="37">
        <f>SUMIFS(СВЦЭМ!$J$34:$J$777,СВЦЭМ!$A$34:$A$777,$A347,СВЦЭМ!$B$34:$B$777,U$331)+'СЕТ СН'!$F$13</f>
        <v>310.63584938999998</v>
      </c>
      <c r="V347" s="37">
        <f>SUMIFS(СВЦЭМ!$J$34:$J$777,СВЦЭМ!$A$34:$A$777,$A347,СВЦЭМ!$B$34:$B$777,V$331)+'СЕТ СН'!$F$13</f>
        <v>302.09837848000001</v>
      </c>
      <c r="W347" s="37">
        <f>SUMIFS(СВЦЭМ!$J$34:$J$777,СВЦЭМ!$A$34:$A$777,$A347,СВЦЭМ!$B$34:$B$777,W$331)+'СЕТ СН'!$F$13</f>
        <v>309.08895894</v>
      </c>
      <c r="X347" s="37">
        <f>SUMIFS(СВЦЭМ!$J$34:$J$777,СВЦЭМ!$A$34:$A$777,$A347,СВЦЭМ!$B$34:$B$777,X$331)+'СЕТ СН'!$F$13</f>
        <v>313.25859044999999</v>
      </c>
      <c r="Y347" s="37">
        <f>SUMIFS(СВЦЭМ!$J$34:$J$777,СВЦЭМ!$A$34:$A$777,$A347,СВЦЭМ!$B$34:$B$777,Y$331)+'СЕТ СН'!$F$13</f>
        <v>354.65254109</v>
      </c>
    </row>
    <row r="348" spans="1:25" ht="15.75" x14ac:dyDescent="0.2">
      <c r="A348" s="36">
        <f t="shared" si="9"/>
        <v>42599</v>
      </c>
      <c r="B348" s="37">
        <f>SUMIFS(СВЦЭМ!$J$34:$J$777,СВЦЭМ!$A$34:$A$777,$A348,СВЦЭМ!$B$34:$B$777,B$331)+'СЕТ СН'!$F$13</f>
        <v>371.1215952</v>
      </c>
      <c r="C348" s="37">
        <f>SUMIFS(СВЦЭМ!$J$34:$J$777,СВЦЭМ!$A$34:$A$777,$A348,СВЦЭМ!$B$34:$B$777,C$331)+'СЕТ СН'!$F$13</f>
        <v>411.56041606000002</v>
      </c>
      <c r="D348" s="37">
        <f>SUMIFS(СВЦЭМ!$J$34:$J$777,СВЦЭМ!$A$34:$A$777,$A348,СВЦЭМ!$B$34:$B$777,D$331)+'СЕТ СН'!$F$13</f>
        <v>436.81080677</v>
      </c>
      <c r="E348" s="37">
        <f>SUMIFS(СВЦЭМ!$J$34:$J$777,СВЦЭМ!$A$34:$A$777,$A348,СВЦЭМ!$B$34:$B$777,E$331)+'СЕТ СН'!$F$13</f>
        <v>448.05738217999999</v>
      </c>
      <c r="F348" s="37">
        <f>SUMIFS(СВЦЭМ!$J$34:$J$777,СВЦЭМ!$A$34:$A$777,$A348,СВЦЭМ!$B$34:$B$777,F$331)+'СЕТ СН'!$F$13</f>
        <v>458.21830661000001</v>
      </c>
      <c r="G348" s="37">
        <f>SUMIFS(СВЦЭМ!$J$34:$J$777,СВЦЭМ!$A$34:$A$777,$A348,СВЦЭМ!$B$34:$B$777,G$331)+'СЕТ СН'!$F$13</f>
        <v>455.56190895999998</v>
      </c>
      <c r="H348" s="37">
        <f>SUMIFS(СВЦЭМ!$J$34:$J$777,СВЦЭМ!$A$34:$A$777,$A348,СВЦЭМ!$B$34:$B$777,H$331)+'СЕТ СН'!$F$13</f>
        <v>422.69773694999998</v>
      </c>
      <c r="I348" s="37">
        <f>SUMIFS(СВЦЭМ!$J$34:$J$777,СВЦЭМ!$A$34:$A$777,$A348,СВЦЭМ!$B$34:$B$777,I$331)+'СЕТ СН'!$F$13</f>
        <v>395.05630707</v>
      </c>
      <c r="J348" s="37">
        <f>SUMIFS(СВЦЭМ!$J$34:$J$777,СВЦЭМ!$A$34:$A$777,$A348,СВЦЭМ!$B$34:$B$777,J$331)+'СЕТ СН'!$F$13</f>
        <v>342.21326835000002</v>
      </c>
      <c r="K348" s="37">
        <f>SUMIFS(СВЦЭМ!$J$34:$J$777,СВЦЭМ!$A$34:$A$777,$A348,СВЦЭМ!$B$34:$B$777,K$331)+'СЕТ СН'!$F$13</f>
        <v>312.39694734</v>
      </c>
      <c r="L348" s="37">
        <f>SUMIFS(СВЦЭМ!$J$34:$J$777,СВЦЭМ!$A$34:$A$777,$A348,СВЦЭМ!$B$34:$B$777,L$331)+'СЕТ СН'!$F$13</f>
        <v>293.18292076</v>
      </c>
      <c r="M348" s="37">
        <f>SUMIFS(СВЦЭМ!$J$34:$J$777,СВЦЭМ!$A$34:$A$777,$A348,СВЦЭМ!$B$34:$B$777,M$331)+'СЕТ СН'!$F$13</f>
        <v>287.20840865000002</v>
      </c>
      <c r="N348" s="37">
        <f>SUMIFS(СВЦЭМ!$J$34:$J$777,СВЦЭМ!$A$34:$A$777,$A348,СВЦЭМ!$B$34:$B$777,N$331)+'СЕТ СН'!$F$13</f>
        <v>293.95356799000001</v>
      </c>
      <c r="O348" s="37">
        <f>SUMIFS(СВЦЭМ!$J$34:$J$777,СВЦЭМ!$A$34:$A$777,$A348,СВЦЭМ!$B$34:$B$777,O$331)+'СЕТ СН'!$F$13</f>
        <v>290.87779492999999</v>
      </c>
      <c r="P348" s="37">
        <f>SUMIFS(СВЦЭМ!$J$34:$J$777,СВЦЭМ!$A$34:$A$777,$A348,СВЦЭМ!$B$34:$B$777,P$331)+'СЕТ СН'!$F$13</f>
        <v>293.1829649</v>
      </c>
      <c r="Q348" s="37">
        <f>SUMIFS(СВЦЭМ!$J$34:$J$777,СВЦЭМ!$A$34:$A$777,$A348,СВЦЭМ!$B$34:$B$777,Q$331)+'СЕТ СН'!$F$13</f>
        <v>295.01729097999998</v>
      </c>
      <c r="R348" s="37">
        <f>SUMIFS(СВЦЭМ!$J$34:$J$777,СВЦЭМ!$A$34:$A$777,$A348,СВЦЭМ!$B$34:$B$777,R$331)+'СЕТ СН'!$F$13</f>
        <v>302.73526090000001</v>
      </c>
      <c r="S348" s="37">
        <f>SUMIFS(СВЦЭМ!$J$34:$J$777,СВЦЭМ!$A$34:$A$777,$A348,СВЦЭМ!$B$34:$B$777,S$331)+'СЕТ СН'!$F$13</f>
        <v>313.50816523999998</v>
      </c>
      <c r="T348" s="37">
        <f>SUMIFS(СВЦЭМ!$J$34:$J$777,СВЦЭМ!$A$34:$A$777,$A348,СВЦЭМ!$B$34:$B$777,T$331)+'СЕТ СН'!$F$13</f>
        <v>339.55331402000002</v>
      </c>
      <c r="U348" s="37">
        <f>SUMIFS(СВЦЭМ!$J$34:$J$777,СВЦЭМ!$A$34:$A$777,$A348,СВЦЭМ!$B$34:$B$777,U$331)+'СЕТ СН'!$F$13</f>
        <v>343.14176878000001</v>
      </c>
      <c r="V348" s="37">
        <f>SUMIFS(СВЦЭМ!$J$34:$J$777,СВЦЭМ!$A$34:$A$777,$A348,СВЦЭМ!$B$34:$B$777,V$331)+'СЕТ СН'!$F$13</f>
        <v>328.60181583000002</v>
      </c>
      <c r="W348" s="37">
        <f>SUMIFS(СВЦЭМ!$J$34:$J$777,СВЦЭМ!$A$34:$A$777,$A348,СВЦЭМ!$B$34:$B$777,W$331)+'СЕТ СН'!$F$13</f>
        <v>322.35144771</v>
      </c>
      <c r="X348" s="37">
        <f>SUMIFS(СВЦЭМ!$J$34:$J$777,СВЦЭМ!$A$34:$A$777,$A348,СВЦЭМ!$B$34:$B$777,X$331)+'СЕТ СН'!$F$13</f>
        <v>318.38796910000002</v>
      </c>
      <c r="Y348" s="37">
        <f>SUMIFS(СВЦЭМ!$J$34:$J$777,СВЦЭМ!$A$34:$A$777,$A348,СВЦЭМ!$B$34:$B$777,Y$331)+'СЕТ СН'!$F$13</f>
        <v>352.37446813999998</v>
      </c>
    </row>
    <row r="349" spans="1:25" ht="15.75" x14ac:dyDescent="0.2">
      <c r="A349" s="36">
        <f t="shared" si="9"/>
        <v>42600</v>
      </c>
      <c r="B349" s="37">
        <f>SUMIFS(СВЦЭМ!$J$34:$J$777,СВЦЭМ!$A$34:$A$777,$A349,СВЦЭМ!$B$34:$B$777,B$331)+'СЕТ СН'!$F$13</f>
        <v>348.31861067</v>
      </c>
      <c r="C349" s="37">
        <f>SUMIFS(СВЦЭМ!$J$34:$J$777,СВЦЭМ!$A$34:$A$777,$A349,СВЦЭМ!$B$34:$B$777,C$331)+'СЕТ СН'!$F$13</f>
        <v>375.28993846999998</v>
      </c>
      <c r="D349" s="37">
        <f>SUMIFS(СВЦЭМ!$J$34:$J$777,СВЦЭМ!$A$34:$A$777,$A349,СВЦЭМ!$B$34:$B$777,D$331)+'СЕТ СН'!$F$13</f>
        <v>395.08881453999999</v>
      </c>
      <c r="E349" s="37">
        <f>SUMIFS(СВЦЭМ!$J$34:$J$777,СВЦЭМ!$A$34:$A$777,$A349,СВЦЭМ!$B$34:$B$777,E$331)+'СЕТ СН'!$F$13</f>
        <v>403.91378628000001</v>
      </c>
      <c r="F349" s="37">
        <f>SUMIFS(СВЦЭМ!$J$34:$J$777,СВЦЭМ!$A$34:$A$777,$A349,СВЦЭМ!$B$34:$B$777,F$331)+'СЕТ СН'!$F$13</f>
        <v>413.45954095000002</v>
      </c>
      <c r="G349" s="37">
        <f>SUMIFS(СВЦЭМ!$J$34:$J$777,СВЦЭМ!$A$34:$A$777,$A349,СВЦЭМ!$B$34:$B$777,G$331)+'СЕТ СН'!$F$13</f>
        <v>411.64915483999999</v>
      </c>
      <c r="H349" s="37">
        <f>SUMIFS(СВЦЭМ!$J$34:$J$777,СВЦЭМ!$A$34:$A$777,$A349,СВЦЭМ!$B$34:$B$777,H$331)+'СЕТ СН'!$F$13</f>
        <v>395.08439043999999</v>
      </c>
      <c r="I349" s="37">
        <f>SUMIFS(СВЦЭМ!$J$34:$J$777,СВЦЭМ!$A$34:$A$777,$A349,СВЦЭМ!$B$34:$B$777,I$331)+'СЕТ СН'!$F$13</f>
        <v>365.06604383000001</v>
      </c>
      <c r="J349" s="37">
        <f>SUMIFS(СВЦЭМ!$J$34:$J$777,СВЦЭМ!$A$34:$A$777,$A349,СВЦЭМ!$B$34:$B$777,J$331)+'СЕТ СН'!$F$13</f>
        <v>314.94311854</v>
      </c>
      <c r="K349" s="37">
        <f>SUMIFS(СВЦЭМ!$J$34:$J$777,СВЦЭМ!$A$34:$A$777,$A349,СВЦЭМ!$B$34:$B$777,K$331)+'СЕТ СН'!$F$13</f>
        <v>285.72927607999998</v>
      </c>
      <c r="L349" s="37">
        <f>SUMIFS(СВЦЭМ!$J$34:$J$777,СВЦЭМ!$A$34:$A$777,$A349,СВЦЭМ!$B$34:$B$777,L$331)+'СЕТ СН'!$F$13</f>
        <v>268.99377457000003</v>
      </c>
      <c r="M349" s="37">
        <f>SUMIFS(СВЦЭМ!$J$34:$J$777,СВЦЭМ!$A$34:$A$777,$A349,СВЦЭМ!$B$34:$B$777,M$331)+'СЕТ СН'!$F$13</f>
        <v>276.23957180000002</v>
      </c>
      <c r="N349" s="37">
        <f>SUMIFS(СВЦЭМ!$J$34:$J$777,СВЦЭМ!$A$34:$A$777,$A349,СВЦЭМ!$B$34:$B$777,N$331)+'СЕТ СН'!$F$13</f>
        <v>268.81910893999998</v>
      </c>
      <c r="O349" s="37">
        <f>SUMIFS(СВЦЭМ!$J$34:$J$777,СВЦЭМ!$A$34:$A$777,$A349,СВЦЭМ!$B$34:$B$777,O$331)+'СЕТ СН'!$F$13</f>
        <v>271.51539115999998</v>
      </c>
      <c r="P349" s="37">
        <f>SUMIFS(СВЦЭМ!$J$34:$J$777,СВЦЭМ!$A$34:$A$777,$A349,СВЦЭМ!$B$34:$B$777,P$331)+'СЕТ СН'!$F$13</f>
        <v>264.70397545999998</v>
      </c>
      <c r="Q349" s="37">
        <f>SUMIFS(СВЦЭМ!$J$34:$J$777,СВЦЭМ!$A$34:$A$777,$A349,СВЦЭМ!$B$34:$B$777,Q$331)+'СЕТ СН'!$F$13</f>
        <v>261.7597695</v>
      </c>
      <c r="R349" s="37">
        <f>SUMIFS(СВЦЭМ!$J$34:$J$777,СВЦЭМ!$A$34:$A$777,$A349,СВЦЭМ!$B$34:$B$777,R$331)+'СЕТ СН'!$F$13</f>
        <v>262.19890984</v>
      </c>
      <c r="S349" s="37">
        <f>SUMIFS(СВЦЭМ!$J$34:$J$777,СВЦЭМ!$A$34:$A$777,$A349,СВЦЭМ!$B$34:$B$777,S$331)+'СЕТ СН'!$F$13</f>
        <v>265.64616031999998</v>
      </c>
      <c r="T349" s="37">
        <f>SUMIFS(СВЦЭМ!$J$34:$J$777,СВЦЭМ!$A$34:$A$777,$A349,СВЦЭМ!$B$34:$B$777,T$331)+'СЕТ СН'!$F$13</f>
        <v>267.58736528999998</v>
      </c>
      <c r="U349" s="37">
        <f>SUMIFS(СВЦЭМ!$J$34:$J$777,СВЦЭМ!$A$34:$A$777,$A349,СВЦЭМ!$B$34:$B$777,U$331)+'СЕТ СН'!$F$13</f>
        <v>266.41697311000001</v>
      </c>
      <c r="V349" s="37">
        <f>SUMIFS(СВЦЭМ!$J$34:$J$777,СВЦЭМ!$A$34:$A$777,$A349,СВЦЭМ!$B$34:$B$777,V$331)+'СЕТ СН'!$F$13</f>
        <v>273.81884781000002</v>
      </c>
      <c r="W349" s="37">
        <f>SUMIFS(СВЦЭМ!$J$34:$J$777,СВЦЭМ!$A$34:$A$777,$A349,СВЦЭМ!$B$34:$B$777,W$331)+'СЕТ СН'!$F$13</f>
        <v>286.98834445</v>
      </c>
      <c r="X349" s="37">
        <f>SUMIFS(СВЦЭМ!$J$34:$J$777,СВЦЭМ!$A$34:$A$777,$A349,СВЦЭМ!$B$34:$B$777,X$331)+'СЕТ СН'!$F$13</f>
        <v>276.86449150999999</v>
      </c>
      <c r="Y349" s="37">
        <f>SUMIFS(СВЦЭМ!$J$34:$J$777,СВЦЭМ!$A$34:$A$777,$A349,СВЦЭМ!$B$34:$B$777,Y$331)+'СЕТ СН'!$F$13</f>
        <v>311.95167463000001</v>
      </c>
    </row>
    <row r="350" spans="1:25" ht="15.75" x14ac:dyDescent="0.2">
      <c r="A350" s="36">
        <f t="shared" si="9"/>
        <v>42601</v>
      </c>
      <c r="B350" s="37">
        <f>SUMIFS(СВЦЭМ!$J$34:$J$777,СВЦЭМ!$A$34:$A$777,$A350,СВЦЭМ!$B$34:$B$777,B$331)+'СЕТ СН'!$F$13</f>
        <v>354.85447578999998</v>
      </c>
      <c r="C350" s="37">
        <f>SUMIFS(СВЦЭМ!$J$34:$J$777,СВЦЭМ!$A$34:$A$777,$A350,СВЦЭМ!$B$34:$B$777,C$331)+'СЕТ СН'!$F$13</f>
        <v>389.61793784000002</v>
      </c>
      <c r="D350" s="37">
        <f>SUMIFS(СВЦЭМ!$J$34:$J$777,СВЦЭМ!$A$34:$A$777,$A350,СВЦЭМ!$B$34:$B$777,D$331)+'СЕТ СН'!$F$13</f>
        <v>410.92901111999998</v>
      </c>
      <c r="E350" s="37">
        <f>SUMIFS(СВЦЭМ!$J$34:$J$777,СВЦЭМ!$A$34:$A$777,$A350,СВЦЭМ!$B$34:$B$777,E$331)+'СЕТ СН'!$F$13</f>
        <v>410.62785377</v>
      </c>
      <c r="F350" s="37">
        <f>SUMIFS(СВЦЭМ!$J$34:$J$777,СВЦЭМ!$A$34:$A$777,$A350,СВЦЭМ!$B$34:$B$777,F$331)+'СЕТ СН'!$F$13</f>
        <v>416.56936238999998</v>
      </c>
      <c r="G350" s="37">
        <f>SUMIFS(СВЦЭМ!$J$34:$J$777,СВЦЭМ!$A$34:$A$777,$A350,СВЦЭМ!$B$34:$B$777,G$331)+'СЕТ СН'!$F$13</f>
        <v>408.08020083999997</v>
      </c>
      <c r="H350" s="37">
        <f>SUMIFS(СВЦЭМ!$J$34:$J$777,СВЦЭМ!$A$34:$A$777,$A350,СВЦЭМ!$B$34:$B$777,H$331)+'СЕТ СН'!$F$13</f>
        <v>388.88970705000003</v>
      </c>
      <c r="I350" s="37">
        <f>SUMIFS(СВЦЭМ!$J$34:$J$777,СВЦЭМ!$A$34:$A$777,$A350,СВЦЭМ!$B$34:$B$777,I$331)+'СЕТ СН'!$F$13</f>
        <v>349.90794705000002</v>
      </c>
      <c r="J350" s="37">
        <f>SUMIFS(СВЦЭМ!$J$34:$J$777,СВЦЭМ!$A$34:$A$777,$A350,СВЦЭМ!$B$34:$B$777,J$331)+'СЕТ СН'!$F$13</f>
        <v>309.40790836000002</v>
      </c>
      <c r="K350" s="37">
        <f>SUMIFS(СВЦЭМ!$J$34:$J$777,СВЦЭМ!$A$34:$A$777,$A350,СВЦЭМ!$B$34:$B$777,K$331)+'СЕТ СН'!$F$13</f>
        <v>276.08563806000001</v>
      </c>
      <c r="L350" s="37">
        <f>SUMIFS(СВЦЭМ!$J$34:$J$777,СВЦЭМ!$A$34:$A$777,$A350,СВЦЭМ!$B$34:$B$777,L$331)+'СЕТ СН'!$F$13</f>
        <v>266.77829551999997</v>
      </c>
      <c r="M350" s="37">
        <f>SUMIFS(СВЦЭМ!$J$34:$J$777,СВЦЭМ!$A$34:$A$777,$A350,СВЦЭМ!$B$34:$B$777,M$331)+'СЕТ СН'!$F$13</f>
        <v>268.63781001000001</v>
      </c>
      <c r="N350" s="37">
        <f>SUMIFS(СВЦЭМ!$J$34:$J$777,СВЦЭМ!$A$34:$A$777,$A350,СВЦЭМ!$B$34:$B$777,N$331)+'СЕТ СН'!$F$13</f>
        <v>283.22438007</v>
      </c>
      <c r="O350" s="37">
        <f>SUMIFS(СВЦЭМ!$J$34:$J$777,СВЦЭМ!$A$34:$A$777,$A350,СВЦЭМ!$B$34:$B$777,O$331)+'СЕТ СН'!$F$13</f>
        <v>292.30536517000002</v>
      </c>
      <c r="P350" s="37">
        <f>SUMIFS(СВЦЭМ!$J$34:$J$777,СВЦЭМ!$A$34:$A$777,$A350,СВЦЭМ!$B$34:$B$777,P$331)+'СЕТ СН'!$F$13</f>
        <v>291.25921613999998</v>
      </c>
      <c r="Q350" s="37">
        <f>SUMIFS(СВЦЭМ!$J$34:$J$777,СВЦЭМ!$A$34:$A$777,$A350,СВЦЭМ!$B$34:$B$777,Q$331)+'СЕТ СН'!$F$13</f>
        <v>294.76809019000001</v>
      </c>
      <c r="R350" s="37">
        <f>SUMIFS(СВЦЭМ!$J$34:$J$777,СВЦЭМ!$A$34:$A$777,$A350,СВЦЭМ!$B$34:$B$777,R$331)+'СЕТ СН'!$F$13</f>
        <v>292.47171114000002</v>
      </c>
      <c r="S350" s="37">
        <f>SUMIFS(СВЦЭМ!$J$34:$J$777,СВЦЭМ!$A$34:$A$777,$A350,СВЦЭМ!$B$34:$B$777,S$331)+'СЕТ СН'!$F$13</f>
        <v>290.28097760000003</v>
      </c>
      <c r="T350" s="37">
        <f>SUMIFS(СВЦЭМ!$J$34:$J$777,СВЦЭМ!$A$34:$A$777,$A350,СВЦЭМ!$B$34:$B$777,T$331)+'СЕТ СН'!$F$13</f>
        <v>286.71925088</v>
      </c>
      <c r="U350" s="37">
        <f>SUMIFS(СВЦЭМ!$J$34:$J$777,СВЦЭМ!$A$34:$A$777,$A350,СВЦЭМ!$B$34:$B$777,U$331)+'СЕТ СН'!$F$13</f>
        <v>290.27920756999998</v>
      </c>
      <c r="V350" s="37">
        <f>SUMIFS(СВЦЭМ!$J$34:$J$777,СВЦЭМ!$A$34:$A$777,$A350,СВЦЭМ!$B$34:$B$777,V$331)+'СЕТ СН'!$F$13</f>
        <v>291.05963452999998</v>
      </c>
      <c r="W350" s="37">
        <f>SUMIFS(СВЦЭМ!$J$34:$J$777,СВЦЭМ!$A$34:$A$777,$A350,СВЦЭМ!$B$34:$B$777,W$331)+'СЕТ СН'!$F$13</f>
        <v>289.15958090999999</v>
      </c>
      <c r="X350" s="37">
        <f>SUMIFS(СВЦЭМ!$J$34:$J$777,СВЦЭМ!$A$34:$A$777,$A350,СВЦЭМ!$B$34:$B$777,X$331)+'СЕТ СН'!$F$13</f>
        <v>269.32399378000002</v>
      </c>
      <c r="Y350" s="37">
        <f>SUMIFS(СВЦЭМ!$J$34:$J$777,СВЦЭМ!$A$34:$A$777,$A350,СВЦЭМ!$B$34:$B$777,Y$331)+'СЕТ СН'!$F$13</f>
        <v>288.42670618</v>
      </c>
    </row>
    <row r="351" spans="1:25" ht="15.75" x14ac:dyDescent="0.2">
      <c r="A351" s="36">
        <f t="shared" si="9"/>
        <v>42602</v>
      </c>
      <c r="B351" s="37">
        <f>SUMIFS(СВЦЭМ!$J$34:$J$777,СВЦЭМ!$A$34:$A$777,$A351,СВЦЭМ!$B$34:$B$777,B$331)+'СЕТ СН'!$F$13</f>
        <v>305.88524371</v>
      </c>
      <c r="C351" s="37">
        <f>SUMIFS(СВЦЭМ!$J$34:$J$777,СВЦЭМ!$A$34:$A$777,$A351,СВЦЭМ!$B$34:$B$777,C$331)+'СЕТ СН'!$F$13</f>
        <v>313.82755533</v>
      </c>
      <c r="D351" s="37">
        <f>SUMIFS(СВЦЭМ!$J$34:$J$777,СВЦЭМ!$A$34:$A$777,$A351,СВЦЭМ!$B$34:$B$777,D$331)+'СЕТ СН'!$F$13</f>
        <v>336.38096805999999</v>
      </c>
      <c r="E351" s="37">
        <f>SUMIFS(СВЦЭМ!$J$34:$J$777,СВЦЭМ!$A$34:$A$777,$A351,СВЦЭМ!$B$34:$B$777,E$331)+'СЕТ СН'!$F$13</f>
        <v>347.48405896999998</v>
      </c>
      <c r="F351" s="37">
        <f>SUMIFS(СВЦЭМ!$J$34:$J$777,СВЦЭМ!$A$34:$A$777,$A351,СВЦЭМ!$B$34:$B$777,F$331)+'СЕТ СН'!$F$13</f>
        <v>351.02746622000001</v>
      </c>
      <c r="G351" s="37">
        <f>SUMIFS(СВЦЭМ!$J$34:$J$777,СВЦЭМ!$A$34:$A$777,$A351,СВЦЭМ!$B$34:$B$777,G$331)+'СЕТ СН'!$F$13</f>
        <v>348.46286163000002</v>
      </c>
      <c r="H351" s="37">
        <f>SUMIFS(СВЦЭМ!$J$34:$J$777,СВЦЭМ!$A$34:$A$777,$A351,СВЦЭМ!$B$34:$B$777,H$331)+'СЕТ СН'!$F$13</f>
        <v>350.91132406999998</v>
      </c>
      <c r="I351" s="37">
        <f>SUMIFS(СВЦЭМ!$J$34:$J$777,СВЦЭМ!$A$34:$A$777,$A351,СВЦЭМ!$B$34:$B$777,I$331)+'СЕТ СН'!$F$13</f>
        <v>344.45510207000001</v>
      </c>
      <c r="J351" s="37">
        <f>SUMIFS(СВЦЭМ!$J$34:$J$777,СВЦЭМ!$A$34:$A$777,$A351,СВЦЭМ!$B$34:$B$777,J$331)+'СЕТ СН'!$F$13</f>
        <v>315.49553195999999</v>
      </c>
      <c r="K351" s="37">
        <f>SUMIFS(СВЦЭМ!$J$34:$J$777,СВЦЭМ!$A$34:$A$777,$A351,СВЦЭМ!$B$34:$B$777,K$331)+'СЕТ СН'!$F$13</f>
        <v>290.00041534000002</v>
      </c>
      <c r="L351" s="37">
        <f>SUMIFS(СВЦЭМ!$J$34:$J$777,СВЦЭМ!$A$34:$A$777,$A351,СВЦЭМ!$B$34:$B$777,L$331)+'СЕТ СН'!$F$13</f>
        <v>279.13690028000002</v>
      </c>
      <c r="M351" s="37">
        <f>SUMIFS(СВЦЭМ!$J$34:$J$777,СВЦЭМ!$A$34:$A$777,$A351,СВЦЭМ!$B$34:$B$777,M$331)+'СЕТ СН'!$F$13</f>
        <v>338.26252477000003</v>
      </c>
      <c r="N351" s="37">
        <f>SUMIFS(СВЦЭМ!$J$34:$J$777,СВЦЭМ!$A$34:$A$777,$A351,СВЦЭМ!$B$34:$B$777,N$331)+'СЕТ СН'!$F$13</f>
        <v>336.00088849999997</v>
      </c>
      <c r="O351" s="37">
        <f>SUMIFS(СВЦЭМ!$J$34:$J$777,СВЦЭМ!$A$34:$A$777,$A351,СВЦЭМ!$B$34:$B$777,O$331)+'СЕТ СН'!$F$13</f>
        <v>334.69835534999999</v>
      </c>
      <c r="P351" s="37">
        <f>SUMIFS(СВЦЭМ!$J$34:$J$777,СВЦЭМ!$A$34:$A$777,$A351,СВЦЭМ!$B$34:$B$777,P$331)+'СЕТ СН'!$F$13</f>
        <v>320.12332493000002</v>
      </c>
      <c r="Q351" s="37">
        <f>SUMIFS(СВЦЭМ!$J$34:$J$777,СВЦЭМ!$A$34:$A$777,$A351,СВЦЭМ!$B$34:$B$777,Q$331)+'СЕТ СН'!$F$13</f>
        <v>315.82148095999997</v>
      </c>
      <c r="R351" s="37">
        <f>SUMIFS(СВЦЭМ!$J$34:$J$777,СВЦЭМ!$A$34:$A$777,$A351,СВЦЭМ!$B$34:$B$777,R$331)+'СЕТ СН'!$F$13</f>
        <v>302.82835277999999</v>
      </c>
      <c r="S351" s="37">
        <f>SUMIFS(СВЦЭМ!$J$34:$J$777,СВЦЭМ!$A$34:$A$777,$A351,СВЦЭМ!$B$34:$B$777,S$331)+'СЕТ СН'!$F$13</f>
        <v>291.27229786999999</v>
      </c>
      <c r="T351" s="37">
        <f>SUMIFS(СВЦЭМ!$J$34:$J$777,СВЦЭМ!$A$34:$A$777,$A351,СВЦЭМ!$B$34:$B$777,T$331)+'СЕТ СН'!$F$13</f>
        <v>291.47341318999997</v>
      </c>
      <c r="U351" s="37">
        <f>SUMIFS(СВЦЭМ!$J$34:$J$777,СВЦЭМ!$A$34:$A$777,$A351,СВЦЭМ!$B$34:$B$777,U$331)+'СЕТ СН'!$F$13</f>
        <v>291.04949345</v>
      </c>
      <c r="V351" s="37">
        <f>SUMIFS(СВЦЭМ!$J$34:$J$777,СВЦЭМ!$A$34:$A$777,$A351,СВЦЭМ!$B$34:$B$777,V$331)+'СЕТ СН'!$F$13</f>
        <v>288.86853924000002</v>
      </c>
      <c r="W351" s="37">
        <f>SUMIFS(СВЦЭМ!$J$34:$J$777,СВЦЭМ!$A$34:$A$777,$A351,СВЦЭМ!$B$34:$B$777,W$331)+'СЕТ СН'!$F$13</f>
        <v>297.11276523999999</v>
      </c>
      <c r="X351" s="37">
        <f>SUMIFS(СВЦЭМ!$J$34:$J$777,СВЦЭМ!$A$34:$A$777,$A351,СВЦЭМ!$B$34:$B$777,X$331)+'СЕТ СН'!$F$13</f>
        <v>291.92541401</v>
      </c>
      <c r="Y351" s="37">
        <f>SUMIFS(СВЦЭМ!$J$34:$J$777,СВЦЭМ!$A$34:$A$777,$A351,СВЦЭМ!$B$34:$B$777,Y$331)+'СЕТ СН'!$F$13</f>
        <v>313.76319851</v>
      </c>
    </row>
    <row r="352" spans="1:25" ht="15.75" x14ac:dyDescent="0.2">
      <c r="A352" s="36">
        <f t="shared" si="9"/>
        <v>42603</v>
      </c>
      <c r="B352" s="37">
        <f>SUMIFS(СВЦЭМ!$J$34:$J$777,СВЦЭМ!$A$34:$A$777,$A352,СВЦЭМ!$B$34:$B$777,B$331)+'СЕТ СН'!$F$13</f>
        <v>362.64676831000003</v>
      </c>
      <c r="C352" s="37">
        <f>SUMIFS(СВЦЭМ!$J$34:$J$777,СВЦЭМ!$A$34:$A$777,$A352,СВЦЭМ!$B$34:$B$777,C$331)+'СЕТ СН'!$F$13</f>
        <v>394.8702644</v>
      </c>
      <c r="D352" s="37">
        <f>SUMIFS(СВЦЭМ!$J$34:$J$777,СВЦЭМ!$A$34:$A$777,$A352,СВЦЭМ!$B$34:$B$777,D$331)+'СЕТ СН'!$F$13</f>
        <v>423.31822617</v>
      </c>
      <c r="E352" s="37">
        <f>SUMIFS(СВЦЭМ!$J$34:$J$777,СВЦЭМ!$A$34:$A$777,$A352,СВЦЭМ!$B$34:$B$777,E$331)+'СЕТ СН'!$F$13</f>
        <v>435.47837324</v>
      </c>
      <c r="F352" s="37">
        <f>SUMIFS(СВЦЭМ!$J$34:$J$777,СВЦЭМ!$A$34:$A$777,$A352,СВЦЭМ!$B$34:$B$777,F$331)+'СЕТ СН'!$F$13</f>
        <v>440.12807082</v>
      </c>
      <c r="G352" s="37">
        <f>SUMIFS(СВЦЭМ!$J$34:$J$777,СВЦЭМ!$A$34:$A$777,$A352,СВЦЭМ!$B$34:$B$777,G$331)+'СЕТ СН'!$F$13</f>
        <v>437.54707538999997</v>
      </c>
      <c r="H352" s="37">
        <f>SUMIFS(СВЦЭМ!$J$34:$J$777,СВЦЭМ!$A$34:$A$777,$A352,СВЦЭМ!$B$34:$B$777,H$331)+'СЕТ СН'!$F$13</f>
        <v>427.35240133000002</v>
      </c>
      <c r="I352" s="37">
        <f>SUMIFS(СВЦЭМ!$J$34:$J$777,СВЦЭМ!$A$34:$A$777,$A352,СВЦЭМ!$B$34:$B$777,I$331)+'СЕТ СН'!$F$13</f>
        <v>406.70440746000003</v>
      </c>
      <c r="J352" s="37">
        <f>SUMIFS(СВЦЭМ!$J$34:$J$777,СВЦЭМ!$A$34:$A$777,$A352,СВЦЭМ!$B$34:$B$777,J$331)+'СЕТ СН'!$F$13</f>
        <v>357.49003197000002</v>
      </c>
      <c r="K352" s="37">
        <f>SUMIFS(СВЦЭМ!$J$34:$J$777,СВЦЭМ!$A$34:$A$777,$A352,СВЦЭМ!$B$34:$B$777,K$331)+'СЕТ СН'!$F$13</f>
        <v>310.45649415000003</v>
      </c>
      <c r="L352" s="37">
        <f>SUMIFS(СВЦЭМ!$J$34:$J$777,СВЦЭМ!$A$34:$A$777,$A352,СВЦЭМ!$B$34:$B$777,L$331)+'СЕТ СН'!$F$13</f>
        <v>308.46353327000003</v>
      </c>
      <c r="M352" s="37">
        <f>SUMIFS(СВЦЭМ!$J$34:$J$777,СВЦЭМ!$A$34:$A$777,$A352,СВЦЭМ!$B$34:$B$777,M$331)+'СЕТ СН'!$F$13</f>
        <v>337.79997605</v>
      </c>
      <c r="N352" s="37">
        <f>SUMIFS(СВЦЭМ!$J$34:$J$777,СВЦЭМ!$A$34:$A$777,$A352,СВЦЭМ!$B$34:$B$777,N$331)+'СЕТ СН'!$F$13</f>
        <v>340.12419697000001</v>
      </c>
      <c r="O352" s="37">
        <f>SUMIFS(СВЦЭМ!$J$34:$J$777,СВЦЭМ!$A$34:$A$777,$A352,СВЦЭМ!$B$34:$B$777,O$331)+'СЕТ СН'!$F$13</f>
        <v>343.98508773999998</v>
      </c>
      <c r="P352" s="37">
        <f>SUMIFS(СВЦЭМ!$J$34:$J$777,СВЦЭМ!$A$34:$A$777,$A352,СВЦЭМ!$B$34:$B$777,P$331)+'СЕТ СН'!$F$13</f>
        <v>334.03709069000001</v>
      </c>
      <c r="Q352" s="37">
        <f>SUMIFS(СВЦЭМ!$J$34:$J$777,СВЦЭМ!$A$34:$A$777,$A352,СВЦЭМ!$B$34:$B$777,Q$331)+'СЕТ СН'!$F$13</f>
        <v>333.11796810999999</v>
      </c>
      <c r="R352" s="37">
        <f>SUMIFS(СВЦЭМ!$J$34:$J$777,СВЦЭМ!$A$34:$A$777,$A352,СВЦЭМ!$B$34:$B$777,R$331)+'СЕТ СН'!$F$13</f>
        <v>327.02952670000002</v>
      </c>
      <c r="S352" s="37">
        <f>SUMIFS(СВЦЭМ!$J$34:$J$777,СВЦЭМ!$A$34:$A$777,$A352,СВЦЭМ!$B$34:$B$777,S$331)+'СЕТ СН'!$F$13</f>
        <v>325.28487244000002</v>
      </c>
      <c r="T352" s="37">
        <f>SUMIFS(СВЦЭМ!$J$34:$J$777,СВЦЭМ!$A$34:$A$777,$A352,СВЦЭМ!$B$34:$B$777,T$331)+'СЕТ СН'!$F$13</f>
        <v>326.21964732999999</v>
      </c>
      <c r="U352" s="37">
        <f>SUMIFS(СВЦЭМ!$J$34:$J$777,СВЦЭМ!$A$34:$A$777,$A352,СВЦЭМ!$B$34:$B$777,U$331)+'СЕТ СН'!$F$13</f>
        <v>329.99627249000002</v>
      </c>
      <c r="V352" s="37">
        <f>SUMIFS(СВЦЭМ!$J$34:$J$777,СВЦЭМ!$A$34:$A$777,$A352,СВЦЭМ!$B$34:$B$777,V$331)+'СЕТ СН'!$F$13</f>
        <v>299.94384506</v>
      </c>
      <c r="W352" s="37">
        <f>SUMIFS(СВЦЭМ!$J$34:$J$777,СВЦЭМ!$A$34:$A$777,$A352,СВЦЭМ!$B$34:$B$777,W$331)+'СЕТ СН'!$F$13</f>
        <v>354.96482144999999</v>
      </c>
      <c r="X352" s="37">
        <f>SUMIFS(СВЦЭМ!$J$34:$J$777,СВЦЭМ!$A$34:$A$777,$A352,СВЦЭМ!$B$34:$B$777,X$331)+'СЕТ СН'!$F$13</f>
        <v>332.47310456999998</v>
      </c>
      <c r="Y352" s="37">
        <f>SUMIFS(СВЦЭМ!$J$34:$J$777,СВЦЭМ!$A$34:$A$777,$A352,СВЦЭМ!$B$34:$B$777,Y$331)+'СЕТ СН'!$F$13</f>
        <v>310.69009905000001</v>
      </c>
    </row>
    <row r="353" spans="1:27" ht="15.75" x14ac:dyDescent="0.2">
      <c r="A353" s="36">
        <f t="shared" si="9"/>
        <v>42604</v>
      </c>
      <c r="B353" s="37">
        <f>SUMIFS(СВЦЭМ!$J$34:$J$777,СВЦЭМ!$A$34:$A$777,$A353,СВЦЭМ!$B$34:$B$777,B$331)+'СЕТ СН'!$F$13</f>
        <v>318.46272842000002</v>
      </c>
      <c r="C353" s="37">
        <f>SUMIFS(СВЦЭМ!$J$34:$J$777,СВЦЭМ!$A$34:$A$777,$A353,СВЦЭМ!$B$34:$B$777,C$331)+'СЕТ СН'!$F$13</f>
        <v>356.97206994999999</v>
      </c>
      <c r="D353" s="37">
        <f>SUMIFS(СВЦЭМ!$J$34:$J$777,СВЦЭМ!$A$34:$A$777,$A353,СВЦЭМ!$B$34:$B$777,D$331)+'СЕТ СН'!$F$13</f>
        <v>377.62024063000001</v>
      </c>
      <c r="E353" s="37">
        <f>SUMIFS(СВЦЭМ!$J$34:$J$777,СВЦЭМ!$A$34:$A$777,$A353,СВЦЭМ!$B$34:$B$777,E$331)+'СЕТ СН'!$F$13</f>
        <v>376.80482599999999</v>
      </c>
      <c r="F353" s="37">
        <f>SUMIFS(СВЦЭМ!$J$34:$J$777,СВЦЭМ!$A$34:$A$777,$A353,СВЦЭМ!$B$34:$B$777,F$331)+'СЕТ СН'!$F$13</f>
        <v>386.69711665</v>
      </c>
      <c r="G353" s="37">
        <f>SUMIFS(СВЦЭМ!$J$34:$J$777,СВЦЭМ!$A$34:$A$777,$A353,СВЦЭМ!$B$34:$B$777,G$331)+'СЕТ СН'!$F$13</f>
        <v>393.58394298000002</v>
      </c>
      <c r="H353" s="37">
        <f>SUMIFS(СВЦЭМ!$J$34:$J$777,СВЦЭМ!$A$34:$A$777,$A353,СВЦЭМ!$B$34:$B$777,H$331)+'СЕТ СН'!$F$13</f>
        <v>364.44107760999998</v>
      </c>
      <c r="I353" s="37">
        <f>SUMIFS(СВЦЭМ!$J$34:$J$777,СВЦЭМ!$A$34:$A$777,$A353,СВЦЭМ!$B$34:$B$777,I$331)+'СЕТ СН'!$F$13</f>
        <v>343.67478161999998</v>
      </c>
      <c r="J353" s="37">
        <f>SUMIFS(СВЦЭМ!$J$34:$J$777,СВЦЭМ!$A$34:$A$777,$A353,СВЦЭМ!$B$34:$B$777,J$331)+'СЕТ СН'!$F$13</f>
        <v>294.67170575</v>
      </c>
      <c r="K353" s="37">
        <f>SUMIFS(СВЦЭМ!$J$34:$J$777,СВЦЭМ!$A$34:$A$777,$A353,СВЦЭМ!$B$34:$B$777,K$331)+'СЕТ СН'!$F$13</f>
        <v>270.95609666000001</v>
      </c>
      <c r="L353" s="37">
        <f>SUMIFS(СВЦЭМ!$J$34:$J$777,СВЦЭМ!$A$34:$A$777,$A353,СВЦЭМ!$B$34:$B$777,L$331)+'СЕТ СН'!$F$13</f>
        <v>282.50301117999999</v>
      </c>
      <c r="M353" s="37">
        <f>SUMIFS(СВЦЭМ!$J$34:$J$777,СВЦЭМ!$A$34:$A$777,$A353,СВЦЭМ!$B$34:$B$777,M$331)+'СЕТ СН'!$F$13</f>
        <v>305.94223172</v>
      </c>
      <c r="N353" s="37">
        <f>SUMIFS(СВЦЭМ!$J$34:$J$777,СВЦЭМ!$A$34:$A$777,$A353,СВЦЭМ!$B$34:$B$777,N$331)+'СЕТ СН'!$F$13</f>
        <v>301.41717513999998</v>
      </c>
      <c r="O353" s="37">
        <f>SUMIFS(СВЦЭМ!$J$34:$J$777,СВЦЭМ!$A$34:$A$777,$A353,СВЦЭМ!$B$34:$B$777,O$331)+'СЕТ СН'!$F$13</f>
        <v>307.66964052999998</v>
      </c>
      <c r="P353" s="37">
        <f>SUMIFS(СВЦЭМ!$J$34:$J$777,СВЦЭМ!$A$34:$A$777,$A353,СВЦЭМ!$B$34:$B$777,P$331)+'СЕТ СН'!$F$13</f>
        <v>303.73937326999999</v>
      </c>
      <c r="Q353" s="37">
        <f>SUMIFS(СВЦЭМ!$J$34:$J$777,СВЦЭМ!$A$34:$A$777,$A353,СВЦЭМ!$B$34:$B$777,Q$331)+'СЕТ СН'!$F$13</f>
        <v>300.12653835999998</v>
      </c>
      <c r="R353" s="37">
        <f>SUMIFS(СВЦЭМ!$J$34:$J$777,СВЦЭМ!$A$34:$A$777,$A353,СВЦЭМ!$B$34:$B$777,R$331)+'СЕТ СН'!$F$13</f>
        <v>298.22802224999998</v>
      </c>
      <c r="S353" s="37">
        <f>SUMIFS(СВЦЭМ!$J$34:$J$777,СВЦЭМ!$A$34:$A$777,$A353,СВЦЭМ!$B$34:$B$777,S$331)+'СЕТ СН'!$F$13</f>
        <v>295.01598694</v>
      </c>
      <c r="T353" s="37">
        <f>SUMIFS(СВЦЭМ!$J$34:$J$777,СВЦЭМ!$A$34:$A$777,$A353,СВЦЭМ!$B$34:$B$777,T$331)+'СЕТ СН'!$F$13</f>
        <v>246.81726685000001</v>
      </c>
      <c r="U353" s="37">
        <f>SUMIFS(СВЦЭМ!$J$34:$J$777,СВЦЭМ!$A$34:$A$777,$A353,СВЦЭМ!$B$34:$B$777,U$331)+'СЕТ СН'!$F$13</f>
        <v>247.31437668999999</v>
      </c>
      <c r="V353" s="37">
        <f>SUMIFS(СВЦЭМ!$J$34:$J$777,СВЦЭМ!$A$34:$A$777,$A353,СВЦЭМ!$B$34:$B$777,V$331)+'СЕТ СН'!$F$13</f>
        <v>258.13043656000002</v>
      </c>
      <c r="W353" s="37">
        <f>SUMIFS(СВЦЭМ!$J$34:$J$777,СВЦЭМ!$A$34:$A$777,$A353,СВЦЭМ!$B$34:$B$777,W$331)+'СЕТ СН'!$F$13</f>
        <v>258.55252099</v>
      </c>
      <c r="X353" s="37">
        <f>SUMIFS(СВЦЭМ!$J$34:$J$777,СВЦЭМ!$A$34:$A$777,$A353,СВЦЭМ!$B$34:$B$777,X$331)+'СЕТ СН'!$F$13</f>
        <v>256.12083920999999</v>
      </c>
      <c r="Y353" s="37">
        <f>SUMIFS(СВЦЭМ!$J$34:$J$777,СВЦЭМ!$A$34:$A$777,$A353,СВЦЭМ!$B$34:$B$777,Y$331)+'СЕТ СН'!$F$13</f>
        <v>290.11802728999999</v>
      </c>
    </row>
    <row r="354" spans="1:27" ht="15.75" x14ac:dyDescent="0.2">
      <c r="A354" s="36">
        <f t="shared" si="9"/>
        <v>42605</v>
      </c>
      <c r="B354" s="37">
        <f>SUMIFS(СВЦЭМ!$J$34:$J$777,СВЦЭМ!$A$34:$A$777,$A354,СВЦЭМ!$B$34:$B$777,B$331)+'СЕТ СН'!$F$13</f>
        <v>323.80314007999999</v>
      </c>
      <c r="C354" s="37">
        <f>SUMIFS(СВЦЭМ!$J$34:$J$777,СВЦЭМ!$A$34:$A$777,$A354,СВЦЭМ!$B$34:$B$777,C$331)+'СЕТ СН'!$F$13</f>
        <v>352.89062522</v>
      </c>
      <c r="D354" s="37">
        <f>SUMIFS(СВЦЭМ!$J$34:$J$777,СВЦЭМ!$A$34:$A$777,$A354,СВЦЭМ!$B$34:$B$777,D$331)+'СЕТ СН'!$F$13</f>
        <v>374.48451133999998</v>
      </c>
      <c r="E354" s="37">
        <f>SUMIFS(СВЦЭМ!$J$34:$J$777,СВЦЭМ!$A$34:$A$777,$A354,СВЦЭМ!$B$34:$B$777,E$331)+'СЕТ СН'!$F$13</f>
        <v>369.37794281999999</v>
      </c>
      <c r="F354" s="37">
        <f>SUMIFS(СВЦЭМ!$J$34:$J$777,СВЦЭМ!$A$34:$A$777,$A354,СВЦЭМ!$B$34:$B$777,F$331)+'СЕТ СН'!$F$13</f>
        <v>369.68187042</v>
      </c>
      <c r="G354" s="37">
        <f>SUMIFS(СВЦЭМ!$J$34:$J$777,СВЦЭМ!$A$34:$A$777,$A354,СВЦЭМ!$B$34:$B$777,G$331)+'СЕТ СН'!$F$13</f>
        <v>369.99713663</v>
      </c>
      <c r="H354" s="37">
        <f>SUMIFS(СВЦЭМ!$J$34:$J$777,СВЦЭМ!$A$34:$A$777,$A354,СВЦЭМ!$B$34:$B$777,H$331)+'СЕТ СН'!$F$13</f>
        <v>364.50867698000002</v>
      </c>
      <c r="I354" s="37">
        <f>SUMIFS(СВЦЭМ!$J$34:$J$777,СВЦЭМ!$A$34:$A$777,$A354,СВЦЭМ!$B$34:$B$777,I$331)+'СЕТ СН'!$F$13</f>
        <v>336.58924811999998</v>
      </c>
      <c r="J354" s="37">
        <f>SUMIFS(СВЦЭМ!$J$34:$J$777,СВЦЭМ!$A$34:$A$777,$A354,СВЦЭМ!$B$34:$B$777,J$331)+'СЕТ СН'!$F$13</f>
        <v>369.03271758</v>
      </c>
      <c r="K354" s="37">
        <f>SUMIFS(СВЦЭМ!$J$34:$J$777,СВЦЭМ!$A$34:$A$777,$A354,СВЦЭМ!$B$34:$B$777,K$331)+'СЕТ СН'!$F$13</f>
        <v>262.39866582000002</v>
      </c>
      <c r="L354" s="37">
        <f>SUMIFS(СВЦЭМ!$J$34:$J$777,СВЦЭМ!$A$34:$A$777,$A354,СВЦЭМ!$B$34:$B$777,L$331)+'СЕТ СН'!$F$13</f>
        <v>252.71435392000001</v>
      </c>
      <c r="M354" s="37">
        <f>SUMIFS(СВЦЭМ!$J$34:$J$777,СВЦЭМ!$A$34:$A$777,$A354,СВЦЭМ!$B$34:$B$777,M$331)+'СЕТ СН'!$F$13</f>
        <v>246.05623904999999</v>
      </c>
      <c r="N354" s="37">
        <f>SUMIFS(СВЦЭМ!$J$34:$J$777,СВЦЭМ!$A$34:$A$777,$A354,СВЦЭМ!$B$34:$B$777,N$331)+'СЕТ СН'!$F$13</f>
        <v>242.79718007</v>
      </c>
      <c r="O354" s="37">
        <f>SUMIFS(СВЦЭМ!$J$34:$J$777,СВЦЭМ!$A$34:$A$777,$A354,СВЦЭМ!$B$34:$B$777,O$331)+'СЕТ СН'!$F$13</f>
        <v>248.94316914999999</v>
      </c>
      <c r="P354" s="37">
        <f>SUMIFS(СВЦЭМ!$J$34:$J$777,СВЦЭМ!$A$34:$A$777,$A354,СВЦЭМ!$B$34:$B$777,P$331)+'СЕТ СН'!$F$13</f>
        <v>245.85260925</v>
      </c>
      <c r="Q354" s="37">
        <f>SUMIFS(СВЦЭМ!$J$34:$J$777,СВЦЭМ!$A$34:$A$777,$A354,СВЦЭМ!$B$34:$B$777,Q$331)+'СЕТ СН'!$F$13</f>
        <v>243.36544361</v>
      </c>
      <c r="R354" s="37">
        <f>SUMIFS(СВЦЭМ!$J$34:$J$777,СВЦЭМ!$A$34:$A$777,$A354,СВЦЭМ!$B$34:$B$777,R$331)+'СЕТ СН'!$F$13</f>
        <v>244.63824192999999</v>
      </c>
      <c r="S354" s="37">
        <f>SUMIFS(СВЦЭМ!$J$34:$J$777,СВЦЭМ!$A$34:$A$777,$A354,СВЦЭМ!$B$34:$B$777,S$331)+'СЕТ СН'!$F$13</f>
        <v>242.70095585999999</v>
      </c>
      <c r="T354" s="37">
        <f>SUMIFS(СВЦЭМ!$J$34:$J$777,СВЦЭМ!$A$34:$A$777,$A354,СВЦЭМ!$B$34:$B$777,T$331)+'СЕТ СН'!$F$13</f>
        <v>241.91721057999999</v>
      </c>
      <c r="U354" s="37">
        <f>SUMIFS(СВЦЭМ!$J$34:$J$777,СВЦЭМ!$A$34:$A$777,$A354,СВЦЭМ!$B$34:$B$777,U$331)+'СЕТ СН'!$F$13</f>
        <v>241.28996269000001</v>
      </c>
      <c r="V354" s="37">
        <f>SUMIFS(СВЦЭМ!$J$34:$J$777,СВЦЭМ!$A$34:$A$777,$A354,СВЦЭМ!$B$34:$B$777,V$331)+'СЕТ СН'!$F$13</f>
        <v>251.86603848999999</v>
      </c>
      <c r="W354" s="37">
        <f>SUMIFS(СВЦЭМ!$J$34:$J$777,СВЦЭМ!$A$34:$A$777,$A354,СВЦЭМ!$B$34:$B$777,W$331)+'СЕТ СН'!$F$13</f>
        <v>255.81942677999999</v>
      </c>
      <c r="X354" s="37">
        <f>SUMIFS(СВЦЭМ!$J$34:$J$777,СВЦЭМ!$A$34:$A$777,$A354,СВЦЭМ!$B$34:$B$777,X$331)+'СЕТ СН'!$F$13</f>
        <v>299.88792881000001</v>
      </c>
      <c r="Y354" s="37">
        <f>SUMIFS(СВЦЭМ!$J$34:$J$777,СВЦЭМ!$A$34:$A$777,$A354,СВЦЭМ!$B$34:$B$777,Y$331)+'СЕТ СН'!$F$13</f>
        <v>284.48301693000002</v>
      </c>
    </row>
    <row r="355" spans="1:27" ht="15.75" x14ac:dyDescent="0.2">
      <c r="A355" s="36">
        <f t="shared" si="9"/>
        <v>42606</v>
      </c>
      <c r="B355" s="37">
        <f>SUMIFS(СВЦЭМ!$J$34:$J$777,СВЦЭМ!$A$34:$A$777,$A355,СВЦЭМ!$B$34:$B$777,B$331)+'СЕТ СН'!$F$13</f>
        <v>334.25075341000002</v>
      </c>
      <c r="C355" s="37">
        <f>SUMIFS(СВЦЭМ!$J$34:$J$777,СВЦЭМ!$A$34:$A$777,$A355,СВЦЭМ!$B$34:$B$777,C$331)+'СЕТ СН'!$F$13</f>
        <v>369.06292350000001</v>
      </c>
      <c r="D355" s="37">
        <f>SUMIFS(СВЦЭМ!$J$34:$J$777,СВЦЭМ!$A$34:$A$777,$A355,СВЦЭМ!$B$34:$B$777,D$331)+'СЕТ СН'!$F$13</f>
        <v>378.81342211999998</v>
      </c>
      <c r="E355" s="37">
        <f>SUMIFS(СВЦЭМ!$J$34:$J$777,СВЦЭМ!$A$34:$A$777,$A355,СВЦЭМ!$B$34:$B$777,E$331)+'СЕТ СН'!$F$13</f>
        <v>384.14499253000002</v>
      </c>
      <c r="F355" s="37">
        <f>SUMIFS(СВЦЭМ!$J$34:$J$777,СВЦЭМ!$A$34:$A$777,$A355,СВЦЭМ!$B$34:$B$777,F$331)+'СЕТ СН'!$F$13</f>
        <v>375.29119394999998</v>
      </c>
      <c r="G355" s="37">
        <f>SUMIFS(СВЦЭМ!$J$34:$J$777,СВЦЭМ!$A$34:$A$777,$A355,СВЦЭМ!$B$34:$B$777,G$331)+'СЕТ СН'!$F$13</f>
        <v>372.18446232999997</v>
      </c>
      <c r="H355" s="37">
        <f>SUMIFS(СВЦЭМ!$J$34:$J$777,СВЦЭМ!$A$34:$A$777,$A355,СВЦЭМ!$B$34:$B$777,H$331)+'СЕТ СН'!$F$13</f>
        <v>349.49524587000002</v>
      </c>
      <c r="I355" s="37">
        <f>SUMIFS(СВЦЭМ!$J$34:$J$777,СВЦЭМ!$A$34:$A$777,$A355,СВЦЭМ!$B$34:$B$777,I$331)+'СЕТ СН'!$F$13</f>
        <v>332.05329456999999</v>
      </c>
      <c r="J355" s="37">
        <f>SUMIFS(СВЦЭМ!$J$34:$J$777,СВЦЭМ!$A$34:$A$777,$A355,СВЦЭМ!$B$34:$B$777,J$331)+'СЕТ СН'!$F$13</f>
        <v>292.99361994999998</v>
      </c>
      <c r="K355" s="37">
        <f>SUMIFS(СВЦЭМ!$J$34:$J$777,СВЦЭМ!$A$34:$A$777,$A355,СВЦЭМ!$B$34:$B$777,K$331)+'СЕТ СН'!$F$13</f>
        <v>259.71120870999999</v>
      </c>
      <c r="L355" s="37">
        <f>SUMIFS(СВЦЭМ!$J$34:$J$777,СВЦЭМ!$A$34:$A$777,$A355,СВЦЭМ!$B$34:$B$777,L$331)+'СЕТ СН'!$F$13</f>
        <v>256.23235892999998</v>
      </c>
      <c r="M355" s="37">
        <f>SUMIFS(СВЦЭМ!$J$34:$J$777,СВЦЭМ!$A$34:$A$777,$A355,СВЦЭМ!$B$34:$B$777,M$331)+'СЕТ СН'!$F$13</f>
        <v>281.78799165999999</v>
      </c>
      <c r="N355" s="37">
        <f>SUMIFS(СВЦЭМ!$J$34:$J$777,СВЦЭМ!$A$34:$A$777,$A355,СВЦЭМ!$B$34:$B$777,N$331)+'СЕТ СН'!$F$13</f>
        <v>259.51961724</v>
      </c>
      <c r="O355" s="37">
        <f>SUMIFS(СВЦЭМ!$J$34:$J$777,СВЦЭМ!$A$34:$A$777,$A355,СВЦЭМ!$B$34:$B$777,O$331)+'СЕТ СН'!$F$13</f>
        <v>282.46644526</v>
      </c>
      <c r="P355" s="37">
        <f>SUMIFS(СВЦЭМ!$J$34:$J$777,СВЦЭМ!$A$34:$A$777,$A355,СВЦЭМ!$B$34:$B$777,P$331)+'СЕТ СН'!$F$13</f>
        <v>288.90725567999999</v>
      </c>
      <c r="Q355" s="37">
        <f>SUMIFS(СВЦЭМ!$J$34:$J$777,СВЦЭМ!$A$34:$A$777,$A355,СВЦЭМ!$B$34:$B$777,Q$331)+'СЕТ СН'!$F$13</f>
        <v>275.47731112000002</v>
      </c>
      <c r="R355" s="37">
        <f>SUMIFS(СВЦЭМ!$J$34:$J$777,СВЦЭМ!$A$34:$A$777,$A355,СВЦЭМ!$B$34:$B$777,R$331)+'СЕТ СН'!$F$13</f>
        <v>269.65339040999999</v>
      </c>
      <c r="S355" s="37">
        <f>SUMIFS(СВЦЭМ!$J$34:$J$777,СВЦЭМ!$A$34:$A$777,$A355,СВЦЭМ!$B$34:$B$777,S$331)+'СЕТ СН'!$F$13</f>
        <v>267.76532877</v>
      </c>
      <c r="T355" s="37">
        <f>SUMIFS(СВЦЭМ!$J$34:$J$777,СВЦЭМ!$A$34:$A$777,$A355,СВЦЭМ!$B$34:$B$777,T$331)+'СЕТ СН'!$F$13</f>
        <v>288.61813711999997</v>
      </c>
      <c r="U355" s="37">
        <f>SUMIFS(СВЦЭМ!$J$34:$J$777,СВЦЭМ!$A$34:$A$777,$A355,СВЦЭМ!$B$34:$B$777,U$331)+'СЕТ СН'!$F$13</f>
        <v>300.77620386000001</v>
      </c>
      <c r="V355" s="37">
        <f>SUMIFS(СВЦЭМ!$J$34:$J$777,СВЦЭМ!$A$34:$A$777,$A355,СВЦЭМ!$B$34:$B$777,V$331)+'СЕТ СН'!$F$13</f>
        <v>304.92227045999999</v>
      </c>
      <c r="W355" s="37">
        <f>SUMIFS(СВЦЭМ!$J$34:$J$777,СВЦЭМ!$A$34:$A$777,$A355,СВЦЭМ!$B$34:$B$777,W$331)+'СЕТ СН'!$F$13</f>
        <v>308.48298256999999</v>
      </c>
      <c r="X355" s="37">
        <f>SUMIFS(СВЦЭМ!$J$34:$J$777,СВЦЭМ!$A$34:$A$777,$A355,СВЦЭМ!$B$34:$B$777,X$331)+'СЕТ СН'!$F$13</f>
        <v>275.36834955</v>
      </c>
      <c r="Y355" s="37">
        <f>SUMIFS(СВЦЭМ!$J$34:$J$777,СВЦЭМ!$A$34:$A$777,$A355,СВЦЭМ!$B$34:$B$777,Y$331)+'СЕТ СН'!$F$13</f>
        <v>285.32943792999998</v>
      </c>
    </row>
    <row r="356" spans="1:27" ht="15.75" x14ac:dyDescent="0.2">
      <c r="A356" s="36">
        <f t="shared" si="9"/>
        <v>42607</v>
      </c>
      <c r="B356" s="37">
        <f>SUMIFS(СВЦЭМ!$J$34:$J$777,СВЦЭМ!$A$34:$A$777,$A356,СВЦЭМ!$B$34:$B$777,B$331)+'СЕТ СН'!$F$13</f>
        <v>330.11198208000002</v>
      </c>
      <c r="C356" s="37">
        <f>SUMIFS(СВЦЭМ!$J$34:$J$777,СВЦЭМ!$A$34:$A$777,$A356,СВЦЭМ!$B$34:$B$777,C$331)+'СЕТ СН'!$F$13</f>
        <v>370.01208283</v>
      </c>
      <c r="D356" s="37">
        <f>SUMIFS(СВЦЭМ!$J$34:$J$777,СВЦЭМ!$A$34:$A$777,$A356,СВЦЭМ!$B$34:$B$777,D$331)+'СЕТ СН'!$F$13</f>
        <v>392.31504201000001</v>
      </c>
      <c r="E356" s="37">
        <f>SUMIFS(СВЦЭМ!$J$34:$J$777,СВЦЭМ!$A$34:$A$777,$A356,СВЦЭМ!$B$34:$B$777,E$331)+'СЕТ СН'!$F$13</f>
        <v>396.30481837000002</v>
      </c>
      <c r="F356" s="37">
        <f>SUMIFS(СВЦЭМ!$J$34:$J$777,СВЦЭМ!$A$34:$A$777,$A356,СВЦЭМ!$B$34:$B$777,F$331)+'СЕТ СН'!$F$13</f>
        <v>396.56708634</v>
      </c>
      <c r="G356" s="37">
        <f>SUMIFS(СВЦЭМ!$J$34:$J$777,СВЦЭМ!$A$34:$A$777,$A356,СВЦЭМ!$B$34:$B$777,G$331)+'СЕТ СН'!$F$13</f>
        <v>388.25452653999997</v>
      </c>
      <c r="H356" s="37">
        <f>SUMIFS(СВЦЭМ!$J$34:$J$777,СВЦЭМ!$A$34:$A$777,$A356,СВЦЭМ!$B$34:$B$777,H$331)+'СЕТ СН'!$F$13</f>
        <v>365.37840304999997</v>
      </c>
      <c r="I356" s="37">
        <f>SUMIFS(СВЦЭМ!$J$34:$J$777,СВЦЭМ!$A$34:$A$777,$A356,СВЦЭМ!$B$34:$B$777,I$331)+'СЕТ СН'!$F$13</f>
        <v>327.03101729999997</v>
      </c>
      <c r="J356" s="37">
        <f>SUMIFS(СВЦЭМ!$J$34:$J$777,СВЦЭМ!$A$34:$A$777,$A356,СВЦЭМ!$B$34:$B$777,J$331)+'СЕТ СН'!$F$13</f>
        <v>290.26523558000002</v>
      </c>
      <c r="K356" s="37">
        <f>SUMIFS(СВЦЭМ!$J$34:$J$777,СВЦЭМ!$A$34:$A$777,$A356,СВЦЭМ!$B$34:$B$777,K$331)+'СЕТ СН'!$F$13</f>
        <v>261.28923810999999</v>
      </c>
      <c r="L356" s="37">
        <f>SUMIFS(СВЦЭМ!$J$34:$J$777,СВЦЭМ!$A$34:$A$777,$A356,СВЦЭМ!$B$34:$B$777,L$331)+'СЕТ СН'!$F$13</f>
        <v>261.06757898000001</v>
      </c>
      <c r="M356" s="37">
        <f>SUMIFS(СВЦЭМ!$J$34:$J$777,СВЦЭМ!$A$34:$A$777,$A356,СВЦЭМ!$B$34:$B$777,M$331)+'СЕТ СН'!$F$13</f>
        <v>290.49094852000002</v>
      </c>
      <c r="N356" s="37">
        <f>SUMIFS(СВЦЭМ!$J$34:$J$777,СВЦЭМ!$A$34:$A$777,$A356,СВЦЭМ!$B$34:$B$777,N$331)+'СЕТ СН'!$F$13</f>
        <v>284.99264592999998</v>
      </c>
      <c r="O356" s="37">
        <f>SUMIFS(СВЦЭМ!$J$34:$J$777,СВЦЭМ!$A$34:$A$777,$A356,СВЦЭМ!$B$34:$B$777,O$331)+'СЕТ СН'!$F$13</f>
        <v>287.99853525999998</v>
      </c>
      <c r="P356" s="37">
        <f>SUMIFS(СВЦЭМ!$J$34:$J$777,СВЦЭМ!$A$34:$A$777,$A356,СВЦЭМ!$B$34:$B$777,P$331)+'СЕТ СН'!$F$13</f>
        <v>269.27953542</v>
      </c>
      <c r="Q356" s="37">
        <f>SUMIFS(СВЦЭМ!$J$34:$J$777,СВЦЭМ!$A$34:$A$777,$A356,СВЦЭМ!$B$34:$B$777,Q$331)+'СЕТ СН'!$F$13</f>
        <v>269.62152585000001</v>
      </c>
      <c r="R356" s="37">
        <f>SUMIFS(СВЦЭМ!$J$34:$J$777,СВЦЭМ!$A$34:$A$777,$A356,СВЦЭМ!$B$34:$B$777,R$331)+'СЕТ СН'!$F$13</f>
        <v>270.81481491</v>
      </c>
      <c r="S356" s="37">
        <f>SUMIFS(СВЦЭМ!$J$34:$J$777,СВЦЭМ!$A$34:$A$777,$A356,СВЦЭМ!$B$34:$B$777,S$331)+'СЕТ СН'!$F$13</f>
        <v>274.64801279</v>
      </c>
      <c r="T356" s="37">
        <f>SUMIFS(СВЦЭМ!$J$34:$J$777,СВЦЭМ!$A$34:$A$777,$A356,СВЦЭМ!$B$34:$B$777,T$331)+'СЕТ СН'!$F$13</f>
        <v>301.68276909999997</v>
      </c>
      <c r="U356" s="37">
        <f>SUMIFS(СВЦЭМ!$J$34:$J$777,СВЦЭМ!$A$34:$A$777,$A356,СВЦЭМ!$B$34:$B$777,U$331)+'СЕТ СН'!$F$13</f>
        <v>291.59794584000002</v>
      </c>
      <c r="V356" s="37">
        <f>SUMIFS(СВЦЭМ!$J$34:$J$777,СВЦЭМ!$A$34:$A$777,$A356,СВЦЭМ!$B$34:$B$777,V$331)+'СЕТ СН'!$F$13</f>
        <v>303.74124792999999</v>
      </c>
      <c r="W356" s="37">
        <f>SUMIFS(СВЦЭМ!$J$34:$J$777,СВЦЭМ!$A$34:$A$777,$A356,СВЦЭМ!$B$34:$B$777,W$331)+'СЕТ СН'!$F$13</f>
        <v>303.65029165999999</v>
      </c>
      <c r="X356" s="37">
        <f>SUMIFS(СВЦЭМ!$J$34:$J$777,СВЦЭМ!$A$34:$A$777,$A356,СВЦЭМ!$B$34:$B$777,X$331)+'СЕТ СН'!$F$13</f>
        <v>274.23212352000002</v>
      </c>
      <c r="Y356" s="37">
        <f>SUMIFS(СВЦЭМ!$J$34:$J$777,СВЦЭМ!$A$34:$A$777,$A356,СВЦЭМ!$B$34:$B$777,Y$331)+'СЕТ СН'!$F$13</f>
        <v>281.68156195</v>
      </c>
    </row>
    <row r="357" spans="1:27" ht="15.75" x14ac:dyDescent="0.2">
      <c r="A357" s="36">
        <f t="shared" si="9"/>
        <v>42608</v>
      </c>
      <c r="B357" s="37">
        <f>SUMIFS(СВЦЭМ!$J$34:$J$777,СВЦЭМ!$A$34:$A$777,$A357,СВЦЭМ!$B$34:$B$777,B$331)+'СЕТ СН'!$F$13</f>
        <v>326.95147257999997</v>
      </c>
      <c r="C357" s="37">
        <f>SUMIFS(СВЦЭМ!$J$34:$J$777,СВЦЭМ!$A$34:$A$777,$A357,СВЦЭМ!$B$34:$B$777,C$331)+'СЕТ СН'!$F$13</f>
        <v>357.58989707000001</v>
      </c>
      <c r="D357" s="37">
        <f>SUMIFS(СВЦЭМ!$J$34:$J$777,СВЦЭМ!$A$34:$A$777,$A357,СВЦЭМ!$B$34:$B$777,D$331)+'СЕТ СН'!$F$13</f>
        <v>379.49442707999998</v>
      </c>
      <c r="E357" s="37">
        <f>SUMIFS(СВЦЭМ!$J$34:$J$777,СВЦЭМ!$A$34:$A$777,$A357,СВЦЭМ!$B$34:$B$777,E$331)+'СЕТ СН'!$F$13</f>
        <v>386.61542588999998</v>
      </c>
      <c r="F357" s="37">
        <f>SUMIFS(СВЦЭМ!$J$34:$J$777,СВЦЭМ!$A$34:$A$777,$A357,СВЦЭМ!$B$34:$B$777,F$331)+'СЕТ СН'!$F$13</f>
        <v>386.77723395999999</v>
      </c>
      <c r="G357" s="37">
        <f>SUMIFS(СВЦЭМ!$J$34:$J$777,СВЦЭМ!$A$34:$A$777,$A357,СВЦЭМ!$B$34:$B$777,G$331)+'СЕТ СН'!$F$13</f>
        <v>383.43221511000002</v>
      </c>
      <c r="H357" s="37">
        <f>SUMIFS(СВЦЭМ!$J$34:$J$777,СВЦЭМ!$A$34:$A$777,$A357,СВЦЭМ!$B$34:$B$777,H$331)+'СЕТ СН'!$F$13</f>
        <v>358.98001775</v>
      </c>
      <c r="I357" s="37">
        <f>SUMIFS(СВЦЭМ!$J$34:$J$777,СВЦЭМ!$A$34:$A$777,$A357,СВЦЭМ!$B$34:$B$777,I$331)+'СЕТ СН'!$F$13</f>
        <v>320.12192303</v>
      </c>
      <c r="J357" s="37">
        <f>SUMIFS(СВЦЭМ!$J$34:$J$777,СВЦЭМ!$A$34:$A$777,$A357,СВЦЭМ!$B$34:$B$777,J$331)+'СЕТ СН'!$F$13</f>
        <v>282.09549122999999</v>
      </c>
      <c r="K357" s="37">
        <f>SUMIFS(СВЦЭМ!$J$34:$J$777,СВЦЭМ!$A$34:$A$777,$A357,СВЦЭМ!$B$34:$B$777,K$331)+'СЕТ СН'!$F$13</f>
        <v>258.78953231999998</v>
      </c>
      <c r="L357" s="37">
        <f>SUMIFS(СВЦЭМ!$J$34:$J$777,СВЦЭМ!$A$34:$A$777,$A357,СВЦЭМ!$B$34:$B$777,L$331)+'СЕТ СН'!$F$13</f>
        <v>260.05962676000001</v>
      </c>
      <c r="M357" s="37">
        <f>SUMIFS(СВЦЭМ!$J$34:$J$777,СВЦЭМ!$A$34:$A$777,$A357,СВЦЭМ!$B$34:$B$777,M$331)+'СЕТ СН'!$F$13</f>
        <v>278.27995009</v>
      </c>
      <c r="N357" s="37">
        <f>SUMIFS(СВЦЭМ!$J$34:$J$777,СВЦЭМ!$A$34:$A$777,$A357,СВЦЭМ!$B$34:$B$777,N$331)+'СЕТ СН'!$F$13</f>
        <v>274.40340808000002</v>
      </c>
      <c r="O357" s="37">
        <f>SUMIFS(СВЦЭМ!$J$34:$J$777,СВЦЭМ!$A$34:$A$777,$A357,СВЦЭМ!$B$34:$B$777,O$331)+'СЕТ СН'!$F$13</f>
        <v>283.46962944000001</v>
      </c>
      <c r="P357" s="37">
        <f>SUMIFS(СВЦЭМ!$J$34:$J$777,СВЦЭМ!$A$34:$A$777,$A357,СВЦЭМ!$B$34:$B$777,P$331)+'СЕТ СН'!$F$13</f>
        <v>284.08399575999999</v>
      </c>
      <c r="Q357" s="37">
        <f>SUMIFS(СВЦЭМ!$J$34:$J$777,СВЦЭМ!$A$34:$A$777,$A357,СВЦЭМ!$B$34:$B$777,Q$331)+'СЕТ СН'!$F$13</f>
        <v>279.51918875000001</v>
      </c>
      <c r="R357" s="37">
        <f>SUMIFS(СВЦЭМ!$J$34:$J$777,СВЦЭМ!$A$34:$A$777,$A357,СВЦЭМ!$B$34:$B$777,R$331)+'СЕТ СН'!$F$13</f>
        <v>273.48670236999999</v>
      </c>
      <c r="S357" s="37">
        <f>SUMIFS(СВЦЭМ!$J$34:$J$777,СВЦЭМ!$A$34:$A$777,$A357,СВЦЭМ!$B$34:$B$777,S$331)+'СЕТ СН'!$F$13</f>
        <v>273.38899762</v>
      </c>
      <c r="T357" s="37">
        <f>SUMIFS(СВЦЭМ!$J$34:$J$777,СВЦЭМ!$A$34:$A$777,$A357,СВЦЭМ!$B$34:$B$777,T$331)+'СЕТ СН'!$F$13</f>
        <v>273.96739996000002</v>
      </c>
      <c r="U357" s="37">
        <f>SUMIFS(СВЦЭМ!$J$34:$J$777,СВЦЭМ!$A$34:$A$777,$A357,СВЦЭМ!$B$34:$B$777,U$331)+'СЕТ СН'!$F$13</f>
        <v>274.62771275</v>
      </c>
      <c r="V357" s="37">
        <f>SUMIFS(СВЦЭМ!$J$34:$J$777,СВЦЭМ!$A$34:$A$777,$A357,СВЦЭМ!$B$34:$B$777,V$331)+'СЕТ СН'!$F$13</f>
        <v>284.78883039999999</v>
      </c>
      <c r="W357" s="37">
        <f>SUMIFS(СВЦЭМ!$J$34:$J$777,СВЦЭМ!$A$34:$A$777,$A357,СВЦЭМ!$B$34:$B$777,W$331)+'СЕТ СН'!$F$13</f>
        <v>289.15646241000002</v>
      </c>
      <c r="X357" s="37">
        <f>SUMIFS(СВЦЭМ!$J$34:$J$777,СВЦЭМ!$A$34:$A$777,$A357,СВЦЭМ!$B$34:$B$777,X$331)+'СЕТ СН'!$F$13</f>
        <v>268.29228157</v>
      </c>
      <c r="Y357" s="37">
        <f>SUMIFS(СВЦЭМ!$J$34:$J$777,СВЦЭМ!$A$34:$A$777,$A357,СВЦЭМ!$B$34:$B$777,Y$331)+'СЕТ СН'!$F$13</f>
        <v>278.57950282000002</v>
      </c>
    </row>
    <row r="358" spans="1:27" ht="15.75" x14ac:dyDescent="0.2">
      <c r="A358" s="36">
        <f t="shared" si="9"/>
        <v>42609</v>
      </c>
      <c r="B358" s="37">
        <f>SUMIFS(СВЦЭМ!$J$34:$J$777,СВЦЭМ!$A$34:$A$777,$A358,СВЦЭМ!$B$34:$B$777,B$331)+'СЕТ СН'!$F$13</f>
        <v>304.99626138000002</v>
      </c>
      <c r="C358" s="37">
        <f>SUMIFS(СВЦЭМ!$J$34:$J$777,СВЦЭМ!$A$34:$A$777,$A358,СВЦЭМ!$B$34:$B$777,C$331)+'СЕТ СН'!$F$13</f>
        <v>336.35806707</v>
      </c>
      <c r="D358" s="37">
        <f>SUMIFS(СВЦЭМ!$J$34:$J$777,СВЦЭМ!$A$34:$A$777,$A358,СВЦЭМ!$B$34:$B$777,D$331)+'СЕТ СН'!$F$13</f>
        <v>354.67211371000002</v>
      </c>
      <c r="E358" s="37">
        <f>SUMIFS(СВЦЭМ!$J$34:$J$777,СВЦЭМ!$A$34:$A$777,$A358,СВЦЭМ!$B$34:$B$777,E$331)+'СЕТ СН'!$F$13</f>
        <v>365.03818776999998</v>
      </c>
      <c r="F358" s="37">
        <f>SUMIFS(СВЦЭМ!$J$34:$J$777,СВЦЭМ!$A$34:$A$777,$A358,СВЦЭМ!$B$34:$B$777,F$331)+'СЕТ СН'!$F$13</f>
        <v>360.53266101000003</v>
      </c>
      <c r="G358" s="37">
        <f>SUMIFS(СВЦЭМ!$J$34:$J$777,СВЦЭМ!$A$34:$A$777,$A358,СВЦЭМ!$B$34:$B$777,G$331)+'СЕТ СН'!$F$13</f>
        <v>360.51219154</v>
      </c>
      <c r="H358" s="37">
        <f>SUMIFS(СВЦЭМ!$J$34:$J$777,СВЦЭМ!$A$34:$A$777,$A358,СВЦЭМ!$B$34:$B$777,H$331)+'СЕТ СН'!$F$13</f>
        <v>355.16164293000003</v>
      </c>
      <c r="I358" s="37">
        <f>SUMIFS(СВЦЭМ!$J$34:$J$777,СВЦЭМ!$A$34:$A$777,$A358,СВЦЭМ!$B$34:$B$777,I$331)+'СЕТ СН'!$F$13</f>
        <v>354.17744522999999</v>
      </c>
      <c r="J358" s="37">
        <f>SUMIFS(СВЦЭМ!$J$34:$J$777,СВЦЭМ!$A$34:$A$777,$A358,СВЦЭМ!$B$34:$B$777,J$331)+'СЕТ СН'!$F$13</f>
        <v>325.94835989000001</v>
      </c>
      <c r="K358" s="37">
        <f>SUMIFS(СВЦЭМ!$J$34:$J$777,СВЦЭМ!$A$34:$A$777,$A358,СВЦЭМ!$B$34:$B$777,K$331)+'СЕТ СН'!$F$13</f>
        <v>294.81986590999998</v>
      </c>
      <c r="L358" s="37">
        <f>SUMIFS(СВЦЭМ!$J$34:$J$777,СВЦЭМ!$A$34:$A$777,$A358,СВЦЭМ!$B$34:$B$777,L$331)+'СЕТ СН'!$F$13</f>
        <v>325.94692694000003</v>
      </c>
      <c r="M358" s="37">
        <f>SUMIFS(СВЦЭМ!$J$34:$J$777,СВЦЭМ!$A$34:$A$777,$A358,СВЦЭМ!$B$34:$B$777,M$331)+'СЕТ СН'!$F$13</f>
        <v>375.49813447999998</v>
      </c>
      <c r="N358" s="37">
        <f>SUMIFS(СВЦЭМ!$J$34:$J$777,СВЦЭМ!$A$34:$A$777,$A358,СВЦЭМ!$B$34:$B$777,N$331)+'СЕТ СН'!$F$13</f>
        <v>390.57623989000001</v>
      </c>
      <c r="O358" s="37">
        <f>SUMIFS(СВЦЭМ!$J$34:$J$777,СВЦЭМ!$A$34:$A$777,$A358,СВЦЭМ!$B$34:$B$777,O$331)+'СЕТ СН'!$F$13</f>
        <v>377.44541204000001</v>
      </c>
      <c r="P358" s="37">
        <f>SUMIFS(СВЦЭМ!$J$34:$J$777,СВЦЭМ!$A$34:$A$777,$A358,СВЦЭМ!$B$34:$B$777,P$331)+'СЕТ СН'!$F$13</f>
        <v>348.78719919000002</v>
      </c>
      <c r="Q358" s="37">
        <f>SUMIFS(СВЦЭМ!$J$34:$J$777,СВЦЭМ!$A$34:$A$777,$A358,СВЦЭМ!$B$34:$B$777,Q$331)+'СЕТ СН'!$F$13</f>
        <v>340.29233373</v>
      </c>
      <c r="R358" s="37">
        <f>SUMIFS(СВЦЭМ!$J$34:$J$777,СВЦЭМ!$A$34:$A$777,$A358,СВЦЭМ!$B$34:$B$777,R$331)+'СЕТ СН'!$F$13</f>
        <v>331.58357756999999</v>
      </c>
      <c r="S358" s="37">
        <f>SUMIFS(СВЦЭМ!$J$34:$J$777,СВЦЭМ!$A$34:$A$777,$A358,СВЦЭМ!$B$34:$B$777,S$331)+'СЕТ СН'!$F$13</f>
        <v>335.53351463000001</v>
      </c>
      <c r="T358" s="37">
        <f>SUMIFS(СВЦЭМ!$J$34:$J$777,СВЦЭМ!$A$34:$A$777,$A358,СВЦЭМ!$B$34:$B$777,T$331)+'СЕТ СН'!$F$13</f>
        <v>338.69899017</v>
      </c>
      <c r="U358" s="37">
        <f>SUMIFS(СВЦЭМ!$J$34:$J$777,СВЦЭМ!$A$34:$A$777,$A358,СВЦЭМ!$B$34:$B$777,U$331)+'СЕТ СН'!$F$13</f>
        <v>336.70869578999998</v>
      </c>
      <c r="V358" s="37">
        <f>SUMIFS(СВЦЭМ!$J$34:$J$777,СВЦЭМ!$A$34:$A$777,$A358,СВЦЭМ!$B$34:$B$777,V$331)+'СЕТ СН'!$F$13</f>
        <v>348.38668866</v>
      </c>
      <c r="W358" s="37">
        <f>SUMIFS(СВЦЭМ!$J$34:$J$777,СВЦЭМ!$A$34:$A$777,$A358,СВЦЭМ!$B$34:$B$777,W$331)+'СЕТ СН'!$F$13</f>
        <v>363.55653359000002</v>
      </c>
      <c r="X358" s="37">
        <f>SUMIFS(СВЦЭМ!$J$34:$J$777,СВЦЭМ!$A$34:$A$777,$A358,СВЦЭМ!$B$34:$B$777,X$331)+'СЕТ СН'!$F$13</f>
        <v>326.19978255000001</v>
      </c>
      <c r="Y358" s="37">
        <f>SUMIFS(СВЦЭМ!$J$34:$J$777,СВЦЭМ!$A$34:$A$777,$A358,СВЦЭМ!$B$34:$B$777,Y$331)+'СЕТ СН'!$F$13</f>
        <v>336.71361472000001</v>
      </c>
    </row>
    <row r="359" spans="1:27" ht="15.75" x14ac:dyDescent="0.2">
      <c r="A359" s="36">
        <f t="shared" si="9"/>
        <v>42610</v>
      </c>
      <c r="B359" s="37">
        <f>SUMIFS(СВЦЭМ!$J$34:$J$777,СВЦЭМ!$A$34:$A$777,$A359,СВЦЭМ!$B$34:$B$777,B$331)+'СЕТ СН'!$F$13</f>
        <v>374.95138939999998</v>
      </c>
      <c r="C359" s="37">
        <f>SUMIFS(СВЦЭМ!$J$34:$J$777,СВЦЭМ!$A$34:$A$777,$A359,СВЦЭМ!$B$34:$B$777,C$331)+'СЕТ СН'!$F$13</f>
        <v>418.48243345999998</v>
      </c>
      <c r="D359" s="37">
        <f>SUMIFS(СВЦЭМ!$J$34:$J$777,СВЦЭМ!$A$34:$A$777,$A359,СВЦЭМ!$B$34:$B$777,D$331)+'СЕТ СН'!$F$13</f>
        <v>436.26743260000001</v>
      </c>
      <c r="E359" s="37">
        <f>SUMIFS(СВЦЭМ!$J$34:$J$777,СВЦЭМ!$A$34:$A$777,$A359,СВЦЭМ!$B$34:$B$777,E$331)+'СЕТ СН'!$F$13</f>
        <v>439.91389500999998</v>
      </c>
      <c r="F359" s="37">
        <f>SUMIFS(СВЦЭМ!$J$34:$J$777,СВЦЭМ!$A$34:$A$777,$A359,СВЦЭМ!$B$34:$B$777,F$331)+'СЕТ СН'!$F$13</f>
        <v>443.17346436000003</v>
      </c>
      <c r="G359" s="37">
        <f>SUMIFS(СВЦЭМ!$J$34:$J$777,СВЦЭМ!$A$34:$A$777,$A359,СВЦЭМ!$B$34:$B$777,G$331)+'СЕТ СН'!$F$13</f>
        <v>441.36723083999999</v>
      </c>
      <c r="H359" s="37">
        <f>SUMIFS(СВЦЭМ!$J$34:$J$777,СВЦЭМ!$A$34:$A$777,$A359,СВЦЭМ!$B$34:$B$777,H$331)+'СЕТ СН'!$F$13</f>
        <v>432.53463417</v>
      </c>
      <c r="I359" s="37">
        <f>SUMIFS(СВЦЭМ!$J$34:$J$777,СВЦЭМ!$A$34:$A$777,$A359,СВЦЭМ!$B$34:$B$777,I$331)+'СЕТ СН'!$F$13</f>
        <v>410.79848951000002</v>
      </c>
      <c r="J359" s="37">
        <f>SUMIFS(СВЦЭМ!$J$34:$J$777,СВЦЭМ!$A$34:$A$777,$A359,СВЦЭМ!$B$34:$B$777,J$331)+'СЕТ СН'!$F$13</f>
        <v>362.44850309999998</v>
      </c>
      <c r="K359" s="37">
        <f>SUMIFS(СВЦЭМ!$J$34:$J$777,СВЦЭМ!$A$34:$A$777,$A359,СВЦЭМ!$B$34:$B$777,K$331)+'СЕТ СН'!$F$13</f>
        <v>329.93546368</v>
      </c>
      <c r="L359" s="37">
        <f>SUMIFS(СВЦЭМ!$J$34:$J$777,СВЦЭМ!$A$34:$A$777,$A359,СВЦЭМ!$B$34:$B$777,L$331)+'СЕТ СН'!$F$13</f>
        <v>316.14933021000002</v>
      </c>
      <c r="M359" s="37">
        <f>SUMIFS(СВЦЭМ!$J$34:$J$777,СВЦЭМ!$A$34:$A$777,$A359,СВЦЭМ!$B$34:$B$777,M$331)+'СЕТ СН'!$F$13</f>
        <v>312.50760477</v>
      </c>
      <c r="N359" s="37">
        <f>SUMIFS(СВЦЭМ!$J$34:$J$777,СВЦЭМ!$A$34:$A$777,$A359,СВЦЭМ!$B$34:$B$777,N$331)+'СЕТ СН'!$F$13</f>
        <v>318.56548418</v>
      </c>
      <c r="O359" s="37">
        <f>SUMIFS(СВЦЭМ!$J$34:$J$777,СВЦЭМ!$A$34:$A$777,$A359,СВЦЭМ!$B$34:$B$777,O$331)+'СЕТ СН'!$F$13</f>
        <v>314.81376197999998</v>
      </c>
      <c r="P359" s="37">
        <f>SUMIFS(СВЦЭМ!$J$34:$J$777,СВЦЭМ!$A$34:$A$777,$A359,СВЦЭМ!$B$34:$B$777,P$331)+'СЕТ СН'!$F$13</f>
        <v>342.13061477999997</v>
      </c>
      <c r="Q359" s="37">
        <f>SUMIFS(СВЦЭМ!$J$34:$J$777,СВЦЭМ!$A$34:$A$777,$A359,СВЦЭМ!$B$34:$B$777,Q$331)+'СЕТ СН'!$F$13</f>
        <v>337.92032009000002</v>
      </c>
      <c r="R359" s="37">
        <f>SUMIFS(СВЦЭМ!$J$34:$J$777,СВЦЭМ!$A$34:$A$777,$A359,СВЦЭМ!$B$34:$B$777,R$331)+'СЕТ СН'!$F$13</f>
        <v>336.99160608</v>
      </c>
      <c r="S359" s="37">
        <f>SUMIFS(СВЦЭМ!$J$34:$J$777,СВЦЭМ!$A$34:$A$777,$A359,СВЦЭМ!$B$34:$B$777,S$331)+'СЕТ СН'!$F$13</f>
        <v>339.88974932000002</v>
      </c>
      <c r="T359" s="37">
        <f>SUMIFS(СВЦЭМ!$J$34:$J$777,СВЦЭМ!$A$34:$A$777,$A359,СВЦЭМ!$B$34:$B$777,T$331)+'СЕТ СН'!$F$13</f>
        <v>344.32281949999998</v>
      </c>
      <c r="U359" s="37">
        <f>SUMIFS(СВЦЭМ!$J$34:$J$777,СВЦЭМ!$A$34:$A$777,$A359,СВЦЭМ!$B$34:$B$777,U$331)+'СЕТ СН'!$F$13</f>
        <v>326.27596256999999</v>
      </c>
      <c r="V359" s="37">
        <f>SUMIFS(СВЦЭМ!$J$34:$J$777,СВЦЭМ!$A$34:$A$777,$A359,СВЦЭМ!$B$34:$B$777,V$331)+'СЕТ СН'!$F$13</f>
        <v>310.26804822999998</v>
      </c>
      <c r="W359" s="37">
        <f>SUMIFS(СВЦЭМ!$J$34:$J$777,СВЦЭМ!$A$34:$A$777,$A359,СВЦЭМ!$B$34:$B$777,W$331)+'СЕТ СН'!$F$13</f>
        <v>375.77985876000002</v>
      </c>
      <c r="X359" s="37">
        <f>SUMIFS(СВЦЭМ!$J$34:$J$777,СВЦЭМ!$A$34:$A$777,$A359,СВЦЭМ!$B$34:$B$777,X$331)+'СЕТ СН'!$F$13</f>
        <v>324.78343991000003</v>
      </c>
      <c r="Y359" s="37">
        <f>SUMIFS(СВЦЭМ!$J$34:$J$777,СВЦЭМ!$A$34:$A$777,$A359,СВЦЭМ!$B$34:$B$777,Y$331)+'СЕТ СН'!$F$13</f>
        <v>332.70129510999999</v>
      </c>
    </row>
    <row r="360" spans="1:27" ht="15.75" x14ac:dyDescent="0.2">
      <c r="A360" s="36">
        <f t="shared" si="9"/>
        <v>42611</v>
      </c>
      <c r="B360" s="37">
        <f>SUMIFS(СВЦЭМ!$J$34:$J$777,СВЦЭМ!$A$34:$A$777,$A360,СВЦЭМ!$B$34:$B$777,B$331)+'СЕТ СН'!$F$13</f>
        <v>385.68862557</v>
      </c>
      <c r="C360" s="37">
        <f>SUMIFS(СВЦЭМ!$J$34:$J$777,СВЦЭМ!$A$34:$A$777,$A360,СВЦЭМ!$B$34:$B$777,C$331)+'СЕТ СН'!$F$13</f>
        <v>422.62643202999999</v>
      </c>
      <c r="D360" s="37">
        <f>SUMIFS(СВЦЭМ!$J$34:$J$777,СВЦЭМ!$A$34:$A$777,$A360,СВЦЭМ!$B$34:$B$777,D$331)+'СЕТ СН'!$F$13</f>
        <v>435.15850465</v>
      </c>
      <c r="E360" s="37">
        <f>SUMIFS(СВЦЭМ!$J$34:$J$777,СВЦЭМ!$A$34:$A$777,$A360,СВЦЭМ!$B$34:$B$777,E$331)+'СЕТ СН'!$F$13</f>
        <v>439.93815427999999</v>
      </c>
      <c r="F360" s="37">
        <f>SUMIFS(СВЦЭМ!$J$34:$J$777,СВЦЭМ!$A$34:$A$777,$A360,СВЦЭМ!$B$34:$B$777,F$331)+'СЕТ СН'!$F$13</f>
        <v>445.05088011999999</v>
      </c>
      <c r="G360" s="37">
        <f>SUMIFS(СВЦЭМ!$J$34:$J$777,СВЦЭМ!$A$34:$A$777,$A360,СВЦЭМ!$B$34:$B$777,G$331)+'СЕТ СН'!$F$13</f>
        <v>441.62427214000002</v>
      </c>
      <c r="H360" s="37">
        <f>SUMIFS(СВЦЭМ!$J$34:$J$777,СВЦЭМ!$A$34:$A$777,$A360,СВЦЭМ!$B$34:$B$777,H$331)+'СЕТ СН'!$F$13</f>
        <v>430.95892873000003</v>
      </c>
      <c r="I360" s="37">
        <f>SUMIFS(СВЦЭМ!$J$34:$J$777,СВЦЭМ!$A$34:$A$777,$A360,СВЦЭМ!$B$34:$B$777,I$331)+'СЕТ СН'!$F$13</f>
        <v>386.45953987000001</v>
      </c>
      <c r="J360" s="37">
        <f>SUMIFS(СВЦЭМ!$J$34:$J$777,СВЦЭМ!$A$34:$A$777,$A360,СВЦЭМ!$B$34:$B$777,J$331)+'СЕТ СН'!$F$13</f>
        <v>384.59970676</v>
      </c>
      <c r="K360" s="37">
        <f>SUMIFS(СВЦЭМ!$J$34:$J$777,СВЦЭМ!$A$34:$A$777,$A360,СВЦЭМ!$B$34:$B$777,K$331)+'СЕТ СН'!$F$13</f>
        <v>382.02437351999998</v>
      </c>
      <c r="L360" s="37">
        <f>SUMIFS(СВЦЭМ!$J$34:$J$777,СВЦЭМ!$A$34:$A$777,$A360,СВЦЭМ!$B$34:$B$777,L$331)+'СЕТ СН'!$F$13</f>
        <v>374.08997459</v>
      </c>
      <c r="M360" s="37">
        <f>SUMIFS(СВЦЭМ!$J$34:$J$777,СВЦЭМ!$A$34:$A$777,$A360,СВЦЭМ!$B$34:$B$777,M$331)+'СЕТ СН'!$F$13</f>
        <v>380.93551895000002</v>
      </c>
      <c r="N360" s="37">
        <f>SUMIFS(СВЦЭМ!$J$34:$J$777,СВЦЭМ!$A$34:$A$777,$A360,СВЦЭМ!$B$34:$B$777,N$331)+'СЕТ СН'!$F$13</f>
        <v>377.66498242</v>
      </c>
      <c r="O360" s="37">
        <f>SUMIFS(СВЦЭМ!$J$34:$J$777,СВЦЭМ!$A$34:$A$777,$A360,СВЦЭМ!$B$34:$B$777,O$331)+'СЕТ СН'!$F$13</f>
        <v>382.73803899000001</v>
      </c>
      <c r="P360" s="37">
        <f>SUMIFS(СВЦЭМ!$J$34:$J$777,СВЦЭМ!$A$34:$A$777,$A360,СВЦЭМ!$B$34:$B$777,P$331)+'СЕТ СН'!$F$13</f>
        <v>380.09707315000003</v>
      </c>
      <c r="Q360" s="37">
        <f>SUMIFS(СВЦЭМ!$J$34:$J$777,СВЦЭМ!$A$34:$A$777,$A360,СВЦЭМ!$B$34:$B$777,Q$331)+'СЕТ СН'!$F$13</f>
        <v>375.24996499999997</v>
      </c>
      <c r="R360" s="37">
        <f>SUMIFS(СВЦЭМ!$J$34:$J$777,СВЦЭМ!$A$34:$A$777,$A360,СВЦЭМ!$B$34:$B$777,R$331)+'СЕТ СН'!$F$13</f>
        <v>373.14082986</v>
      </c>
      <c r="S360" s="37">
        <f>SUMIFS(СВЦЭМ!$J$34:$J$777,СВЦЭМ!$A$34:$A$777,$A360,СВЦЭМ!$B$34:$B$777,S$331)+'СЕТ СН'!$F$13</f>
        <v>372.93319575999999</v>
      </c>
      <c r="T360" s="37">
        <f>SUMIFS(СВЦЭМ!$J$34:$J$777,СВЦЭМ!$A$34:$A$777,$A360,СВЦЭМ!$B$34:$B$777,T$331)+'СЕТ СН'!$F$13</f>
        <v>373.32103804000002</v>
      </c>
      <c r="U360" s="37">
        <f>SUMIFS(СВЦЭМ!$J$34:$J$777,СВЦЭМ!$A$34:$A$777,$A360,СВЦЭМ!$B$34:$B$777,U$331)+'СЕТ СН'!$F$13</f>
        <v>359.77677576999997</v>
      </c>
      <c r="V360" s="37">
        <f>SUMIFS(СВЦЭМ!$J$34:$J$777,СВЦЭМ!$A$34:$A$777,$A360,СВЦЭМ!$B$34:$B$777,V$331)+'СЕТ СН'!$F$13</f>
        <v>372.37119554999998</v>
      </c>
      <c r="W360" s="37">
        <f>SUMIFS(СВЦЭМ!$J$34:$J$777,СВЦЭМ!$A$34:$A$777,$A360,СВЦЭМ!$B$34:$B$777,W$331)+'СЕТ СН'!$F$13</f>
        <v>367.61522803999998</v>
      </c>
      <c r="X360" s="37">
        <f>SUMIFS(СВЦЭМ!$J$34:$J$777,СВЦЭМ!$A$34:$A$777,$A360,СВЦЭМ!$B$34:$B$777,X$331)+'СЕТ СН'!$F$13</f>
        <v>351.98610918000003</v>
      </c>
      <c r="Y360" s="37">
        <f>SUMIFS(СВЦЭМ!$J$34:$J$777,СВЦЭМ!$A$34:$A$777,$A360,СВЦЭМ!$B$34:$B$777,Y$331)+'СЕТ СН'!$F$13</f>
        <v>339.76780819999999</v>
      </c>
    </row>
    <row r="361" spans="1:27" ht="15.75" x14ac:dyDescent="0.2">
      <c r="A361" s="36">
        <f t="shared" si="9"/>
        <v>42612</v>
      </c>
      <c r="B361" s="37">
        <f>SUMIFS(СВЦЭМ!$J$34:$J$777,СВЦЭМ!$A$34:$A$777,$A361,СВЦЭМ!$B$34:$B$777,B$331)+'СЕТ СН'!$F$13</f>
        <v>376.53626363000001</v>
      </c>
      <c r="C361" s="37">
        <f>SUMIFS(СВЦЭМ!$J$34:$J$777,СВЦЭМ!$A$34:$A$777,$A361,СВЦЭМ!$B$34:$B$777,C$331)+'СЕТ СН'!$F$13</f>
        <v>414.83800887000001</v>
      </c>
      <c r="D361" s="37">
        <f>SUMIFS(СВЦЭМ!$J$34:$J$777,СВЦЭМ!$A$34:$A$777,$A361,СВЦЭМ!$B$34:$B$777,D$331)+'СЕТ СН'!$F$13</f>
        <v>431.69005036999999</v>
      </c>
      <c r="E361" s="37">
        <f>SUMIFS(СВЦЭМ!$J$34:$J$777,СВЦЭМ!$A$34:$A$777,$A361,СВЦЭМ!$B$34:$B$777,E$331)+'СЕТ СН'!$F$13</f>
        <v>432.47479377000002</v>
      </c>
      <c r="F361" s="37">
        <f>SUMIFS(СВЦЭМ!$J$34:$J$777,СВЦЭМ!$A$34:$A$777,$A361,СВЦЭМ!$B$34:$B$777,F$331)+'СЕТ СН'!$F$13</f>
        <v>436.3124095</v>
      </c>
      <c r="G361" s="37">
        <f>SUMIFS(СВЦЭМ!$J$34:$J$777,СВЦЭМ!$A$34:$A$777,$A361,СВЦЭМ!$B$34:$B$777,G$331)+'СЕТ СН'!$F$13</f>
        <v>426.46463027999999</v>
      </c>
      <c r="H361" s="37">
        <f>SUMIFS(СВЦЭМ!$J$34:$J$777,СВЦЭМ!$A$34:$A$777,$A361,СВЦЭМ!$B$34:$B$777,H$331)+'СЕТ СН'!$F$13</f>
        <v>407.83008838000001</v>
      </c>
      <c r="I361" s="37">
        <f>SUMIFS(СВЦЭМ!$J$34:$J$777,СВЦЭМ!$A$34:$A$777,$A361,СВЦЭМ!$B$34:$B$777,I$331)+'СЕТ СН'!$F$13</f>
        <v>381.16510725000001</v>
      </c>
      <c r="J361" s="37">
        <f>SUMIFS(СВЦЭМ!$J$34:$J$777,СВЦЭМ!$A$34:$A$777,$A361,СВЦЭМ!$B$34:$B$777,J$331)+'СЕТ СН'!$F$13</f>
        <v>391.80119095999999</v>
      </c>
      <c r="K361" s="37">
        <f>SUMIFS(СВЦЭМ!$J$34:$J$777,СВЦЭМ!$A$34:$A$777,$A361,СВЦЭМ!$B$34:$B$777,K$331)+'СЕТ СН'!$F$13</f>
        <v>390.42478799999998</v>
      </c>
      <c r="L361" s="37">
        <f>SUMIFS(СВЦЭМ!$J$34:$J$777,СВЦЭМ!$A$34:$A$777,$A361,СВЦЭМ!$B$34:$B$777,L$331)+'СЕТ СН'!$F$13</f>
        <v>388.14289004</v>
      </c>
      <c r="M361" s="37">
        <f>SUMIFS(СВЦЭМ!$J$34:$J$777,СВЦЭМ!$A$34:$A$777,$A361,СВЦЭМ!$B$34:$B$777,M$331)+'СЕТ СН'!$F$13</f>
        <v>380.79117188999999</v>
      </c>
      <c r="N361" s="37">
        <f>SUMIFS(СВЦЭМ!$J$34:$J$777,СВЦЭМ!$A$34:$A$777,$A361,СВЦЭМ!$B$34:$B$777,N$331)+'СЕТ СН'!$F$13</f>
        <v>377.62764632</v>
      </c>
      <c r="O361" s="37">
        <f>SUMIFS(СВЦЭМ!$J$34:$J$777,СВЦЭМ!$A$34:$A$777,$A361,СВЦЭМ!$B$34:$B$777,O$331)+'СЕТ СН'!$F$13</f>
        <v>381.10390563999999</v>
      </c>
      <c r="P361" s="37">
        <f>SUMIFS(СВЦЭМ!$J$34:$J$777,СВЦЭМ!$A$34:$A$777,$A361,СВЦЭМ!$B$34:$B$777,P$331)+'СЕТ СН'!$F$13</f>
        <v>375.98613561000002</v>
      </c>
      <c r="Q361" s="37">
        <f>SUMIFS(СВЦЭМ!$J$34:$J$777,СВЦЭМ!$A$34:$A$777,$A361,СВЦЭМ!$B$34:$B$777,Q$331)+'СЕТ СН'!$F$13</f>
        <v>374.40434952999999</v>
      </c>
      <c r="R361" s="37">
        <f>SUMIFS(СВЦЭМ!$J$34:$J$777,СВЦЭМ!$A$34:$A$777,$A361,СВЦЭМ!$B$34:$B$777,R$331)+'СЕТ СН'!$F$13</f>
        <v>377.21419734</v>
      </c>
      <c r="S361" s="37">
        <f>SUMIFS(СВЦЭМ!$J$34:$J$777,СВЦЭМ!$A$34:$A$777,$A361,СВЦЭМ!$B$34:$B$777,S$331)+'СЕТ СН'!$F$13</f>
        <v>376.41606523000002</v>
      </c>
      <c r="T361" s="37">
        <f>SUMIFS(СВЦЭМ!$J$34:$J$777,СВЦЭМ!$A$34:$A$777,$A361,СВЦЭМ!$B$34:$B$777,T$331)+'СЕТ СН'!$F$13</f>
        <v>372.81449253</v>
      </c>
      <c r="U361" s="37">
        <f>SUMIFS(СВЦЭМ!$J$34:$J$777,СВЦЭМ!$A$34:$A$777,$A361,СВЦЭМ!$B$34:$B$777,U$331)+'СЕТ СН'!$F$13</f>
        <v>370.85087447000001</v>
      </c>
      <c r="V361" s="37">
        <f>SUMIFS(СВЦЭМ!$J$34:$J$777,СВЦЭМ!$A$34:$A$777,$A361,СВЦЭМ!$B$34:$B$777,V$331)+'СЕТ СН'!$F$13</f>
        <v>376.76807867999997</v>
      </c>
      <c r="W361" s="37">
        <f>SUMIFS(СВЦЭМ!$J$34:$J$777,СВЦЭМ!$A$34:$A$777,$A361,СВЦЭМ!$B$34:$B$777,W$331)+'СЕТ СН'!$F$13</f>
        <v>372.37614511999999</v>
      </c>
      <c r="X361" s="37">
        <f>SUMIFS(СВЦЭМ!$J$34:$J$777,СВЦЭМ!$A$34:$A$777,$A361,СВЦЭМ!$B$34:$B$777,X$331)+'СЕТ СН'!$F$13</f>
        <v>356.95112528999999</v>
      </c>
      <c r="Y361" s="37">
        <f>SUMIFS(СВЦЭМ!$J$34:$J$777,СВЦЭМ!$A$34:$A$777,$A361,СВЦЭМ!$B$34:$B$777,Y$331)+'СЕТ СН'!$F$13</f>
        <v>343.82025374</v>
      </c>
    </row>
    <row r="362" spans="1:27" ht="15.75" x14ac:dyDescent="0.2">
      <c r="A362" s="36">
        <f t="shared" si="9"/>
        <v>42613</v>
      </c>
      <c r="B362" s="37">
        <f>SUMIFS(СВЦЭМ!$J$34:$J$777,СВЦЭМ!$A$34:$A$777,$A362,СВЦЭМ!$B$34:$B$777,B$331)+'СЕТ СН'!$F$13</f>
        <v>375.67300065000001</v>
      </c>
      <c r="C362" s="37">
        <f>SUMIFS(СВЦЭМ!$J$34:$J$777,СВЦЭМ!$A$34:$A$777,$A362,СВЦЭМ!$B$34:$B$777,C$331)+'СЕТ СН'!$F$13</f>
        <v>417.27647545000002</v>
      </c>
      <c r="D362" s="37">
        <f>SUMIFS(СВЦЭМ!$J$34:$J$777,СВЦЭМ!$A$34:$A$777,$A362,СВЦЭМ!$B$34:$B$777,D$331)+'СЕТ СН'!$F$13</f>
        <v>429.69955960999999</v>
      </c>
      <c r="E362" s="37">
        <f>SUMIFS(СВЦЭМ!$J$34:$J$777,СВЦЭМ!$A$34:$A$777,$A362,СВЦЭМ!$B$34:$B$777,E$331)+'СЕТ СН'!$F$13</f>
        <v>428.40179677999998</v>
      </c>
      <c r="F362" s="37">
        <f>SUMIFS(СВЦЭМ!$J$34:$J$777,СВЦЭМ!$A$34:$A$777,$A362,СВЦЭМ!$B$34:$B$777,F$331)+'СЕТ СН'!$F$13</f>
        <v>429.47271289000003</v>
      </c>
      <c r="G362" s="37">
        <f>SUMIFS(СВЦЭМ!$J$34:$J$777,СВЦЭМ!$A$34:$A$777,$A362,СВЦЭМ!$B$34:$B$777,G$331)+'СЕТ СН'!$F$13</f>
        <v>426.28718644999998</v>
      </c>
      <c r="H362" s="37">
        <f>SUMIFS(СВЦЭМ!$J$34:$J$777,СВЦЭМ!$A$34:$A$777,$A362,СВЦЭМ!$B$34:$B$777,H$331)+'СЕТ СН'!$F$13</f>
        <v>410.42872899999998</v>
      </c>
      <c r="I362" s="37">
        <f>SUMIFS(СВЦЭМ!$J$34:$J$777,СВЦЭМ!$A$34:$A$777,$A362,СВЦЭМ!$B$34:$B$777,I$331)+'СЕТ СН'!$F$13</f>
        <v>386.31068711</v>
      </c>
      <c r="J362" s="37">
        <f>SUMIFS(СВЦЭМ!$J$34:$J$777,СВЦЭМ!$A$34:$A$777,$A362,СВЦЭМ!$B$34:$B$777,J$331)+'СЕТ СН'!$F$13</f>
        <v>391.85898684</v>
      </c>
      <c r="K362" s="37">
        <f>SUMIFS(СВЦЭМ!$J$34:$J$777,СВЦЭМ!$A$34:$A$777,$A362,СВЦЭМ!$B$34:$B$777,K$331)+'СЕТ СН'!$F$13</f>
        <v>387.91719146000003</v>
      </c>
      <c r="L362" s="37">
        <f>SUMIFS(СВЦЭМ!$J$34:$J$777,СВЦЭМ!$A$34:$A$777,$A362,СВЦЭМ!$B$34:$B$777,L$331)+'СЕТ СН'!$F$13</f>
        <v>378.46950420000002</v>
      </c>
      <c r="M362" s="37">
        <f>SUMIFS(СВЦЭМ!$J$34:$J$777,СВЦЭМ!$A$34:$A$777,$A362,СВЦЭМ!$B$34:$B$777,M$331)+'СЕТ СН'!$F$13</f>
        <v>371.13107106000001</v>
      </c>
      <c r="N362" s="37">
        <f>SUMIFS(СВЦЭМ!$J$34:$J$777,СВЦЭМ!$A$34:$A$777,$A362,СВЦЭМ!$B$34:$B$777,N$331)+'СЕТ СН'!$F$13</f>
        <v>364.65065070999998</v>
      </c>
      <c r="O362" s="37">
        <f>SUMIFS(СВЦЭМ!$J$34:$J$777,СВЦЭМ!$A$34:$A$777,$A362,СВЦЭМ!$B$34:$B$777,O$331)+'СЕТ СН'!$F$13</f>
        <v>365.23080686999998</v>
      </c>
      <c r="P362" s="37">
        <f>SUMIFS(СВЦЭМ!$J$34:$J$777,СВЦЭМ!$A$34:$A$777,$A362,СВЦЭМ!$B$34:$B$777,P$331)+'СЕТ СН'!$F$13</f>
        <v>362.19696933</v>
      </c>
      <c r="Q362" s="37">
        <f>SUMIFS(СВЦЭМ!$J$34:$J$777,СВЦЭМ!$A$34:$A$777,$A362,СВЦЭМ!$B$34:$B$777,Q$331)+'СЕТ СН'!$F$13</f>
        <v>359.61526398000001</v>
      </c>
      <c r="R362" s="37">
        <f>SUMIFS(СВЦЭМ!$J$34:$J$777,СВЦЭМ!$A$34:$A$777,$A362,СВЦЭМ!$B$34:$B$777,R$331)+'СЕТ СН'!$F$13</f>
        <v>358.71771601</v>
      </c>
      <c r="S362" s="37">
        <f>SUMIFS(СВЦЭМ!$J$34:$J$777,СВЦЭМ!$A$34:$A$777,$A362,СВЦЭМ!$B$34:$B$777,S$331)+'СЕТ СН'!$F$13</f>
        <v>357.79698336000001</v>
      </c>
      <c r="T362" s="37">
        <f>SUMIFS(СВЦЭМ!$J$34:$J$777,СВЦЭМ!$A$34:$A$777,$A362,СВЦЭМ!$B$34:$B$777,T$331)+'СЕТ СН'!$F$13</f>
        <v>357.87912693999999</v>
      </c>
      <c r="U362" s="37">
        <f>SUMIFS(СВЦЭМ!$J$34:$J$777,СВЦЭМ!$A$34:$A$777,$A362,СВЦЭМ!$B$34:$B$777,U$331)+'СЕТ СН'!$F$13</f>
        <v>359.53146236999999</v>
      </c>
      <c r="V362" s="37">
        <f>SUMIFS(СВЦЭМ!$J$34:$J$777,СВЦЭМ!$A$34:$A$777,$A362,СВЦЭМ!$B$34:$B$777,V$331)+'СЕТ СН'!$F$13</f>
        <v>365.41615798999999</v>
      </c>
      <c r="W362" s="37">
        <f>SUMIFS(СВЦЭМ!$J$34:$J$777,СВЦЭМ!$A$34:$A$777,$A362,СВЦЭМ!$B$34:$B$777,W$331)+'СЕТ СН'!$F$13</f>
        <v>361.70331901999998</v>
      </c>
      <c r="X362" s="37">
        <f>SUMIFS(СВЦЭМ!$J$34:$J$777,СВЦЭМ!$A$34:$A$777,$A362,СВЦЭМ!$B$34:$B$777,X$331)+'СЕТ СН'!$F$13</f>
        <v>348.33951144000002</v>
      </c>
      <c r="Y362" s="37">
        <f>SUMIFS(СВЦЭМ!$J$34:$J$777,СВЦЭМ!$A$34:$A$777,$A362,СВЦЭМ!$B$34:$B$777,Y$331)+'СЕТ СН'!$F$13</f>
        <v>341.65267202000001</v>
      </c>
    </row>
    <row r="363" spans="1:27" ht="15.75" x14ac:dyDescent="0.2">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7" ht="12.75" customHeight="1" x14ac:dyDescent="0.2">
      <c r="A364" s="87" t="s">
        <v>7</v>
      </c>
      <c r="B364" s="81" t="s">
        <v>134</v>
      </c>
      <c r="C364" s="82"/>
      <c r="D364" s="82"/>
      <c r="E364" s="82"/>
      <c r="F364" s="82"/>
      <c r="G364" s="82"/>
      <c r="H364" s="82"/>
      <c r="I364" s="82"/>
      <c r="J364" s="82"/>
      <c r="K364" s="82"/>
      <c r="L364" s="82"/>
      <c r="M364" s="82"/>
      <c r="N364" s="82"/>
      <c r="O364" s="82"/>
      <c r="P364" s="82"/>
      <c r="Q364" s="82"/>
      <c r="R364" s="82"/>
      <c r="S364" s="82"/>
      <c r="T364" s="82"/>
      <c r="U364" s="82"/>
      <c r="V364" s="82"/>
      <c r="W364" s="82"/>
      <c r="X364" s="82"/>
      <c r="Y364" s="83"/>
    </row>
    <row r="365" spans="1:27" ht="12.75" customHeight="1" x14ac:dyDescent="0.2">
      <c r="A365" s="88"/>
      <c r="B365" s="84"/>
      <c r="C365" s="85"/>
      <c r="D365" s="85"/>
      <c r="E365" s="85"/>
      <c r="F365" s="85"/>
      <c r="G365" s="85"/>
      <c r="H365" s="85"/>
      <c r="I365" s="85"/>
      <c r="J365" s="85"/>
      <c r="K365" s="85"/>
      <c r="L365" s="85"/>
      <c r="M365" s="85"/>
      <c r="N365" s="85"/>
      <c r="O365" s="85"/>
      <c r="P365" s="85"/>
      <c r="Q365" s="85"/>
      <c r="R365" s="85"/>
      <c r="S365" s="85"/>
      <c r="T365" s="85"/>
      <c r="U365" s="85"/>
      <c r="V365" s="85"/>
      <c r="W365" s="85"/>
      <c r="X365" s="85"/>
      <c r="Y365" s="86"/>
    </row>
    <row r="366" spans="1:27" s="47" customFormat="1" ht="12.75" customHeight="1" x14ac:dyDescent="0.2">
      <c r="A366" s="89"/>
      <c r="B366" s="35">
        <v>1</v>
      </c>
      <c r="C366" s="35">
        <v>2</v>
      </c>
      <c r="D366" s="35">
        <v>3</v>
      </c>
      <c r="E366" s="35">
        <v>4</v>
      </c>
      <c r="F366" s="35">
        <v>5</v>
      </c>
      <c r="G366" s="35">
        <v>6</v>
      </c>
      <c r="H366" s="35">
        <v>7</v>
      </c>
      <c r="I366" s="35">
        <v>8</v>
      </c>
      <c r="J366" s="35">
        <v>9</v>
      </c>
      <c r="K366" s="35">
        <v>10</v>
      </c>
      <c r="L366" s="35">
        <v>11</v>
      </c>
      <c r="M366" s="35">
        <v>12</v>
      </c>
      <c r="N366" s="35">
        <v>13</v>
      </c>
      <c r="O366" s="35">
        <v>14</v>
      </c>
      <c r="P366" s="35">
        <v>15</v>
      </c>
      <c r="Q366" s="35">
        <v>16</v>
      </c>
      <c r="R366" s="35">
        <v>17</v>
      </c>
      <c r="S366" s="35">
        <v>18</v>
      </c>
      <c r="T366" s="35">
        <v>19</v>
      </c>
      <c r="U366" s="35">
        <v>20</v>
      </c>
      <c r="V366" s="35">
        <v>21</v>
      </c>
      <c r="W366" s="35">
        <v>22</v>
      </c>
      <c r="X366" s="35">
        <v>23</v>
      </c>
      <c r="Y366" s="35">
        <v>24</v>
      </c>
    </row>
    <row r="367" spans="1:27" ht="15.75" customHeight="1" x14ac:dyDescent="0.2">
      <c r="A367" s="36" t="str">
        <f>A332</f>
        <v>01.08.2016</v>
      </c>
      <c r="B367" s="37">
        <f>SUMIFS(СВЦЭМ!$K$34:$K$777,СВЦЭМ!$A$34:$A$777,$A367,СВЦЭМ!$B$34:$B$777,B$366)+'СЕТ СН'!$F$13</f>
        <v>422.32334465999998</v>
      </c>
      <c r="C367" s="37">
        <f>SUMIFS(СВЦЭМ!$K$34:$K$777,СВЦЭМ!$A$34:$A$777,$A367,СВЦЭМ!$B$34:$B$777,C$366)+'СЕТ СН'!$F$13</f>
        <v>462.69132624000002</v>
      </c>
      <c r="D367" s="37">
        <f>SUMIFS(СВЦЭМ!$K$34:$K$777,СВЦЭМ!$A$34:$A$777,$A367,СВЦЭМ!$B$34:$B$777,D$366)+'СЕТ СН'!$F$13</f>
        <v>493.09911813000002</v>
      </c>
      <c r="E367" s="37">
        <f>SUMIFS(СВЦЭМ!$K$34:$K$777,СВЦЭМ!$A$34:$A$777,$A367,СВЦЭМ!$B$34:$B$777,E$366)+'СЕТ СН'!$F$13</f>
        <v>504.12203955000001</v>
      </c>
      <c r="F367" s="37">
        <f>SUMIFS(СВЦЭМ!$K$34:$K$777,СВЦЭМ!$A$34:$A$777,$A367,СВЦЭМ!$B$34:$B$777,F$366)+'СЕТ СН'!$F$13</f>
        <v>507.97359247999998</v>
      </c>
      <c r="G367" s="37">
        <f>SUMIFS(СВЦЭМ!$K$34:$K$777,СВЦЭМ!$A$34:$A$777,$A367,СВЦЭМ!$B$34:$B$777,G$366)+'СЕТ СН'!$F$13</f>
        <v>501.04844847999999</v>
      </c>
      <c r="H367" s="37">
        <f>SUMIFS(СВЦЭМ!$K$34:$K$777,СВЦЭМ!$A$34:$A$777,$A367,СВЦЭМ!$B$34:$B$777,H$366)+'СЕТ СН'!$F$13</f>
        <v>469.80179527000001</v>
      </c>
      <c r="I367" s="37">
        <f>SUMIFS(СВЦЭМ!$K$34:$K$777,СВЦЭМ!$A$34:$A$777,$A367,СВЦЭМ!$B$34:$B$777,I$366)+'СЕТ СН'!$F$13</f>
        <v>447.68356476000002</v>
      </c>
      <c r="J367" s="37">
        <f>SUMIFS(СВЦЭМ!$K$34:$K$777,СВЦЭМ!$A$34:$A$777,$A367,СВЦЭМ!$B$34:$B$777,J$366)+'СЕТ СН'!$F$13</f>
        <v>467.16520412</v>
      </c>
      <c r="K367" s="37">
        <f>SUMIFS(СВЦЭМ!$K$34:$K$777,СВЦЭМ!$A$34:$A$777,$A367,СВЦЭМ!$B$34:$B$777,K$366)+'СЕТ СН'!$F$13</f>
        <v>466.97899224999998</v>
      </c>
      <c r="L367" s="37">
        <f>SUMIFS(СВЦЭМ!$K$34:$K$777,СВЦЭМ!$A$34:$A$777,$A367,СВЦЭМ!$B$34:$B$777,L$366)+'СЕТ СН'!$F$13</f>
        <v>454.20868815</v>
      </c>
      <c r="M367" s="37">
        <f>SUMIFS(СВЦЭМ!$K$34:$K$777,СВЦЭМ!$A$34:$A$777,$A367,СВЦЭМ!$B$34:$B$777,M$366)+'СЕТ СН'!$F$13</f>
        <v>440.13592263999999</v>
      </c>
      <c r="N367" s="37">
        <f>SUMIFS(СВЦЭМ!$K$34:$K$777,СВЦЭМ!$A$34:$A$777,$A367,СВЦЭМ!$B$34:$B$777,N$366)+'СЕТ СН'!$F$13</f>
        <v>441.68060355</v>
      </c>
      <c r="O367" s="37">
        <f>SUMIFS(СВЦЭМ!$K$34:$K$777,СВЦЭМ!$A$34:$A$777,$A367,СВЦЭМ!$B$34:$B$777,O$366)+'СЕТ СН'!$F$13</f>
        <v>444.35933552</v>
      </c>
      <c r="P367" s="37">
        <f>SUMIFS(СВЦЭМ!$K$34:$K$777,СВЦЭМ!$A$34:$A$777,$A367,СВЦЭМ!$B$34:$B$777,P$366)+'СЕТ СН'!$F$13</f>
        <v>444.12558666000001</v>
      </c>
      <c r="Q367" s="37">
        <f>SUMIFS(СВЦЭМ!$K$34:$K$777,СВЦЭМ!$A$34:$A$777,$A367,СВЦЭМ!$B$34:$B$777,Q$366)+'СЕТ СН'!$F$13</f>
        <v>442.57617126000002</v>
      </c>
      <c r="R367" s="37">
        <f>SUMIFS(СВЦЭМ!$K$34:$K$777,СВЦЭМ!$A$34:$A$777,$A367,СВЦЭМ!$B$34:$B$777,R$366)+'СЕТ СН'!$F$13</f>
        <v>441.96346111000003</v>
      </c>
      <c r="S367" s="37">
        <f>SUMIFS(СВЦЭМ!$K$34:$K$777,СВЦЭМ!$A$34:$A$777,$A367,СВЦЭМ!$B$34:$B$777,S$366)+'СЕТ СН'!$F$13</f>
        <v>439.50006588999997</v>
      </c>
      <c r="T367" s="37">
        <f>SUMIFS(СВЦЭМ!$K$34:$K$777,СВЦЭМ!$A$34:$A$777,$A367,СВЦЭМ!$B$34:$B$777,T$366)+'СЕТ СН'!$F$13</f>
        <v>436.85990733</v>
      </c>
      <c r="U367" s="37">
        <f>SUMIFS(СВЦЭМ!$K$34:$K$777,СВЦЭМ!$A$34:$A$777,$A367,СВЦЭМ!$B$34:$B$777,U$366)+'СЕТ СН'!$F$13</f>
        <v>371.49201138000001</v>
      </c>
      <c r="V367" s="37">
        <f>SUMIFS(СВЦЭМ!$K$34:$K$777,СВЦЭМ!$A$34:$A$777,$A367,СВЦЭМ!$B$34:$B$777,V$366)+'СЕТ СН'!$F$13</f>
        <v>351.25941086</v>
      </c>
      <c r="W367" s="37">
        <f>SUMIFS(СВЦЭМ!$K$34:$K$777,СВЦЭМ!$A$34:$A$777,$A367,СВЦЭМ!$B$34:$B$777,W$366)+'СЕТ СН'!$F$13</f>
        <v>355.78133442000001</v>
      </c>
      <c r="X367" s="37">
        <f>SUMIFS(СВЦЭМ!$K$34:$K$777,СВЦЭМ!$A$34:$A$777,$A367,СВЦЭМ!$B$34:$B$777,X$366)+'СЕТ СН'!$F$13</f>
        <v>346.53259202999999</v>
      </c>
      <c r="Y367" s="37">
        <f>SUMIFS(СВЦЭМ!$K$34:$K$777,СВЦЭМ!$A$34:$A$777,$A367,СВЦЭМ!$B$34:$B$777,Y$366)+'СЕТ СН'!$F$13</f>
        <v>361.03983699999998</v>
      </c>
      <c r="AA367" s="46"/>
    </row>
    <row r="368" spans="1:27" ht="15.75" x14ac:dyDescent="0.2">
      <c r="A368" s="36">
        <f>A367+1</f>
        <v>42584</v>
      </c>
      <c r="B368" s="37">
        <f>SUMIFS(СВЦЭМ!$K$34:$K$777,СВЦЭМ!$A$34:$A$777,$A368,СВЦЭМ!$B$34:$B$777,B$366)+'СЕТ СН'!$F$13</f>
        <v>392.74926227999998</v>
      </c>
      <c r="C368" s="37">
        <f>SUMIFS(СВЦЭМ!$K$34:$K$777,СВЦЭМ!$A$34:$A$777,$A368,СВЦЭМ!$B$34:$B$777,C$366)+'СЕТ СН'!$F$13</f>
        <v>445.33381435000001</v>
      </c>
      <c r="D368" s="37">
        <f>SUMIFS(СВЦЭМ!$K$34:$K$777,СВЦЭМ!$A$34:$A$777,$A368,СВЦЭМ!$B$34:$B$777,D$366)+'СЕТ СН'!$F$13</f>
        <v>474.41314603000001</v>
      </c>
      <c r="E368" s="37">
        <f>SUMIFS(СВЦЭМ!$K$34:$K$777,СВЦЭМ!$A$34:$A$777,$A368,СВЦЭМ!$B$34:$B$777,E$366)+'СЕТ СН'!$F$13</f>
        <v>481.95195716000001</v>
      </c>
      <c r="F368" s="37">
        <f>SUMIFS(СВЦЭМ!$K$34:$K$777,СВЦЭМ!$A$34:$A$777,$A368,СВЦЭМ!$B$34:$B$777,F$366)+'СЕТ СН'!$F$13</f>
        <v>482.38044258000002</v>
      </c>
      <c r="G368" s="37">
        <f>SUMIFS(СВЦЭМ!$K$34:$K$777,СВЦЭМ!$A$34:$A$777,$A368,СВЦЭМ!$B$34:$B$777,G$366)+'СЕТ СН'!$F$13</f>
        <v>481.35754277000001</v>
      </c>
      <c r="H368" s="37">
        <f>SUMIFS(СВЦЭМ!$K$34:$K$777,СВЦЭМ!$A$34:$A$777,$A368,СВЦЭМ!$B$34:$B$777,H$366)+'СЕТ СН'!$F$13</f>
        <v>448.71282768999998</v>
      </c>
      <c r="I368" s="37">
        <f>SUMIFS(СВЦЭМ!$K$34:$K$777,СВЦЭМ!$A$34:$A$777,$A368,СВЦЭМ!$B$34:$B$777,I$366)+'СЕТ СН'!$F$13</f>
        <v>435.45637025000002</v>
      </c>
      <c r="J368" s="37">
        <f>SUMIFS(СВЦЭМ!$K$34:$K$777,СВЦЭМ!$A$34:$A$777,$A368,СВЦЭМ!$B$34:$B$777,J$366)+'СЕТ СН'!$F$13</f>
        <v>451.73392174000003</v>
      </c>
      <c r="K368" s="37">
        <f>SUMIFS(СВЦЭМ!$K$34:$K$777,СВЦЭМ!$A$34:$A$777,$A368,СВЦЭМ!$B$34:$B$777,K$366)+'СЕТ СН'!$F$13</f>
        <v>454.37922092999997</v>
      </c>
      <c r="L368" s="37">
        <f>SUMIFS(СВЦЭМ!$K$34:$K$777,СВЦЭМ!$A$34:$A$777,$A368,СВЦЭМ!$B$34:$B$777,L$366)+'СЕТ СН'!$F$13</f>
        <v>451.59834612999998</v>
      </c>
      <c r="M368" s="37">
        <f>SUMIFS(СВЦЭМ!$K$34:$K$777,СВЦЭМ!$A$34:$A$777,$A368,СВЦЭМ!$B$34:$B$777,M$366)+'СЕТ СН'!$F$13</f>
        <v>459.25284734000002</v>
      </c>
      <c r="N368" s="37">
        <f>SUMIFS(СВЦЭМ!$K$34:$K$777,СВЦЭМ!$A$34:$A$777,$A368,СВЦЭМ!$B$34:$B$777,N$366)+'СЕТ СН'!$F$13</f>
        <v>450.10954090000001</v>
      </c>
      <c r="O368" s="37">
        <f>SUMIFS(СВЦЭМ!$K$34:$K$777,СВЦЭМ!$A$34:$A$777,$A368,СВЦЭМ!$B$34:$B$777,O$366)+'СЕТ СН'!$F$13</f>
        <v>440.58832279000001</v>
      </c>
      <c r="P368" s="37">
        <f>SUMIFS(СВЦЭМ!$K$34:$K$777,СВЦЭМ!$A$34:$A$777,$A368,СВЦЭМ!$B$34:$B$777,P$366)+'СЕТ СН'!$F$13</f>
        <v>441.43910505000002</v>
      </c>
      <c r="Q368" s="37">
        <f>SUMIFS(СВЦЭМ!$K$34:$K$777,СВЦЭМ!$A$34:$A$777,$A368,СВЦЭМ!$B$34:$B$777,Q$366)+'СЕТ СН'!$F$13</f>
        <v>438.05364735000001</v>
      </c>
      <c r="R368" s="37">
        <f>SUMIFS(СВЦЭМ!$K$34:$K$777,СВЦЭМ!$A$34:$A$777,$A368,СВЦЭМ!$B$34:$B$777,R$366)+'СЕТ СН'!$F$13</f>
        <v>435.37200605999999</v>
      </c>
      <c r="S368" s="37">
        <f>SUMIFS(СВЦЭМ!$K$34:$K$777,СВЦЭМ!$A$34:$A$777,$A368,СВЦЭМ!$B$34:$B$777,S$366)+'СЕТ СН'!$F$13</f>
        <v>435.7441513</v>
      </c>
      <c r="T368" s="37">
        <f>SUMIFS(СВЦЭМ!$K$34:$K$777,СВЦЭМ!$A$34:$A$777,$A368,СВЦЭМ!$B$34:$B$777,T$366)+'СЕТ СН'!$F$13</f>
        <v>435.17435225999998</v>
      </c>
      <c r="U368" s="37">
        <f>SUMIFS(СВЦЭМ!$K$34:$K$777,СВЦЭМ!$A$34:$A$777,$A368,СВЦЭМ!$B$34:$B$777,U$366)+'СЕТ СН'!$F$13</f>
        <v>429.56690107999998</v>
      </c>
      <c r="V368" s="37">
        <f>SUMIFS(СВЦЭМ!$K$34:$K$777,СВЦЭМ!$A$34:$A$777,$A368,СВЦЭМ!$B$34:$B$777,V$366)+'СЕТ СН'!$F$13</f>
        <v>433.20229545000001</v>
      </c>
      <c r="W368" s="37">
        <f>SUMIFS(СВЦЭМ!$K$34:$K$777,СВЦЭМ!$A$34:$A$777,$A368,СВЦЭМ!$B$34:$B$777,W$366)+'СЕТ СН'!$F$13</f>
        <v>439.99847375000002</v>
      </c>
      <c r="X368" s="37">
        <f>SUMIFS(СВЦЭМ!$K$34:$K$777,СВЦЭМ!$A$34:$A$777,$A368,СВЦЭМ!$B$34:$B$777,X$366)+'СЕТ СН'!$F$13</f>
        <v>419.93796458999998</v>
      </c>
      <c r="Y368" s="37">
        <f>SUMIFS(СВЦЭМ!$K$34:$K$777,СВЦЭМ!$A$34:$A$777,$A368,СВЦЭМ!$B$34:$B$777,Y$366)+'СЕТ СН'!$F$13</f>
        <v>400.31893293000002</v>
      </c>
    </row>
    <row r="369" spans="1:25" ht="15.75" x14ac:dyDescent="0.2">
      <c r="A369" s="36">
        <f t="shared" ref="A369:A397" si="10">A368+1</f>
        <v>42585</v>
      </c>
      <c r="B369" s="37">
        <f>SUMIFS(СВЦЭМ!$K$34:$K$777,СВЦЭМ!$A$34:$A$777,$A369,СВЦЭМ!$B$34:$B$777,B$366)+'СЕТ СН'!$F$13</f>
        <v>411.63803861000002</v>
      </c>
      <c r="C369" s="37">
        <f>SUMIFS(СВЦЭМ!$K$34:$K$777,СВЦЭМ!$A$34:$A$777,$A369,СВЦЭМ!$B$34:$B$777,C$366)+'СЕТ СН'!$F$13</f>
        <v>448.19090562999997</v>
      </c>
      <c r="D369" s="37">
        <f>SUMIFS(СВЦЭМ!$K$34:$K$777,СВЦЭМ!$A$34:$A$777,$A369,СВЦЭМ!$B$34:$B$777,D$366)+'СЕТ СН'!$F$13</f>
        <v>481.44055757000001</v>
      </c>
      <c r="E369" s="37">
        <f>SUMIFS(СВЦЭМ!$K$34:$K$777,СВЦЭМ!$A$34:$A$777,$A369,СВЦЭМ!$B$34:$B$777,E$366)+'СЕТ СН'!$F$13</f>
        <v>493.91628521000001</v>
      </c>
      <c r="F369" s="37">
        <f>SUMIFS(СВЦЭМ!$K$34:$K$777,СВЦЭМ!$A$34:$A$777,$A369,СВЦЭМ!$B$34:$B$777,F$366)+'СЕТ СН'!$F$13</f>
        <v>493.52385858999997</v>
      </c>
      <c r="G369" s="37">
        <f>SUMIFS(СВЦЭМ!$K$34:$K$777,СВЦЭМ!$A$34:$A$777,$A369,СВЦЭМ!$B$34:$B$777,G$366)+'СЕТ СН'!$F$13</f>
        <v>488.20707557999998</v>
      </c>
      <c r="H369" s="37">
        <f>SUMIFS(СВЦЭМ!$K$34:$K$777,СВЦЭМ!$A$34:$A$777,$A369,СВЦЭМ!$B$34:$B$777,H$366)+'СЕТ СН'!$F$13</f>
        <v>457.08844909999999</v>
      </c>
      <c r="I369" s="37">
        <f>SUMIFS(СВЦЭМ!$K$34:$K$777,СВЦЭМ!$A$34:$A$777,$A369,СВЦЭМ!$B$34:$B$777,I$366)+'СЕТ СН'!$F$13</f>
        <v>425.85752983999998</v>
      </c>
      <c r="J369" s="37">
        <f>SUMIFS(СВЦЭМ!$K$34:$K$777,СВЦЭМ!$A$34:$A$777,$A369,СВЦЭМ!$B$34:$B$777,J$366)+'СЕТ СН'!$F$13</f>
        <v>436.43086520999998</v>
      </c>
      <c r="K369" s="37">
        <f>SUMIFS(СВЦЭМ!$K$34:$K$777,СВЦЭМ!$A$34:$A$777,$A369,СВЦЭМ!$B$34:$B$777,K$366)+'СЕТ СН'!$F$13</f>
        <v>436.19748134999998</v>
      </c>
      <c r="L369" s="37">
        <f>SUMIFS(СВЦЭМ!$K$34:$K$777,СВЦЭМ!$A$34:$A$777,$A369,СВЦЭМ!$B$34:$B$777,L$366)+'СЕТ СН'!$F$13</f>
        <v>427.66592032</v>
      </c>
      <c r="M369" s="37">
        <f>SUMIFS(СВЦЭМ!$K$34:$K$777,СВЦЭМ!$A$34:$A$777,$A369,СВЦЭМ!$B$34:$B$777,M$366)+'СЕТ СН'!$F$13</f>
        <v>430.24952235000001</v>
      </c>
      <c r="N369" s="37">
        <f>SUMIFS(СВЦЭМ!$K$34:$K$777,СВЦЭМ!$A$34:$A$777,$A369,СВЦЭМ!$B$34:$B$777,N$366)+'СЕТ СН'!$F$13</f>
        <v>429.09233945</v>
      </c>
      <c r="O369" s="37">
        <f>SUMIFS(СВЦЭМ!$K$34:$K$777,СВЦЭМ!$A$34:$A$777,$A369,СВЦЭМ!$B$34:$B$777,O$366)+'СЕТ СН'!$F$13</f>
        <v>436.54363898000003</v>
      </c>
      <c r="P369" s="37">
        <f>SUMIFS(СВЦЭМ!$K$34:$K$777,СВЦЭМ!$A$34:$A$777,$A369,СВЦЭМ!$B$34:$B$777,P$366)+'СЕТ СН'!$F$13</f>
        <v>434.40160225</v>
      </c>
      <c r="Q369" s="37">
        <f>SUMIFS(СВЦЭМ!$K$34:$K$777,СВЦЭМ!$A$34:$A$777,$A369,СВЦЭМ!$B$34:$B$777,Q$366)+'СЕТ СН'!$F$13</f>
        <v>427.17640691000003</v>
      </c>
      <c r="R369" s="37">
        <f>SUMIFS(СВЦЭМ!$K$34:$K$777,СВЦЭМ!$A$34:$A$777,$A369,СВЦЭМ!$B$34:$B$777,R$366)+'СЕТ СН'!$F$13</f>
        <v>421.68976936000001</v>
      </c>
      <c r="S369" s="37">
        <f>SUMIFS(СВЦЭМ!$K$34:$K$777,СВЦЭМ!$A$34:$A$777,$A369,СВЦЭМ!$B$34:$B$777,S$366)+'СЕТ СН'!$F$13</f>
        <v>422.20141310000002</v>
      </c>
      <c r="T369" s="37">
        <f>SUMIFS(СВЦЭМ!$K$34:$K$777,СВЦЭМ!$A$34:$A$777,$A369,СВЦЭМ!$B$34:$B$777,T$366)+'СЕТ СН'!$F$13</f>
        <v>421.00441323000001</v>
      </c>
      <c r="U369" s="37">
        <f>SUMIFS(СВЦЭМ!$K$34:$K$777,СВЦЭМ!$A$34:$A$777,$A369,СВЦЭМ!$B$34:$B$777,U$366)+'СЕТ СН'!$F$13</f>
        <v>418.17508584000001</v>
      </c>
      <c r="V369" s="37">
        <f>SUMIFS(СВЦЭМ!$K$34:$K$777,СВЦЭМ!$A$34:$A$777,$A369,СВЦЭМ!$B$34:$B$777,V$366)+'СЕТ СН'!$F$13</f>
        <v>425.07632211999999</v>
      </c>
      <c r="W369" s="37">
        <f>SUMIFS(СВЦЭМ!$K$34:$K$777,СВЦЭМ!$A$34:$A$777,$A369,СВЦЭМ!$B$34:$B$777,W$366)+'СЕТ СН'!$F$13</f>
        <v>441.63474179999997</v>
      </c>
      <c r="X369" s="37">
        <f>SUMIFS(СВЦЭМ!$K$34:$K$777,СВЦЭМ!$A$34:$A$777,$A369,СВЦЭМ!$B$34:$B$777,X$366)+'СЕТ СН'!$F$13</f>
        <v>404.43144224999998</v>
      </c>
      <c r="Y369" s="37">
        <f>SUMIFS(СВЦЭМ!$K$34:$K$777,СВЦЭМ!$A$34:$A$777,$A369,СВЦЭМ!$B$34:$B$777,Y$366)+'СЕТ СН'!$F$13</f>
        <v>385.18910398999998</v>
      </c>
    </row>
    <row r="370" spans="1:25" ht="15.75" x14ac:dyDescent="0.2">
      <c r="A370" s="36">
        <f t="shared" si="10"/>
        <v>42586</v>
      </c>
      <c r="B370" s="37">
        <f>SUMIFS(СВЦЭМ!$K$34:$K$777,СВЦЭМ!$A$34:$A$777,$A370,СВЦЭМ!$B$34:$B$777,B$366)+'СЕТ СН'!$F$13</f>
        <v>421.33461691999997</v>
      </c>
      <c r="C370" s="37">
        <f>SUMIFS(СВЦЭМ!$K$34:$K$777,СВЦЭМ!$A$34:$A$777,$A370,СВЦЭМ!$B$34:$B$777,C$366)+'СЕТ СН'!$F$13</f>
        <v>463.86111117000002</v>
      </c>
      <c r="D370" s="37">
        <f>SUMIFS(СВЦЭМ!$K$34:$K$777,СВЦЭМ!$A$34:$A$777,$A370,СВЦЭМ!$B$34:$B$777,D$366)+'СЕТ СН'!$F$13</f>
        <v>497.60143328999999</v>
      </c>
      <c r="E370" s="37">
        <f>SUMIFS(СВЦЭМ!$K$34:$K$777,СВЦЭМ!$A$34:$A$777,$A370,СВЦЭМ!$B$34:$B$777,E$366)+'СЕТ СН'!$F$13</f>
        <v>506.83966192999998</v>
      </c>
      <c r="F370" s="37">
        <f>SUMIFS(СВЦЭМ!$K$34:$K$777,СВЦЭМ!$A$34:$A$777,$A370,СВЦЭМ!$B$34:$B$777,F$366)+'СЕТ СН'!$F$13</f>
        <v>512.95014831000003</v>
      </c>
      <c r="G370" s="37">
        <f>SUMIFS(СВЦЭМ!$K$34:$K$777,СВЦЭМ!$A$34:$A$777,$A370,СВЦЭМ!$B$34:$B$777,G$366)+'СЕТ СН'!$F$13</f>
        <v>511.64311090000001</v>
      </c>
      <c r="H370" s="37">
        <f>SUMIFS(СВЦЭМ!$K$34:$K$777,СВЦЭМ!$A$34:$A$777,$A370,СВЦЭМ!$B$34:$B$777,H$366)+'СЕТ СН'!$F$13</f>
        <v>474.40056626000001</v>
      </c>
      <c r="I370" s="37">
        <f>SUMIFS(СВЦЭМ!$K$34:$K$777,СВЦЭМ!$A$34:$A$777,$A370,СВЦЭМ!$B$34:$B$777,I$366)+'СЕТ СН'!$F$13</f>
        <v>439.41293463</v>
      </c>
      <c r="J370" s="37">
        <f>SUMIFS(СВЦЭМ!$K$34:$K$777,СВЦЭМ!$A$34:$A$777,$A370,СВЦЭМ!$B$34:$B$777,J$366)+'СЕТ СН'!$F$13</f>
        <v>449.05357735000001</v>
      </c>
      <c r="K370" s="37">
        <f>SUMIFS(СВЦЭМ!$K$34:$K$777,СВЦЭМ!$A$34:$A$777,$A370,СВЦЭМ!$B$34:$B$777,K$366)+'СЕТ СН'!$F$13</f>
        <v>459.50580164000002</v>
      </c>
      <c r="L370" s="37">
        <f>SUMIFS(СВЦЭМ!$K$34:$K$777,СВЦЭМ!$A$34:$A$777,$A370,СВЦЭМ!$B$34:$B$777,L$366)+'СЕТ СН'!$F$13</f>
        <v>433.71906301000001</v>
      </c>
      <c r="M370" s="37">
        <f>SUMIFS(СВЦЭМ!$K$34:$K$777,СВЦЭМ!$A$34:$A$777,$A370,СВЦЭМ!$B$34:$B$777,M$366)+'СЕТ СН'!$F$13</f>
        <v>421.22030876000002</v>
      </c>
      <c r="N370" s="37">
        <f>SUMIFS(СВЦЭМ!$K$34:$K$777,СВЦЭМ!$A$34:$A$777,$A370,СВЦЭМ!$B$34:$B$777,N$366)+'СЕТ СН'!$F$13</f>
        <v>415.45370922000001</v>
      </c>
      <c r="O370" s="37">
        <f>SUMIFS(СВЦЭМ!$K$34:$K$777,СВЦЭМ!$A$34:$A$777,$A370,СВЦЭМ!$B$34:$B$777,O$366)+'СЕТ СН'!$F$13</f>
        <v>426.41556937000001</v>
      </c>
      <c r="P370" s="37">
        <f>SUMIFS(СВЦЭМ!$K$34:$K$777,СВЦЭМ!$A$34:$A$777,$A370,СВЦЭМ!$B$34:$B$777,P$366)+'СЕТ СН'!$F$13</f>
        <v>421.25394621999999</v>
      </c>
      <c r="Q370" s="37">
        <f>SUMIFS(СВЦЭМ!$K$34:$K$777,СВЦЭМ!$A$34:$A$777,$A370,СВЦЭМ!$B$34:$B$777,Q$366)+'СЕТ СН'!$F$13</f>
        <v>415.79534298999999</v>
      </c>
      <c r="R370" s="37">
        <f>SUMIFS(СВЦЭМ!$K$34:$K$777,СВЦЭМ!$A$34:$A$777,$A370,СВЦЭМ!$B$34:$B$777,R$366)+'СЕТ СН'!$F$13</f>
        <v>415.15266530999997</v>
      </c>
      <c r="S370" s="37">
        <f>SUMIFS(СВЦЭМ!$K$34:$K$777,СВЦЭМ!$A$34:$A$777,$A370,СВЦЭМ!$B$34:$B$777,S$366)+'СЕТ СН'!$F$13</f>
        <v>418.34752850000001</v>
      </c>
      <c r="T370" s="37">
        <f>SUMIFS(СВЦЭМ!$K$34:$K$777,СВЦЭМ!$A$34:$A$777,$A370,СВЦЭМ!$B$34:$B$777,T$366)+'СЕТ СН'!$F$13</f>
        <v>418.38370953999998</v>
      </c>
      <c r="U370" s="37">
        <f>SUMIFS(СВЦЭМ!$K$34:$K$777,СВЦЭМ!$A$34:$A$777,$A370,СВЦЭМ!$B$34:$B$777,U$366)+'СЕТ СН'!$F$13</f>
        <v>417.67798958999998</v>
      </c>
      <c r="V370" s="37">
        <f>SUMIFS(СВЦЭМ!$K$34:$K$777,СВЦЭМ!$A$34:$A$777,$A370,СВЦЭМ!$B$34:$B$777,V$366)+'СЕТ СН'!$F$13</f>
        <v>428.58052273999999</v>
      </c>
      <c r="W370" s="37">
        <f>SUMIFS(СВЦЭМ!$K$34:$K$777,СВЦЭМ!$A$34:$A$777,$A370,СВЦЭМ!$B$34:$B$777,W$366)+'СЕТ СН'!$F$13</f>
        <v>438.03985920999997</v>
      </c>
      <c r="X370" s="37">
        <f>SUMIFS(СВЦЭМ!$K$34:$K$777,СВЦЭМ!$A$34:$A$777,$A370,СВЦЭМ!$B$34:$B$777,X$366)+'СЕТ СН'!$F$13</f>
        <v>418.08488930999999</v>
      </c>
      <c r="Y370" s="37">
        <f>SUMIFS(СВЦЭМ!$K$34:$K$777,СВЦЭМ!$A$34:$A$777,$A370,СВЦЭМ!$B$34:$B$777,Y$366)+'СЕТ СН'!$F$13</f>
        <v>404.78027896999998</v>
      </c>
    </row>
    <row r="371" spans="1:25" ht="15.75" x14ac:dyDescent="0.2">
      <c r="A371" s="36">
        <f t="shared" si="10"/>
        <v>42587</v>
      </c>
      <c r="B371" s="37">
        <f>SUMIFS(СВЦЭМ!$K$34:$K$777,СВЦЭМ!$A$34:$A$777,$A371,СВЦЭМ!$B$34:$B$777,B$366)+'СЕТ СН'!$F$13</f>
        <v>356.73800689000001</v>
      </c>
      <c r="C371" s="37">
        <f>SUMIFS(СВЦЭМ!$K$34:$K$777,СВЦЭМ!$A$34:$A$777,$A371,СВЦЭМ!$B$34:$B$777,C$366)+'СЕТ СН'!$F$13</f>
        <v>407.88607922</v>
      </c>
      <c r="D371" s="37">
        <f>SUMIFS(СВЦЭМ!$K$34:$K$777,СВЦЭМ!$A$34:$A$777,$A371,СВЦЭМ!$B$34:$B$777,D$366)+'СЕТ СН'!$F$13</f>
        <v>437.06938762999999</v>
      </c>
      <c r="E371" s="37">
        <f>SUMIFS(СВЦЭМ!$K$34:$K$777,СВЦЭМ!$A$34:$A$777,$A371,СВЦЭМ!$B$34:$B$777,E$366)+'СЕТ СН'!$F$13</f>
        <v>446.9460411</v>
      </c>
      <c r="F371" s="37">
        <f>SUMIFS(СВЦЭМ!$K$34:$K$777,СВЦЭМ!$A$34:$A$777,$A371,СВЦЭМ!$B$34:$B$777,F$366)+'СЕТ СН'!$F$13</f>
        <v>450.19954661999998</v>
      </c>
      <c r="G371" s="37">
        <f>SUMIFS(СВЦЭМ!$K$34:$K$777,СВЦЭМ!$A$34:$A$777,$A371,СВЦЭМ!$B$34:$B$777,G$366)+'СЕТ СН'!$F$13</f>
        <v>452.36017807000002</v>
      </c>
      <c r="H371" s="37">
        <f>SUMIFS(СВЦЭМ!$K$34:$K$777,СВЦЭМ!$A$34:$A$777,$A371,СВЦЭМ!$B$34:$B$777,H$366)+'СЕТ СН'!$F$13</f>
        <v>439.49661454</v>
      </c>
      <c r="I371" s="37">
        <f>SUMIFS(СВЦЭМ!$K$34:$K$777,СВЦЭМ!$A$34:$A$777,$A371,СВЦЭМ!$B$34:$B$777,I$366)+'СЕТ СН'!$F$13</f>
        <v>427.93545628999999</v>
      </c>
      <c r="J371" s="37">
        <f>SUMIFS(СВЦЭМ!$K$34:$K$777,СВЦЭМ!$A$34:$A$777,$A371,СВЦЭМ!$B$34:$B$777,J$366)+'СЕТ СН'!$F$13</f>
        <v>430.56133713999998</v>
      </c>
      <c r="K371" s="37">
        <f>SUMIFS(СВЦЭМ!$K$34:$K$777,СВЦЭМ!$A$34:$A$777,$A371,СВЦЭМ!$B$34:$B$777,K$366)+'СЕТ СН'!$F$13</f>
        <v>435.74852756000001</v>
      </c>
      <c r="L371" s="37">
        <f>SUMIFS(СВЦЭМ!$K$34:$K$777,СВЦЭМ!$A$34:$A$777,$A371,СВЦЭМ!$B$34:$B$777,L$366)+'СЕТ СН'!$F$13</f>
        <v>425.60378172999998</v>
      </c>
      <c r="M371" s="37">
        <f>SUMIFS(СВЦЭМ!$K$34:$K$777,СВЦЭМ!$A$34:$A$777,$A371,СВЦЭМ!$B$34:$B$777,M$366)+'СЕТ СН'!$F$13</f>
        <v>426.48790035000002</v>
      </c>
      <c r="N371" s="37">
        <f>SUMIFS(СВЦЭМ!$K$34:$K$777,СВЦЭМ!$A$34:$A$777,$A371,СВЦЭМ!$B$34:$B$777,N$366)+'СЕТ СН'!$F$13</f>
        <v>423.23546140000002</v>
      </c>
      <c r="O371" s="37">
        <f>SUMIFS(СВЦЭМ!$K$34:$K$777,СВЦЭМ!$A$34:$A$777,$A371,СВЦЭМ!$B$34:$B$777,O$366)+'СЕТ СН'!$F$13</f>
        <v>432.44016594999999</v>
      </c>
      <c r="P371" s="37">
        <f>SUMIFS(СВЦЭМ!$K$34:$K$777,СВЦЭМ!$A$34:$A$777,$A371,СВЦЭМ!$B$34:$B$777,P$366)+'СЕТ СН'!$F$13</f>
        <v>429.60368125999997</v>
      </c>
      <c r="Q371" s="37">
        <f>SUMIFS(СВЦЭМ!$K$34:$K$777,СВЦЭМ!$A$34:$A$777,$A371,СВЦЭМ!$B$34:$B$777,Q$366)+'СЕТ СН'!$F$13</f>
        <v>424.66681907999998</v>
      </c>
      <c r="R371" s="37">
        <f>SUMIFS(СВЦЭМ!$K$34:$K$777,СВЦЭМ!$A$34:$A$777,$A371,СВЦЭМ!$B$34:$B$777,R$366)+'СЕТ СН'!$F$13</f>
        <v>421.87747163</v>
      </c>
      <c r="S371" s="37">
        <f>SUMIFS(СВЦЭМ!$K$34:$K$777,СВЦЭМ!$A$34:$A$777,$A371,СВЦЭМ!$B$34:$B$777,S$366)+'СЕТ СН'!$F$13</f>
        <v>420.82606797</v>
      </c>
      <c r="T371" s="37">
        <f>SUMIFS(СВЦЭМ!$K$34:$K$777,СВЦЭМ!$A$34:$A$777,$A371,СВЦЭМ!$B$34:$B$777,T$366)+'СЕТ СН'!$F$13</f>
        <v>403.41900031</v>
      </c>
      <c r="U371" s="37">
        <f>SUMIFS(СВЦЭМ!$K$34:$K$777,СВЦЭМ!$A$34:$A$777,$A371,СВЦЭМ!$B$34:$B$777,U$366)+'СЕТ СН'!$F$13</f>
        <v>422.31959261999998</v>
      </c>
      <c r="V371" s="37">
        <f>SUMIFS(СВЦЭМ!$K$34:$K$777,СВЦЭМ!$A$34:$A$777,$A371,СВЦЭМ!$B$34:$B$777,V$366)+'СЕТ СН'!$F$13</f>
        <v>410.98407823000002</v>
      </c>
      <c r="W371" s="37">
        <f>SUMIFS(СВЦЭМ!$K$34:$K$777,СВЦЭМ!$A$34:$A$777,$A371,СВЦЭМ!$B$34:$B$777,W$366)+'СЕТ СН'!$F$13</f>
        <v>421.61448959000001</v>
      </c>
      <c r="X371" s="37">
        <f>SUMIFS(СВЦЭМ!$K$34:$K$777,СВЦЭМ!$A$34:$A$777,$A371,СВЦЭМ!$B$34:$B$777,X$366)+'СЕТ СН'!$F$13</f>
        <v>399.49710900999997</v>
      </c>
      <c r="Y371" s="37">
        <f>SUMIFS(СВЦЭМ!$K$34:$K$777,СВЦЭМ!$A$34:$A$777,$A371,СВЦЭМ!$B$34:$B$777,Y$366)+'СЕТ СН'!$F$13</f>
        <v>415.77751229</v>
      </c>
    </row>
    <row r="372" spans="1:25" ht="15.75" x14ac:dyDescent="0.2">
      <c r="A372" s="36">
        <f t="shared" si="10"/>
        <v>42588</v>
      </c>
      <c r="B372" s="37">
        <f>SUMIFS(СВЦЭМ!$K$34:$K$777,СВЦЭМ!$A$34:$A$777,$A372,СВЦЭМ!$B$34:$B$777,B$366)+'СЕТ СН'!$F$13</f>
        <v>461.84025489999999</v>
      </c>
      <c r="C372" s="37">
        <f>SUMIFS(СВЦЭМ!$K$34:$K$777,СВЦЭМ!$A$34:$A$777,$A372,СВЦЭМ!$B$34:$B$777,C$366)+'СЕТ СН'!$F$13</f>
        <v>512.08452650000004</v>
      </c>
      <c r="D372" s="37">
        <f>SUMIFS(СВЦЭМ!$K$34:$K$777,СВЦЭМ!$A$34:$A$777,$A372,СВЦЭМ!$B$34:$B$777,D$366)+'СЕТ СН'!$F$13</f>
        <v>535.51759514000003</v>
      </c>
      <c r="E372" s="37">
        <f>SUMIFS(СВЦЭМ!$K$34:$K$777,СВЦЭМ!$A$34:$A$777,$A372,СВЦЭМ!$B$34:$B$777,E$366)+'СЕТ СН'!$F$13</f>
        <v>554.37872856000001</v>
      </c>
      <c r="F372" s="37">
        <f>SUMIFS(СВЦЭМ!$K$34:$K$777,СВЦЭМ!$A$34:$A$777,$A372,СВЦЭМ!$B$34:$B$777,F$366)+'СЕТ СН'!$F$13</f>
        <v>555.99721224999996</v>
      </c>
      <c r="G372" s="37">
        <f>SUMIFS(СВЦЭМ!$K$34:$K$777,СВЦЭМ!$A$34:$A$777,$A372,СВЦЭМ!$B$34:$B$777,G$366)+'СЕТ СН'!$F$13</f>
        <v>559.19061843999998</v>
      </c>
      <c r="H372" s="37">
        <f>SUMIFS(СВЦЭМ!$K$34:$K$777,СВЦЭМ!$A$34:$A$777,$A372,СВЦЭМ!$B$34:$B$777,H$366)+'СЕТ СН'!$F$13</f>
        <v>542.73700967000002</v>
      </c>
      <c r="I372" s="37">
        <f>SUMIFS(СВЦЭМ!$K$34:$K$777,СВЦЭМ!$A$34:$A$777,$A372,СВЦЭМ!$B$34:$B$777,I$366)+'СЕТ СН'!$F$13</f>
        <v>500.22368432000002</v>
      </c>
      <c r="J372" s="37">
        <f>SUMIFS(СВЦЭМ!$K$34:$K$777,СВЦЭМ!$A$34:$A$777,$A372,СВЦЭМ!$B$34:$B$777,J$366)+'СЕТ СН'!$F$13</f>
        <v>439.13552831999999</v>
      </c>
      <c r="K372" s="37">
        <f>SUMIFS(СВЦЭМ!$K$34:$K$777,СВЦЭМ!$A$34:$A$777,$A372,СВЦЭМ!$B$34:$B$777,K$366)+'СЕТ СН'!$F$13</f>
        <v>410.71155353</v>
      </c>
      <c r="L372" s="37">
        <f>SUMIFS(СВЦЭМ!$K$34:$K$777,СВЦЭМ!$A$34:$A$777,$A372,СВЦЭМ!$B$34:$B$777,L$366)+'СЕТ СН'!$F$13</f>
        <v>410.46370801</v>
      </c>
      <c r="M372" s="37">
        <f>SUMIFS(СВЦЭМ!$K$34:$K$777,СВЦЭМ!$A$34:$A$777,$A372,СВЦЭМ!$B$34:$B$777,M$366)+'СЕТ СН'!$F$13</f>
        <v>402.60996023000001</v>
      </c>
      <c r="N372" s="37">
        <f>SUMIFS(СВЦЭМ!$K$34:$K$777,СВЦЭМ!$A$34:$A$777,$A372,СВЦЭМ!$B$34:$B$777,N$366)+'СЕТ СН'!$F$13</f>
        <v>398.87178341999999</v>
      </c>
      <c r="O372" s="37">
        <f>SUMIFS(СВЦЭМ!$K$34:$K$777,СВЦЭМ!$A$34:$A$777,$A372,СВЦЭМ!$B$34:$B$777,O$366)+'СЕТ СН'!$F$13</f>
        <v>396.02159691999998</v>
      </c>
      <c r="P372" s="37">
        <f>SUMIFS(СВЦЭМ!$K$34:$K$777,СВЦЭМ!$A$34:$A$777,$A372,СВЦЭМ!$B$34:$B$777,P$366)+'СЕТ СН'!$F$13</f>
        <v>390.78399940000003</v>
      </c>
      <c r="Q372" s="37">
        <f>SUMIFS(СВЦЭМ!$K$34:$K$777,СВЦЭМ!$A$34:$A$777,$A372,СВЦЭМ!$B$34:$B$777,Q$366)+'СЕТ СН'!$F$13</f>
        <v>388.66454309</v>
      </c>
      <c r="R372" s="37">
        <f>SUMIFS(СВЦЭМ!$K$34:$K$777,СВЦЭМ!$A$34:$A$777,$A372,СВЦЭМ!$B$34:$B$777,R$366)+'СЕТ СН'!$F$13</f>
        <v>384.41258528999998</v>
      </c>
      <c r="S372" s="37">
        <f>SUMIFS(СВЦЭМ!$K$34:$K$777,СВЦЭМ!$A$34:$A$777,$A372,СВЦЭМ!$B$34:$B$777,S$366)+'СЕТ СН'!$F$13</f>
        <v>383.70291121000002</v>
      </c>
      <c r="T372" s="37">
        <f>SUMIFS(СВЦЭМ!$K$34:$K$777,СВЦЭМ!$A$34:$A$777,$A372,СВЦЭМ!$B$34:$B$777,T$366)+'СЕТ СН'!$F$13</f>
        <v>386.49659793000001</v>
      </c>
      <c r="U372" s="37">
        <f>SUMIFS(СВЦЭМ!$K$34:$K$777,СВЦЭМ!$A$34:$A$777,$A372,СВЦЭМ!$B$34:$B$777,U$366)+'СЕТ СН'!$F$13</f>
        <v>386.08807014000001</v>
      </c>
      <c r="V372" s="37">
        <f>SUMIFS(СВЦЭМ!$K$34:$K$777,СВЦЭМ!$A$34:$A$777,$A372,СВЦЭМ!$B$34:$B$777,V$366)+'СЕТ СН'!$F$13</f>
        <v>392.59069332000001</v>
      </c>
      <c r="W372" s="37">
        <f>SUMIFS(СВЦЭМ!$K$34:$K$777,СВЦЭМ!$A$34:$A$777,$A372,СВЦЭМ!$B$34:$B$777,W$366)+'СЕТ СН'!$F$13</f>
        <v>411.04571908000003</v>
      </c>
      <c r="X372" s="37">
        <f>SUMIFS(СВЦЭМ!$K$34:$K$777,СВЦЭМ!$A$34:$A$777,$A372,СВЦЭМ!$B$34:$B$777,X$366)+'СЕТ СН'!$F$13</f>
        <v>381.97390438000002</v>
      </c>
      <c r="Y372" s="37">
        <f>SUMIFS(СВЦЭМ!$K$34:$K$777,СВЦЭМ!$A$34:$A$777,$A372,СВЦЭМ!$B$34:$B$777,Y$366)+'СЕТ СН'!$F$13</f>
        <v>400.62024740999999</v>
      </c>
    </row>
    <row r="373" spans="1:25" ht="15.75" x14ac:dyDescent="0.2">
      <c r="A373" s="36">
        <f t="shared" si="10"/>
        <v>42589</v>
      </c>
      <c r="B373" s="37">
        <f>SUMIFS(СВЦЭМ!$K$34:$K$777,СВЦЭМ!$A$34:$A$777,$A373,СВЦЭМ!$B$34:$B$777,B$366)+'СЕТ СН'!$F$13</f>
        <v>450.81235717999999</v>
      </c>
      <c r="C373" s="37">
        <f>SUMIFS(СВЦЭМ!$K$34:$K$777,СВЦЭМ!$A$34:$A$777,$A373,СВЦЭМ!$B$34:$B$777,C$366)+'СЕТ СН'!$F$13</f>
        <v>499.23171074999999</v>
      </c>
      <c r="D373" s="37">
        <f>SUMIFS(СВЦЭМ!$K$34:$K$777,СВЦЭМ!$A$34:$A$777,$A373,СВЦЭМ!$B$34:$B$777,D$366)+'СЕТ СН'!$F$13</f>
        <v>539.17474064999999</v>
      </c>
      <c r="E373" s="37">
        <f>SUMIFS(СВЦЭМ!$K$34:$K$777,СВЦЭМ!$A$34:$A$777,$A373,СВЦЭМ!$B$34:$B$777,E$366)+'СЕТ СН'!$F$13</f>
        <v>555.84634106999999</v>
      </c>
      <c r="F373" s="37">
        <f>SUMIFS(СВЦЭМ!$K$34:$K$777,СВЦЭМ!$A$34:$A$777,$A373,СВЦЭМ!$B$34:$B$777,F$366)+'СЕТ СН'!$F$13</f>
        <v>557.22967502999995</v>
      </c>
      <c r="G373" s="37">
        <f>SUMIFS(СВЦЭМ!$K$34:$K$777,СВЦЭМ!$A$34:$A$777,$A373,СВЦЭМ!$B$34:$B$777,G$366)+'СЕТ СН'!$F$13</f>
        <v>563.40252639000005</v>
      </c>
      <c r="H373" s="37">
        <f>SUMIFS(СВЦЭМ!$K$34:$K$777,СВЦЭМ!$A$34:$A$777,$A373,СВЦЭМ!$B$34:$B$777,H$366)+'СЕТ СН'!$F$13</f>
        <v>548.35309088999998</v>
      </c>
      <c r="I373" s="37">
        <f>SUMIFS(СВЦЭМ!$K$34:$K$777,СВЦЭМ!$A$34:$A$777,$A373,СВЦЭМ!$B$34:$B$777,I$366)+'СЕТ СН'!$F$13</f>
        <v>509.4759335</v>
      </c>
      <c r="J373" s="37">
        <f>SUMIFS(СВЦЭМ!$K$34:$K$777,СВЦЭМ!$A$34:$A$777,$A373,СВЦЭМ!$B$34:$B$777,J$366)+'СЕТ СН'!$F$13</f>
        <v>446.66950430000003</v>
      </c>
      <c r="K373" s="37">
        <f>SUMIFS(СВЦЭМ!$K$34:$K$777,СВЦЭМ!$A$34:$A$777,$A373,СВЦЭМ!$B$34:$B$777,K$366)+'СЕТ СН'!$F$13</f>
        <v>402.56429421000001</v>
      </c>
      <c r="L373" s="37">
        <f>SUMIFS(СВЦЭМ!$K$34:$K$777,СВЦЭМ!$A$34:$A$777,$A373,СВЦЭМ!$B$34:$B$777,L$366)+'СЕТ СН'!$F$13</f>
        <v>405.48347489999998</v>
      </c>
      <c r="M373" s="37">
        <f>SUMIFS(СВЦЭМ!$K$34:$K$777,СВЦЭМ!$A$34:$A$777,$A373,СВЦЭМ!$B$34:$B$777,M$366)+'СЕТ СН'!$F$13</f>
        <v>413.83667582999999</v>
      </c>
      <c r="N373" s="37">
        <f>SUMIFS(СВЦЭМ!$K$34:$K$777,СВЦЭМ!$A$34:$A$777,$A373,СВЦЭМ!$B$34:$B$777,N$366)+'СЕТ СН'!$F$13</f>
        <v>409.22785062999998</v>
      </c>
      <c r="O373" s="37">
        <f>SUMIFS(СВЦЭМ!$K$34:$K$777,СВЦЭМ!$A$34:$A$777,$A373,СВЦЭМ!$B$34:$B$777,O$366)+'СЕТ СН'!$F$13</f>
        <v>392.34286662</v>
      </c>
      <c r="P373" s="37">
        <f>SUMIFS(СВЦЭМ!$K$34:$K$777,СВЦЭМ!$A$34:$A$777,$A373,СВЦЭМ!$B$34:$B$777,P$366)+'СЕТ СН'!$F$13</f>
        <v>389.59053233999998</v>
      </c>
      <c r="Q373" s="37">
        <f>SUMIFS(СВЦЭМ!$K$34:$K$777,СВЦЭМ!$A$34:$A$777,$A373,СВЦЭМ!$B$34:$B$777,Q$366)+'СЕТ СН'!$F$13</f>
        <v>388.20098457</v>
      </c>
      <c r="R373" s="37">
        <f>SUMIFS(СВЦЭМ!$K$34:$K$777,СВЦЭМ!$A$34:$A$777,$A373,СВЦЭМ!$B$34:$B$777,R$366)+'СЕТ СН'!$F$13</f>
        <v>387.04037434000003</v>
      </c>
      <c r="S373" s="37">
        <f>SUMIFS(СВЦЭМ!$K$34:$K$777,СВЦЭМ!$A$34:$A$777,$A373,СВЦЭМ!$B$34:$B$777,S$366)+'СЕТ СН'!$F$13</f>
        <v>390.22544145000001</v>
      </c>
      <c r="T373" s="37">
        <f>SUMIFS(СВЦЭМ!$K$34:$K$777,СВЦЭМ!$A$34:$A$777,$A373,СВЦЭМ!$B$34:$B$777,T$366)+'СЕТ СН'!$F$13</f>
        <v>394.15287554000003</v>
      </c>
      <c r="U373" s="37">
        <f>SUMIFS(СВЦЭМ!$K$34:$K$777,СВЦЭМ!$A$34:$A$777,$A373,СВЦЭМ!$B$34:$B$777,U$366)+'СЕТ СН'!$F$13</f>
        <v>387.90617679000002</v>
      </c>
      <c r="V373" s="37">
        <f>SUMIFS(СВЦЭМ!$K$34:$K$777,СВЦЭМ!$A$34:$A$777,$A373,СВЦЭМ!$B$34:$B$777,V$366)+'СЕТ СН'!$F$13</f>
        <v>397.69028133</v>
      </c>
      <c r="W373" s="37">
        <f>SUMIFS(СВЦЭМ!$K$34:$K$777,СВЦЭМ!$A$34:$A$777,$A373,СВЦЭМ!$B$34:$B$777,W$366)+'СЕТ СН'!$F$13</f>
        <v>409.55068967</v>
      </c>
      <c r="X373" s="37">
        <f>SUMIFS(СВЦЭМ!$K$34:$K$777,СВЦЭМ!$A$34:$A$777,$A373,СВЦЭМ!$B$34:$B$777,X$366)+'СЕТ СН'!$F$13</f>
        <v>388.60361652</v>
      </c>
      <c r="Y373" s="37">
        <f>SUMIFS(СВЦЭМ!$K$34:$K$777,СВЦЭМ!$A$34:$A$777,$A373,СВЦЭМ!$B$34:$B$777,Y$366)+'СЕТ СН'!$F$13</f>
        <v>398.01276676999998</v>
      </c>
    </row>
    <row r="374" spans="1:25" ht="15.75" x14ac:dyDescent="0.2">
      <c r="A374" s="36">
        <f t="shared" si="10"/>
        <v>42590</v>
      </c>
      <c r="B374" s="37">
        <f>SUMIFS(СВЦЭМ!$K$34:$K$777,СВЦЭМ!$A$34:$A$777,$A374,СВЦЭМ!$B$34:$B$777,B$366)+'СЕТ СН'!$F$13</f>
        <v>452.51826435999999</v>
      </c>
      <c r="C374" s="37">
        <f>SUMIFS(СВЦЭМ!$K$34:$K$777,СВЦЭМ!$A$34:$A$777,$A374,СВЦЭМ!$B$34:$B$777,C$366)+'СЕТ СН'!$F$13</f>
        <v>505.90772575</v>
      </c>
      <c r="D374" s="37">
        <f>SUMIFS(СВЦЭМ!$K$34:$K$777,СВЦЭМ!$A$34:$A$777,$A374,СВЦЭМ!$B$34:$B$777,D$366)+'СЕТ СН'!$F$13</f>
        <v>540.65371789000005</v>
      </c>
      <c r="E374" s="37">
        <f>SUMIFS(СВЦЭМ!$K$34:$K$777,СВЦЭМ!$A$34:$A$777,$A374,СВЦЭМ!$B$34:$B$777,E$366)+'СЕТ СН'!$F$13</f>
        <v>549.64605313000004</v>
      </c>
      <c r="F374" s="37">
        <f>SUMIFS(СВЦЭМ!$K$34:$K$777,СВЦЭМ!$A$34:$A$777,$A374,СВЦЭМ!$B$34:$B$777,F$366)+'СЕТ СН'!$F$13</f>
        <v>559.61997424000003</v>
      </c>
      <c r="G374" s="37">
        <f>SUMIFS(СВЦЭМ!$K$34:$K$777,СВЦЭМ!$A$34:$A$777,$A374,СВЦЭМ!$B$34:$B$777,G$366)+'СЕТ СН'!$F$13</f>
        <v>556.16846842999996</v>
      </c>
      <c r="H374" s="37">
        <f>SUMIFS(СВЦЭМ!$K$34:$K$777,СВЦЭМ!$A$34:$A$777,$A374,СВЦЭМ!$B$34:$B$777,H$366)+'СЕТ СН'!$F$13</f>
        <v>516.53143621000004</v>
      </c>
      <c r="I374" s="37">
        <f>SUMIFS(СВЦЭМ!$K$34:$K$777,СВЦЭМ!$A$34:$A$777,$A374,СВЦЭМ!$B$34:$B$777,I$366)+'СЕТ СН'!$F$13</f>
        <v>467.59056873999998</v>
      </c>
      <c r="J374" s="37">
        <f>SUMIFS(СВЦЭМ!$K$34:$K$777,СВЦЭМ!$A$34:$A$777,$A374,СВЦЭМ!$B$34:$B$777,J$366)+'СЕТ СН'!$F$13</f>
        <v>435.6060526</v>
      </c>
      <c r="K374" s="37">
        <f>SUMIFS(СВЦЭМ!$K$34:$K$777,СВЦЭМ!$A$34:$A$777,$A374,СВЦЭМ!$B$34:$B$777,K$366)+'СЕТ СН'!$F$13</f>
        <v>428.83542656999998</v>
      </c>
      <c r="L374" s="37">
        <f>SUMIFS(СВЦЭМ!$K$34:$K$777,СВЦЭМ!$A$34:$A$777,$A374,СВЦЭМ!$B$34:$B$777,L$366)+'СЕТ СН'!$F$13</f>
        <v>427.81339801000001</v>
      </c>
      <c r="M374" s="37">
        <f>SUMIFS(СВЦЭМ!$K$34:$K$777,СВЦЭМ!$A$34:$A$777,$A374,СВЦЭМ!$B$34:$B$777,M$366)+'СЕТ СН'!$F$13</f>
        <v>436.31831575000001</v>
      </c>
      <c r="N374" s="37">
        <f>SUMIFS(СВЦЭМ!$K$34:$K$777,СВЦЭМ!$A$34:$A$777,$A374,СВЦЭМ!$B$34:$B$777,N$366)+'СЕТ СН'!$F$13</f>
        <v>430.49280550999998</v>
      </c>
      <c r="O374" s="37">
        <f>SUMIFS(СВЦЭМ!$K$34:$K$777,СВЦЭМ!$A$34:$A$777,$A374,СВЦЭМ!$B$34:$B$777,O$366)+'СЕТ СН'!$F$13</f>
        <v>437.81889411999998</v>
      </c>
      <c r="P374" s="37">
        <f>SUMIFS(СВЦЭМ!$K$34:$K$777,СВЦЭМ!$A$34:$A$777,$A374,СВЦЭМ!$B$34:$B$777,P$366)+'СЕТ СН'!$F$13</f>
        <v>432.72743480000003</v>
      </c>
      <c r="Q374" s="37">
        <f>SUMIFS(СВЦЭМ!$K$34:$K$777,СВЦЭМ!$A$34:$A$777,$A374,СВЦЭМ!$B$34:$B$777,Q$366)+'СЕТ СН'!$F$13</f>
        <v>424.81565397999998</v>
      </c>
      <c r="R374" s="37">
        <f>SUMIFS(СВЦЭМ!$K$34:$K$777,СВЦЭМ!$A$34:$A$777,$A374,СВЦЭМ!$B$34:$B$777,R$366)+'СЕТ СН'!$F$13</f>
        <v>421.52912752999998</v>
      </c>
      <c r="S374" s="37">
        <f>SUMIFS(СВЦЭМ!$K$34:$K$777,СВЦЭМ!$A$34:$A$777,$A374,СВЦЭМ!$B$34:$B$777,S$366)+'СЕТ СН'!$F$13</f>
        <v>421.12019046</v>
      </c>
      <c r="T374" s="37">
        <f>SUMIFS(СВЦЭМ!$K$34:$K$777,СВЦЭМ!$A$34:$A$777,$A374,СВЦЭМ!$B$34:$B$777,T$366)+'СЕТ СН'!$F$13</f>
        <v>423.32166424000002</v>
      </c>
      <c r="U374" s="37">
        <f>SUMIFS(СВЦЭМ!$K$34:$K$777,СВЦЭМ!$A$34:$A$777,$A374,СВЦЭМ!$B$34:$B$777,U$366)+'СЕТ СН'!$F$13</f>
        <v>424.28856330000002</v>
      </c>
      <c r="V374" s="37">
        <f>SUMIFS(СВЦЭМ!$K$34:$K$777,СВЦЭМ!$A$34:$A$777,$A374,СВЦЭМ!$B$34:$B$777,V$366)+'СЕТ СН'!$F$13</f>
        <v>430.75929586000001</v>
      </c>
      <c r="W374" s="37">
        <f>SUMIFS(СВЦЭМ!$K$34:$K$777,СВЦЭМ!$A$34:$A$777,$A374,СВЦЭМ!$B$34:$B$777,W$366)+'СЕТ СН'!$F$13</f>
        <v>450.00739220999998</v>
      </c>
      <c r="X374" s="37">
        <f>SUMIFS(СВЦЭМ!$K$34:$K$777,СВЦЭМ!$A$34:$A$777,$A374,СВЦЭМ!$B$34:$B$777,X$366)+'СЕТ СН'!$F$13</f>
        <v>396.49528541000001</v>
      </c>
      <c r="Y374" s="37">
        <f>SUMIFS(СВЦЭМ!$K$34:$K$777,СВЦЭМ!$A$34:$A$777,$A374,СВЦЭМ!$B$34:$B$777,Y$366)+'СЕТ СН'!$F$13</f>
        <v>413.86159559999999</v>
      </c>
    </row>
    <row r="375" spans="1:25" ht="15.75" x14ac:dyDescent="0.2">
      <c r="A375" s="36">
        <f t="shared" si="10"/>
        <v>42591</v>
      </c>
      <c r="B375" s="37">
        <f>SUMIFS(СВЦЭМ!$K$34:$K$777,СВЦЭМ!$A$34:$A$777,$A375,СВЦЭМ!$B$34:$B$777,B$366)+'СЕТ СН'!$F$13</f>
        <v>438.99137825999998</v>
      </c>
      <c r="C375" s="37">
        <f>SUMIFS(СВЦЭМ!$K$34:$K$777,СВЦЭМ!$A$34:$A$777,$A375,СВЦЭМ!$B$34:$B$777,C$366)+'СЕТ СН'!$F$13</f>
        <v>489.56410750999999</v>
      </c>
      <c r="D375" s="37">
        <f>SUMIFS(СВЦЭМ!$K$34:$K$777,СВЦЭМ!$A$34:$A$777,$A375,СВЦЭМ!$B$34:$B$777,D$366)+'СЕТ СН'!$F$13</f>
        <v>508.38586810999999</v>
      </c>
      <c r="E375" s="37">
        <f>SUMIFS(СВЦЭМ!$K$34:$K$777,СВЦЭМ!$A$34:$A$777,$A375,СВЦЭМ!$B$34:$B$777,E$366)+'СЕТ СН'!$F$13</f>
        <v>520.67950428999995</v>
      </c>
      <c r="F375" s="37">
        <f>SUMIFS(СВЦЭМ!$K$34:$K$777,СВЦЭМ!$A$34:$A$777,$A375,СВЦЭМ!$B$34:$B$777,F$366)+'СЕТ СН'!$F$13</f>
        <v>528.95286965000003</v>
      </c>
      <c r="G375" s="37">
        <f>SUMIFS(СВЦЭМ!$K$34:$K$777,СВЦЭМ!$A$34:$A$777,$A375,СВЦЭМ!$B$34:$B$777,G$366)+'СЕТ СН'!$F$13</f>
        <v>526.30500391999999</v>
      </c>
      <c r="H375" s="37">
        <f>SUMIFS(СВЦЭМ!$K$34:$K$777,СВЦЭМ!$A$34:$A$777,$A375,СВЦЭМ!$B$34:$B$777,H$366)+'СЕТ СН'!$F$13</f>
        <v>489.80842446999998</v>
      </c>
      <c r="I375" s="37">
        <f>SUMIFS(СВЦЭМ!$K$34:$K$777,СВЦЭМ!$A$34:$A$777,$A375,СВЦЭМ!$B$34:$B$777,I$366)+'СЕТ СН'!$F$13</f>
        <v>474.94068040000002</v>
      </c>
      <c r="J375" s="37">
        <f>SUMIFS(СВЦЭМ!$K$34:$K$777,СВЦЭМ!$A$34:$A$777,$A375,СВЦЭМ!$B$34:$B$777,J$366)+'СЕТ СН'!$F$13</f>
        <v>425.59640116999998</v>
      </c>
      <c r="K375" s="37">
        <f>SUMIFS(СВЦЭМ!$K$34:$K$777,СВЦЭМ!$A$34:$A$777,$A375,СВЦЭМ!$B$34:$B$777,K$366)+'СЕТ СН'!$F$13</f>
        <v>425.85201810000001</v>
      </c>
      <c r="L375" s="37">
        <f>SUMIFS(СВЦЭМ!$K$34:$K$777,СВЦЭМ!$A$34:$A$777,$A375,СВЦЭМ!$B$34:$B$777,L$366)+'СЕТ СН'!$F$13</f>
        <v>433.80833790000003</v>
      </c>
      <c r="M375" s="37">
        <f>SUMIFS(СВЦЭМ!$K$34:$K$777,СВЦЭМ!$A$34:$A$777,$A375,СВЦЭМ!$B$34:$B$777,M$366)+'СЕТ СН'!$F$13</f>
        <v>458.13675038999997</v>
      </c>
      <c r="N375" s="37">
        <f>SUMIFS(СВЦЭМ!$K$34:$K$777,СВЦЭМ!$A$34:$A$777,$A375,СВЦЭМ!$B$34:$B$777,N$366)+'СЕТ СН'!$F$13</f>
        <v>452.93346473000003</v>
      </c>
      <c r="O375" s="37">
        <f>SUMIFS(СВЦЭМ!$K$34:$K$777,СВЦЭМ!$A$34:$A$777,$A375,СВЦЭМ!$B$34:$B$777,O$366)+'СЕТ СН'!$F$13</f>
        <v>453.95638541</v>
      </c>
      <c r="P375" s="37">
        <f>SUMIFS(СВЦЭМ!$K$34:$K$777,СВЦЭМ!$A$34:$A$777,$A375,СВЦЭМ!$B$34:$B$777,P$366)+'СЕТ СН'!$F$13</f>
        <v>449.31162848999998</v>
      </c>
      <c r="Q375" s="37">
        <f>SUMIFS(СВЦЭМ!$K$34:$K$777,СВЦЭМ!$A$34:$A$777,$A375,СВЦЭМ!$B$34:$B$777,Q$366)+'СЕТ СН'!$F$13</f>
        <v>444.69041449000002</v>
      </c>
      <c r="R375" s="37">
        <f>SUMIFS(СВЦЭМ!$K$34:$K$777,СВЦЭМ!$A$34:$A$777,$A375,СВЦЭМ!$B$34:$B$777,R$366)+'СЕТ СН'!$F$13</f>
        <v>444.01519604999999</v>
      </c>
      <c r="S375" s="37">
        <f>SUMIFS(СВЦЭМ!$K$34:$K$777,СВЦЭМ!$A$34:$A$777,$A375,СВЦЭМ!$B$34:$B$777,S$366)+'СЕТ СН'!$F$13</f>
        <v>443.74733407000002</v>
      </c>
      <c r="T375" s="37">
        <f>SUMIFS(СВЦЭМ!$K$34:$K$777,СВЦЭМ!$A$34:$A$777,$A375,СВЦЭМ!$B$34:$B$777,T$366)+'СЕТ СН'!$F$13</f>
        <v>443.01995042999999</v>
      </c>
      <c r="U375" s="37">
        <f>SUMIFS(СВЦЭМ!$K$34:$K$777,СВЦЭМ!$A$34:$A$777,$A375,СВЦЭМ!$B$34:$B$777,U$366)+'СЕТ СН'!$F$13</f>
        <v>441.72196560999998</v>
      </c>
      <c r="V375" s="37">
        <f>SUMIFS(СВЦЭМ!$K$34:$K$777,СВЦЭМ!$A$34:$A$777,$A375,СВЦЭМ!$B$34:$B$777,V$366)+'СЕТ СН'!$F$13</f>
        <v>450.19206616999998</v>
      </c>
      <c r="W375" s="37">
        <f>SUMIFS(СВЦЭМ!$K$34:$K$777,СВЦЭМ!$A$34:$A$777,$A375,СВЦЭМ!$B$34:$B$777,W$366)+'СЕТ СН'!$F$13</f>
        <v>468.60577820999998</v>
      </c>
      <c r="X375" s="37">
        <f>SUMIFS(СВЦЭМ!$K$34:$K$777,СВЦЭМ!$A$34:$A$777,$A375,СВЦЭМ!$B$34:$B$777,X$366)+'СЕТ СН'!$F$13</f>
        <v>396.84601497</v>
      </c>
      <c r="Y375" s="37">
        <f>SUMIFS(СВЦЭМ!$K$34:$K$777,СВЦЭМ!$A$34:$A$777,$A375,СВЦЭМ!$B$34:$B$777,Y$366)+'СЕТ СН'!$F$13</f>
        <v>414.09721609000002</v>
      </c>
    </row>
    <row r="376" spans="1:25" ht="15.75" x14ac:dyDescent="0.2">
      <c r="A376" s="36">
        <f t="shared" si="10"/>
        <v>42592</v>
      </c>
      <c r="B376" s="37">
        <f>SUMIFS(СВЦЭМ!$K$34:$K$777,СВЦЭМ!$A$34:$A$777,$A376,СВЦЭМ!$B$34:$B$777,B$366)+'СЕТ СН'!$F$13</f>
        <v>456.5307282</v>
      </c>
      <c r="C376" s="37">
        <f>SUMIFS(СВЦЭМ!$K$34:$K$777,СВЦЭМ!$A$34:$A$777,$A376,СВЦЭМ!$B$34:$B$777,C$366)+'СЕТ СН'!$F$13</f>
        <v>485.32987100999998</v>
      </c>
      <c r="D376" s="37">
        <f>SUMIFS(СВЦЭМ!$K$34:$K$777,СВЦЭМ!$A$34:$A$777,$A376,СВЦЭМ!$B$34:$B$777,D$366)+'СЕТ СН'!$F$13</f>
        <v>502.99944541999997</v>
      </c>
      <c r="E376" s="37">
        <f>SUMIFS(СВЦЭМ!$K$34:$K$777,СВЦЭМ!$A$34:$A$777,$A376,СВЦЭМ!$B$34:$B$777,E$366)+'СЕТ СН'!$F$13</f>
        <v>516.18755494000004</v>
      </c>
      <c r="F376" s="37">
        <f>SUMIFS(СВЦЭМ!$K$34:$K$777,СВЦЭМ!$A$34:$A$777,$A376,СВЦЭМ!$B$34:$B$777,F$366)+'СЕТ СН'!$F$13</f>
        <v>525.80348942000001</v>
      </c>
      <c r="G376" s="37">
        <f>SUMIFS(СВЦЭМ!$K$34:$K$777,СВЦЭМ!$A$34:$A$777,$A376,СВЦЭМ!$B$34:$B$777,G$366)+'СЕТ СН'!$F$13</f>
        <v>523.27275281000004</v>
      </c>
      <c r="H376" s="37">
        <f>SUMIFS(СВЦЭМ!$K$34:$K$777,СВЦЭМ!$A$34:$A$777,$A376,СВЦЭМ!$B$34:$B$777,H$366)+'СЕТ СН'!$F$13</f>
        <v>491.70104809999998</v>
      </c>
      <c r="I376" s="37">
        <f>SUMIFS(СВЦЭМ!$K$34:$K$777,СВЦЭМ!$A$34:$A$777,$A376,СВЦЭМ!$B$34:$B$777,I$366)+'СЕТ СН'!$F$13</f>
        <v>478.26263605000003</v>
      </c>
      <c r="J376" s="37">
        <f>SUMIFS(СВЦЭМ!$K$34:$K$777,СВЦЭМ!$A$34:$A$777,$A376,СВЦЭМ!$B$34:$B$777,J$366)+'СЕТ СН'!$F$13</f>
        <v>424.21556586999998</v>
      </c>
      <c r="K376" s="37">
        <f>SUMIFS(СВЦЭМ!$K$34:$K$777,СВЦЭМ!$A$34:$A$777,$A376,СВЦЭМ!$B$34:$B$777,K$366)+'СЕТ СН'!$F$13</f>
        <v>422.89924538000002</v>
      </c>
      <c r="L376" s="37">
        <f>SUMIFS(СВЦЭМ!$K$34:$K$777,СВЦЭМ!$A$34:$A$777,$A376,СВЦЭМ!$B$34:$B$777,L$366)+'СЕТ СН'!$F$13</f>
        <v>466.01345012000002</v>
      </c>
      <c r="M376" s="37">
        <f>SUMIFS(СВЦЭМ!$K$34:$K$777,СВЦЭМ!$A$34:$A$777,$A376,СВЦЭМ!$B$34:$B$777,M$366)+'СЕТ СН'!$F$13</f>
        <v>510.44710612</v>
      </c>
      <c r="N376" s="37">
        <f>SUMIFS(СВЦЭМ!$K$34:$K$777,СВЦЭМ!$A$34:$A$777,$A376,СВЦЭМ!$B$34:$B$777,N$366)+'СЕТ СН'!$F$13</f>
        <v>506.19385069999998</v>
      </c>
      <c r="O376" s="37">
        <f>SUMIFS(СВЦЭМ!$K$34:$K$777,СВЦЭМ!$A$34:$A$777,$A376,СВЦЭМ!$B$34:$B$777,O$366)+'СЕТ СН'!$F$13</f>
        <v>509.85919982000001</v>
      </c>
      <c r="P376" s="37">
        <f>SUMIFS(СВЦЭМ!$K$34:$K$777,СВЦЭМ!$A$34:$A$777,$A376,СВЦЭМ!$B$34:$B$777,P$366)+'СЕТ СН'!$F$13</f>
        <v>494.42395613000002</v>
      </c>
      <c r="Q376" s="37">
        <f>SUMIFS(СВЦЭМ!$K$34:$K$777,СВЦЭМ!$A$34:$A$777,$A376,СВЦЭМ!$B$34:$B$777,Q$366)+'СЕТ СН'!$F$13</f>
        <v>433.48638340999997</v>
      </c>
      <c r="R376" s="37">
        <f>SUMIFS(СВЦЭМ!$K$34:$K$777,СВЦЭМ!$A$34:$A$777,$A376,СВЦЭМ!$B$34:$B$777,R$366)+'СЕТ СН'!$F$13</f>
        <v>445.49420411</v>
      </c>
      <c r="S376" s="37">
        <f>SUMIFS(СВЦЭМ!$K$34:$K$777,СВЦЭМ!$A$34:$A$777,$A376,СВЦЭМ!$B$34:$B$777,S$366)+'СЕТ СН'!$F$13</f>
        <v>503.16560928000001</v>
      </c>
      <c r="T376" s="37">
        <f>SUMIFS(СВЦЭМ!$K$34:$K$777,СВЦЭМ!$A$34:$A$777,$A376,СВЦЭМ!$B$34:$B$777,T$366)+'СЕТ СН'!$F$13</f>
        <v>501.43462213999999</v>
      </c>
      <c r="U376" s="37">
        <f>SUMIFS(СВЦЭМ!$K$34:$K$777,СВЦЭМ!$A$34:$A$777,$A376,СВЦЭМ!$B$34:$B$777,U$366)+'СЕТ СН'!$F$13</f>
        <v>500.16558363000001</v>
      </c>
      <c r="V376" s="37">
        <f>SUMIFS(СВЦЭМ!$K$34:$K$777,СВЦЭМ!$A$34:$A$777,$A376,СВЦЭМ!$B$34:$B$777,V$366)+'СЕТ СН'!$F$13</f>
        <v>506.48289797000001</v>
      </c>
      <c r="W376" s="37">
        <f>SUMIFS(СВЦЭМ!$K$34:$K$777,СВЦЭМ!$A$34:$A$777,$A376,СВЦЭМ!$B$34:$B$777,W$366)+'СЕТ СН'!$F$13</f>
        <v>416.54702802999998</v>
      </c>
      <c r="X376" s="37">
        <f>SUMIFS(СВЦЭМ!$K$34:$K$777,СВЦЭМ!$A$34:$A$777,$A376,СВЦЭМ!$B$34:$B$777,X$366)+'СЕТ СН'!$F$13</f>
        <v>392.27350039999999</v>
      </c>
      <c r="Y376" s="37">
        <f>SUMIFS(СВЦЭМ!$K$34:$K$777,СВЦЭМ!$A$34:$A$777,$A376,СВЦЭМ!$B$34:$B$777,Y$366)+'СЕТ СН'!$F$13</f>
        <v>409.51541721000001</v>
      </c>
    </row>
    <row r="377" spans="1:25" ht="15.75" x14ac:dyDescent="0.2">
      <c r="A377" s="36">
        <f t="shared" si="10"/>
        <v>42593</v>
      </c>
      <c r="B377" s="37">
        <f>SUMIFS(СВЦЭМ!$K$34:$K$777,СВЦЭМ!$A$34:$A$777,$A377,СВЦЭМ!$B$34:$B$777,B$366)+'СЕТ СН'!$F$13</f>
        <v>454.45450103000002</v>
      </c>
      <c r="C377" s="37">
        <f>SUMIFS(СВЦЭМ!$K$34:$K$777,СВЦЭМ!$A$34:$A$777,$A377,СВЦЭМ!$B$34:$B$777,C$366)+'СЕТ СН'!$F$13</f>
        <v>488.00759436999999</v>
      </c>
      <c r="D377" s="37">
        <f>SUMIFS(СВЦЭМ!$K$34:$K$777,СВЦЭМ!$A$34:$A$777,$A377,СВЦЭМ!$B$34:$B$777,D$366)+'СЕТ СН'!$F$13</f>
        <v>507.87900187999998</v>
      </c>
      <c r="E377" s="37">
        <f>SUMIFS(СВЦЭМ!$K$34:$K$777,СВЦЭМ!$A$34:$A$777,$A377,СВЦЭМ!$B$34:$B$777,E$366)+'СЕТ СН'!$F$13</f>
        <v>519.96491529000002</v>
      </c>
      <c r="F377" s="37">
        <f>SUMIFS(СВЦЭМ!$K$34:$K$777,СВЦЭМ!$A$34:$A$777,$A377,СВЦЭМ!$B$34:$B$777,F$366)+'СЕТ СН'!$F$13</f>
        <v>527.90500563000001</v>
      </c>
      <c r="G377" s="37">
        <f>SUMIFS(СВЦЭМ!$K$34:$K$777,СВЦЭМ!$A$34:$A$777,$A377,СВЦЭМ!$B$34:$B$777,G$366)+'СЕТ СН'!$F$13</f>
        <v>527.71541725999998</v>
      </c>
      <c r="H377" s="37">
        <f>SUMIFS(СВЦЭМ!$K$34:$K$777,СВЦЭМ!$A$34:$A$777,$A377,СВЦЭМ!$B$34:$B$777,H$366)+'СЕТ СН'!$F$13</f>
        <v>492.62616291000001</v>
      </c>
      <c r="I377" s="37">
        <f>SUMIFS(СВЦЭМ!$K$34:$K$777,СВЦЭМ!$A$34:$A$777,$A377,СВЦЭМ!$B$34:$B$777,I$366)+'СЕТ СН'!$F$13</f>
        <v>498.29122107000001</v>
      </c>
      <c r="J377" s="37">
        <f>SUMIFS(СВЦЭМ!$K$34:$K$777,СВЦЭМ!$A$34:$A$777,$A377,СВЦЭМ!$B$34:$B$777,J$366)+'СЕТ СН'!$F$13</f>
        <v>438.92086059000002</v>
      </c>
      <c r="K377" s="37">
        <f>SUMIFS(СВЦЭМ!$K$34:$K$777,СВЦЭМ!$A$34:$A$777,$A377,СВЦЭМ!$B$34:$B$777,K$366)+'СЕТ СН'!$F$13</f>
        <v>427.92600471999998</v>
      </c>
      <c r="L377" s="37">
        <f>SUMIFS(СВЦЭМ!$K$34:$K$777,СВЦЭМ!$A$34:$A$777,$A377,СВЦЭМ!$B$34:$B$777,L$366)+'СЕТ СН'!$F$13</f>
        <v>424.61333561999999</v>
      </c>
      <c r="M377" s="37">
        <f>SUMIFS(СВЦЭМ!$K$34:$K$777,СВЦЭМ!$A$34:$A$777,$A377,СВЦЭМ!$B$34:$B$777,M$366)+'СЕТ СН'!$F$13</f>
        <v>412.63958967000002</v>
      </c>
      <c r="N377" s="37">
        <f>SUMIFS(СВЦЭМ!$K$34:$K$777,СВЦЭМ!$A$34:$A$777,$A377,СВЦЭМ!$B$34:$B$777,N$366)+'СЕТ СН'!$F$13</f>
        <v>406.28137471000002</v>
      </c>
      <c r="O377" s="37">
        <f>SUMIFS(СВЦЭМ!$K$34:$K$777,СВЦЭМ!$A$34:$A$777,$A377,СВЦЭМ!$B$34:$B$777,O$366)+'СЕТ СН'!$F$13</f>
        <v>418.48937140999999</v>
      </c>
      <c r="P377" s="37">
        <f>SUMIFS(СВЦЭМ!$K$34:$K$777,СВЦЭМ!$A$34:$A$777,$A377,СВЦЭМ!$B$34:$B$777,P$366)+'СЕТ СН'!$F$13</f>
        <v>427.50053858000001</v>
      </c>
      <c r="Q377" s="37">
        <f>SUMIFS(СВЦЭМ!$K$34:$K$777,СВЦЭМ!$A$34:$A$777,$A377,СВЦЭМ!$B$34:$B$777,Q$366)+'СЕТ СН'!$F$13</f>
        <v>414.33363265999998</v>
      </c>
      <c r="R377" s="37">
        <f>SUMIFS(СВЦЭМ!$K$34:$K$777,СВЦЭМ!$A$34:$A$777,$A377,СВЦЭМ!$B$34:$B$777,R$366)+'СЕТ СН'!$F$13</f>
        <v>407.30902376</v>
      </c>
      <c r="S377" s="37">
        <f>SUMIFS(СВЦЭМ!$K$34:$K$777,СВЦЭМ!$A$34:$A$777,$A377,СВЦЭМ!$B$34:$B$777,S$366)+'СЕТ СН'!$F$13</f>
        <v>402.95548745000002</v>
      </c>
      <c r="T377" s="37">
        <f>SUMIFS(СВЦЭМ!$K$34:$K$777,СВЦЭМ!$A$34:$A$777,$A377,СВЦЭМ!$B$34:$B$777,T$366)+'СЕТ СН'!$F$13</f>
        <v>395.80882797999999</v>
      </c>
      <c r="U377" s="37">
        <f>SUMIFS(СВЦЭМ!$K$34:$K$777,СВЦЭМ!$A$34:$A$777,$A377,СВЦЭМ!$B$34:$B$777,U$366)+'СЕТ СН'!$F$13</f>
        <v>392.27758054999998</v>
      </c>
      <c r="V377" s="37">
        <f>SUMIFS(СВЦЭМ!$K$34:$K$777,СВЦЭМ!$A$34:$A$777,$A377,СВЦЭМ!$B$34:$B$777,V$366)+'СЕТ СН'!$F$13</f>
        <v>397.66813552999997</v>
      </c>
      <c r="W377" s="37">
        <f>SUMIFS(СВЦЭМ!$K$34:$K$777,СВЦЭМ!$A$34:$A$777,$A377,СВЦЭМ!$B$34:$B$777,W$366)+'СЕТ СН'!$F$13</f>
        <v>404.73534183999999</v>
      </c>
      <c r="X377" s="37">
        <f>SUMIFS(СВЦЭМ!$K$34:$K$777,СВЦЭМ!$A$34:$A$777,$A377,СВЦЭМ!$B$34:$B$777,X$366)+'СЕТ СН'!$F$13</f>
        <v>381.33295566999999</v>
      </c>
      <c r="Y377" s="37">
        <f>SUMIFS(СВЦЭМ!$K$34:$K$777,СВЦЭМ!$A$34:$A$777,$A377,СВЦЭМ!$B$34:$B$777,Y$366)+'СЕТ СН'!$F$13</f>
        <v>418.35536028000001</v>
      </c>
    </row>
    <row r="378" spans="1:25" ht="15.75" x14ac:dyDescent="0.2">
      <c r="A378" s="36">
        <f t="shared" si="10"/>
        <v>42594</v>
      </c>
      <c r="B378" s="37">
        <f>SUMIFS(СВЦЭМ!$K$34:$K$777,СВЦЭМ!$A$34:$A$777,$A378,СВЦЭМ!$B$34:$B$777,B$366)+'СЕТ СН'!$F$13</f>
        <v>466.24712255999998</v>
      </c>
      <c r="C378" s="37">
        <f>SUMIFS(СВЦЭМ!$K$34:$K$777,СВЦЭМ!$A$34:$A$777,$A378,СВЦЭМ!$B$34:$B$777,C$366)+'СЕТ СН'!$F$13</f>
        <v>504.50762491</v>
      </c>
      <c r="D378" s="37">
        <f>SUMIFS(СВЦЭМ!$K$34:$K$777,СВЦЭМ!$A$34:$A$777,$A378,СВЦЭМ!$B$34:$B$777,D$366)+'СЕТ СН'!$F$13</f>
        <v>518.72422130999996</v>
      </c>
      <c r="E378" s="37">
        <f>SUMIFS(СВЦЭМ!$K$34:$K$777,СВЦЭМ!$A$34:$A$777,$A378,СВЦЭМ!$B$34:$B$777,E$366)+'СЕТ СН'!$F$13</f>
        <v>527.56239442000003</v>
      </c>
      <c r="F378" s="37">
        <f>SUMIFS(СВЦЭМ!$K$34:$K$777,СВЦЭМ!$A$34:$A$777,$A378,СВЦЭМ!$B$34:$B$777,F$366)+'СЕТ СН'!$F$13</f>
        <v>539.07654134999996</v>
      </c>
      <c r="G378" s="37">
        <f>SUMIFS(СВЦЭМ!$K$34:$K$777,СВЦЭМ!$A$34:$A$777,$A378,СВЦЭМ!$B$34:$B$777,G$366)+'СЕТ СН'!$F$13</f>
        <v>535.26733387000002</v>
      </c>
      <c r="H378" s="37">
        <f>SUMIFS(СВЦЭМ!$K$34:$K$777,СВЦЭМ!$A$34:$A$777,$A378,СВЦЭМ!$B$34:$B$777,H$366)+'СЕТ СН'!$F$13</f>
        <v>512.45913574999997</v>
      </c>
      <c r="I378" s="37">
        <f>SUMIFS(СВЦЭМ!$K$34:$K$777,СВЦЭМ!$A$34:$A$777,$A378,СВЦЭМ!$B$34:$B$777,I$366)+'СЕТ СН'!$F$13</f>
        <v>506.77184683000002</v>
      </c>
      <c r="J378" s="37">
        <f>SUMIFS(СВЦЭМ!$K$34:$K$777,СВЦЭМ!$A$34:$A$777,$A378,СВЦЭМ!$B$34:$B$777,J$366)+'СЕТ СН'!$F$13</f>
        <v>456.47846729999998</v>
      </c>
      <c r="K378" s="37">
        <f>SUMIFS(СВЦЭМ!$K$34:$K$777,СВЦЭМ!$A$34:$A$777,$A378,СВЦЭМ!$B$34:$B$777,K$366)+'СЕТ СН'!$F$13</f>
        <v>431.28135248000001</v>
      </c>
      <c r="L378" s="37">
        <f>SUMIFS(СВЦЭМ!$K$34:$K$777,СВЦЭМ!$A$34:$A$777,$A378,СВЦЭМ!$B$34:$B$777,L$366)+'СЕТ СН'!$F$13</f>
        <v>425.00961811000002</v>
      </c>
      <c r="M378" s="37">
        <f>SUMIFS(СВЦЭМ!$K$34:$K$777,СВЦЭМ!$A$34:$A$777,$A378,СВЦЭМ!$B$34:$B$777,M$366)+'СЕТ СН'!$F$13</f>
        <v>436.62139191</v>
      </c>
      <c r="N378" s="37">
        <f>SUMIFS(СВЦЭМ!$K$34:$K$777,СВЦЭМ!$A$34:$A$777,$A378,СВЦЭМ!$B$34:$B$777,N$366)+'СЕТ СН'!$F$13</f>
        <v>431.45999258000001</v>
      </c>
      <c r="O378" s="37">
        <f>SUMIFS(СВЦЭМ!$K$34:$K$777,СВЦЭМ!$A$34:$A$777,$A378,СВЦЭМ!$B$34:$B$777,O$366)+'СЕТ СН'!$F$13</f>
        <v>436.95254046000002</v>
      </c>
      <c r="P378" s="37">
        <f>SUMIFS(СВЦЭМ!$K$34:$K$777,СВЦЭМ!$A$34:$A$777,$A378,СВЦЭМ!$B$34:$B$777,P$366)+'СЕТ СН'!$F$13</f>
        <v>437.36732348999999</v>
      </c>
      <c r="Q378" s="37">
        <f>SUMIFS(СВЦЭМ!$K$34:$K$777,СВЦЭМ!$A$34:$A$777,$A378,СВЦЭМ!$B$34:$B$777,Q$366)+'СЕТ СН'!$F$13</f>
        <v>435.85377573</v>
      </c>
      <c r="R378" s="37">
        <f>SUMIFS(СВЦЭМ!$K$34:$K$777,СВЦЭМ!$A$34:$A$777,$A378,СВЦЭМ!$B$34:$B$777,R$366)+'СЕТ СН'!$F$13</f>
        <v>432.87825344999999</v>
      </c>
      <c r="S378" s="37">
        <f>SUMIFS(СВЦЭМ!$K$34:$K$777,СВЦЭМ!$A$34:$A$777,$A378,СВЦЭМ!$B$34:$B$777,S$366)+'СЕТ СН'!$F$13</f>
        <v>430.86198000000002</v>
      </c>
      <c r="T378" s="37">
        <f>SUMIFS(СВЦЭМ!$K$34:$K$777,СВЦЭМ!$A$34:$A$777,$A378,СВЦЭМ!$B$34:$B$777,T$366)+'СЕТ СН'!$F$13</f>
        <v>401.69493051000001</v>
      </c>
      <c r="U378" s="37">
        <f>SUMIFS(СВЦЭМ!$K$34:$K$777,СВЦЭМ!$A$34:$A$777,$A378,СВЦЭМ!$B$34:$B$777,U$366)+'СЕТ СН'!$F$13</f>
        <v>364.76798131999999</v>
      </c>
      <c r="V378" s="37">
        <f>SUMIFS(СВЦЭМ!$K$34:$K$777,СВЦЭМ!$A$34:$A$777,$A378,СВЦЭМ!$B$34:$B$777,V$366)+'СЕТ СН'!$F$13</f>
        <v>384.19760153999999</v>
      </c>
      <c r="W378" s="37">
        <f>SUMIFS(СВЦЭМ!$K$34:$K$777,СВЦЭМ!$A$34:$A$777,$A378,СВЦЭМ!$B$34:$B$777,W$366)+'СЕТ СН'!$F$13</f>
        <v>400.99417635999998</v>
      </c>
      <c r="X378" s="37">
        <f>SUMIFS(СВЦЭМ!$K$34:$K$777,СВЦЭМ!$A$34:$A$777,$A378,СВЦЭМ!$B$34:$B$777,X$366)+'СЕТ СН'!$F$13</f>
        <v>393.65907935000001</v>
      </c>
      <c r="Y378" s="37">
        <f>SUMIFS(СВЦЭМ!$K$34:$K$777,СВЦЭМ!$A$34:$A$777,$A378,СВЦЭМ!$B$34:$B$777,Y$366)+'СЕТ СН'!$F$13</f>
        <v>436.00638280999999</v>
      </c>
    </row>
    <row r="379" spans="1:25" ht="15.75" x14ac:dyDescent="0.2">
      <c r="A379" s="36">
        <f t="shared" si="10"/>
        <v>42595</v>
      </c>
      <c r="B379" s="37">
        <f>SUMIFS(СВЦЭМ!$K$34:$K$777,СВЦЭМ!$A$34:$A$777,$A379,СВЦЭМ!$B$34:$B$777,B$366)+'СЕТ СН'!$F$13</f>
        <v>463.7818221</v>
      </c>
      <c r="C379" s="37">
        <f>SUMIFS(СВЦЭМ!$K$34:$K$777,СВЦЭМ!$A$34:$A$777,$A379,СВЦЭМ!$B$34:$B$777,C$366)+'СЕТ СН'!$F$13</f>
        <v>506.94675733000003</v>
      </c>
      <c r="D379" s="37">
        <f>SUMIFS(СВЦЭМ!$K$34:$K$777,СВЦЭМ!$A$34:$A$777,$A379,СВЦЭМ!$B$34:$B$777,D$366)+'СЕТ СН'!$F$13</f>
        <v>517.82965805000003</v>
      </c>
      <c r="E379" s="37">
        <f>SUMIFS(СВЦЭМ!$K$34:$K$777,СВЦЭМ!$A$34:$A$777,$A379,СВЦЭМ!$B$34:$B$777,E$366)+'СЕТ СН'!$F$13</f>
        <v>532.89902076999999</v>
      </c>
      <c r="F379" s="37">
        <f>SUMIFS(СВЦЭМ!$K$34:$K$777,СВЦЭМ!$A$34:$A$777,$A379,СВЦЭМ!$B$34:$B$777,F$366)+'СЕТ СН'!$F$13</f>
        <v>534.83472552000001</v>
      </c>
      <c r="G379" s="37">
        <f>SUMIFS(СВЦЭМ!$K$34:$K$777,СВЦЭМ!$A$34:$A$777,$A379,СВЦЭМ!$B$34:$B$777,G$366)+'СЕТ СН'!$F$13</f>
        <v>533.82407264999995</v>
      </c>
      <c r="H379" s="37">
        <f>SUMIFS(СВЦЭМ!$K$34:$K$777,СВЦЭМ!$A$34:$A$777,$A379,СВЦЭМ!$B$34:$B$777,H$366)+'СЕТ СН'!$F$13</f>
        <v>514.69938915</v>
      </c>
      <c r="I379" s="37">
        <f>SUMIFS(СВЦЭМ!$K$34:$K$777,СВЦЭМ!$A$34:$A$777,$A379,СВЦЭМ!$B$34:$B$777,I$366)+'СЕТ СН'!$F$13</f>
        <v>520.46640964999995</v>
      </c>
      <c r="J379" s="37">
        <f>SUMIFS(СВЦЭМ!$K$34:$K$777,СВЦЭМ!$A$34:$A$777,$A379,СВЦЭМ!$B$34:$B$777,J$366)+'СЕТ СН'!$F$13</f>
        <v>469.01340020999999</v>
      </c>
      <c r="K379" s="37">
        <f>SUMIFS(СВЦЭМ!$K$34:$K$777,СВЦЭМ!$A$34:$A$777,$A379,СВЦЭМ!$B$34:$B$777,K$366)+'СЕТ СН'!$F$13</f>
        <v>434.91174174000002</v>
      </c>
      <c r="L379" s="37">
        <f>SUMIFS(СВЦЭМ!$K$34:$K$777,СВЦЭМ!$A$34:$A$777,$A379,СВЦЭМ!$B$34:$B$777,L$366)+'СЕТ СН'!$F$13</f>
        <v>436.61691511999999</v>
      </c>
      <c r="M379" s="37">
        <f>SUMIFS(СВЦЭМ!$K$34:$K$777,СВЦЭМ!$A$34:$A$777,$A379,СВЦЭМ!$B$34:$B$777,M$366)+'СЕТ СН'!$F$13</f>
        <v>423.69350982999998</v>
      </c>
      <c r="N379" s="37">
        <f>SUMIFS(СВЦЭМ!$K$34:$K$777,СВЦЭМ!$A$34:$A$777,$A379,СВЦЭМ!$B$34:$B$777,N$366)+'СЕТ СН'!$F$13</f>
        <v>407.43469393999999</v>
      </c>
      <c r="O379" s="37">
        <f>SUMIFS(СВЦЭМ!$K$34:$K$777,СВЦЭМ!$A$34:$A$777,$A379,СВЦЭМ!$B$34:$B$777,O$366)+'СЕТ СН'!$F$13</f>
        <v>405.74481367999999</v>
      </c>
      <c r="P379" s="37">
        <f>SUMIFS(СВЦЭМ!$K$34:$K$777,СВЦЭМ!$A$34:$A$777,$A379,СВЦЭМ!$B$34:$B$777,P$366)+'СЕТ СН'!$F$13</f>
        <v>397.48347785999999</v>
      </c>
      <c r="Q379" s="37">
        <f>SUMIFS(СВЦЭМ!$K$34:$K$777,СВЦЭМ!$A$34:$A$777,$A379,СВЦЭМ!$B$34:$B$777,Q$366)+'СЕТ СН'!$F$13</f>
        <v>397.58267919000002</v>
      </c>
      <c r="R379" s="37">
        <f>SUMIFS(СВЦЭМ!$K$34:$K$777,СВЦЭМ!$A$34:$A$777,$A379,СВЦЭМ!$B$34:$B$777,R$366)+'СЕТ СН'!$F$13</f>
        <v>397.76878771000003</v>
      </c>
      <c r="S379" s="37">
        <f>SUMIFS(СВЦЭМ!$K$34:$K$777,СВЦЭМ!$A$34:$A$777,$A379,СВЦЭМ!$B$34:$B$777,S$366)+'СЕТ СН'!$F$13</f>
        <v>399.68462095000001</v>
      </c>
      <c r="T379" s="37">
        <f>SUMIFS(СВЦЭМ!$K$34:$K$777,СВЦЭМ!$A$34:$A$777,$A379,СВЦЭМ!$B$34:$B$777,T$366)+'СЕТ СН'!$F$13</f>
        <v>402.83928251999998</v>
      </c>
      <c r="U379" s="37">
        <f>SUMIFS(СВЦЭМ!$K$34:$K$777,СВЦЭМ!$A$34:$A$777,$A379,СВЦЭМ!$B$34:$B$777,U$366)+'СЕТ СН'!$F$13</f>
        <v>404.84871241000002</v>
      </c>
      <c r="V379" s="37">
        <f>SUMIFS(СВЦЭМ!$K$34:$K$777,СВЦЭМ!$A$34:$A$777,$A379,СВЦЭМ!$B$34:$B$777,V$366)+'СЕТ СН'!$F$13</f>
        <v>417.56546469</v>
      </c>
      <c r="W379" s="37">
        <f>SUMIFS(СВЦЭМ!$K$34:$K$777,СВЦЭМ!$A$34:$A$777,$A379,СВЦЭМ!$B$34:$B$777,W$366)+'СЕТ СН'!$F$13</f>
        <v>428.23521718000001</v>
      </c>
      <c r="X379" s="37">
        <f>SUMIFS(СВЦЭМ!$K$34:$K$777,СВЦЭМ!$A$34:$A$777,$A379,СВЦЭМ!$B$34:$B$777,X$366)+'СЕТ СН'!$F$13</f>
        <v>399.82619446000001</v>
      </c>
      <c r="Y379" s="37">
        <f>SUMIFS(СВЦЭМ!$K$34:$K$777,СВЦЭМ!$A$34:$A$777,$A379,СВЦЭМ!$B$34:$B$777,Y$366)+'СЕТ СН'!$F$13</f>
        <v>420.60350912000001</v>
      </c>
    </row>
    <row r="380" spans="1:25" ht="15.75" x14ac:dyDescent="0.2">
      <c r="A380" s="36">
        <f t="shared" si="10"/>
        <v>42596</v>
      </c>
      <c r="B380" s="37">
        <f>SUMIFS(СВЦЭМ!$K$34:$K$777,СВЦЭМ!$A$34:$A$777,$A380,СВЦЭМ!$B$34:$B$777,B$366)+'СЕТ СН'!$F$13</f>
        <v>460.02771579</v>
      </c>
      <c r="C380" s="37">
        <f>SUMIFS(СВЦЭМ!$K$34:$K$777,СВЦЭМ!$A$34:$A$777,$A380,СВЦЭМ!$B$34:$B$777,C$366)+'СЕТ СН'!$F$13</f>
        <v>498.17952217999999</v>
      </c>
      <c r="D380" s="37">
        <f>SUMIFS(СВЦЭМ!$K$34:$K$777,СВЦЭМ!$A$34:$A$777,$A380,СВЦЭМ!$B$34:$B$777,D$366)+'СЕТ СН'!$F$13</f>
        <v>517.55258232999995</v>
      </c>
      <c r="E380" s="37">
        <f>SUMIFS(СВЦЭМ!$K$34:$K$777,СВЦЭМ!$A$34:$A$777,$A380,СВЦЭМ!$B$34:$B$777,E$366)+'СЕТ СН'!$F$13</f>
        <v>530.73251015999995</v>
      </c>
      <c r="F380" s="37">
        <f>SUMIFS(СВЦЭМ!$K$34:$K$777,СВЦЭМ!$A$34:$A$777,$A380,СВЦЭМ!$B$34:$B$777,F$366)+'СЕТ СН'!$F$13</f>
        <v>535.87077443999999</v>
      </c>
      <c r="G380" s="37">
        <f>SUMIFS(СВЦЭМ!$K$34:$K$777,СВЦЭМ!$A$34:$A$777,$A380,СВЦЭМ!$B$34:$B$777,G$366)+'СЕТ СН'!$F$13</f>
        <v>538.59373225000002</v>
      </c>
      <c r="H380" s="37">
        <f>SUMIFS(СВЦЭМ!$K$34:$K$777,СВЦЭМ!$A$34:$A$777,$A380,СВЦЭМ!$B$34:$B$777,H$366)+'СЕТ СН'!$F$13</f>
        <v>518.99132016999999</v>
      </c>
      <c r="I380" s="37">
        <f>SUMIFS(СВЦЭМ!$K$34:$K$777,СВЦЭМ!$A$34:$A$777,$A380,СВЦЭМ!$B$34:$B$777,I$366)+'СЕТ СН'!$F$13</f>
        <v>522.03407674000005</v>
      </c>
      <c r="J380" s="37">
        <f>SUMIFS(СВЦЭМ!$K$34:$K$777,СВЦЭМ!$A$34:$A$777,$A380,СВЦЭМ!$B$34:$B$777,J$366)+'СЕТ СН'!$F$13</f>
        <v>464.8386964</v>
      </c>
      <c r="K380" s="37">
        <f>SUMIFS(СВЦЭМ!$K$34:$K$777,СВЦЭМ!$A$34:$A$777,$A380,СВЦЭМ!$B$34:$B$777,K$366)+'СЕТ СН'!$F$13</f>
        <v>411.57972337000001</v>
      </c>
      <c r="L380" s="37">
        <f>SUMIFS(СВЦЭМ!$K$34:$K$777,СВЦЭМ!$A$34:$A$777,$A380,СВЦЭМ!$B$34:$B$777,L$366)+'СЕТ СН'!$F$13</f>
        <v>399.62771142000003</v>
      </c>
      <c r="M380" s="37">
        <f>SUMIFS(СВЦЭМ!$K$34:$K$777,СВЦЭМ!$A$34:$A$777,$A380,СВЦЭМ!$B$34:$B$777,M$366)+'СЕТ СН'!$F$13</f>
        <v>426.86612811999998</v>
      </c>
      <c r="N380" s="37">
        <f>SUMIFS(СВЦЭМ!$K$34:$K$777,СВЦЭМ!$A$34:$A$777,$A380,СВЦЭМ!$B$34:$B$777,N$366)+'СЕТ СН'!$F$13</f>
        <v>425.22456235999999</v>
      </c>
      <c r="O380" s="37">
        <f>SUMIFS(СВЦЭМ!$K$34:$K$777,СВЦЭМ!$A$34:$A$777,$A380,СВЦЭМ!$B$34:$B$777,O$366)+'СЕТ СН'!$F$13</f>
        <v>429.08336872000001</v>
      </c>
      <c r="P380" s="37">
        <f>SUMIFS(СВЦЭМ!$K$34:$K$777,СВЦЭМ!$A$34:$A$777,$A380,СВЦЭМ!$B$34:$B$777,P$366)+'СЕТ СН'!$F$13</f>
        <v>425.45319345000001</v>
      </c>
      <c r="Q380" s="37">
        <f>SUMIFS(СВЦЭМ!$K$34:$K$777,СВЦЭМ!$A$34:$A$777,$A380,СВЦЭМ!$B$34:$B$777,Q$366)+'СЕТ СН'!$F$13</f>
        <v>425.13310160999998</v>
      </c>
      <c r="R380" s="37">
        <f>SUMIFS(СВЦЭМ!$K$34:$K$777,СВЦЭМ!$A$34:$A$777,$A380,СВЦЭМ!$B$34:$B$777,R$366)+'СЕТ СН'!$F$13</f>
        <v>422.79867411999999</v>
      </c>
      <c r="S380" s="37">
        <f>SUMIFS(СВЦЭМ!$K$34:$K$777,СВЦЭМ!$A$34:$A$777,$A380,СВЦЭМ!$B$34:$B$777,S$366)+'СЕТ СН'!$F$13</f>
        <v>429.02916354000001</v>
      </c>
      <c r="T380" s="37">
        <f>SUMIFS(СВЦЭМ!$K$34:$K$777,СВЦЭМ!$A$34:$A$777,$A380,СВЦЭМ!$B$34:$B$777,T$366)+'СЕТ СН'!$F$13</f>
        <v>428.87318066</v>
      </c>
      <c r="U380" s="37">
        <f>SUMIFS(СВЦЭМ!$K$34:$K$777,СВЦЭМ!$A$34:$A$777,$A380,СВЦЭМ!$B$34:$B$777,U$366)+'СЕТ СН'!$F$13</f>
        <v>433.06700603000002</v>
      </c>
      <c r="V380" s="37">
        <f>SUMIFS(СВЦЭМ!$K$34:$K$777,СВЦЭМ!$A$34:$A$777,$A380,СВЦЭМ!$B$34:$B$777,V$366)+'СЕТ СН'!$F$13</f>
        <v>415.93011931000001</v>
      </c>
      <c r="W380" s="37">
        <f>SUMIFS(СВЦЭМ!$K$34:$K$777,СВЦЭМ!$A$34:$A$777,$A380,СВЦЭМ!$B$34:$B$777,W$366)+'СЕТ СН'!$F$13</f>
        <v>391.39038909999999</v>
      </c>
      <c r="X380" s="37">
        <f>SUMIFS(СВЦЭМ!$K$34:$K$777,СВЦЭМ!$A$34:$A$777,$A380,СВЦЭМ!$B$34:$B$777,X$366)+'СЕТ СН'!$F$13</f>
        <v>390.50035179999998</v>
      </c>
      <c r="Y380" s="37">
        <f>SUMIFS(СВЦЭМ!$K$34:$K$777,СВЦЭМ!$A$34:$A$777,$A380,СВЦЭМ!$B$34:$B$777,Y$366)+'СЕТ СН'!$F$13</f>
        <v>447.89192019000001</v>
      </c>
    </row>
    <row r="381" spans="1:25" ht="15.75" x14ac:dyDescent="0.2">
      <c r="A381" s="36">
        <f t="shared" si="10"/>
        <v>42597</v>
      </c>
      <c r="B381" s="37">
        <f>SUMIFS(СВЦЭМ!$K$34:$K$777,СВЦЭМ!$A$34:$A$777,$A381,СВЦЭМ!$B$34:$B$777,B$366)+'СЕТ СН'!$F$13</f>
        <v>476.60625920000001</v>
      </c>
      <c r="C381" s="37">
        <f>SUMIFS(СВЦЭМ!$K$34:$K$777,СВЦЭМ!$A$34:$A$777,$A381,СВЦЭМ!$B$34:$B$777,C$366)+'СЕТ СН'!$F$13</f>
        <v>513.27953178999996</v>
      </c>
      <c r="D381" s="37">
        <f>SUMIFS(СВЦЭМ!$K$34:$K$777,СВЦЭМ!$A$34:$A$777,$A381,СВЦЭМ!$B$34:$B$777,D$366)+'СЕТ СН'!$F$13</f>
        <v>506.61294464000002</v>
      </c>
      <c r="E381" s="37">
        <f>SUMIFS(СВЦЭМ!$K$34:$K$777,СВЦЭМ!$A$34:$A$777,$A381,СВЦЭМ!$B$34:$B$777,E$366)+'СЕТ СН'!$F$13</f>
        <v>524.15648097999997</v>
      </c>
      <c r="F381" s="37">
        <f>SUMIFS(СВЦЭМ!$K$34:$K$777,СВЦЭМ!$A$34:$A$777,$A381,СВЦЭМ!$B$34:$B$777,F$366)+'СЕТ СН'!$F$13</f>
        <v>528.55258598</v>
      </c>
      <c r="G381" s="37">
        <f>SUMIFS(СВЦЭМ!$K$34:$K$777,СВЦЭМ!$A$34:$A$777,$A381,СВЦЭМ!$B$34:$B$777,G$366)+'СЕТ СН'!$F$13</f>
        <v>526.80795436999995</v>
      </c>
      <c r="H381" s="37">
        <f>SUMIFS(СВЦЭМ!$K$34:$K$777,СВЦЭМ!$A$34:$A$777,$A381,СВЦЭМ!$B$34:$B$777,H$366)+'СЕТ СН'!$F$13</f>
        <v>504.72460244000001</v>
      </c>
      <c r="I381" s="37">
        <f>SUMIFS(СВЦЭМ!$K$34:$K$777,СВЦЭМ!$A$34:$A$777,$A381,СВЦЭМ!$B$34:$B$777,I$366)+'СЕТ СН'!$F$13</f>
        <v>499.86818102000001</v>
      </c>
      <c r="J381" s="37">
        <f>SUMIFS(СВЦЭМ!$K$34:$K$777,СВЦЭМ!$A$34:$A$777,$A381,СВЦЭМ!$B$34:$B$777,J$366)+'СЕТ СН'!$F$13</f>
        <v>435.1859642</v>
      </c>
      <c r="K381" s="37">
        <f>SUMIFS(СВЦЭМ!$K$34:$K$777,СВЦЭМ!$A$34:$A$777,$A381,СВЦЭМ!$B$34:$B$777,K$366)+'СЕТ СН'!$F$13</f>
        <v>387.43357215999998</v>
      </c>
      <c r="L381" s="37">
        <f>SUMIFS(СВЦЭМ!$K$34:$K$777,СВЦЭМ!$A$34:$A$777,$A381,СВЦЭМ!$B$34:$B$777,L$366)+'СЕТ СН'!$F$13</f>
        <v>356.48219921999998</v>
      </c>
      <c r="M381" s="37">
        <f>SUMIFS(СВЦЭМ!$K$34:$K$777,СВЦЭМ!$A$34:$A$777,$A381,СВЦЭМ!$B$34:$B$777,M$366)+'СЕТ СН'!$F$13</f>
        <v>353.20504411000002</v>
      </c>
      <c r="N381" s="37">
        <f>SUMIFS(СВЦЭМ!$K$34:$K$777,СВЦЭМ!$A$34:$A$777,$A381,СВЦЭМ!$B$34:$B$777,N$366)+'СЕТ СН'!$F$13</f>
        <v>357.73512872999999</v>
      </c>
      <c r="O381" s="37">
        <f>SUMIFS(СВЦЭМ!$K$34:$K$777,СВЦЭМ!$A$34:$A$777,$A381,СВЦЭМ!$B$34:$B$777,O$366)+'СЕТ СН'!$F$13</f>
        <v>351.10652076999997</v>
      </c>
      <c r="P381" s="37">
        <f>SUMIFS(СВЦЭМ!$K$34:$K$777,СВЦЭМ!$A$34:$A$777,$A381,СВЦЭМ!$B$34:$B$777,P$366)+'СЕТ СН'!$F$13</f>
        <v>356.07154491</v>
      </c>
      <c r="Q381" s="37">
        <f>SUMIFS(СВЦЭМ!$K$34:$K$777,СВЦЭМ!$A$34:$A$777,$A381,СВЦЭМ!$B$34:$B$777,Q$366)+'СЕТ СН'!$F$13</f>
        <v>358.51173714999999</v>
      </c>
      <c r="R381" s="37">
        <f>SUMIFS(СВЦЭМ!$K$34:$K$777,СВЦЭМ!$A$34:$A$777,$A381,СВЦЭМ!$B$34:$B$777,R$366)+'СЕТ СН'!$F$13</f>
        <v>357.49953073</v>
      </c>
      <c r="S381" s="37">
        <f>SUMIFS(СВЦЭМ!$K$34:$K$777,СВЦЭМ!$A$34:$A$777,$A381,СВЦЭМ!$B$34:$B$777,S$366)+'СЕТ СН'!$F$13</f>
        <v>360.64247123000001</v>
      </c>
      <c r="T381" s="37">
        <f>SUMIFS(СВЦЭМ!$K$34:$K$777,СВЦЭМ!$A$34:$A$777,$A381,СВЦЭМ!$B$34:$B$777,T$366)+'СЕТ СН'!$F$13</f>
        <v>367.59404432000002</v>
      </c>
      <c r="U381" s="37">
        <f>SUMIFS(СВЦЭМ!$K$34:$K$777,СВЦЭМ!$A$34:$A$777,$A381,СВЦЭМ!$B$34:$B$777,U$366)+'СЕТ СН'!$F$13</f>
        <v>365.90370517000002</v>
      </c>
      <c r="V381" s="37">
        <f>SUMIFS(СВЦЭМ!$K$34:$K$777,СВЦЭМ!$A$34:$A$777,$A381,СВЦЭМ!$B$34:$B$777,V$366)+'СЕТ СН'!$F$13</f>
        <v>350.93503464999998</v>
      </c>
      <c r="W381" s="37">
        <f>SUMIFS(СВЦЭМ!$K$34:$K$777,СВЦЭМ!$A$34:$A$777,$A381,СВЦЭМ!$B$34:$B$777,W$366)+'СЕТ СН'!$F$13</f>
        <v>351.59775287000002</v>
      </c>
      <c r="X381" s="37">
        <f>SUMIFS(СВЦЭМ!$K$34:$K$777,СВЦЭМ!$A$34:$A$777,$A381,СВЦЭМ!$B$34:$B$777,X$366)+'СЕТ СН'!$F$13</f>
        <v>366.58822693000002</v>
      </c>
      <c r="Y381" s="37">
        <f>SUMIFS(СВЦЭМ!$K$34:$K$777,СВЦЭМ!$A$34:$A$777,$A381,СВЦЭМ!$B$34:$B$777,Y$366)+'СЕТ СН'!$F$13</f>
        <v>419.25586755</v>
      </c>
    </row>
    <row r="382" spans="1:25" ht="15.75" x14ac:dyDescent="0.2">
      <c r="A382" s="36">
        <f t="shared" si="10"/>
        <v>42598</v>
      </c>
      <c r="B382" s="37">
        <f>SUMIFS(СВЦЭМ!$K$34:$K$777,СВЦЭМ!$A$34:$A$777,$A382,СВЦЭМ!$B$34:$B$777,B$366)+'СЕТ СН'!$F$13</f>
        <v>446.51051539999997</v>
      </c>
      <c r="C382" s="37">
        <f>SUMIFS(СВЦЭМ!$K$34:$K$777,СВЦЭМ!$A$34:$A$777,$A382,СВЦЭМ!$B$34:$B$777,C$366)+'СЕТ СН'!$F$13</f>
        <v>485.75558821999999</v>
      </c>
      <c r="D382" s="37">
        <f>SUMIFS(СВЦЭМ!$K$34:$K$777,СВЦЭМ!$A$34:$A$777,$A382,СВЦЭМ!$B$34:$B$777,D$366)+'СЕТ СН'!$F$13</f>
        <v>514.16443627000001</v>
      </c>
      <c r="E382" s="37">
        <f>SUMIFS(СВЦЭМ!$K$34:$K$777,СВЦЭМ!$A$34:$A$777,$A382,СВЦЭМ!$B$34:$B$777,E$366)+'СЕТ СН'!$F$13</f>
        <v>528.17638265000005</v>
      </c>
      <c r="F382" s="37">
        <f>SUMIFS(СВЦЭМ!$K$34:$K$777,СВЦЭМ!$A$34:$A$777,$A382,СВЦЭМ!$B$34:$B$777,F$366)+'СЕТ СН'!$F$13</f>
        <v>535.19491307999999</v>
      </c>
      <c r="G382" s="37">
        <f>SUMIFS(СВЦЭМ!$K$34:$K$777,СВЦЭМ!$A$34:$A$777,$A382,СВЦЭМ!$B$34:$B$777,G$366)+'СЕТ СН'!$F$13</f>
        <v>533.38207779000004</v>
      </c>
      <c r="H382" s="37">
        <f>SUMIFS(СВЦЭМ!$K$34:$K$777,СВЦЭМ!$A$34:$A$777,$A382,СВЦЭМ!$B$34:$B$777,H$366)+'СЕТ СН'!$F$13</f>
        <v>504.65234070000002</v>
      </c>
      <c r="I382" s="37">
        <f>SUMIFS(СВЦЭМ!$K$34:$K$777,СВЦЭМ!$A$34:$A$777,$A382,СВЦЭМ!$B$34:$B$777,I$366)+'СЕТ СН'!$F$13</f>
        <v>474.74362869999999</v>
      </c>
      <c r="J382" s="37">
        <f>SUMIFS(СВЦЭМ!$K$34:$K$777,СВЦЭМ!$A$34:$A$777,$A382,СВЦЭМ!$B$34:$B$777,J$366)+'СЕТ СН'!$F$13</f>
        <v>415.17062258999999</v>
      </c>
      <c r="K382" s="37">
        <f>SUMIFS(СВЦЭМ!$K$34:$K$777,СВЦЭМ!$A$34:$A$777,$A382,СВЦЭМ!$B$34:$B$777,K$366)+'СЕТ СН'!$F$13</f>
        <v>378.83432426000002</v>
      </c>
      <c r="L382" s="37">
        <f>SUMIFS(СВЦЭМ!$K$34:$K$777,СВЦЭМ!$A$34:$A$777,$A382,СВЦЭМ!$B$34:$B$777,L$366)+'СЕТ СН'!$F$13</f>
        <v>350.00202854000003</v>
      </c>
      <c r="M382" s="37">
        <f>SUMIFS(СВЦЭМ!$K$34:$K$777,СВЦЭМ!$A$34:$A$777,$A382,СВЦЭМ!$B$34:$B$777,M$366)+'СЕТ СН'!$F$13</f>
        <v>357.99164717000002</v>
      </c>
      <c r="N382" s="37">
        <f>SUMIFS(СВЦЭМ!$K$34:$K$777,СВЦЭМ!$A$34:$A$777,$A382,СВЦЭМ!$B$34:$B$777,N$366)+'СЕТ СН'!$F$13</f>
        <v>377.84772519000001</v>
      </c>
      <c r="O382" s="37">
        <f>SUMIFS(СВЦЭМ!$K$34:$K$777,СВЦЭМ!$A$34:$A$777,$A382,СВЦЭМ!$B$34:$B$777,O$366)+'СЕТ СН'!$F$13</f>
        <v>390.60993144999998</v>
      </c>
      <c r="P382" s="37">
        <f>SUMIFS(СВЦЭМ!$K$34:$K$777,СВЦЭМ!$A$34:$A$777,$A382,СВЦЭМ!$B$34:$B$777,P$366)+'СЕТ СН'!$F$13</f>
        <v>367.30359047000002</v>
      </c>
      <c r="Q382" s="37">
        <f>SUMIFS(СВЦЭМ!$K$34:$K$777,СВЦЭМ!$A$34:$A$777,$A382,СВЦЭМ!$B$34:$B$777,Q$366)+'СЕТ СН'!$F$13</f>
        <v>355.47051692999997</v>
      </c>
      <c r="R382" s="37">
        <f>SUMIFS(СВЦЭМ!$K$34:$K$777,СВЦЭМ!$A$34:$A$777,$A382,СВЦЭМ!$B$34:$B$777,R$366)+'СЕТ СН'!$F$13</f>
        <v>354.23457232999999</v>
      </c>
      <c r="S382" s="37">
        <f>SUMIFS(СВЦЭМ!$K$34:$K$777,СВЦЭМ!$A$34:$A$777,$A382,СВЦЭМ!$B$34:$B$777,S$366)+'СЕТ СН'!$F$13</f>
        <v>358.48573718</v>
      </c>
      <c r="T382" s="37">
        <f>SUMIFS(СВЦЭМ!$K$34:$K$777,СВЦЭМ!$A$34:$A$777,$A382,СВЦЭМ!$B$34:$B$777,T$366)+'СЕТ СН'!$F$13</f>
        <v>363.82038334999999</v>
      </c>
      <c r="U382" s="37">
        <f>SUMIFS(СВЦЭМ!$K$34:$K$777,СВЦЭМ!$A$34:$A$777,$A382,СВЦЭМ!$B$34:$B$777,U$366)+'СЕТ СН'!$F$13</f>
        <v>367.11509474000002</v>
      </c>
      <c r="V382" s="37">
        <f>SUMIFS(СВЦЭМ!$K$34:$K$777,СВЦЭМ!$A$34:$A$777,$A382,СВЦЭМ!$B$34:$B$777,V$366)+'СЕТ СН'!$F$13</f>
        <v>357.02535638000001</v>
      </c>
      <c r="W382" s="37">
        <f>SUMIFS(СВЦЭМ!$K$34:$K$777,СВЦЭМ!$A$34:$A$777,$A382,СВЦЭМ!$B$34:$B$777,W$366)+'СЕТ СН'!$F$13</f>
        <v>365.28695148000003</v>
      </c>
      <c r="X382" s="37">
        <f>SUMIFS(СВЦЭМ!$K$34:$K$777,СВЦЭМ!$A$34:$A$777,$A382,СВЦЭМ!$B$34:$B$777,X$366)+'СЕТ СН'!$F$13</f>
        <v>370.21469780000001</v>
      </c>
      <c r="Y382" s="37">
        <f>SUMIFS(СВЦЭМ!$K$34:$K$777,СВЦЭМ!$A$34:$A$777,$A382,СВЦЭМ!$B$34:$B$777,Y$366)+'СЕТ СН'!$F$13</f>
        <v>419.13482128999999</v>
      </c>
    </row>
    <row r="383" spans="1:25" ht="15.75" x14ac:dyDescent="0.2">
      <c r="A383" s="36">
        <f t="shared" si="10"/>
        <v>42599</v>
      </c>
      <c r="B383" s="37">
        <f>SUMIFS(СВЦЭМ!$K$34:$K$777,СВЦЭМ!$A$34:$A$777,$A383,СВЦЭМ!$B$34:$B$777,B$366)+'СЕТ СН'!$F$13</f>
        <v>438.59824887000002</v>
      </c>
      <c r="C383" s="37">
        <f>SUMIFS(СВЦЭМ!$K$34:$K$777,СВЦЭМ!$A$34:$A$777,$A383,СВЦЭМ!$B$34:$B$777,C$366)+'СЕТ СН'!$F$13</f>
        <v>486.38958262</v>
      </c>
      <c r="D383" s="37">
        <f>SUMIFS(СВЦЭМ!$K$34:$K$777,СВЦЭМ!$A$34:$A$777,$A383,СВЦЭМ!$B$34:$B$777,D$366)+'СЕТ СН'!$F$13</f>
        <v>516.23095346000002</v>
      </c>
      <c r="E383" s="37">
        <f>SUMIFS(СВЦЭМ!$K$34:$K$777,СВЦЭМ!$A$34:$A$777,$A383,СВЦЭМ!$B$34:$B$777,E$366)+'СЕТ СН'!$F$13</f>
        <v>529.52236075999997</v>
      </c>
      <c r="F383" s="37">
        <f>SUMIFS(СВЦЭМ!$K$34:$K$777,СВЦЭМ!$A$34:$A$777,$A383,СВЦЭМ!$B$34:$B$777,F$366)+'СЕТ СН'!$F$13</f>
        <v>541.53072599999996</v>
      </c>
      <c r="G383" s="37">
        <f>SUMIFS(СВЦЭМ!$K$34:$K$777,СВЦЭМ!$A$34:$A$777,$A383,СВЦЭМ!$B$34:$B$777,G$366)+'СЕТ СН'!$F$13</f>
        <v>538.39134694999996</v>
      </c>
      <c r="H383" s="37">
        <f>SUMIFS(СВЦЭМ!$K$34:$K$777,СВЦЭМ!$A$34:$A$777,$A383,СВЦЭМ!$B$34:$B$777,H$366)+'СЕТ СН'!$F$13</f>
        <v>499.55187094000001</v>
      </c>
      <c r="I383" s="37">
        <f>SUMIFS(СВЦЭМ!$K$34:$K$777,СВЦЭМ!$A$34:$A$777,$A383,СВЦЭМ!$B$34:$B$777,I$366)+'СЕТ СН'!$F$13</f>
        <v>466.88472653999997</v>
      </c>
      <c r="J383" s="37">
        <f>SUMIFS(СВЦЭМ!$K$34:$K$777,СВЦЭМ!$A$34:$A$777,$A383,СВЦЭМ!$B$34:$B$777,J$366)+'СЕТ СН'!$F$13</f>
        <v>404.4338626</v>
      </c>
      <c r="K383" s="37">
        <f>SUMIFS(СВЦЭМ!$K$34:$K$777,СВЦЭМ!$A$34:$A$777,$A383,СВЦЭМ!$B$34:$B$777,K$366)+'СЕТ СН'!$F$13</f>
        <v>369.19639231000002</v>
      </c>
      <c r="L383" s="37">
        <f>SUMIFS(СВЦЭМ!$K$34:$K$777,СВЦЭМ!$A$34:$A$777,$A383,СВЦЭМ!$B$34:$B$777,L$366)+'СЕТ СН'!$F$13</f>
        <v>346.48890634999998</v>
      </c>
      <c r="M383" s="37">
        <f>SUMIFS(СВЦЭМ!$K$34:$K$777,СВЦЭМ!$A$34:$A$777,$A383,СВЦЭМ!$B$34:$B$777,M$366)+'СЕТ СН'!$F$13</f>
        <v>339.42811931</v>
      </c>
      <c r="N383" s="37">
        <f>SUMIFS(СВЦЭМ!$K$34:$K$777,СВЦЭМ!$A$34:$A$777,$A383,СВЦЭМ!$B$34:$B$777,N$366)+'СЕТ СН'!$F$13</f>
        <v>347.39967125999999</v>
      </c>
      <c r="O383" s="37">
        <f>SUMIFS(СВЦЭМ!$K$34:$K$777,СВЦЭМ!$A$34:$A$777,$A383,СВЦЭМ!$B$34:$B$777,O$366)+'СЕТ СН'!$F$13</f>
        <v>343.76466674</v>
      </c>
      <c r="P383" s="37">
        <f>SUMIFS(СВЦЭМ!$K$34:$K$777,СВЦЭМ!$A$34:$A$777,$A383,СВЦЭМ!$B$34:$B$777,P$366)+'СЕТ СН'!$F$13</f>
        <v>346.48895851999998</v>
      </c>
      <c r="Q383" s="37">
        <f>SUMIFS(СВЦЭМ!$K$34:$K$777,СВЦЭМ!$A$34:$A$777,$A383,СВЦЭМ!$B$34:$B$777,Q$366)+'СЕТ СН'!$F$13</f>
        <v>348.65679842999998</v>
      </c>
      <c r="R383" s="37">
        <f>SUMIFS(СВЦЭМ!$K$34:$K$777,СВЦЭМ!$A$34:$A$777,$A383,СВЦЭМ!$B$34:$B$777,R$366)+'СЕТ СН'!$F$13</f>
        <v>357.77803561000002</v>
      </c>
      <c r="S383" s="37">
        <f>SUMIFS(СВЦЭМ!$K$34:$K$777,СВЦЭМ!$A$34:$A$777,$A383,СВЦЭМ!$B$34:$B$777,S$366)+'СЕТ СН'!$F$13</f>
        <v>370.50964983</v>
      </c>
      <c r="T383" s="37">
        <f>SUMIFS(СВЦЭМ!$K$34:$K$777,СВЦЭМ!$A$34:$A$777,$A383,СВЦЭМ!$B$34:$B$777,T$366)+'СЕТ СН'!$F$13</f>
        <v>401.29028019999998</v>
      </c>
      <c r="U383" s="37">
        <f>SUMIFS(СВЦЭМ!$K$34:$K$777,СВЦЭМ!$A$34:$A$777,$A383,СВЦЭМ!$B$34:$B$777,U$366)+'СЕТ СН'!$F$13</f>
        <v>405.53118129000001</v>
      </c>
      <c r="V383" s="37">
        <f>SUMIFS(СВЦЭМ!$K$34:$K$777,СВЦЭМ!$A$34:$A$777,$A383,СВЦЭМ!$B$34:$B$777,V$366)+'СЕТ СН'!$F$13</f>
        <v>388.34760053000002</v>
      </c>
      <c r="W383" s="37">
        <f>SUMIFS(СВЦЭМ!$K$34:$K$777,СВЦЭМ!$A$34:$A$777,$A383,СВЦЭМ!$B$34:$B$777,W$366)+'СЕТ СН'!$F$13</f>
        <v>380.96080183999999</v>
      </c>
      <c r="X383" s="37">
        <f>SUMIFS(СВЦЭМ!$K$34:$K$777,СВЦЭМ!$A$34:$A$777,$A383,СВЦЭМ!$B$34:$B$777,X$366)+'СЕТ СН'!$F$13</f>
        <v>376.27669076000001</v>
      </c>
      <c r="Y383" s="37">
        <f>SUMIFS(СВЦЭМ!$K$34:$K$777,СВЦЭМ!$A$34:$A$777,$A383,СВЦЭМ!$B$34:$B$777,Y$366)+'СЕТ СН'!$F$13</f>
        <v>416.44255326000001</v>
      </c>
    </row>
    <row r="384" spans="1:25" ht="15.75" x14ac:dyDescent="0.2">
      <c r="A384" s="36">
        <f t="shared" si="10"/>
        <v>42600</v>
      </c>
      <c r="B384" s="37">
        <f>SUMIFS(СВЦЭМ!$K$34:$K$777,СВЦЭМ!$A$34:$A$777,$A384,СВЦЭМ!$B$34:$B$777,B$366)+'СЕТ СН'!$F$13</f>
        <v>411.64926715000001</v>
      </c>
      <c r="C384" s="37">
        <f>SUMIFS(СВЦЭМ!$K$34:$K$777,СВЦЭМ!$A$34:$A$777,$A384,СВЦЭМ!$B$34:$B$777,C$366)+'СЕТ СН'!$F$13</f>
        <v>443.52447274000002</v>
      </c>
      <c r="D384" s="37">
        <f>SUMIFS(СВЦЭМ!$K$34:$K$777,СВЦЭМ!$A$34:$A$777,$A384,СВЦЭМ!$B$34:$B$777,D$366)+'СЕТ СН'!$F$13</f>
        <v>466.92314445</v>
      </c>
      <c r="E384" s="37">
        <f>SUMIFS(СВЦЭМ!$K$34:$K$777,СВЦЭМ!$A$34:$A$777,$A384,СВЦЭМ!$B$34:$B$777,E$366)+'СЕТ СН'!$F$13</f>
        <v>477.35265650999997</v>
      </c>
      <c r="F384" s="37">
        <f>SUMIFS(СВЦЭМ!$K$34:$K$777,СВЦЭМ!$A$34:$A$777,$A384,СВЦЭМ!$B$34:$B$777,F$366)+'СЕТ СН'!$F$13</f>
        <v>488.63400294000002</v>
      </c>
      <c r="G384" s="37">
        <f>SUMIFS(СВЦЭМ!$K$34:$K$777,СВЦЭМ!$A$34:$A$777,$A384,СВЦЭМ!$B$34:$B$777,G$366)+'СЕТ СН'!$F$13</f>
        <v>486.49445572000002</v>
      </c>
      <c r="H384" s="37">
        <f>SUMIFS(СВЦЭМ!$K$34:$K$777,СВЦЭМ!$A$34:$A$777,$A384,СВЦЭМ!$B$34:$B$777,H$366)+'СЕТ СН'!$F$13</f>
        <v>466.91791597000002</v>
      </c>
      <c r="I384" s="37">
        <f>SUMIFS(СВЦЭМ!$K$34:$K$777,СВЦЭМ!$A$34:$A$777,$A384,СВЦЭМ!$B$34:$B$777,I$366)+'СЕТ СН'!$F$13</f>
        <v>431.44168816000001</v>
      </c>
      <c r="J384" s="37">
        <f>SUMIFS(СВЦЭМ!$K$34:$K$777,СВЦЭМ!$A$34:$A$777,$A384,СВЦЭМ!$B$34:$B$777,J$366)+'СЕТ СН'!$F$13</f>
        <v>372.20550372999998</v>
      </c>
      <c r="K384" s="37">
        <f>SUMIFS(СВЦЭМ!$K$34:$K$777,СВЦЭМ!$A$34:$A$777,$A384,СВЦЭМ!$B$34:$B$777,K$366)+'СЕТ СН'!$F$13</f>
        <v>337.68005355000003</v>
      </c>
      <c r="L384" s="37">
        <f>SUMIFS(СВЦЭМ!$K$34:$K$777,СВЦЭМ!$A$34:$A$777,$A384,СВЦЭМ!$B$34:$B$777,L$366)+'СЕТ СН'!$F$13</f>
        <v>317.90173357999998</v>
      </c>
      <c r="M384" s="37">
        <f>SUMIFS(СВЦЭМ!$K$34:$K$777,СВЦЭМ!$A$34:$A$777,$A384,СВЦЭМ!$B$34:$B$777,M$366)+'СЕТ СН'!$F$13</f>
        <v>326.46494848999998</v>
      </c>
      <c r="N384" s="37">
        <f>SUMIFS(СВЦЭМ!$K$34:$K$777,СВЦЭМ!$A$34:$A$777,$A384,СВЦЭМ!$B$34:$B$777,N$366)+'СЕТ СН'!$F$13</f>
        <v>317.69531056</v>
      </c>
      <c r="O384" s="37">
        <f>SUMIFS(СВЦЭМ!$K$34:$K$777,СВЦЭМ!$A$34:$A$777,$A384,СВЦЭМ!$B$34:$B$777,O$366)+'СЕТ СН'!$F$13</f>
        <v>320.88182590999998</v>
      </c>
      <c r="P384" s="37">
        <f>SUMIFS(СВЦЭМ!$K$34:$K$777,СВЦЭМ!$A$34:$A$777,$A384,СВЦЭМ!$B$34:$B$777,P$366)+'СЕТ СН'!$F$13</f>
        <v>312.83197100000001</v>
      </c>
      <c r="Q384" s="37">
        <f>SUMIFS(СВЦЭМ!$K$34:$K$777,СВЦЭМ!$A$34:$A$777,$A384,СВЦЭМ!$B$34:$B$777,Q$366)+'СЕТ СН'!$F$13</f>
        <v>309.35245486999997</v>
      </c>
      <c r="R384" s="37">
        <f>SUMIFS(СВЦЭМ!$K$34:$K$777,СВЦЭМ!$A$34:$A$777,$A384,СВЦЭМ!$B$34:$B$777,R$366)+'СЕТ СН'!$F$13</f>
        <v>309.87143889999999</v>
      </c>
      <c r="S384" s="37">
        <f>SUMIFS(СВЦЭМ!$K$34:$K$777,СВЦЭМ!$A$34:$A$777,$A384,СВЦЭМ!$B$34:$B$777,S$366)+'СЕТ СН'!$F$13</f>
        <v>313.94546220000001</v>
      </c>
      <c r="T384" s="37">
        <f>SUMIFS(СВЦЭМ!$K$34:$K$777,СВЦЭМ!$A$34:$A$777,$A384,СВЦЭМ!$B$34:$B$777,T$366)+'СЕТ СН'!$F$13</f>
        <v>316.23961352999999</v>
      </c>
      <c r="U384" s="37">
        <f>SUMIFS(СВЦЭМ!$K$34:$K$777,СВЦЭМ!$A$34:$A$777,$A384,СВЦЭМ!$B$34:$B$777,U$366)+'СЕТ СН'!$F$13</f>
        <v>314.85642275999999</v>
      </c>
      <c r="V384" s="37">
        <f>SUMIFS(СВЦЭМ!$K$34:$K$777,СВЦЭМ!$A$34:$A$777,$A384,СВЦЭМ!$B$34:$B$777,V$366)+'СЕТ СН'!$F$13</f>
        <v>323.60409286999999</v>
      </c>
      <c r="W384" s="37">
        <f>SUMIFS(СВЦЭМ!$K$34:$K$777,СВЦЭМ!$A$34:$A$777,$A384,СВЦЭМ!$B$34:$B$777,W$366)+'СЕТ СН'!$F$13</f>
        <v>339.16804344000002</v>
      </c>
      <c r="X384" s="37">
        <f>SUMIFS(СВЦЭМ!$K$34:$K$777,СВЦЭМ!$A$34:$A$777,$A384,СВЦЭМ!$B$34:$B$777,X$366)+'СЕТ СН'!$F$13</f>
        <v>327.20348997000002</v>
      </c>
      <c r="Y384" s="37">
        <f>SUMIFS(СВЦЭМ!$K$34:$K$777,СВЦЭМ!$A$34:$A$777,$A384,СВЦЭМ!$B$34:$B$777,Y$366)+'СЕТ СН'!$F$13</f>
        <v>368.67016093000001</v>
      </c>
    </row>
    <row r="385" spans="1:26" ht="15.75" x14ac:dyDescent="0.2">
      <c r="A385" s="36">
        <f t="shared" si="10"/>
        <v>42601</v>
      </c>
      <c r="B385" s="37">
        <f>SUMIFS(СВЦЭМ!$K$34:$K$777,СВЦЭМ!$A$34:$A$777,$A385,СВЦЭМ!$B$34:$B$777,B$366)+'СЕТ СН'!$F$13</f>
        <v>419.37347139000002</v>
      </c>
      <c r="C385" s="37">
        <f>SUMIFS(СВЦЭМ!$K$34:$K$777,СВЦЭМ!$A$34:$A$777,$A385,СВЦЭМ!$B$34:$B$777,C$366)+'СЕТ СН'!$F$13</f>
        <v>460.45756290000003</v>
      </c>
      <c r="D385" s="37">
        <f>SUMIFS(СВЦЭМ!$K$34:$K$777,СВЦЭМ!$A$34:$A$777,$A385,СВЦЭМ!$B$34:$B$777,D$366)+'СЕТ СН'!$F$13</f>
        <v>485.64337677999998</v>
      </c>
      <c r="E385" s="37">
        <f>SUMIFS(СВЦЭМ!$K$34:$K$777,СВЦЭМ!$A$34:$A$777,$A385,СВЦЭМ!$B$34:$B$777,E$366)+'СЕТ СН'!$F$13</f>
        <v>485.28746353999998</v>
      </c>
      <c r="F385" s="37">
        <f>SUMIFS(СВЦЭМ!$K$34:$K$777,СВЦЭМ!$A$34:$A$777,$A385,СВЦЭМ!$B$34:$B$777,F$366)+'СЕТ СН'!$F$13</f>
        <v>492.30924646</v>
      </c>
      <c r="G385" s="37">
        <f>SUMIFS(СВЦЭМ!$K$34:$K$777,СВЦЭМ!$A$34:$A$777,$A385,СВЦЭМ!$B$34:$B$777,G$366)+'СЕТ СН'!$F$13</f>
        <v>482.27660099000002</v>
      </c>
      <c r="H385" s="37">
        <f>SUMIFS(СВЦЭМ!$K$34:$K$777,СВЦЭМ!$A$34:$A$777,$A385,СВЦЭМ!$B$34:$B$777,H$366)+'СЕТ СН'!$F$13</f>
        <v>459.59692651</v>
      </c>
      <c r="I385" s="37">
        <f>SUMIFS(СВЦЭМ!$K$34:$K$777,СВЦЭМ!$A$34:$A$777,$A385,СВЦЭМ!$B$34:$B$777,I$366)+'СЕТ СН'!$F$13</f>
        <v>413.52757379000002</v>
      </c>
      <c r="J385" s="37">
        <f>SUMIFS(СВЦЭМ!$K$34:$K$777,СВЦЭМ!$A$34:$A$777,$A385,СВЦЭМ!$B$34:$B$777,J$366)+'СЕТ СН'!$F$13</f>
        <v>365.66389170000002</v>
      </c>
      <c r="K385" s="37">
        <f>SUMIFS(СВЦЭМ!$K$34:$K$777,СВЦЭМ!$A$34:$A$777,$A385,СВЦЭМ!$B$34:$B$777,K$366)+'СЕТ СН'!$F$13</f>
        <v>326.28302680000002</v>
      </c>
      <c r="L385" s="37">
        <f>SUMIFS(СВЦЭМ!$K$34:$K$777,СВЦЭМ!$A$34:$A$777,$A385,СВЦЭМ!$B$34:$B$777,L$366)+'СЕТ СН'!$F$13</f>
        <v>315.28344016</v>
      </c>
      <c r="M385" s="37">
        <f>SUMIFS(СВЦЭМ!$K$34:$K$777,СВЦЭМ!$A$34:$A$777,$A385,СВЦЭМ!$B$34:$B$777,M$366)+'СЕТ СН'!$F$13</f>
        <v>317.48104819000002</v>
      </c>
      <c r="N385" s="37">
        <f>SUMIFS(СВЦЭМ!$K$34:$K$777,СВЦЭМ!$A$34:$A$777,$A385,СВЦЭМ!$B$34:$B$777,N$366)+'СЕТ СН'!$F$13</f>
        <v>334.71972190000002</v>
      </c>
      <c r="O385" s="37">
        <f>SUMIFS(СВЦЭМ!$K$34:$K$777,СВЦЭМ!$A$34:$A$777,$A385,СВЦЭМ!$B$34:$B$777,O$366)+'СЕТ СН'!$F$13</f>
        <v>345.45179519999999</v>
      </c>
      <c r="P385" s="37">
        <f>SUMIFS(СВЦЭМ!$K$34:$K$777,СВЦЭМ!$A$34:$A$777,$A385,СВЦЭМ!$B$34:$B$777,P$366)+'СЕТ СН'!$F$13</f>
        <v>344.21543725999999</v>
      </c>
      <c r="Q385" s="37">
        <f>SUMIFS(СВЦЭМ!$K$34:$K$777,СВЦЭМ!$A$34:$A$777,$A385,СВЦЭМ!$B$34:$B$777,Q$366)+'СЕТ СН'!$F$13</f>
        <v>348.36228840000001</v>
      </c>
      <c r="R385" s="37">
        <f>SUMIFS(СВЦЭМ!$K$34:$K$777,СВЦЭМ!$A$34:$A$777,$A385,СВЦЭМ!$B$34:$B$777,R$366)+'СЕТ СН'!$F$13</f>
        <v>345.64838588999999</v>
      </c>
      <c r="S385" s="37">
        <f>SUMIFS(СВЦЭМ!$K$34:$K$777,СВЦЭМ!$A$34:$A$777,$A385,СВЦЭМ!$B$34:$B$777,S$366)+'СЕТ СН'!$F$13</f>
        <v>343.05933716999999</v>
      </c>
      <c r="T385" s="37">
        <f>SUMIFS(СВЦЭМ!$K$34:$K$777,СВЦЭМ!$A$34:$A$777,$A385,СВЦЭМ!$B$34:$B$777,T$366)+'СЕТ СН'!$F$13</f>
        <v>338.85002377000001</v>
      </c>
      <c r="U385" s="37">
        <f>SUMIFS(СВЦЭМ!$K$34:$K$777,СВЦЭМ!$A$34:$A$777,$A385,СВЦЭМ!$B$34:$B$777,U$366)+'СЕТ СН'!$F$13</f>
        <v>343.05724530999998</v>
      </c>
      <c r="V385" s="37">
        <f>SUMIFS(СВЦЭМ!$K$34:$K$777,СВЦЭМ!$A$34:$A$777,$A385,СВЦЭМ!$B$34:$B$777,V$366)+'СЕТ СН'!$F$13</f>
        <v>343.97956807999998</v>
      </c>
      <c r="W385" s="37">
        <f>SUMIFS(СВЦЭМ!$K$34:$K$777,СВЦЭМ!$A$34:$A$777,$A385,СВЦЭМ!$B$34:$B$777,W$366)+'СЕТ СН'!$F$13</f>
        <v>341.73405015999998</v>
      </c>
      <c r="X385" s="37">
        <f>SUMIFS(СВЦЭМ!$K$34:$K$777,СВЦЭМ!$A$34:$A$777,$A385,СВЦЭМ!$B$34:$B$777,X$366)+'СЕТ СН'!$F$13</f>
        <v>318.29199265</v>
      </c>
      <c r="Y385" s="37">
        <f>SUMIFS(СВЦЭМ!$K$34:$K$777,СВЦЭМ!$A$34:$A$777,$A385,СВЦЭМ!$B$34:$B$777,Y$366)+'СЕТ СН'!$F$13</f>
        <v>340.86792549</v>
      </c>
    </row>
    <row r="386" spans="1:26" ht="15.75" x14ac:dyDescent="0.2">
      <c r="A386" s="36">
        <f t="shared" si="10"/>
        <v>42602</v>
      </c>
      <c r="B386" s="37">
        <f>SUMIFS(СВЦЭМ!$K$34:$K$777,СВЦЭМ!$A$34:$A$777,$A386,СВЦЭМ!$B$34:$B$777,B$366)+'СЕТ СН'!$F$13</f>
        <v>361.50074257</v>
      </c>
      <c r="C386" s="37">
        <f>SUMIFS(СВЦЭМ!$K$34:$K$777,СВЦЭМ!$A$34:$A$777,$A386,СВЦЭМ!$B$34:$B$777,C$366)+'СЕТ СН'!$F$13</f>
        <v>370.88711085</v>
      </c>
      <c r="D386" s="37">
        <f>SUMIFS(СВЦЭМ!$K$34:$K$777,СВЦЭМ!$A$34:$A$777,$A386,СВЦЭМ!$B$34:$B$777,D$366)+'СЕТ СН'!$F$13</f>
        <v>397.54114406999997</v>
      </c>
      <c r="E386" s="37">
        <f>SUMIFS(СВЦЭМ!$K$34:$K$777,СВЦЭМ!$A$34:$A$777,$A386,СВЦЭМ!$B$34:$B$777,E$366)+'СЕТ СН'!$F$13</f>
        <v>410.66297878</v>
      </c>
      <c r="F386" s="37">
        <f>SUMIFS(СВЦЭМ!$K$34:$K$777,СВЦЭМ!$A$34:$A$777,$A386,СВЦЭМ!$B$34:$B$777,F$366)+'СЕТ СН'!$F$13</f>
        <v>414.85064190000003</v>
      </c>
      <c r="G386" s="37">
        <f>SUMIFS(СВЦЭМ!$K$34:$K$777,СВЦЭМ!$A$34:$A$777,$A386,СВЦЭМ!$B$34:$B$777,G$366)+'СЕТ СН'!$F$13</f>
        <v>411.81974556</v>
      </c>
      <c r="H386" s="37">
        <f>SUMIFS(СВЦЭМ!$K$34:$K$777,СВЦЭМ!$A$34:$A$777,$A386,СВЦЭМ!$B$34:$B$777,H$366)+'СЕТ СН'!$F$13</f>
        <v>414.71338299000001</v>
      </c>
      <c r="I386" s="37">
        <f>SUMIFS(СВЦЭМ!$K$34:$K$777,СВЦЭМ!$A$34:$A$777,$A386,СВЦЭМ!$B$34:$B$777,I$366)+'СЕТ СН'!$F$13</f>
        <v>407.08330245000002</v>
      </c>
      <c r="J386" s="37">
        <f>SUMIFS(СВЦЭМ!$K$34:$K$777,СВЦЭМ!$A$34:$A$777,$A386,СВЦЭМ!$B$34:$B$777,J$366)+'СЕТ СН'!$F$13</f>
        <v>372.85835594999998</v>
      </c>
      <c r="K386" s="37">
        <f>SUMIFS(СВЦЭМ!$K$34:$K$777,СВЦЭМ!$A$34:$A$777,$A386,СВЦЭМ!$B$34:$B$777,K$366)+'СЕТ СН'!$F$13</f>
        <v>342.72776359</v>
      </c>
      <c r="L386" s="37">
        <f>SUMIFS(СВЦЭМ!$K$34:$K$777,СВЦЭМ!$A$34:$A$777,$A386,СВЦЭМ!$B$34:$B$777,L$366)+'СЕТ СН'!$F$13</f>
        <v>329.88906397</v>
      </c>
      <c r="M386" s="37">
        <f>SUMIFS(СВЦЭМ!$K$34:$K$777,СВЦЭМ!$A$34:$A$777,$A386,СВЦЭМ!$B$34:$B$777,M$366)+'СЕТ СН'!$F$13</f>
        <v>399.76480199999997</v>
      </c>
      <c r="N386" s="37">
        <f>SUMIFS(СВЦЭМ!$K$34:$K$777,СВЦЭМ!$A$34:$A$777,$A386,СВЦЭМ!$B$34:$B$777,N$366)+'СЕТ СН'!$F$13</f>
        <v>397.09195913000002</v>
      </c>
      <c r="O386" s="37">
        <f>SUMIFS(СВЦЭМ!$K$34:$K$777,СВЦЭМ!$A$34:$A$777,$A386,СВЦЭМ!$B$34:$B$777,O$366)+'СЕТ СН'!$F$13</f>
        <v>395.55260177999997</v>
      </c>
      <c r="P386" s="37">
        <f>SUMIFS(СВЦЭМ!$K$34:$K$777,СВЦЭМ!$A$34:$A$777,$A386,СВЦЭМ!$B$34:$B$777,P$366)+'СЕТ СН'!$F$13</f>
        <v>378.32756582000002</v>
      </c>
      <c r="Q386" s="37">
        <f>SUMIFS(СВЦЭМ!$K$34:$K$777,СВЦЭМ!$A$34:$A$777,$A386,СВЦЭМ!$B$34:$B$777,Q$366)+'СЕТ СН'!$F$13</f>
        <v>373.24356841000002</v>
      </c>
      <c r="R386" s="37">
        <f>SUMIFS(СВЦЭМ!$K$34:$K$777,СВЦЭМ!$A$34:$A$777,$A386,СВЦЭМ!$B$34:$B$777,R$366)+'СЕТ СН'!$F$13</f>
        <v>357.88805329000002</v>
      </c>
      <c r="S386" s="37">
        <f>SUMIFS(СВЦЭМ!$K$34:$K$777,СВЦЭМ!$A$34:$A$777,$A386,СВЦЭМ!$B$34:$B$777,S$366)+'СЕТ СН'!$F$13</f>
        <v>344.23089748000001</v>
      </c>
      <c r="T386" s="37">
        <f>SUMIFS(СВЦЭМ!$K$34:$K$777,СВЦЭМ!$A$34:$A$777,$A386,СВЦЭМ!$B$34:$B$777,T$366)+'СЕТ СН'!$F$13</f>
        <v>344.46857921999998</v>
      </c>
      <c r="U386" s="37">
        <f>SUMIFS(СВЦЭМ!$K$34:$K$777,СВЦЭМ!$A$34:$A$777,$A386,СВЦЭМ!$B$34:$B$777,U$366)+'СЕТ СН'!$F$13</f>
        <v>343.96758317000001</v>
      </c>
      <c r="V386" s="37">
        <f>SUMIFS(СВЦЭМ!$K$34:$K$777,СВЦЭМ!$A$34:$A$777,$A386,СВЦЭМ!$B$34:$B$777,V$366)+'СЕТ СН'!$F$13</f>
        <v>341.39009183000002</v>
      </c>
      <c r="W386" s="37">
        <f>SUMIFS(СВЦЭМ!$K$34:$K$777,СВЦЭМ!$A$34:$A$777,$A386,СВЦЭМ!$B$34:$B$777,W$366)+'СЕТ СН'!$F$13</f>
        <v>351.13326800999999</v>
      </c>
      <c r="X386" s="37">
        <f>SUMIFS(СВЦЭМ!$K$34:$K$777,СВЦЭМ!$A$34:$A$777,$A386,СВЦЭМ!$B$34:$B$777,X$366)+'СЕТ СН'!$F$13</f>
        <v>345.00276201000003</v>
      </c>
      <c r="Y386" s="37">
        <f>SUMIFS(СВЦЭМ!$K$34:$K$777,СВЦЭМ!$A$34:$A$777,$A386,СВЦЭМ!$B$34:$B$777,Y$366)+'СЕТ СН'!$F$13</f>
        <v>370.81105279000002</v>
      </c>
    </row>
    <row r="387" spans="1:26" ht="15.75" x14ac:dyDescent="0.2">
      <c r="A387" s="36">
        <f t="shared" si="10"/>
        <v>42603</v>
      </c>
      <c r="B387" s="37">
        <f>SUMIFS(СВЦЭМ!$K$34:$K$777,СВЦЭМ!$A$34:$A$777,$A387,СВЦЭМ!$B$34:$B$777,B$366)+'СЕТ СН'!$F$13</f>
        <v>428.58254436999999</v>
      </c>
      <c r="C387" s="37">
        <f>SUMIFS(СВЦЭМ!$K$34:$K$777,СВЦЭМ!$A$34:$A$777,$A387,СВЦЭМ!$B$34:$B$777,C$366)+'СЕТ СН'!$F$13</f>
        <v>466.66485792999998</v>
      </c>
      <c r="D387" s="37">
        <f>SUMIFS(СВЦЭМ!$K$34:$K$777,СВЦЭМ!$A$34:$A$777,$A387,СВЦЭМ!$B$34:$B$777,D$366)+'СЕТ СН'!$F$13</f>
        <v>500.28517638</v>
      </c>
      <c r="E387" s="37">
        <f>SUMIFS(СВЦЭМ!$K$34:$K$777,СВЦЭМ!$A$34:$A$777,$A387,СВЦЭМ!$B$34:$B$777,E$366)+'СЕТ СН'!$F$13</f>
        <v>514.65625928999998</v>
      </c>
      <c r="F387" s="37">
        <f>SUMIFS(СВЦЭМ!$K$34:$K$777,СВЦЭМ!$A$34:$A$777,$A387,СВЦЭМ!$B$34:$B$777,F$366)+'СЕТ СН'!$F$13</f>
        <v>520.15135642999996</v>
      </c>
      <c r="G387" s="37">
        <f>SUMIFS(СВЦЭМ!$K$34:$K$777,СВЦЭМ!$A$34:$A$777,$A387,СВЦЭМ!$B$34:$B$777,G$366)+'СЕТ СН'!$F$13</f>
        <v>517.10108909999997</v>
      </c>
      <c r="H387" s="37">
        <f>SUMIFS(СВЦЭМ!$K$34:$K$777,СВЦЭМ!$A$34:$A$777,$A387,СВЦЭМ!$B$34:$B$777,H$366)+'СЕТ СН'!$F$13</f>
        <v>505.05283793000001</v>
      </c>
      <c r="I387" s="37">
        <f>SUMIFS(СВЦЭМ!$K$34:$K$777,СВЦЭМ!$A$34:$A$777,$A387,СВЦЭМ!$B$34:$B$777,I$366)+'СЕТ СН'!$F$13</f>
        <v>480.65066336000001</v>
      </c>
      <c r="J387" s="37">
        <f>SUMIFS(СВЦЭМ!$K$34:$K$777,СВЦЭМ!$A$34:$A$777,$A387,СВЦЭМ!$B$34:$B$777,J$366)+'СЕТ СН'!$F$13</f>
        <v>422.48821959999998</v>
      </c>
      <c r="K387" s="37">
        <f>SUMIFS(СВЦЭМ!$K$34:$K$777,СВЦЭМ!$A$34:$A$777,$A387,СВЦЭМ!$B$34:$B$777,K$366)+'СЕТ СН'!$F$13</f>
        <v>366.90312944999999</v>
      </c>
      <c r="L387" s="37">
        <f>SUMIFS(СВЦЭМ!$K$34:$K$777,СВЦЭМ!$A$34:$A$777,$A387,СВЦЭМ!$B$34:$B$777,L$366)+'СЕТ СН'!$F$13</f>
        <v>364.54781204</v>
      </c>
      <c r="M387" s="37">
        <f>SUMIFS(СВЦЭМ!$K$34:$K$777,СВЦЭМ!$A$34:$A$777,$A387,СВЦЭМ!$B$34:$B$777,M$366)+'СЕТ СН'!$F$13</f>
        <v>399.21815350999998</v>
      </c>
      <c r="N387" s="37">
        <f>SUMIFS(СВЦЭМ!$K$34:$K$777,СВЦЭМ!$A$34:$A$777,$A387,СВЦЭМ!$B$34:$B$777,N$366)+'СЕТ СН'!$F$13</f>
        <v>401.96496005</v>
      </c>
      <c r="O387" s="37">
        <f>SUMIFS(СВЦЭМ!$K$34:$K$777,СВЦЭМ!$A$34:$A$777,$A387,СВЦЭМ!$B$34:$B$777,O$366)+'СЕТ СН'!$F$13</f>
        <v>406.52783097000002</v>
      </c>
      <c r="P387" s="37">
        <f>SUMIFS(СВЦЭМ!$K$34:$K$777,СВЦЭМ!$A$34:$A$777,$A387,СВЦЭМ!$B$34:$B$777,P$366)+'СЕТ СН'!$F$13</f>
        <v>394.77110718</v>
      </c>
      <c r="Q387" s="37">
        <f>SUMIFS(СВЦЭМ!$K$34:$K$777,СВЦЭМ!$A$34:$A$777,$A387,СВЦЭМ!$B$34:$B$777,Q$366)+'СЕТ СН'!$F$13</f>
        <v>393.68487140000002</v>
      </c>
      <c r="R387" s="37">
        <f>SUMIFS(СВЦЭМ!$K$34:$K$777,СВЦЭМ!$A$34:$A$777,$A387,СВЦЭМ!$B$34:$B$777,R$366)+'СЕТ СН'!$F$13</f>
        <v>386.48944065000001</v>
      </c>
      <c r="S387" s="37">
        <f>SUMIFS(СВЦЭМ!$K$34:$K$777,СВЦЭМ!$A$34:$A$777,$A387,СВЦЭМ!$B$34:$B$777,S$366)+'СЕТ СН'!$F$13</f>
        <v>384.42757652</v>
      </c>
      <c r="T387" s="37">
        <f>SUMIFS(СВЦЭМ!$K$34:$K$777,СВЦЭМ!$A$34:$A$777,$A387,СВЦЭМ!$B$34:$B$777,T$366)+'СЕТ СН'!$F$13</f>
        <v>385.53231047999998</v>
      </c>
      <c r="U387" s="37">
        <f>SUMIFS(СВЦЭМ!$K$34:$K$777,СВЦЭМ!$A$34:$A$777,$A387,СВЦЭМ!$B$34:$B$777,U$366)+'СЕТ СН'!$F$13</f>
        <v>389.99559476000002</v>
      </c>
      <c r="V387" s="37">
        <f>SUMIFS(СВЦЭМ!$K$34:$K$777,СВЦЭМ!$A$34:$A$777,$A387,СВЦЭМ!$B$34:$B$777,V$366)+'СЕТ СН'!$F$13</f>
        <v>354.47908962000002</v>
      </c>
      <c r="W387" s="37">
        <f>SUMIFS(СВЦЭМ!$K$34:$K$777,СВЦЭМ!$A$34:$A$777,$A387,СВЦЭМ!$B$34:$B$777,W$366)+'СЕТ СН'!$F$13</f>
        <v>419.50387990000002</v>
      </c>
      <c r="X387" s="37">
        <f>SUMIFS(СВЦЭМ!$K$34:$K$777,СВЦЭМ!$A$34:$A$777,$A387,СВЦЭМ!$B$34:$B$777,X$366)+'СЕТ СН'!$F$13</f>
        <v>392.92275993999999</v>
      </c>
      <c r="Y387" s="37">
        <f>SUMIFS(СВЦЭМ!$K$34:$K$777,СВЦЭМ!$A$34:$A$777,$A387,СВЦЭМ!$B$34:$B$777,Y$366)+'СЕТ СН'!$F$13</f>
        <v>367.17920796999999</v>
      </c>
    </row>
    <row r="388" spans="1:26" ht="15.75" x14ac:dyDescent="0.2">
      <c r="A388" s="36">
        <f t="shared" si="10"/>
        <v>42604</v>
      </c>
      <c r="B388" s="37">
        <f>SUMIFS(СВЦЭМ!$K$34:$K$777,СВЦЭМ!$A$34:$A$777,$A388,СВЦЭМ!$B$34:$B$777,B$366)+'СЕТ СН'!$F$13</f>
        <v>376.36504267999999</v>
      </c>
      <c r="C388" s="37">
        <f>SUMIFS(СВЦЭМ!$K$34:$K$777,СВЦЭМ!$A$34:$A$777,$A388,СВЦЭМ!$B$34:$B$777,C$366)+'СЕТ СН'!$F$13</f>
        <v>421.87608267000002</v>
      </c>
      <c r="D388" s="37">
        <f>SUMIFS(СВЦЭМ!$K$34:$K$777,СВЦЭМ!$A$34:$A$777,$A388,СВЦЭМ!$B$34:$B$777,D$366)+'СЕТ СН'!$F$13</f>
        <v>446.27846620000003</v>
      </c>
      <c r="E388" s="37">
        <f>SUMIFS(СВЦЭМ!$K$34:$K$777,СВЦЭМ!$A$34:$A$777,$A388,СВЦЭМ!$B$34:$B$777,E$366)+'СЕТ СН'!$F$13</f>
        <v>445.31479436000001</v>
      </c>
      <c r="F388" s="37">
        <f>SUMIFS(СВЦЭМ!$K$34:$K$777,СВЦЭМ!$A$34:$A$777,$A388,СВЦЭМ!$B$34:$B$777,F$366)+'СЕТ СН'!$F$13</f>
        <v>457.00568330999999</v>
      </c>
      <c r="G388" s="37">
        <f>SUMIFS(СВЦЭМ!$K$34:$K$777,СВЦЭМ!$A$34:$A$777,$A388,СВЦЭМ!$B$34:$B$777,G$366)+'СЕТ СН'!$F$13</f>
        <v>465.14465989000001</v>
      </c>
      <c r="H388" s="37">
        <f>SUMIFS(СВЦЭМ!$K$34:$K$777,СВЦЭМ!$A$34:$A$777,$A388,СВЦЭМ!$B$34:$B$777,H$366)+'СЕТ СН'!$F$13</f>
        <v>430.70309171999997</v>
      </c>
      <c r="I388" s="37">
        <f>SUMIFS(СВЦЭМ!$K$34:$K$777,СВЦЭМ!$A$34:$A$777,$A388,СВЦЭМ!$B$34:$B$777,I$366)+'СЕТ СН'!$F$13</f>
        <v>406.16110555</v>
      </c>
      <c r="J388" s="37">
        <f>SUMIFS(СВЦЭМ!$K$34:$K$777,СВЦЭМ!$A$34:$A$777,$A388,СВЦЭМ!$B$34:$B$777,J$366)+'СЕТ СН'!$F$13</f>
        <v>348.24837952000001</v>
      </c>
      <c r="K388" s="37">
        <f>SUMIFS(СВЦЭМ!$K$34:$K$777,СВЦЭМ!$A$34:$A$777,$A388,СВЦЭМ!$B$34:$B$777,K$366)+'СЕТ СН'!$F$13</f>
        <v>320.22084151000001</v>
      </c>
      <c r="L388" s="37">
        <f>SUMIFS(СВЦЭМ!$K$34:$K$777,СВЦЭМ!$A$34:$A$777,$A388,СВЦЭМ!$B$34:$B$777,L$366)+'СЕТ СН'!$F$13</f>
        <v>333.86719503</v>
      </c>
      <c r="M388" s="37">
        <f>SUMIFS(СВЦЭМ!$K$34:$K$777,СВЦЭМ!$A$34:$A$777,$A388,СВЦЭМ!$B$34:$B$777,M$366)+'СЕТ СН'!$F$13</f>
        <v>361.56809203</v>
      </c>
      <c r="N388" s="37">
        <f>SUMIFS(СВЦЭМ!$K$34:$K$777,СВЦЭМ!$A$34:$A$777,$A388,СВЦЭМ!$B$34:$B$777,N$366)+'СЕТ СН'!$F$13</f>
        <v>356.22029788999998</v>
      </c>
      <c r="O388" s="37">
        <f>SUMIFS(СВЦЭМ!$K$34:$K$777,СВЦЭМ!$A$34:$A$777,$A388,СВЦЭМ!$B$34:$B$777,O$366)+'СЕТ СН'!$F$13</f>
        <v>363.60957517000003</v>
      </c>
      <c r="P388" s="37">
        <f>SUMIFS(СВЦЭМ!$K$34:$K$777,СВЦЭМ!$A$34:$A$777,$A388,СВЦЭМ!$B$34:$B$777,P$366)+'СЕТ СН'!$F$13</f>
        <v>358.96471387000003</v>
      </c>
      <c r="Q388" s="37">
        <f>SUMIFS(СВЦЭМ!$K$34:$K$777,СВЦЭМ!$A$34:$A$777,$A388,СВЦЭМ!$B$34:$B$777,Q$366)+'СЕТ СН'!$F$13</f>
        <v>354.69499988000001</v>
      </c>
      <c r="R388" s="37">
        <f>SUMIFS(СВЦЭМ!$K$34:$K$777,СВЦЭМ!$A$34:$A$777,$A388,СВЦЭМ!$B$34:$B$777,R$366)+'СЕТ СН'!$F$13</f>
        <v>352.45129902000002</v>
      </c>
      <c r="S388" s="37">
        <f>SUMIFS(СВЦЭМ!$K$34:$K$777,СВЦЭМ!$A$34:$A$777,$A388,СВЦЭМ!$B$34:$B$777,S$366)+'СЕТ СН'!$F$13</f>
        <v>348.65525729000001</v>
      </c>
      <c r="T388" s="37">
        <f>SUMIFS(СВЦЭМ!$K$34:$K$777,СВЦЭМ!$A$34:$A$777,$A388,СВЦЭМ!$B$34:$B$777,T$366)+'СЕТ СН'!$F$13</f>
        <v>291.69313355000003</v>
      </c>
      <c r="U388" s="37">
        <f>SUMIFS(СВЦЭМ!$K$34:$K$777,СВЦЭМ!$A$34:$A$777,$A388,СВЦЭМ!$B$34:$B$777,U$366)+'СЕТ СН'!$F$13</f>
        <v>292.28062699999998</v>
      </c>
      <c r="V388" s="37">
        <f>SUMIFS(СВЦЭМ!$K$34:$K$777,СВЦЭМ!$A$34:$A$777,$A388,СВЦЭМ!$B$34:$B$777,V$366)+'СЕТ СН'!$F$13</f>
        <v>305.06324321</v>
      </c>
      <c r="W388" s="37">
        <f>SUMIFS(СВЦЭМ!$K$34:$K$777,СВЦЭМ!$A$34:$A$777,$A388,СВЦЭМ!$B$34:$B$777,W$366)+'СЕТ СН'!$F$13</f>
        <v>305.56207025999998</v>
      </c>
      <c r="X388" s="37">
        <f>SUMIFS(СВЦЭМ!$K$34:$K$777,СВЦЭМ!$A$34:$A$777,$A388,СВЦЭМ!$B$34:$B$777,X$366)+'СЕТ СН'!$F$13</f>
        <v>302.68826452000002</v>
      </c>
      <c r="Y388" s="37">
        <f>SUMIFS(СВЦЭМ!$K$34:$K$777,СВЦЭМ!$A$34:$A$777,$A388,СВЦЭМ!$B$34:$B$777,Y$366)+'СЕТ СН'!$F$13</f>
        <v>342.86675953000002</v>
      </c>
    </row>
    <row r="389" spans="1:26" ht="15.75" x14ac:dyDescent="0.2">
      <c r="A389" s="36">
        <f t="shared" si="10"/>
        <v>42605</v>
      </c>
      <c r="B389" s="37">
        <f>SUMIFS(СВЦЭМ!$K$34:$K$777,СВЦЭМ!$A$34:$A$777,$A389,СВЦЭМ!$B$34:$B$777,B$366)+'СЕТ СН'!$F$13</f>
        <v>382.67643827000001</v>
      </c>
      <c r="C389" s="37">
        <f>SUMIFS(СВЦЭМ!$K$34:$K$777,СВЦЭМ!$A$34:$A$777,$A389,СВЦЭМ!$B$34:$B$777,C$366)+'СЕТ СН'!$F$13</f>
        <v>417.05255707999999</v>
      </c>
      <c r="D389" s="37">
        <f>SUMIFS(СВЦЭМ!$K$34:$K$777,СВЦЭМ!$A$34:$A$777,$A389,СВЦЭМ!$B$34:$B$777,D$366)+'СЕТ СН'!$F$13</f>
        <v>442.57260430999997</v>
      </c>
      <c r="E389" s="37">
        <f>SUMIFS(СВЦЭМ!$K$34:$K$777,СВЦЭМ!$A$34:$A$777,$A389,СВЦЭМ!$B$34:$B$777,E$366)+'СЕТ СН'!$F$13</f>
        <v>436.53756879000002</v>
      </c>
      <c r="F389" s="37">
        <f>SUMIFS(СВЦЭМ!$K$34:$K$777,СВЦЭМ!$A$34:$A$777,$A389,СВЦЭМ!$B$34:$B$777,F$366)+'СЕТ СН'!$F$13</f>
        <v>436.89675595</v>
      </c>
      <c r="G389" s="37">
        <f>SUMIFS(СВЦЭМ!$K$34:$K$777,СВЦЭМ!$A$34:$A$777,$A389,СВЦЭМ!$B$34:$B$777,G$366)+'СЕТ СН'!$F$13</f>
        <v>437.26934328999999</v>
      </c>
      <c r="H389" s="37">
        <f>SUMIFS(СВЦЭМ!$K$34:$K$777,СВЦЭМ!$A$34:$A$777,$A389,СВЦЭМ!$B$34:$B$777,H$366)+'СЕТ СН'!$F$13</f>
        <v>430.78298188999997</v>
      </c>
      <c r="I389" s="37">
        <f>SUMIFS(СВЦЭМ!$K$34:$K$777,СВЦЭМ!$A$34:$A$777,$A389,СВЦЭМ!$B$34:$B$777,I$366)+'СЕТ СН'!$F$13</f>
        <v>397.78729322999999</v>
      </c>
      <c r="J389" s="37">
        <f>SUMIFS(СВЦЭМ!$K$34:$K$777,СВЦЭМ!$A$34:$A$777,$A389,СВЦЭМ!$B$34:$B$777,J$366)+'СЕТ СН'!$F$13</f>
        <v>436.12957532000001</v>
      </c>
      <c r="K389" s="37">
        <f>SUMIFS(СВЦЭМ!$K$34:$K$777,СВЦЭМ!$A$34:$A$777,$A389,СВЦЭМ!$B$34:$B$777,K$366)+'СЕТ СН'!$F$13</f>
        <v>310.10751414999999</v>
      </c>
      <c r="L389" s="37">
        <f>SUMIFS(СВЦЭМ!$K$34:$K$777,СВЦЭМ!$A$34:$A$777,$A389,СВЦЭМ!$B$34:$B$777,L$366)+'СЕТ СН'!$F$13</f>
        <v>298.66241826999999</v>
      </c>
      <c r="M389" s="37">
        <f>SUMIFS(СВЦЭМ!$K$34:$K$777,СВЦЭМ!$A$34:$A$777,$A389,СВЦЭМ!$B$34:$B$777,M$366)+'СЕТ СН'!$F$13</f>
        <v>290.79373706000001</v>
      </c>
      <c r="N389" s="37">
        <f>SUMIFS(СВЦЭМ!$K$34:$K$777,СВЦЭМ!$A$34:$A$777,$A389,СВЦЭМ!$B$34:$B$777,N$366)+'СЕТ СН'!$F$13</f>
        <v>286.94212190000002</v>
      </c>
      <c r="O389" s="37">
        <f>SUMIFS(СВЦЭМ!$K$34:$K$777,СВЦЭМ!$A$34:$A$777,$A389,СВЦЭМ!$B$34:$B$777,O$366)+'СЕТ СН'!$F$13</f>
        <v>294.20556354000001</v>
      </c>
      <c r="P389" s="37">
        <f>SUMIFS(СВЦЭМ!$K$34:$K$777,СВЦЭМ!$A$34:$A$777,$A389,СВЦЭМ!$B$34:$B$777,P$366)+'СЕТ СН'!$F$13</f>
        <v>290.55308366000003</v>
      </c>
      <c r="Q389" s="37">
        <f>SUMIFS(СВЦЭМ!$K$34:$K$777,СВЦЭМ!$A$34:$A$777,$A389,СВЦЭМ!$B$34:$B$777,Q$366)+'СЕТ СН'!$F$13</f>
        <v>287.61370608999999</v>
      </c>
      <c r="R389" s="37">
        <f>SUMIFS(СВЦЭМ!$K$34:$K$777,СВЦЭМ!$A$34:$A$777,$A389,СВЦЭМ!$B$34:$B$777,R$366)+'СЕТ СН'!$F$13</f>
        <v>289.11792228000002</v>
      </c>
      <c r="S389" s="37">
        <f>SUMIFS(СВЦЭМ!$K$34:$K$777,СВЦЭМ!$A$34:$A$777,$A389,СВЦЭМ!$B$34:$B$777,S$366)+'СЕТ СН'!$F$13</f>
        <v>286.82840238</v>
      </c>
      <c r="T389" s="37">
        <f>SUMIFS(СВЦЭМ!$K$34:$K$777,СВЦЭМ!$A$34:$A$777,$A389,СВЦЭМ!$B$34:$B$777,T$366)+'СЕТ СН'!$F$13</f>
        <v>285.90215796000001</v>
      </c>
      <c r="U389" s="37">
        <f>SUMIFS(СВЦЭМ!$K$34:$K$777,СВЦЭМ!$A$34:$A$777,$A389,СВЦЭМ!$B$34:$B$777,U$366)+'СЕТ СН'!$F$13</f>
        <v>285.160865</v>
      </c>
      <c r="V389" s="37">
        <f>SUMIFS(СВЦЭМ!$K$34:$K$777,СВЦЭМ!$A$34:$A$777,$A389,СВЦЭМ!$B$34:$B$777,V$366)+'СЕТ СН'!$F$13</f>
        <v>297.65986366999999</v>
      </c>
      <c r="W389" s="37">
        <f>SUMIFS(СВЦЭМ!$K$34:$K$777,СВЦЭМ!$A$34:$A$777,$A389,СВЦЭМ!$B$34:$B$777,W$366)+'СЕТ СН'!$F$13</f>
        <v>302.33204983000002</v>
      </c>
      <c r="X389" s="37">
        <f>SUMIFS(СВЦЭМ!$K$34:$K$777,СВЦЭМ!$A$34:$A$777,$A389,СВЦЭМ!$B$34:$B$777,X$366)+'СЕТ СН'!$F$13</f>
        <v>354.41300676999998</v>
      </c>
      <c r="Y389" s="37">
        <f>SUMIFS(СВЦЭМ!$K$34:$K$777,СВЦЭМ!$A$34:$A$777,$A389,СВЦЭМ!$B$34:$B$777,Y$366)+'СЕТ СН'!$F$13</f>
        <v>336.20720182999997</v>
      </c>
    </row>
    <row r="390" spans="1:26" ht="15.75" x14ac:dyDescent="0.2">
      <c r="A390" s="36">
        <f t="shared" si="10"/>
        <v>42606</v>
      </c>
      <c r="B390" s="37">
        <f>SUMIFS(СВЦЭМ!$K$34:$K$777,СВЦЭМ!$A$34:$A$777,$A390,СВЦЭМ!$B$34:$B$777,B$366)+'СЕТ СН'!$F$13</f>
        <v>395.02361767000002</v>
      </c>
      <c r="C390" s="37">
        <f>SUMIFS(СВЦЭМ!$K$34:$K$777,СВЦЭМ!$A$34:$A$777,$A390,СВЦЭМ!$B$34:$B$777,C$366)+'СЕТ СН'!$F$13</f>
        <v>436.16527323000003</v>
      </c>
      <c r="D390" s="37">
        <f>SUMIFS(СВЦЭМ!$K$34:$K$777,СВЦЭМ!$A$34:$A$777,$A390,СВЦЭМ!$B$34:$B$777,D$366)+'СЕТ СН'!$F$13</f>
        <v>447.68858977999997</v>
      </c>
      <c r="E390" s="37">
        <f>SUMIFS(СВЦЭМ!$K$34:$K$777,СВЦЭМ!$A$34:$A$777,$A390,СВЦЭМ!$B$34:$B$777,E$366)+'СЕТ СН'!$F$13</f>
        <v>453.98953662000002</v>
      </c>
      <c r="F390" s="37">
        <f>SUMIFS(СВЦЭМ!$K$34:$K$777,СВЦЭМ!$A$34:$A$777,$A390,СВЦЭМ!$B$34:$B$777,F$366)+'СЕТ СН'!$F$13</f>
        <v>443.52595649</v>
      </c>
      <c r="G390" s="37">
        <f>SUMIFS(СВЦЭМ!$K$34:$K$777,СВЦЭМ!$A$34:$A$777,$A390,СВЦЭМ!$B$34:$B$777,G$366)+'СЕТ СН'!$F$13</f>
        <v>439.85436456999997</v>
      </c>
      <c r="H390" s="37">
        <f>SUMIFS(СВЦЭМ!$K$34:$K$777,СВЦЭМ!$A$34:$A$777,$A390,СВЦЭМ!$B$34:$B$777,H$366)+'СЕТ СН'!$F$13</f>
        <v>413.03983603</v>
      </c>
      <c r="I390" s="37">
        <f>SUMIFS(СВЦЭМ!$K$34:$K$777,СВЦЭМ!$A$34:$A$777,$A390,СВЦЭМ!$B$34:$B$777,I$366)+'СЕТ СН'!$F$13</f>
        <v>392.42662086000001</v>
      </c>
      <c r="J390" s="37">
        <f>SUMIFS(СВЦЭМ!$K$34:$K$777,СВЦЭМ!$A$34:$A$777,$A390,СВЦЭМ!$B$34:$B$777,J$366)+'СЕТ СН'!$F$13</f>
        <v>346.26518721000002</v>
      </c>
      <c r="K390" s="37">
        <f>SUMIFS(СВЦЭМ!$K$34:$K$777,СВЦЭМ!$A$34:$A$777,$A390,СВЦЭМ!$B$34:$B$777,K$366)+'СЕТ СН'!$F$13</f>
        <v>306.93142847000001</v>
      </c>
      <c r="L390" s="37">
        <f>SUMIFS(СВЦЭМ!$K$34:$K$777,СВЦЭМ!$A$34:$A$777,$A390,СВЦЭМ!$B$34:$B$777,L$366)+'СЕТ СН'!$F$13</f>
        <v>302.82006054999999</v>
      </c>
      <c r="M390" s="37">
        <f>SUMIFS(СВЦЭМ!$K$34:$K$777,СВЦЭМ!$A$34:$A$777,$A390,СВЦЭМ!$B$34:$B$777,M$366)+'СЕТ СН'!$F$13</f>
        <v>333.02217195999998</v>
      </c>
      <c r="N390" s="37">
        <f>SUMIFS(СВЦЭМ!$K$34:$K$777,СВЦЭМ!$A$34:$A$777,$A390,СВЦЭМ!$B$34:$B$777,N$366)+'СЕТ СН'!$F$13</f>
        <v>306.70500219000002</v>
      </c>
      <c r="O390" s="37">
        <f>SUMIFS(СВЦЭМ!$K$34:$K$777,СВЦЭМ!$A$34:$A$777,$A390,СВЦЭМ!$B$34:$B$777,O$366)+'СЕТ СН'!$F$13</f>
        <v>333.82398075999998</v>
      </c>
      <c r="P390" s="37">
        <f>SUMIFS(СВЦЭМ!$K$34:$K$777,СВЦЭМ!$A$34:$A$777,$A390,СВЦЭМ!$B$34:$B$777,P$366)+'СЕТ СН'!$F$13</f>
        <v>341.43584762</v>
      </c>
      <c r="Q390" s="37">
        <f>SUMIFS(СВЦЭМ!$K$34:$K$777,СВЦЭМ!$A$34:$A$777,$A390,СВЦЭМ!$B$34:$B$777,Q$366)+'СЕТ СН'!$F$13</f>
        <v>325.56409495999998</v>
      </c>
      <c r="R390" s="37">
        <f>SUMIFS(СВЦЭМ!$K$34:$K$777,СВЦЭМ!$A$34:$A$777,$A390,СВЦЭМ!$B$34:$B$777,R$366)+'СЕТ СН'!$F$13</f>
        <v>318.68127957000002</v>
      </c>
      <c r="S390" s="37">
        <f>SUMIFS(СВЦЭМ!$K$34:$K$777,СВЦЭМ!$A$34:$A$777,$A390,СВЦЭМ!$B$34:$B$777,S$366)+'СЕТ СН'!$F$13</f>
        <v>316.44993399999998</v>
      </c>
      <c r="T390" s="37">
        <f>SUMIFS(СВЦЭМ!$K$34:$K$777,СВЦЭМ!$A$34:$A$777,$A390,СВЦЭМ!$B$34:$B$777,T$366)+'СЕТ СН'!$F$13</f>
        <v>341.09416205000002</v>
      </c>
      <c r="U390" s="37">
        <f>SUMIFS(СВЦЭМ!$K$34:$K$777,СВЦЭМ!$A$34:$A$777,$A390,СВЦЭМ!$B$34:$B$777,U$366)+'СЕТ СН'!$F$13</f>
        <v>355.46278638000001</v>
      </c>
      <c r="V390" s="37">
        <f>SUMIFS(СВЦЭМ!$K$34:$K$777,СВЦЭМ!$A$34:$A$777,$A390,СВЦЭМ!$B$34:$B$777,V$366)+'СЕТ СН'!$F$13</f>
        <v>360.36268326999999</v>
      </c>
      <c r="W390" s="37">
        <f>SUMIFS(СВЦЭМ!$K$34:$K$777,СВЦЭМ!$A$34:$A$777,$A390,СВЦЭМ!$B$34:$B$777,W$366)+'СЕТ СН'!$F$13</f>
        <v>364.57079757999998</v>
      </c>
      <c r="X390" s="37">
        <f>SUMIFS(СВЦЭМ!$K$34:$K$777,СВЦЭМ!$A$34:$A$777,$A390,СВЦЭМ!$B$34:$B$777,X$366)+'СЕТ СН'!$F$13</f>
        <v>325.43532219000002</v>
      </c>
      <c r="Y390" s="37">
        <f>SUMIFS(СВЦЭМ!$K$34:$K$777,СВЦЭМ!$A$34:$A$777,$A390,СВЦЭМ!$B$34:$B$777,Y$366)+'СЕТ СН'!$F$13</f>
        <v>337.20751755999999</v>
      </c>
    </row>
    <row r="391" spans="1:26" ht="15.75" x14ac:dyDescent="0.2">
      <c r="A391" s="36">
        <f t="shared" si="10"/>
        <v>42607</v>
      </c>
      <c r="B391" s="37">
        <f>SUMIFS(СВЦЭМ!$K$34:$K$777,СВЦЭМ!$A$34:$A$777,$A391,СВЦЭМ!$B$34:$B$777,B$366)+'СЕТ СН'!$F$13</f>
        <v>390.13234246000002</v>
      </c>
      <c r="C391" s="37">
        <f>SUMIFS(СВЦЭМ!$K$34:$K$777,СВЦЭМ!$A$34:$A$777,$A391,СВЦЭМ!$B$34:$B$777,C$366)+'СЕТ СН'!$F$13</f>
        <v>437.28700698</v>
      </c>
      <c r="D391" s="37">
        <f>SUMIFS(СВЦЭМ!$K$34:$K$777,СВЦЭМ!$A$34:$A$777,$A391,СВЦЭМ!$B$34:$B$777,D$366)+'СЕТ СН'!$F$13</f>
        <v>463.64504964999998</v>
      </c>
      <c r="E391" s="37">
        <f>SUMIFS(СВЦЭМ!$K$34:$K$777,СВЦЭМ!$A$34:$A$777,$A391,СВЦЭМ!$B$34:$B$777,E$366)+'СЕТ СН'!$F$13</f>
        <v>468.36023989</v>
      </c>
      <c r="F391" s="37">
        <f>SUMIFS(СВЦЭМ!$K$34:$K$777,СВЦЭМ!$A$34:$A$777,$A391,СВЦЭМ!$B$34:$B$777,F$366)+'СЕТ СН'!$F$13</f>
        <v>468.67019295</v>
      </c>
      <c r="G391" s="37">
        <f>SUMIFS(СВЦЭМ!$K$34:$K$777,СВЦЭМ!$A$34:$A$777,$A391,СВЦЭМ!$B$34:$B$777,G$366)+'СЕТ СН'!$F$13</f>
        <v>458.84625863999997</v>
      </c>
      <c r="H391" s="37">
        <f>SUMIFS(СВЦЭМ!$K$34:$K$777,СВЦЭМ!$A$34:$A$777,$A391,СВЦЭМ!$B$34:$B$777,H$366)+'СЕТ СН'!$F$13</f>
        <v>431.81083997000002</v>
      </c>
      <c r="I391" s="37">
        <f>SUMIFS(СВЦЭМ!$K$34:$K$777,СВЦЭМ!$A$34:$A$777,$A391,СВЦЭМ!$B$34:$B$777,I$366)+'СЕТ СН'!$F$13</f>
        <v>386.49120226000002</v>
      </c>
      <c r="J391" s="37">
        <f>SUMIFS(СВЦЭМ!$K$34:$K$777,СВЦЭМ!$A$34:$A$777,$A391,СВЦЭМ!$B$34:$B$777,J$366)+'СЕТ СН'!$F$13</f>
        <v>343.04073296000001</v>
      </c>
      <c r="K391" s="37">
        <f>SUMIFS(СВЦЭМ!$K$34:$K$777,СВЦЭМ!$A$34:$A$777,$A391,СВЦЭМ!$B$34:$B$777,K$366)+'СЕТ СН'!$F$13</f>
        <v>308.79637230999998</v>
      </c>
      <c r="L391" s="37">
        <f>SUMIFS(СВЦЭМ!$K$34:$K$777,СВЦЭМ!$A$34:$A$777,$A391,СВЦЭМ!$B$34:$B$777,L$366)+'СЕТ СН'!$F$13</f>
        <v>308.53441151999999</v>
      </c>
      <c r="M391" s="37">
        <f>SUMIFS(СВЦЭМ!$K$34:$K$777,СВЦЭМ!$A$34:$A$777,$A391,СВЦЭМ!$B$34:$B$777,M$366)+'СЕТ СН'!$F$13</f>
        <v>343.30748462000003</v>
      </c>
      <c r="N391" s="37">
        <f>SUMIFS(СВЦЭМ!$K$34:$K$777,СВЦЭМ!$A$34:$A$777,$A391,СВЦЭМ!$B$34:$B$777,N$366)+'СЕТ СН'!$F$13</f>
        <v>336.80949063999998</v>
      </c>
      <c r="O391" s="37">
        <f>SUMIFS(СВЦЭМ!$K$34:$K$777,СВЦЭМ!$A$34:$A$777,$A391,СВЦЭМ!$B$34:$B$777,O$366)+'СЕТ СН'!$F$13</f>
        <v>340.36190531</v>
      </c>
      <c r="P391" s="37">
        <f>SUMIFS(СВЦЭМ!$K$34:$K$777,СВЦЭМ!$A$34:$A$777,$A391,СВЦЭМ!$B$34:$B$777,P$366)+'СЕТ СН'!$F$13</f>
        <v>318.23945094999999</v>
      </c>
      <c r="Q391" s="37">
        <f>SUMIFS(СВЦЭМ!$K$34:$K$777,СВЦЭМ!$A$34:$A$777,$A391,СВЦЭМ!$B$34:$B$777,Q$366)+'СЕТ СН'!$F$13</f>
        <v>318.64362146000002</v>
      </c>
      <c r="R391" s="37">
        <f>SUMIFS(СВЦЭМ!$K$34:$K$777,СВЦЭМ!$A$34:$A$777,$A391,СВЦЭМ!$B$34:$B$777,R$366)+'СЕТ СН'!$F$13</f>
        <v>320.05387216000003</v>
      </c>
      <c r="S391" s="37">
        <f>SUMIFS(СВЦЭМ!$K$34:$K$777,СВЦЭМ!$A$34:$A$777,$A391,СВЦЭМ!$B$34:$B$777,S$366)+'СЕТ СН'!$F$13</f>
        <v>324.58401511</v>
      </c>
      <c r="T391" s="37">
        <f>SUMIFS(СВЦЭМ!$K$34:$K$777,СВЦЭМ!$A$34:$A$777,$A391,СВЦЭМ!$B$34:$B$777,T$366)+'СЕТ СН'!$F$13</f>
        <v>356.53418166</v>
      </c>
      <c r="U391" s="37">
        <f>SUMIFS(СВЦЭМ!$K$34:$K$777,СВЦЭМ!$A$34:$A$777,$A391,СВЦЭМ!$B$34:$B$777,U$366)+'СЕТ СН'!$F$13</f>
        <v>344.61575418000001</v>
      </c>
      <c r="V391" s="37">
        <f>SUMIFS(СВЦЭМ!$K$34:$K$777,СВЦЭМ!$A$34:$A$777,$A391,СВЦЭМ!$B$34:$B$777,V$366)+'СЕТ СН'!$F$13</f>
        <v>358.96692937</v>
      </c>
      <c r="W391" s="37">
        <f>SUMIFS(СВЦЭМ!$K$34:$K$777,СВЦЭМ!$A$34:$A$777,$A391,СВЦЭМ!$B$34:$B$777,W$366)+'СЕТ СН'!$F$13</f>
        <v>358.85943559999998</v>
      </c>
      <c r="X391" s="37">
        <f>SUMIFS(СВЦЭМ!$K$34:$K$777,СВЦЭМ!$A$34:$A$777,$A391,СВЦЭМ!$B$34:$B$777,X$366)+'СЕТ СН'!$F$13</f>
        <v>324.09250960999998</v>
      </c>
      <c r="Y391" s="37">
        <f>SUMIFS(СВЦЭМ!$K$34:$K$777,СВЦЭМ!$A$34:$A$777,$A391,СВЦЭМ!$B$34:$B$777,Y$366)+'СЕТ СН'!$F$13</f>
        <v>332.89639140000003</v>
      </c>
    </row>
    <row r="392" spans="1:26" ht="15.75" x14ac:dyDescent="0.2">
      <c r="A392" s="36">
        <f t="shared" si="10"/>
        <v>42608</v>
      </c>
      <c r="B392" s="37">
        <f>SUMIFS(СВЦЭМ!$K$34:$K$777,СВЦЭМ!$A$34:$A$777,$A392,СВЦЭМ!$B$34:$B$777,B$366)+'СЕТ СН'!$F$13</f>
        <v>386.39719487000002</v>
      </c>
      <c r="C392" s="37">
        <f>SUMIFS(СВЦЭМ!$K$34:$K$777,СВЦЭМ!$A$34:$A$777,$A392,СВЦЭМ!$B$34:$B$777,C$366)+'СЕТ СН'!$F$13</f>
        <v>422.60624199</v>
      </c>
      <c r="D392" s="37">
        <f>SUMIFS(СВЦЭМ!$K$34:$K$777,СВЦЭМ!$A$34:$A$777,$A392,СВЦЭМ!$B$34:$B$777,D$366)+'СЕТ СН'!$F$13</f>
        <v>448.49341382</v>
      </c>
      <c r="E392" s="37">
        <f>SUMIFS(СВЦЭМ!$K$34:$K$777,СВЦЭМ!$A$34:$A$777,$A392,СВЦЭМ!$B$34:$B$777,E$366)+'СЕТ СН'!$F$13</f>
        <v>456.90913969000002</v>
      </c>
      <c r="F392" s="37">
        <f>SUMIFS(СВЦЭМ!$K$34:$K$777,СВЦЭМ!$A$34:$A$777,$A392,СВЦЭМ!$B$34:$B$777,F$366)+'СЕТ СН'!$F$13</f>
        <v>457.10036740999999</v>
      </c>
      <c r="G392" s="37">
        <f>SUMIFS(СВЦЭМ!$K$34:$K$777,СВЦЭМ!$A$34:$A$777,$A392,СВЦЭМ!$B$34:$B$777,G$366)+'СЕТ СН'!$F$13</f>
        <v>453.14716331</v>
      </c>
      <c r="H392" s="37">
        <f>SUMIFS(СВЦЭМ!$K$34:$K$777,СВЦЭМ!$A$34:$A$777,$A392,СВЦЭМ!$B$34:$B$777,H$366)+'СЕТ СН'!$F$13</f>
        <v>424.24911187999999</v>
      </c>
      <c r="I392" s="37">
        <f>SUMIFS(СВЦЭМ!$K$34:$K$777,СВЦЭМ!$A$34:$A$777,$A392,СВЦЭМ!$B$34:$B$777,I$366)+'СЕТ СН'!$F$13</f>
        <v>378.32590904</v>
      </c>
      <c r="J392" s="37">
        <f>SUMIFS(СВЦЭМ!$K$34:$K$777,СВЦЭМ!$A$34:$A$777,$A392,СВЦЭМ!$B$34:$B$777,J$366)+'СЕТ СН'!$F$13</f>
        <v>333.38558053999998</v>
      </c>
      <c r="K392" s="37">
        <f>SUMIFS(СВЦЭМ!$K$34:$K$777,СВЦЭМ!$A$34:$A$777,$A392,СВЦЭМ!$B$34:$B$777,K$366)+'СЕТ СН'!$F$13</f>
        <v>305.84217455999999</v>
      </c>
      <c r="L392" s="37">
        <f>SUMIFS(СВЦЭМ!$K$34:$K$777,СВЦЭМ!$A$34:$A$777,$A392,СВЦЭМ!$B$34:$B$777,L$366)+'СЕТ СН'!$F$13</f>
        <v>307.34319526000002</v>
      </c>
      <c r="M392" s="37">
        <f>SUMIFS(СВЦЭМ!$K$34:$K$777,СВЦЭМ!$A$34:$A$777,$A392,СВЦЭМ!$B$34:$B$777,M$366)+'СЕТ СН'!$F$13</f>
        <v>328.87630465000001</v>
      </c>
      <c r="N392" s="37">
        <f>SUMIFS(СВЦЭМ!$K$34:$K$777,СВЦЭМ!$A$34:$A$777,$A392,СВЦЭМ!$B$34:$B$777,N$366)+'СЕТ СН'!$F$13</f>
        <v>324.29493681999998</v>
      </c>
      <c r="O392" s="37">
        <f>SUMIFS(СВЦЭМ!$K$34:$K$777,СВЦЭМ!$A$34:$A$777,$A392,СВЦЭМ!$B$34:$B$777,O$366)+'СЕТ СН'!$F$13</f>
        <v>335.00956206000001</v>
      </c>
      <c r="P392" s="37">
        <f>SUMIFS(СВЦЭМ!$K$34:$K$777,СВЦЭМ!$A$34:$A$777,$A392,СВЦЭМ!$B$34:$B$777,P$366)+'СЕТ СН'!$F$13</f>
        <v>335.73563135000001</v>
      </c>
      <c r="Q392" s="37">
        <f>SUMIFS(СВЦЭМ!$K$34:$K$777,СВЦЭМ!$A$34:$A$777,$A392,СВЦЭМ!$B$34:$B$777,Q$366)+'СЕТ СН'!$F$13</f>
        <v>330.34085943000002</v>
      </c>
      <c r="R392" s="37">
        <f>SUMIFS(СВЦЭМ!$K$34:$K$777,СВЦЭМ!$A$34:$A$777,$A392,СВЦЭМ!$B$34:$B$777,R$366)+'СЕТ СН'!$F$13</f>
        <v>323.21155735000002</v>
      </c>
      <c r="S392" s="37">
        <f>SUMIFS(СВЦЭМ!$K$34:$K$777,СВЦЭМ!$A$34:$A$777,$A392,СВЦЭМ!$B$34:$B$777,S$366)+'СЕТ СН'!$F$13</f>
        <v>323.09608809999997</v>
      </c>
      <c r="T392" s="37">
        <f>SUMIFS(СВЦЭМ!$K$34:$K$777,СВЦЭМ!$A$34:$A$777,$A392,СВЦЭМ!$B$34:$B$777,T$366)+'СЕТ СН'!$F$13</f>
        <v>323.77965449999999</v>
      </c>
      <c r="U392" s="37">
        <f>SUMIFS(СВЦЭМ!$K$34:$K$777,СВЦЭМ!$A$34:$A$777,$A392,СВЦЭМ!$B$34:$B$777,U$366)+'СЕТ СН'!$F$13</f>
        <v>324.56002416000001</v>
      </c>
      <c r="V392" s="37">
        <f>SUMIFS(СВЦЭМ!$K$34:$K$777,СВЦЭМ!$A$34:$A$777,$A392,СВЦЭМ!$B$34:$B$777,V$366)+'СЕТ СН'!$F$13</f>
        <v>336.56861774999999</v>
      </c>
      <c r="W392" s="37">
        <f>SUMIFS(СВЦЭМ!$K$34:$K$777,СВЦЭМ!$A$34:$A$777,$A392,СВЦЭМ!$B$34:$B$777,W$366)+'СЕТ СН'!$F$13</f>
        <v>341.73036466999997</v>
      </c>
      <c r="X392" s="37">
        <f>SUMIFS(СВЦЭМ!$K$34:$K$777,СВЦЭМ!$A$34:$A$777,$A392,СВЦЭМ!$B$34:$B$777,X$366)+'СЕТ СН'!$F$13</f>
        <v>317.07269639999998</v>
      </c>
      <c r="Y392" s="37">
        <f>SUMIFS(СВЦЭМ!$K$34:$K$777,СВЦЭМ!$A$34:$A$777,$A392,СВЦЭМ!$B$34:$B$777,Y$366)+'СЕТ СН'!$F$13</f>
        <v>329.23032152000002</v>
      </c>
    </row>
    <row r="393" spans="1:26" ht="15.75" x14ac:dyDescent="0.2">
      <c r="A393" s="36">
        <f t="shared" si="10"/>
        <v>42609</v>
      </c>
      <c r="B393" s="37">
        <f>SUMIFS(СВЦЭМ!$K$34:$K$777,СВЦЭМ!$A$34:$A$777,$A393,СВЦЭМ!$B$34:$B$777,B$366)+'СЕТ СН'!$F$13</f>
        <v>360.45012709000002</v>
      </c>
      <c r="C393" s="37">
        <f>SUMIFS(СВЦЭМ!$K$34:$K$777,СВЦЭМ!$A$34:$A$777,$A393,СВЦЭМ!$B$34:$B$777,C$366)+'СЕТ СН'!$F$13</f>
        <v>397.51407926000002</v>
      </c>
      <c r="D393" s="37">
        <f>SUMIFS(СВЦЭМ!$K$34:$K$777,СВЦЭМ!$A$34:$A$777,$A393,СВЦЭМ!$B$34:$B$777,D$366)+'СЕТ СН'!$F$13</f>
        <v>419.15795256000001</v>
      </c>
      <c r="E393" s="37">
        <f>SUMIFS(СВЦЭМ!$K$34:$K$777,СВЦЭМ!$A$34:$A$777,$A393,СВЦЭМ!$B$34:$B$777,E$366)+'СЕТ СН'!$F$13</f>
        <v>431.40876737000002</v>
      </c>
      <c r="F393" s="37">
        <f>SUMIFS(СВЦЭМ!$K$34:$K$777,СВЦЭМ!$A$34:$A$777,$A393,СВЦЭМ!$B$34:$B$777,F$366)+'СЕТ СН'!$F$13</f>
        <v>426.08405391999997</v>
      </c>
      <c r="G393" s="37">
        <f>SUMIFS(СВЦЭМ!$K$34:$K$777,СВЦЭМ!$A$34:$A$777,$A393,СВЦЭМ!$B$34:$B$777,G$366)+'СЕТ СН'!$F$13</f>
        <v>426.05986273000002</v>
      </c>
      <c r="H393" s="37">
        <f>SUMIFS(СВЦЭМ!$K$34:$K$777,СВЦЭМ!$A$34:$A$777,$A393,СВЦЭМ!$B$34:$B$777,H$366)+'СЕТ СН'!$F$13</f>
        <v>419.73648709999998</v>
      </c>
      <c r="I393" s="37">
        <f>SUMIFS(СВЦЭМ!$K$34:$K$777,СВЦЭМ!$A$34:$A$777,$A393,СВЦЭМ!$B$34:$B$777,I$366)+'СЕТ СН'!$F$13</f>
        <v>418.57334436000002</v>
      </c>
      <c r="J393" s="37">
        <f>SUMIFS(СВЦЭМ!$K$34:$K$777,СВЦЭМ!$A$34:$A$777,$A393,СВЦЭМ!$B$34:$B$777,J$366)+'СЕТ СН'!$F$13</f>
        <v>385.21169805</v>
      </c>
      <c r="K393" s="37">
        <f>SUMIFS(СВЦЭМ!$K$34:$K$777,СВЦЭМ!$A$34:$A$777,$A393,СВЦЭМ!$B$34:$B$777,K$366)+'СЕТ СН'!$F$13</f>
        <v>348.42347790000002</v>
      </c>
      <c r="L393" s="37">
        <f>SUMIFS(СВЦЭМ!$K$34:$K$777,СВЦЭМ!$A$34:$A$777,$A393,СВЦЭМ!$B$34:$B$777,L$366)+'СЕТ СН'!$F$13</f>
        <v>385.21000457000002</v>
      </c>
      <c r="M393" s="37">
        <f>SUMIFS(СВЦЭМ!$K$34:$K$777,СВЦЭМ!$A$34:$A$777,$A393,СВЦЭМ!$B$34:$B$777,M$366)+'СЕТ СН'!$F$13</f>
        <v>443.77052257000003</v>
      </c>
      <c r="N393" s="37">
        <f>SUMIFS(СВЦЭМ!$K$34:$K$777,СВЦЭМ!$A$34:$A$777,$A393,СВЦЭМ!$B$34:$B$777,N$366)+'СЕТ СН'!$F$13</f>
        <v>461.59010168999998</v>
      </c>
      <c r="O393" s="37">
        <f>SUMIFS(СВЦЭМ!$K$34:$K$777,СВЦЭМ!$A$34:$A$777,$A393,СВЦЭМ!$B$34:$B$777,O$366)+'СЕТ СН'!$F$13</f>
        <v>446.07185059</v>
      </c>
      <c r="P393" s="37">
        <f>SUMIFS(СВЦЭМ!$K$34:$K$777,СВЦЭМ!$A$34:$A$777,$A393,СВЦЭМ!$B$34:$B$777,P$366)+'СЕТ СН'!$F$13</f>
        <v>412.20305359000002</v>
      </c>
      <c r="Q393" s="37">
        <f>SUMIFS(СВЦЭМ!$K$34:$K$777,СВЦЭМ!$A$34:$A$777,$A393,СВЦЭМ!$B$34:$B$777,Q$366)+'СЕТ СН'!$F$13</f>
        <v>402.16366713000002</v>
      </c>
      <c r="R393" s="37">
        <f>SUMIFS(СВЦЭМ!$K$34:$K$777,СВЦЭМ!$A$34:$A$777,$A393,СВЦЭМ!$B$34:$B$777,R$366)+'СЕТ СН'!$F$13</f>
        <v>391.87150076</v>
      </c>
      <c r="S393" s="37">
        <f>SUMIFS(СВЦЭМ!$K$34:$K$777,СВЦЭМ!$A$34:$A$777,$A393,СВЦЭМ!$B$34:$B$777,S$366)+'СЕТ СН'!$F$13</f>
        <v>396.53960819999998</v>
      </c>
      <c r="T393" s="37">
        <f>SUMIFS(СВЦЭМ!$K$34:$K$777,СВЦЭМ!$A$34:$A$777,$A393,СВЦЭМ!$B$34:$B$777,T$366)+'СЕТ СН'!$F$13</f>
        <v>400.28062475000002</v>
      </c>
      <c r="U393" s="37">
        <f>SUMIFS(СВЦЭМ!$K$34:$K$777,СВЦЭМ!$A$34:$A$777,$A393,СВЦЭМ!$B$34:$B$777,U$366)+'СЕТ СН'!$F$13</f>
        <v>397.92845865999999</v>
      </c>
      <c r="V393" s="37">
        <f>SUMIFS(СВЦЭМ!$K$34:$K$777,СВЦЭМ!$A$34:$A$777,$A393,СВЦЭМ!$B$34:$B$777,V$366)+'СЕТ СН'!$F$13</f>
        <v>411.72972296</v>
      </c>
      <c r="W393" s="37">
        <f>SUMIFS(СВЦЭМ!$K$34:$K$777,СВЦЭМ!$A$34:$A$777,$A393,СВЦЭМ!$B$34:$B$777,W$366)+'СЕТ СН'!$F$13</f>
        <v>429.65772150999999</v>
      </c>
      <c r="X393" s="37">
        <f>SUMIFS(СВЦЭМ!$K$34:$K$777,СВЦЭМ!$A$34:$A$777,$A393,СВЦЭМ!$B$34:$B$777,X$366)+'СЕТ СН'!$F$13</f>
        <v>385.50883391999997</v>
      </c>
      <c r="Y393" s="37">
        <f>SUMIFS(СВЦЭМ!$K$34:$K$777,СВЦЭМ!$A$34:$A$777,$A393,СВЦЭМ!$B$34:$B$777,Y$366)+'СЕТ СН'!$F$13</f>
        <v>397.93427193999997</v>
      </c>
    </row>
    <row r="394" spans="1:26" ht="15.75" x14ac:dyDescent="0.2">
      <c r="A394" s="36">
        <f t="shared" si="10"/>
        <v>42610</v>
      </c>
      <c r="B394" s="37">
        <f>SUMIFS(СВЦЭМ!$K$34:$K$777,СВЦЭМ!$A$34:$A$777,$A394,СВЦЭМ!$B$34:$B$777,B$366)+'СЕТ СН'!$F$13</f>
        <v>443.12436929</v>
      </c>
      <c r="C394" s="37">
        <f>SUMIFS(СВЦЭМ!$K$34:$K$777,СВЦЭМ!$A$34:$A$777,$A394,СВЦЭМ!$B$34:$B$777,C$366)+'СЕТ СН'!$F$13</f>
        <v>494.57014863000001</v>
      </c>
      <c r="D394" s="37">
        <f>SUMIFS(СВЦЭМ!$K$34:$K$777,СВЦЭМ!$A$34:$A$777,$A394,СВЦЭМ!$B$34:$B$777,D$366)+'СЕТ СН'!$F$13</f>
        <v>515.58878398000002</v>
      </c>
      <c r="E394" s="37">
        <f>SUMIFS(СВЦЭМ!$K$34:$K$777,СВЦЭМ!$A$34:$A$777,$A394,СВЦЭМ!$B$34:$B$777,E$366)+'СЕТ СН'!$F$13</f>
        <v>519.89823955999998</v>
      </c>
      <c r="F394" s="37">
        <f>SUMIFS(СВЦЭМ!$K$34:$K$777,СВЦЭМ!$A$34:$A$777,$A394,СВЦЭМ!$B$34:$B$777,F$366)+'СЕТ СН'!$F$13</f>
        <v>523.75045788</v>
      </c>
      <c r="G394" s="37">
        <f>SUMIFS(СВЦЭМ!$K$34:$K$777,СВЦЭМ!$A$34:$A$777,$A394,СВЦЭМ!$B$34:$B$777,G$366)+'СЕТ СН'!$F$13</f>
        <v>521.61581826999998</v>
      </c>
      <c r="H394" s="37">
        <f>SUMIFS(СВЦЭМ!$K$34:$K$777,СВЦЭМ!$A$34:$A$777,$A394,СВЦЭМ!$B$34:$B$777,H$366)+'СЕТ СН'!$F$13</f>
        <v>511.17729493000002</v>
      </c>
      <c r="I394" s="37">
        <f>SUMIFS(СВЦЭМ!$K$34:$K$777,СВЦЭМ!$A$34:$A$777,$A394,СВЦЭМ!$B$34:$B$777,I$366)+'СЕТ СН'!$F$13</f>
        <v>485.48912396999998</v>
      </c>
      <c r="J394" s="37">
        <f>SUMIFS(СВЦЭМ!$K$34:$K$777,СВЦЭМ!$A$34:$A$777,$A394,СВЦЭМ!$B$34:$B$777,J$366)+'СЕТ СН'!$F$13</f>
        <v>428.34823093</v>
      </c>
      <c r="K394" s="37">
        <f>SUMIFS(СВЦЭМ!$K$34:$K$777,СВЦЭМ!$A$34:$A$777,$A394,СВЦЭМ!$B$34:$B$777,K$366)+'СЕТ СН'!$F$13</f>
        <v>389.92372981</v>
      </c>
      <c r="L394" s="37">
        <f>SUMIFS(СВЦЭМ!$K$34:$K$777,СВЦЭМ!$A$34:$A$777,$A394,СВЦЭМ!$B$34:$B$777,L$366)+'СЕТ СН'!$F$13</f>
        <v>373.63102660999999</v>
      </c>
      <c r="M394" s="37">
        <f>SUMIFS(СВЦЭМ!$K$34:$K$777,СВЦЭМ!$A$34:$A$777,$A394,СВЦЭМ!$B$34:$B$777,M$366)+'СЕТ СН'!$F$13</f>
        <v>369.32716927000001</v>
      </c>
      <c r="N394" s="37">
        <f>SUMIFS(СВЦЭМ!$K$34:$K$777,СВЦЭМ!$A$34:$A$777,$A394,СВЦЭМ!$B$34:$B$777,N$366)+'СЕТ СН'!$F$13</f>
        <v>376.48648130999999</v>
      </c>
      <c r="O394" s="37">
        <f>SUMIFS(СВЦЭМ!$K$34:$K$777,СВЦЭМ!$A$34:$A$777,$A394,СВЦЭМ!$B$34:$B$777,O$366)+'СЕТ СН'!$F$13</f>
        <v>372.05262778999997</v>
      </c>
      <c r="P394" s="37">
        <f>SUMIFS(СВЦЭМ!$K$34:$K$777,СВЦЭМ!$A$34:$A$777,$A394,СВЦЭМ!$B$34:$B$777,P$366)+'СЕТ СН'!$F$13</f>
        <v>404.33618110999998</v>
      </c>
      <c r="Q394" s="37">
        <f>SUMIFS(СВЦЭМ!$K$34:$K$777,СВЦЭМ!$A$34:$A$777,$A394,СВЦЭМ!$B$34:$B$777,Q$366)+'СЕТ СН'!$F$13</f>
        <v>399.36037829000003</v>
      </c>
      <c r="R394" s="37">
        <f>SUMIFS(СВЦЭМ!$K$34:$K$777,СВЦЭМ!$A$34:$A$777,$A394,СВЦЭМ!$B$34:$B$777,R$366)+'СЕТ СН'!$F$13</f>
        <v>398.26280718999999</v>
      </c>
      <c r="S394" s="37">
        <f>SUMIFS(СВЦЭМ!$K$34:$K$777,СВЦЭМ!$A$34:$A$777,$A394,СВЦЭМ!$B$34:$B$777,S$366)+'СЕТ СН'!$F$13</f>
        <v>401.68788555999998</v>
      </c>
      <c r="T394" s="37">
        <f>SUMIFS(СВЦЭМ!$K$34:$K$777,СВЦЭМ!$A$34:$A$777,$A394,СВЦЭМ!$B$34:$B$777,T$366)+'СЕТ СН'!$F$13</f>
        <v>406.92696849999999</v>
      </c>
      <c r="U394" s="37">
        <f>SUMIFS(СВЦЭМ!$K$34:$K$777,СВЦЭМ!$A$34:$A$777,$A394,СВЦЭМ!$B$34:$B$777,U$366)+'СЕТ СН'!$F$13</f>
        <v>385.59886485999999</v>
      </c>
      <c r="V394" s="37">
        <f>SUMIFS(СВЦЭМ!$K$34:$K$777,СВЦЭМ!$A$34:$A$777,$A394,СВЦЭМ!$B$34:$B$777,V$366)+'СЕТ СН'!$F$13</f>
        <v>366.68042064000002</v>
      </c>
      <c r="W394" s="37">
        <f>SUMIFS(СВЦЭМ!$K$34:$K$777,СВЦЭМ!$A$34:$A$777,$A394,СВЦЭМ!$B$34:$B$777,W$366)+'СЕТ СН'!$F$13</f>
        <v>444.10346944999998</v>
      </c>
      <c r="X394" s="37">
        <f>SUMIFS(СВЦЭМ!$K$34:$K$777,СВЦЭМ!$A$34:$A$777,$A394,СВЦЭМ!$B$34:$B$777,X$366)+'СЕТ СН'!$F$13</f>
        <v>383.83497444</v>
      </c>
      <c r="Y394" s="37">
        <f>SUMIFS(СВЦЭМ!$K$34:$K$777,СВЦЭМ!$A$34:$A$777,$A394,СВЦЭМ!$B$34:$B$777,Y$366)+'СЕТ СН'!$F$13</f>
        <v>393.19243967</v>
      </c>
    </row>
    <row r="395" spans="1:26" ht="15.75" x14ac:dyDescent="0.2">
      <c r="A395" s="36">
        <f t="shared" si="10"/>
        <v>42611</v>
      </c>
      <c r="B395" s="37">
        <f>SUMIFS(СВЦЭМ!$K$34:$K$777,СВЦЭМ!$A$34:$A$777,$A395,СВЦЭМ!$B$34:$B$777,B$366)+'СЕТ СН'!$F$13</f>
        <v>455.81383022</v>
      </c>
      <c r="C395" s="37">
        <f>SUMIFS(СВЦЭМ!$K$34:$K$777,СВЦЭМ!$A$34:$A$777,$A395,СВЦЭМ!$B$34:$B$777,C$366)+'СЕТ СН'!$F$13</f>
        <v>499.46760148999999</v>
      </c>
      <c r="D395" s="37">
        <f>SUMIFS(СВЦЭМ!$K$34:$K$777,СВЦЭМ!$A$34:$A$777,$A395,СВЦЭМ!$B$34:$B$777,D$366)+'СЕТ СН'!$F$13</f>
        <v>514.27823277000005</v>
      </c>
      <c r="E395" s="37">
        <f>SUMIFS(СВЦЭМ!$K$34:$K$777,СВЦЭМ!$A$34:$A$777,$A395,СВЦЭМ!$B$34:$B$777,E$366)+'СЕТ СН'!$F$13</f>
        <v>519.92690961000005</v>
      </c>
      <c r="F395" s="37">
        <f>SUMIFS(СВЦЭМ!$K$34:$K$777,СВЦЭМ!$A$34:$A$777,$A395,СВЦЭМ!$B$34:$B$777,F$366)+'СЕТ СН'!$F$13</f>
        <v>525.96922196000003</v>
      </c>
      <c r="G395" s="37">
        <f>SUMIFS(СВЦЭМ!$K$34:$K$777,СВЦЭМ!$A$34:$A$777,$A395,СВЦЭМ!$B$34:$B$777,G$366)+'СЕТ СН'!$F$13</f>
        <v>521.91959435000001</v>
      </c>
      <c r="H395" s="37">
        <f>SUMIFS(СВЦЭМ!$K$34:$K$777,СВЦЭМ!$A$34:$A$777,$A395,СВЦЭМ!$B$34:$B$777,H$366)+'СЕТ СН'!$F$13</f>
        <v>509.31509758999999</v>
      </c>
      <c r="I395" s="37">
        <f>SUMIFS(СВЦЭМ!$K$34:$K$777,СВЦЭМ!$A$34:$A$777,$A395,СВЦЭМ!$B$34:$B$777,I$366)+'СЕТ СН'!$F$13</f>
        <v>456.72491076</v>
      </c>
      <c r="J395" s="37">
        <f>SUMIFS(СВЦЭМ!$K$34:$K$777,СВЦЭМ!$A$34:$A$777,$A395,СВЦЭМ!$B$34:$B$777,J$366)+'СЕТ СН'!$F$13</f>
        <v>454.52692617000002</v>
      </c>
      <c r="K395" s="37">
        <f>SUMIFS(СВЦЭМ!$K$34:$K$777,СВЦЭМ!$A$34:$A$777,$A395,СВЦЭМ!$B$34:$B$777,K$366)+'СЕТ СН'!$F$13</f>
        <v>451.48335053</v>
      </c>
      <c r="L395" s="37">
        <f>SUMIFS(СВЦЭМ!$K$34:$K$777,СВЦЭМ!$A$34:$A$777,$A395,СВЦЭМ!$B$34:$B$777,L$366)+'СЕТ СН'!$F$13</f>
        <v>442.10633360999998</v>
      </c>
      <c r="M395" s="37">
        <f>SUMIFS(СВЦЭМ!$K$34:$K$777,СВЦЭМ!$A$34:$A$777,$A395,СВЦЭМ!$B$34:$B$777,M$366)+'СЕТ СН'!$F$13</f>
        <v>450.19652239999999</v>
      </c>
      <c r="N395" s="37">
        <f>SUMIFS(СВЦЭМ!$K$34:$K$777,СВЦЭМ!$A$34:$A$777,$A395,СВЦЭМ!$B$34:$B$777,N$366)+'СЕТ СН'!$F$13</f>
        <v>446.33134286000001</v>
      </c>
      <c r="O395" s="37">
        <f>SUMIFS(СВЦЭМ!$K$34:$K$777,СВЦЭМ!$A$34:$A$777,$A395,СВЦЭМ!$B$34:$B$777,O$366)+'СЕТ СН'!$F$13</f>
        <v>452.32677335</v>
      </c>
      <c r="P395" s="37">
        <f>SUMIFS(СВЦЭМ!$K$34:$K$777,СВЦЭМ!$A$34:$A$777,$A395,СВЦЭМ!$B$34:$B$777,P$366)+'СЕТ СН'!$F$13</f>
        <v>449.20563190000001</v>
      </c>
      <c r="Q395" s="37">
        <f>SUMIFS(СВЦЭМ!$K$34:$K$777,СВЦЭМ!$A$34:$A$777,$A395,СВЦЭМ!$B$34:$B$777,Q$366)+'СЕТ СН'!$F$13</f>
        <v>443.47723137000003</v>
      </c>
      <c r="R395" s="37">
        <f>SUMIFS(СВЦЭМ!$K$34:$K$777,СВЦЭМ!$A$34:$A$777,$A395,СВЦЭМ!$B$34:$B$777,R$366)+'СЕТ СН'!$F$13</f>
        <v>440.98461710999999</v>
      </c>
      <c r="S395" s="37">
        <f>SUMIFS(СВЦЭМ!$K$34:$K$777,СВЦЭМ!$A$34:$A$777,$A395,СВЦЭМ!$B$34:$B$777,S$366)+'СЕТ СН'!$F$13</f>
        <v>440.73923135000001</v>
      </c>
      <c r="T395" s="37">
        <f>SUMIFS(СВЦЭМ!$K$34:$K$777,СВЦЭМ!$A$34:$A$777,$A395,СВЦЭМ!$B$34:$B$777,T$366)+'СЕТ СН'!$F$13</f>
        <v>441.19759040999998</v>
      </c>
      <c r="U395" s="37">
        <f>SUMIFS(СВЦЭМ!$K$34:$K$777,СВЦЭМ!$A$34:$A$777,$A395,СВЦЭМ!$B$34:$B$777,U$366)+'СЕТ СН'!$F$13</f>
        <v>425.19073500000002</v>
      </c>
      <c r="V395" s="37">
        <f>SUMIFS(СВЦЭМ!$K$34:$K$777,СВЦЭМ!$A$34:$A$777,$A395,СВЦЭМ!$B$34:$B$777,V$366)+'СЕТ СН'!$F$13</f>
        <v>440.07504928999998</v>
      </c>
      <c r="W395" s="37">
        <f>SUMIFS(СВЦЭМ!$K$34:$K$777,СВЦЭМ!$A$34:$A$777,$A395,СВЦЭМ!$B$34:$B$777,W$366)+'СЕТ СН'!$F$13</f>
        <v>434.45436040999999</v>
      </c>
      <c r="X395" s="37">
        <f>SUMIFS(СВЦЭМ!$K$34:$K$777,СВЦЭМ!$A$34:$A$777,$A395,СВЦЭМ!$B$34:$B$777,X$366)+'СЕТ СН'!$F$13</f>
        <v>415.98358357000001</v>
      </c>
      <c r="Y395" s="37">
        <f>SUMIFS(СВЦЭМ!$K$34:$K$777,СВЦЭМ!$A$34:$A$777,$A395,СВЦЭМ!$B$34:$B$777,Y$366)+'СЕТ СН'!$F$13</f>
        <v>401.54377333000002</v>
      </c>
    </row>
    <row r="396" spans="1:26" ht="15.75" x14ac:dyDescent="0.2">
      <c r="A396" s="36">
        <f t="shared" si="10"/>
        <v>42612</v>
      </c>
      <c r="B396" s="37">
        <f>SUMIFS(СВЦЭМ!$K$34:$K$777,СВЦЭМ!$A$34:$A$777,$A396,СВЦЭМ!$B$34:$B$777,B$366)+'СЕТ СН'!$F$13</f>
        <v>444.99740247</v>
      </c>
      <c r="C396" s="37">
        <f>SUMIFS(СВЦЭМ!$K$34:$K$777,СВЦЭМ!$A$34:$A$777,$A396,СВЦЭМ!$B$34:$B$777,C$366)+'СЕТ СН'!$F$13</f>
        <v>490.26310138999997</v>
      </c>
      <c r="D396" s="37">
        <f>SUMIFS(СВЦЭМ!$K$34:$K$777,СВЦЭМ!$A$34:$A$777,$A396,СВЦЭМ!$B$34:$B$777,D$366)+'СЕТ СН'!$F$13</f>
        <v>510.17915044</v>
      </c>
      <c r="E396" s="37">
        <f>SUMIFS(СВЦЭМ!$K$34:$K$777,СВЦЭМ!$A$34:$A$777,$A396,СВЦЭМ!$B$34:$B$777,E$366)+'СЕТ СН'!$F$13</f>
        <v>511.10657444999998</v>
      </c>
      <c r="F396" s="37">
        <f>SUMIFS(СВЦЭМ!$K$34:$K$777,СВЦЭМ!$A$34:$A$777,$A396,СВЦЭМ!$B$34:$B$777,F$366)+'СЕТ СН'!$F$13</f>
        <v>515.64193850000004</v>
      </c>
      <c r="G396" s="37">
        <f>SUMIFS(СВЦЭМ!$K$34:$K$777,СВЦЭМ!$A$34:$A$777,$A396,СВЦЭМ!$B$34:$B$777,G$366)+'СЕТ СН'!$F$13</f>
        <v>504.00365397000002</v>
      </c>
      <c r="H396" s="37">
        <f>SUMIFS(СВЦЭМ!$K$34:$K$777,СВЦЭМ!$A$34:$A$777,$A396,СВЦЭМ!$B$34:$B$777,H$366)+'СЕТ СН'!$F$13</f>
        <v>481.98101353999999</v>
      </c>
      <c r="I396" s="37">
        <f>SUMIFS(СВЦЭМ!$K$34:$K$777,СВЦЭМ!$A$34:$A$777,$A396,СВЦЭМ!$B$34:$B$777,I$366)+'СЕТ СН'!$F$13</f>
        <v>450.46785402</v>
      </c>
      <c r="J396" s="37">
        <f>SUMIFS(СВЦЭМ!$K$34:$K$777,СВЦЭМ!$A$34:$A$777,$A396,СВЦЭМ!$B$34:$B$777,J$366)+'СЕТ СН'!$F$13</f>
        <v>463.03777113000001</v>
      </c>
      <c r="K396" s="37">
        <f>SUMIFS(СВЦЭМ!$K$34:$K$777,СВЦЭМ!$A$34:$A$777,$A396,СВЦЭМ!$B$34:$B$777,K$366)+'СЕТ СН'!$F$13</f>
        <v>461.41111309000001</v>
      </c>
      <c r="L396" s="37">
        <f>SUMIFS(СВЦЭМ!$K$34:$K$777,СВЦЭМ!$A$34:$A$777,$A396,СВЦЭМ!$B$34:$B$777,L$366)+'СЕТ СН'!$F$13</f>
        <v>458.71432458999999</v>
      </c>
      <c r="M396" s="37">
        <f>SUMIFS(СВЦЭМ!$K$34:$K$777,СВЦЭМ!$A$34:$A$777,$A396,СВЦЭМ!$B$34:$B$777,M$366)+'СЕТ СН'!$F$13</f>
        <v>450.02593041</v>
      </c>
      <c r="N396" s="37">
        <f>SUMIFS(СВЦЭМ!$K$34:$K$777,СВЦЭМ!$A$34:$A$777,$A396,СВЦЭМ!$B$34:$B$777,N$366)+'СЕТ СН'!$F$13</f>
        <v>446.28721838000001</v>
      </c>
      <c r="O396" s="37">
        <f>SUMIFS(СВЦЭМ!$K$34:$K$777,СВЦЭМ!$A$34:$A$777,$A396,СВЦЭМ!$B$34:$B$777,O$366)+'СЕТ СН'!$F$13</f>
        <v>450.39552485000002</v>
      </c>
      <c r="P396" s="37">
        <f>SUMIFS(СВЦЭМ!$K$34:$K$777,СВЦЭМ!$A$34:$A$777,$A396,СВЦЭМ!$B$34:$B$777,P$366)+'СЕТ СН'!$F$13</f>
        <v>444.34725116999999</v>
      </c>
      <c r="Q396" s="37">
        <f>SUMIFS(СВЦЭМ!$K$34:$K$777,СВЦЭМ!$A$34:$A$777,$A396,СВЦЭМ!$B$34:$B$777,Q$366)+'СЕТ СН'!$F$13</f>
        <v>442.47786762999999</v>
      </c>
      <c r="R396" s="37">
        <f>SUMIFS(СВЦЭМ!$K$34:$K$777,СВЦЭМ!$A$34:$A$777,$A396,СВЦЭМ!$B$34:$B$777,R$366)+'СЕТ СН'!$F$13</f>
        <v>445.79859685999998</v>
      </c>
      <c r="S396" s="37">
        <f>SUMIFS(СВЦЭМ!$K$34:$K$777,СВЦЭМ!$A$34:$A$777,$A396,СВЦЭМ!$B$34:$B$777,S$366)+'СЕТ СН'!$F$13</f>
        <v>444.85534982000001</v>
      </c>
      <c r="T396" s="37">
        <f>SUMIFS(СВЦЭМ!$K$34:$K$777,СВЦЭМ!$A$34:$A$777,$A396,СВЦЭМ!$B$34:$B$777,T$366)+'СЕТ СН'!$F$13</f>
        <v>440.59894572000002</v>
      </c>
      <c r="U396" s="37">
        <f>SUMIFS(СВЦЭМ!$K$34:$K$777,СВЦЭМ!$A$34:$A$777,$A396,СВЦЭМ!$B$34:$B$777,U$366)+'СЕТ СН'!$F$13</f>
        <v>438.27830619000002</v>
      </c>
      <c r="V396" s="37">
        <f>SUMIFS(СВЦЭМ!$K$34:$K$777,СВЦЭМ!$A$34:$A$777,$A396,СВЦЭМ!$B$34:$B$777,V$366)+'СЕТ СН'!$F$13</f>
        <v>445.27136571</v>
      </c>
      <c r="W396" s="37">
        <f>SUMIFS(СВЦЭМ!$K$34:$K$777,СВЦЭМ!$A$34:$A$777,$A396,СВЦЭМ!$B$34:$B$777,W$366)+'СЕТ СН'!$F$13</f>
        <v>440.08089877999998</v>
      </c>
      <c r="X396" s="37">
        <f>SUMIFS(СВЦЭМ!$K$34:$K$777,СВЦЭМ!$A$34:$A$777,$A396,СВЦЭМ!$B$34:$B$777,X$366)+'СЕТ СН'!$F$13</f>
        <v>421.85132988999999</v>
      </c>
      <c r="Y396" s="37">
        <f>SUMIFS(СВЦЭМ!$K$34:$K$777,СВЦЭМ!$A$34:$A$777,$A396,СВЦЭМ!$B$34:$B$777,Y$366)+'СЕТ СН'!$F$13</f>
        <v>406.33302715000002</v>
      </c>
    </row>
    <row r="397" spans="1:26" ht="15.75" x14ac:dyDescent="0.2">
      <c r="A397" s="36">
        <f t="shared" si="10"/>
        <v>42613</v>
      </c>
      <c r="B397" s="37">
        <f>SUMIFS(СВЦЭМ!$K$34:$K$777,СВЦЭМ!$A$34:$A$777,$A397,СВЦЭМ!$B$34:$B$777,B$366)+'СЕТ СН'!$F$13</f>
        <v>443.97718257999998</v>
      </c>
      <c r="C397" s="37">
        <f>SUMIFS(СВЦЭМ!$K$34:$K$777,СВЦЭМ!$A$34:$A$777,$A397,СВЦЭМ!$B$34:$B$777,C$366)+'СЕТ СН'!$F$13</f>
        <v>493.14492553000002</v>
      </c>
      <c r="D397" s="37">
        <f>SUMIFS(СВЦЭМ!$K$34:$K$777,СВЦЭМ!$A$34:$A$777,$A397,СВЦЭМ!$B$34:$B$777,D$366)+'СЕТ СН'!$F$13</f>
        <v>507.82675225999998</v>
      </c>
      <c r="E397" s="37">
        <f>SUMIFS(СВЦЭМ!$K$34:$K$777,СВЦЭМ!$A$34:$A$777,$A397,СВЦЭМ!$B$34:$B$777,E$366)+'СЕТ СН'!$F$13</f>
        <v>506.29303255999997</v>
      </c>
      <c r="F397" s="37">
        <f>SUMIFS(СВЦЭМ!$K$34:$K$777,СВЦЭМ!$A$34:$A$777,$A397,СВЦЭМ!$B$34:$B$777,F$366)+'СЕТ СН'!$F$13</f>
        <v>507.55866069000001</v>
      </c>
      <c r="G397" s="37">
        <f>SUMIFS(СВЦЭМ!$K$34:$K$777,СВЦЭМ!$A$34:$A$777,$A397,СВЦЭМ!$B$34:$B$777,G$366)+'СЕТ СН'!$F$13</f>
        <v>503.79394761999998</v>
      </c>
      <c r="H397" s="37">
        <f>SUMIFS(СВЦЭМ!$K$34:$K$777,СВЦЭМ!$A$34:$A$777,$A397,СВЦЭМ!$B$34:$B$777,H$366)+'СЕТ СН'!$F$13</f>
        <v>485.05213427000001</v>
      </c>
      <c r="I397" s="37">
        <f>SUMIFS(СВЦЭМ!$K$34:$K$777,СВЦЭМ!$A$34:$A$777,$A397,СВЦЭМ!$B$34:$B$777,I$366)+'СЕТ СН'!$F$13</f>
        <v>456.54899386</v>
      </c>
      <c r="J397" s="37">
        <f>SUMIFS(СВЦЭМ!$K$34:$K$777,СВЦЭМ!$A$34:$A$777,$A397,СВЦЭМ!$B$34:$B$777,J$366)+'СЕТ СН'!$F$13</f>
        <v>463.10607535999998</v>
      </c>
      <c r="K397" s="37">
        <f>SUMIFS(СВЦЭМ!$K$34:$K$777,СВЦЭМ!$A$34:$A$777,$A397,СВЦЭМ!$B$34:$B$777,K$366)+'СЕТ СН'!$F$13</f>
        <v>458.44758990999998</v>
      </c>
      <c r="L397" s="37">
        <f>SUMIFS(СВЦЭМ!$K$34:$K$777,СВЦЭМ!$A$34:$A$777,$A397,СВЦЭМ!$B$34:$B$777,L$366)+'СЕТ СН'!$F$13</f>
        <v>447.28214133</v>
      </c>
      <c r="M397" s="37">
        <f>SUMIFS(СВЦЭМ!$K$34:$K$777,СВЦЭМ!$A$34:$A$777,$A397,СВЦЭМ!$B$34:$B$777,M$366)+'СЕТ СН'!$F$13</f>
        <v>438.60944761000002</v>
      </c>
      <c r="N397" s="37">
        <f>SUMIFS(СВЦЭМ!$K$34:$K$777,СВЦЭМ!$A$34:$A$777,$A397,СВЦЭМ!$B$34:$B$777,N$366)+'СЕТ СН'!$F$13</f>
        <v>430.95076902</v>
      </c>
      <c r="O397" s="37">
        <f>SUMIFS(СВЦЭМ!$K$34:$K$777,СВЦЭМ!$A$34:$A$777,$A397,СВЦЭМ!$B$34:$B$777,O$366)+'СЕТ СН'!$F$13</f>
        <v>431.63640812</v>
      </c>
      <c r="P397" s="37">
        <f>SUMIFS(СВЦЭМ!$K$34:$K$777,СВЦЭМ!$A$34:$A$777,$A397,СВЦЭМ!$B$34:$B$777,P$366)+'СЕТ СН'!$F$13</f>
        <v>428.05096376</v>
      </c>
      <c r="Q397" s="37">
        <f>SUMIFS(СВЦЭМ!$K$34:$K$777,СВЦЭМ!$A$34:$A$777,$A397,СВЦЭМ!$B$34:$B$777,Q$366)+'СЕТ СН'!$F$13</f>
        <v>424.99985743000002</v>
      </c>
      <c r="R397" s="37">
        <f>SUMIFS(СВЦЭМ!$K$34:$K$777,СВЦЭМ!$A$34:$A$777,$A397,СВЦЭМ!$B$34:$B$777,R$366)+'СЕТ СН'!$F$13</f>
        <v>423.93911892</v>
      </c>
      <c r="S397" s="37">
        <f>SUMIFS(СВЦЭМ!$K$34:$K$777,СВЦЭМ!$A$34:$A$777,$A397,СВЦЭМ!$B$34:$B$777,S$366)+'СЕТ СН'!$F$13</f>
        <v>422.85098033000003</v>
      </c>
      <c r="T397" s="37">
        <f>SUMIFS(СВЦЭМ!$K$34:$K$777,СВЦЭМ!$A$34:$A$777,$A397,СВЦЭМ!$B$34:$B$777,T$366)+'СЕТ СН'!$F$13</f>
        <v>422.94805910999997</v>
      </c>
      <c r="U397" s="37">
        <f>SUMIFS(СВЦЭМ!$K$34:$K$777,СВЦЭМ!$A$34:$A$777,$A397,СВЦЭМ!$B$34:$B$777,U$366)+'СЕТ СН'!$F$13</f>
        <v>424.90081916999998</v>
      </c>
      <c r="V397" s="37">
        <f>SUMIFS(СВЦЭМ!$K$34:$K$777,СВЦЭМ!$A$34:$A$777,$A397,СВЦЭМ!$B$34:$B$777,V$366)+'СЕТ СН'!$F$13</f>
        <v>431.85545944</v>
      </c>
      <c r="W397" s="37">
        <f>SUMIFS(СВЦЭМ!$K$34:$K$777,СВЦЭМ!$A$34:$A$777,$A397,СВЦЭМ!$B$34:$B$777,W$366)+'СЕТ СН'!$F$13</f>
        <v>427.46755883999998</v>
      </c>
      <c r="X397" s="37">
        <f>SUMIFS(СВЦЭМ!$K$34:$K$777,СВЦЭМ!$A$34:$A$777,$A397,СВЦЭМ!$B$34:$B$777,X$366)+'СЕТ СН'!$F$13</f>
        <v>411.67396807</v>
      </c>
      <c r="Y397" s="37">
        <f>SUMIFS(СВЦЭМ!$K$34:$K$777,СВЦЭМ!$A$34:$A$777,$A397,СВЦЭМ!$B$34:$B$777,Y$366)+'СЕТ СН'!$F$13</f>
        <v>403.77133966000002</v>
      </c>
    </row>
    <row r="398" spans="1:26" ht="15.75" x14ac:dyDescent="0.2">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2.75" customHeight="1" x14ac:dyDescent="0.2">
      <c r="A399" s="87" t="s">
        <v>7</v>
      </c>
      <c r="B399" s="81" t="s">
        <v>135</v>
      </c>
      <c r="C399" s="82"/>
      <c r="D399" s="82"/>
      <c r="E399" s="82"/>
      <c r="F399" s="82"/>
      <c r="G399" s="82"/>
      <c r="H399" s="82"/>
      <c r="I399" s="82"/>
      <c r="J399" s="82"/>
      <c r="K399" s="82"/>
      <c r="L399" s="82"/>
      <c r="M399" s="82"/>
      <c r="N399" s="82"/>
      <c r="O399" s="82"/>
      <c r="P399" s="82"/>
      <c r="Q399" s="82"/>
      <c r="R399" s="82"/>
      <c r="S399" s="82"/>
      <c r="T399" s="82"/>
      <c r="U399" s="82"/>
      <c r="V399" s="82"/>
      <c r="W399" s="82"/>
      <c r="X399" s="82"/>
      <c r="Y399" s="83"/>
    </row>
    <row r="400" spans="1:26" ht="12.75" customHeight="1" x14ac:dyDescent="0.2">
      <c r="A400" s="88"/>
      <c r="B400" s="84"/>
      <c r="C400" s="85"/>
      <c r="D400" s="85"/>
      <c r="E400" s="85"/>
      <c r="F400" s="85"/>
      <c r="G400" s="85"/>
      <c r="H400" s="85"/>
      <c r="I400" s="85"/>
      <c r="J400" s="85"/>
      <c r="K400" s="85"/>
      <c r="L400" s="85"/>
      <c r="M400" s="85"/>
      <c r="N400" s="85"/>
      <c r="O400" s="85"/>
      <c r="P400" s="85"/>
      <c r="Q400" s="85"/>
      <c r="R400" s="85"/>
      <c r="S400" s="85"/>
      <c r="T400" s="85"/>
      <c r="U400" s="85"/>
      <c r="V400" s="85"/>
      <c r="W400" s="85"/>
      <c r="X400" s="85"/>
      <c r="Y400" s="86"/>
    </row>
    <row r="401" spans="1:27" s="47" customFormat="1" ht="12.75" customHeight="1" x14ac:dyDescent="0.2">
      <c r="A401" s="89"/>
      <c r="B401" s="35">
        <v>1</v>
      </c>
      <c r="C401" s="35">
        <v>2</v>
      </c>
      <c r="D401" s="35">
        <v>3</v>
      </c>
      <c r="E401" s="35">
        <v>4</v>
      </c>
      <c r="F401" s="35">
        <v>5</v>
      </c>
      <c r="G401" s="35">
        <v>6</v>
      </c>
      <c r="H401" s="35">
        <v>7</v>
      </c>
      <c r="I401" s="35">
        <v>8</v>
      </c>
      <c r="J401" s="35">
        <v>9</v>
      </c>
      <c r="K401" s="35">
        <v>10</v>
      </c>
      <c r="L401" s="35">
        <v>11</v>
      </c>
      <c r="M401" s="35">
        <v>12</v>
      </c>
      <c r="N401" s="35">
        <v>13</v>
      </c>
      <c r="O401" s="35">
        <v>14</v>
      </c>
      <c r="P401" s="35">
        <v>15</v>
      </c>
      <c r="Q401" s="35">
        <v>16</v>
      </c>
      <c r="R401" s="35">
        <v>17</v>
      </c>
      <c r="S401" s="35">
        <v>18</v>
      </c>
      <c r="T401" s="35">
        <v>19</v>
      </c>
      <c r="U401" s="35">
        <v>20</v>
      </c>
      <c r="V401" s="35">
        <v>21</v>
      </c>
      <c r="W401" s="35">
        <v>22</v>
      </c>
      <c r="X401" s="35">
        <v>23</v>
      </c>
      <c r="Y401" s="35">
        <v>24</v>
      </c>
    </row>
    <row r="402" spans="1:27" ht="15.75" customHeight="1" x14ac:dyDescent="0.2">
      <c r="A402" s="36" t="str">
        <f>A367</f>
        <v>01.08.2016</v>
      </c>
      <c r="B402" s="37">
        <f>SUMIFS(СВЦЭМ!$L$34:$L$777,СВЦЭМ!$A$34:$A$777,$A402,СВЦЭМ!$B$34:$B$777,B$401)+'СЕТ СН'!$F$13</f>
        <v>487.29616691000001</v>
      </c>
      <c r="C402" s="37">
        <f>SUMIFS(СВЦЭМ!$L$34:$L$777,СВЦЭМ!$A$34:$A$777,$A402,СВЦЭМ!$B$34:$B$777,C$401)+'СЕТ СН'!$F$13</f>
        <v>533.87460720000001</v>
      </c>
      <c r="D402" s="37">
        <f>SUMIFS(СВЦЭМ!$L$34:$L$777,СВЦЭМ!$A$34:$A$777,$A402,СВЦЭМ!$B$34:$B$777,D$401)+'СЕТ СН'!$F$13</f>
        <v>568.96052092000002</v>
      </c>
      <c r="E402" s="37">
        <f>SUMIFS(СВЦЭМ!$L$34:$L$777,СВЦЭМ!$A$34:$A$777,$A402,СВЦЭМ!$B$34:$B$777,E$401)+'СЕТ СН'!$F$13</f>
        <v>581.67927641000006</v>
      </c>
      <c r="F402" s="37">
        <f>SUMIFS(СВЦЭМ!$L$34:$L$777,СВЦЭМ!$A$34:$A$777,$A402,СВЦЭМ!$B$34:$B$777,F$401)+'СЕТ СН'!$F$13</f>
        <v>586.12337593999996</v>
      </c>
      <c r="G402" s="37">
        <f>SUMIFS(СВЦЭМ!$L$34:$L$777,СВЦЭМ!$A$34:$A$777,$A402,СВЦЭМ!$B$34:$B$777,G$401)+'СЕТ СН'!$F$13</f>
        <v>578.13282517000005</v>
      </c>
      <c r="H402" s="37">
        <f>SUMIFS(СВЦЭМ!$L$34:$L$777,СВЦЭМ!$A$34:$A$777,$A402,СВЦЭМ!$B$34:$B$777,H$401)+'СЕТ СН'!$F$13</f>
        <v>542.07899454999995</v>
      </c>
      <c r="I402" s="37">
        <f>SUMIFS(СВЦЭМ!$L$34:$L$777,СВЦЭМ!$A$34:$A$777,$A402,СВЦЭМ!$B$34:$B$777,I$401)+'СЕТ СН'!$F$13</f>
        <v>516.55795934000002</v>
      </c>
      <c r="J402" s="37">
        <f>SUMIFS(СВЦЭМ!$L$34:$L$777,СВЦЭМ!$A$34:$A$777,$A402,СВЦЭМ!$B$34:$B$777,J$401)+'СЕТ СН'!$F$13</f>
        <v>539.03677399000003</v>
      </c>
      <c r="K402" s="37">
        <f>SUMIFS(СВЦЭМ!$L$34:$L$777,СВЦЭМ!$A$34:$A$777,$A402,СВЦЭМ!$B$34:$B$777,K$401)+'СЕТ СН'!$F$13</f>
        <v>538.82191413999999</v>
      </c>
      <c r="L402" s="37">
        <f>SUMIFS(СВЦЭМ!$L$34:$L$777,СВЦЭМ!$A$34:$A$777,$A402,СВЦЭМ!$B$34:$B$777,L$401)+'СЕТ СН'!$F$13</f>
        <v>524.08694787000002</v>
      </c>
      <c r="M402" s="37">
        <f>SUMIFS(СВЦЭМ!$L$34:$L$777,СВЦЭМ!$A$34:$A$777,$A402,СВЦЭМ!$B$34:$B$777,M$401)+'СЕТ СН'!$F$13</f>
        <v>507.84914149999997</v>
      </c>
      <c r="N402" s="37">
        <f>SUMIFS(СВЦЭМ!$L$34:$L$777,СВЦЭМ!$A$34:$A$777,$A402,СВЦЭМ!$B$34:$B$777,N$401)+'СЕТ СН'!$F$13</f>
        <v>509.63146562999998</v>
      </c>
      <c r="O402" s="37">
        <f>SUMIFS(СВЦЭМ!$L$34:$L$777,СВЦЭМ!$A$34:$A$777,$A402,СВЦЭМ!$B$34:$B$777,O$401)+'СЕТ СН'!$F$13</f>
        <v>512.72231022000005</v>
      </c>
      <c r="P402" s="37">
        <f>SUMIFS(СВЦЭМ!$L$34:$L$777,СВЦЭМ!$A$34:$A$777,$A402,СВЦЭМ!$B$34:$B$777,P$401)+'СЕТ СН'!$F$13</f>
        <v>512.45259998999995</v>
      </c>
      <c r="Q402" s="37">
        <f>SUMIFS(СВЦЭМ!$L$34:$L$777,СВЦЭМ!$A$34:$A$777,$A402,СВЦЭМ!$B$34:$B$777,Q$401)+'СЕТ СН'!$F$13</f>
        <v>510.66481298999997</v>
      </c>
      <c r="R402" s="37">
        <f>SUMIFS(СВЦЭМ!$L$34:$L$777,СВЦЭМ!$A$34:$A$777,$A402,СВЦЭМ!$B$34:$B$777,R$401)+'СЕТ СН'!$F$13</f>
        <v>509.95783975000001</v>
      </c>
      <c r="S402" s="37">
        <f>SUMIFS(СВЦЭМ!$L$34:$L$777,СВЦЭМ!$A$34:$A$777,$A402,СВЦЭМ!$B$34:$B$777,S$401)+'СЕТ СН'!$F$13</f>
        <v>507.11546063999998</v>
      </c>
      <c r="T402" s="37">
        <f>SUMIFS(СВЦЭМ!$L$34:$L$777,СВЦЭМ!$A$34:$A$777,$A402,СВЦЭМ!$B$34:$B$777,T$401)+'СЕТ СН'!$F$13</f>
        <v>504.06912383999997</v>
      </c>
      <c r="U402" s="37">
        <f>SUMIFS(СВЦЭМ!$L$34:$L$777,СВЦЭМ!$A$34:$A$777,$A402,СВЦЭМ!$B$34:$B$777,U$401)+'СЕТ СН'!$F$13</f>
        <v>428.64462852000003</v>
      </c>
      <c r="V402" s="37">
        <f>SUMIFS(СВЦЭМ!$L$34:$L$777,СВЦЭМ!$A$34:$A$777,$A402,СВЦЭМ!$B$34:$B$777,V$401)+'СЕТ СН'!$F$13</f>
        <v>405.29932022000003</v>
      </c>
      <c r="W402" s="37">
        <f>SUMIFS(СВЦЭМ!$L$34:$L$777,СВЦЭМ!$A$34:$A$777,$A402,СВЦЭМ!$B$34:$B$777,W$401)+'СЕТ СН'!$F$13</f>
        <v>410.51692432999999</v>
      </c>
      <c r="X402" s="37">
        <f>SUMIFS(СВЦЭМ!$L$34:$L$777,СВЦЭМ!$A$34:$A$777,$A402,СВЦЭМ!$B$34:$B$777,X$401)+'СЕТ СН'!$F$13</f>
        <v>399.84529850000001</v>
      </c>
      <c r="Y402" s="37">
        <f>SUMIFS(СВЦЭМ!$L$34:$L$777,СВЦЭМ!$A$34:$A$777,$A402,СВЦЭМ!$B$34:$B$777,Y$401)+'СЕТ СН'!$F$13</f>
        <v>416.58442731000002</v>
      </c>
      <c r="AA402" s="46"/>
    </row>
    <row r="403" spans="1:27" ht="15.75" x14ac:dyDescent="0.2">
      <c r="A403" s="36">
        <f>A402+1</f>
        <v>42584</v>
      </c>
      <c r="B403" s="37">
        <f>SUMIFS(СВЦЭМ!$L$34:$L$777,СВЦЭМ!$A$34:$A$777,$A403,СВЦЭМ!$B$34:$B$777,B$401)+'СЕТ СН'!$F$13</f>
        <v>453.17222571000002</v>
      </c>
      <c r="C403" s="37">
        <f>SUMIFS(СВЦЭМ!$L$34:$L$777,СВЦЭМ!$A$34:$A$777,$A403,СВЦЭМ!$B$34:$B$777,C$401)+'СЕТ СН'!$F$13</f>
        <v>513.84670886000004</v>
      </c>
      <c r="D403" s="37">
        <f>SUMIFS(СВЦЭМ!$L$34:$L$777,СВЦЭМ!$A$34:$A$777,$A403,СВЦЭМ!$B$34:$B$777,D$401)+'СЕТ СН'!$F$13</f>
        <v>547.39978387999997</v>
      </c>
      <c r="E403" s="37">
        <f>SUMIFS(СВЦЭМ!$L$34:$L$777,СВЦЭМ!$A$34:$A$777,$A403,СВЦЭМ!$B$34:$B$777,E$401)+'СЕТ СН'!$F$13</f>
        <v>556.09841211000003</v>
      </c>
      <c r="F403" s="37">
        <f>SUMIFS(СВЦЭМ!$L$34:$L$777,СВЦЭМ!$A$34:$A$777,$A403,СВЦЭМ!$B$34:$B$777,F$401)+'СЕТ СН'!$F$13</f>
        <v>556.59281836000002</v>
      </c>
      <c r="G403" s="37">
        <f>SUMIFS(СВЦЭМ!$L$34:$L$777,СВЦЭМ!$A$34:$A$777,$A403,СВЦЭМ!$B$34:$B$777,G$401)+'СЕТ СН'!$F$13</f>
        <v>555.41254934999995</v>
      </c>
      <c r="H403" s="37">
        <f>SUMIFS(СВЦЭМ!$L$34:$L$777,СВЦЭМ!$A$34:$A$777,$A403,СВЦЭМ!$B$34:$B$777,H$401)+'СЕТ СН'!$F$13</f>
        <v>517.74557041000003</v>
      </c>
      <c r="I403" s="37">
        <f>SUMIFS(СВЦЭМ!$L$34:$L$777,СВЦЭМ!$A$34:$A$777,$A403,СВЦЭМ!$B$34:$B$777,I$401)+'СЕТ СН'!$F$13</f>
        <v>502.44965797999998</v>
      </c>
      <c r="J403" s="37">
        <f>SUMIFS(СВЦЭМ!$L$34:$L$777,СВЦЭМ!$A$34:$A$777,$A403,СВЦЭМ!$B$34:$B$777,J$401)+'СЕТ СН'!$F$13</f>
        <v>521.23144816000001</v>
      </c>
      <c r="K403" s="37">
        <f>SUMIFS(СВЦЭМ!$L$34:$L$777,СВЦЭМ!$A$34:$A$777,$A403,СВЦЭМ!$B$34:$B$777,K$401)+'СЕТ СН'!$F$13</f>
        <v>524.28371646000005</v>
      </c>
      <c r="L403" s="37">
        <f>SUMIFS(СВЦЭМ!$L$34:$L$777,СВЦЭМ!$A$34:$A$777,$A403,СВЦЭМ!$B$34:$B$777,L$401)+'СЕТ СН'!$F$13</f>
        <v>521.07501476000004</v>
      </c>
      <c r="M403" s="37">
        <f>SUMIFS(СВЦЭМ!$L$34:$L$777,СВЦЭМ!$A$34:$A$777,$A403,СВЦЭМ!$B$34:$B$777,M$401)+'СЕТ СН'!$F$13</f>
        <v>529.90713155000003</v>
      </c>
      <c r="N403" s="37">
        <f>SUMIFS(СВЦЭМ!$L$34:$L$777,СВЦЭМ!$A$34:$A$777,$A403,СВЦЭМ!$B$34:$B$777,N$401)+'СЕТ СН'!$F$13</f>
        <v>519.35716258000002</v>
      </c>
      <c r="O403" s="37">
        <f>SUMIFS(СВЦЭМ!$L$34:$L$777,СВЦЭМ!$A$34:$A$777,$A403,СВЦЭМ!$B$34:$B$777,O$401)+'СЕТ СН'!$F$13</f>
        <v>508.37114167999999</v>
      </c>
      <c r="P403" s="37">
        <f>SUMIFS(СВЦЭМ!$L$34:$L$777,СВЦЭМ!$A$34:$A$777,$A403,СВЦЭМ!$B$34:$B$777,P$401)+'СЕТ СН'!$F$13</f>
        <v>509.35281351999998</v>
      </c>
      <c r="Q403" s="37">
        <f>SUMIFS(СВЦЭМ!$L$34:$L$777,СВЦЭМ!$A$34:$A$777,$A403,СВЦЭМ!$B$34:$B$777,Q$401)+'СЕТ СН'!$F$13</f>
        <v>505.44651617</v>
      </c>
      <c r="R403" s="37">
        <f>SUMIFS(СВЦЭМ!$L$34:$L$777,СВЦЭМ!$A$34:$A$777,$A403,СВЦЭМ!$B$34:$B$777,R$401)+'СЕТ СН'!$F$13</f>
        <v>502.35231468000001</v>
      </c>
      <c r="S403" s="37">
        <f>SUMIFS(СВЦЭМ!$L$34:$L$777,СВЦЭМ!$A$34:$A$777,$A403,СВЦЭМ!$B$34:$B$777,S$401)+'СЕТ СН'!$F$13</f>
        <v>502.78171304</v>
      </c>
      <c r="T403" s="37">
        <f>SUMIFS(СВЦЭМ!$L$34:$L$777,СВЦЭМ!$A$34:$A$777,$A403,СВЦЭМ!$B$34:$B$777,T$401)+'СЕТ СН'!$F$13</f>
        <v>502.12425260999998</v>
      </c>
      <c r="U403" s="37">
        <f>SUMIFS(СВЦЭМ!$L$34:$L$777,СВЦЭМ!$A$34:$A$777,$A403,СВЦЭМ!$B$34:$B$777,U$401)+'СЕТ СН'!$F$13</f>
        <v>495.65411662999998</v>
      </c>
      <c r="V403" s="37">
        <f>SUMIFS(СВЦЭМ!$L$34:$L$777,СВЦЭМ!$A$34:$A$777,$A403,СВЦЭМ!$B$34:$B$777,V$401)+'СЕТ СН'!$F$13</f>
        <v>499.84880244999999</v>
      </c>
      <c r="W403" s="37">
        <f>SUMIFS(СВЦЭМ!$L$34:$L$777,СВЦЭМ!$A$34:$A$777,$A403,СВЦЭМ!$B$34:$B$777,W$401)+'СЕТ СН'!$F$13</f>
        <v>507.69054662999997</v>
      </c>
      <c r="X403" s="37">
        <f>SUMIFS(СВЦЭМ!$L$34:$L$777,СВЦЭМ!$A$34:$A$777,$A403,СВЦЭМ!$B$34:$B$777,X$401)+'СЕТ СН'!$F$13</f>
        <v>484.54380529999997</v>
      </c>
      <c r="Y403" s="37">
        <f>SUMIFS(СВЦЭМ!$L$34:$L$777,СВЦЭМ!$A$34:$A$777,$A403,СВЦЭМ!$B$34:$B$777,Y$401)+'СЕТ СН'!$F$13</f>
        <v>461.90646106999998</v>
      </c>
    </row>
    <row r="404" spans="1:27" ht="15.75" x14ac:dyDescent="0.2">
      <c r="A404" s="36">
        <f t="shared" ref="A404:A432" si="11">A403+1</f>
        <v>42585</v>
      </c>
      <c r="B404" s="37">
        <f>SUMIFS(СВЦЭМ!$L$34:$L$777,СВЦЭМ!$A$34:$A$777,$A404,СВЦЭМ!$B$34:$B$777,B$401)+'СЕТ СН'!$F$13</f>
        <v>474.96696763</v>
      </c>
      <c r="C404" s="37">
        <f>SUMIFS(СВЦЭМ!$L$34:$L$777,СВЦЭМ!$A$34:$A$777,$A404,СВЦЭМ!$B$34:$B$777,C$401)+'СЕТ СН'!$F$13</f>
        <v>517.14335265</v>
      </c>
      <c r="D404" s="37">
        <f>SUMIFS(СВЦЭМ!$L$34:$L$777,СВЦЭМ!$A$34:$A$777,$A404,СВЦЭМ!$B$34:$B$777,D$401)+'СЕТ СН'!$F$13</f>
        <v>555.50833565999994</v>
      </c>
      <c r="E404" s="37">
        <f>SUMIFS(СВЦЭМ!$L$34:$L$777,СВЦЭМ!$A$34:$A$777,$A404,СВЦЭМ!$B$34:$B$777,E$401)+'СЕТ СН'!$F$13</f>
        <v>569.90340601000003</v>
      </c>
      <c r="F404" s="37">
        <f>SUMIFS(СВЦЭМ!$L$34:$L$777,СВЦЭМ!$A$34:$A$777,$A404,СВЦЭМ!$B$34:$B$777,F$401)+'СЕТ СН'!$F$13</f>
        <v>569.45060607000005</v>
      </c>
      <c r="G404" s="37">
        <f>SUMIFS(СВЦЭМ!$L$34:$L$777,СВЦЭМ!$A$34:$A$777,$A404,СВЦЭМ!$B$34:$B$777,G$401)+'СЕТ СН'!$F$13</f>
        <v>563.31585643999995</v>
      </c>
      <c r="H404" s="37">
        <f>SUMIFS(СВЦЭМ!$L$34:$L$777,СВЦЭМ!$A$34:$A$777,$A404,СВЦЭМ!$B$34:$B$777,H$401)+'СЕТ СН'!$F$13</f>
        <v>527.40974897000001</v>
      </c>
      <c r="I404" s="37">
        <f>SUMIFS(СВЦЭМ!$L$34:$L$777,СВЦЭМ!$A$34:$A$777,$A404,СВЦЭМ!$B$34:$B$777,I$401)+'СЕТ СН'!$F$13</f>
        <v>491.37407289999999</v>
      </c>
      <c r="J404" s="37">
        <f>SUMIFS(СВЦЭМ!$L$34:$L$777,СВЦЭМ!$A$34:$A$777,$A404,СВЦЭМ!$B$34:$B$777,J$401)+'СЕТ СН'!$F$13</f>
        <v>503.57407525000002</v>
      </c>
      <c r="K404" s="37">
        <f>SUMIFS(СВЦЭМ!$L$34:$L$777,СВЦЭМ!$A$34:$A$777,$A404,СВЦЭМ!$B$34:$B$777,K$401)+'СЕТ СН'!$F$13</f>
        <v>503.30478617</v>
      </c>
      <c r="L404" s="37">
        <f>SUMIFS(СВЦЭМ!$L$34:$L$777,СВЦЭМ!$A$34:$A$777,$A404,СВЦЭМ!$B$34:$B$777,L$401)+'СЕТ СН'!$F$13</f>
        <v>493.46067729999999</v>
      </c>
      <c r="M404" s="37">
        <f>SUMIFS(СВЦЭМ!$L$34:$L$777,СВЦЭМ!$A$34:$A$777,$A404,СВЦЭМ!$B$34:$B$777,M$401)+'СЕТ СН'!$F$13</f>
        <v>496.44175654999998</v>
      </c>
      <c r="N404" s="37">
        <f>SUMIFS(СВЦЭМ!$L$34:$L$777,СВЦЭМ!$A$34:$A$777,$A404,СВЦЭМ!$B$34:$B$777,N$401)+'СЕТ СН'!$F$13</f>
        <v>495.10654552</v>
      </c>
      <c r="O404" s="37">
        <f>SUMIFS(СВЦЭМ!$L$34:$L$777,СВЦЭМ!$A$34:$A$777,$A404,СВЦЭМ!$B$34:$B$777,O$401)+'СЕТ СН'!$F$13</f>
        <v>503.70419881999999</v>
      </c>
      <c r="P404" s="37">
        <f>SUMIFS(СВЦЭМ!$L$34:$L$777,СВЦЭМ!$A$34:$A$777,$A404,СВЦЭМ!$B$34:$B$777,P$401)+'СЕТ СН'!$F$13</f>
        <v>501.23261797999999</v>
      </c>
      <c r="Q404" s="37">
        <f>SUMIFS(СВЦЭМ!$L$34:$L$777,СВЦЭМ!$A$34:$A$777,$A404,СВЦЭМ!$B$34:$B$777,Q$401)+'СЕТ СН'!$F$13</f>
        <v>492.89585412999998</v>
      </c>
      <c r="R404" s="37">
        <f>SUMIFS(СВЦЭМ!$L$34:$L$777,СВЦЭМ!$A$34:$A$777,$A404,СВЦЭМ!$B$34:$B$777,R$401)+'СЕТ СН'!$F$13</f>
        <v>486.56511849999998</v>
      </c>
      <c r="S404" s="37">
        <f>SUMIFS(СВЦЭМ!$L$34:$L$777,СВЦЭМ!$A$34:$A$777,$A404,СВЦЭМ!$B$34:$B$777,S$401)+'СЕТ СН'!$F$13</f>
        <v>487.15547665999998</v>
      </c>
      <c r="T404" s="37">
        <f>SUMIFS(СВЦЭМ!$L$34:$L$777,СВЦЭМ!$A$34:$A$777,$A404,СВЦЭМ!$B$34:$B$777,T$401)+'СЕТ СН'!$F$13</f>
        <v>485.77432295</v>
      </c>
      <c r="U404" s="37">
        <f>SUMIFS(СВЦЭМ!$L$34:$L$777,СВЦЭМ!$A$34:$A$777,$A404,СВЦЭМ!$B$34:$B$777,U$401)+'СЕТ СН'!$F$13</f>
        <v>482.50971442999997</v>
      </c>
      <c r="V404" s="37">
        <f>SUMIFS(СВЦЭМ!$L$34:$L$777,СВЦЭМ!$A$34:$A$777,$A404,СВЦЭМ!$B$34:$B$777,V$401)+'СЕТ СН'!$F$13</f>
        <v>490.47267936999998</v>
      </c>
      <c r="W404" s="37">
        <f>SUMIFS(СВЦЭМ!$L$34:$L$777,СВЦЭМ!$A$34:$A$777,$A404,СВЦЭМ!$B$34:$B$777,W$401)+'СЕТ СН'!$F$13</f>
        <v>509.57854823000002</v>
      </c>
      <c r="X404" s="37">
        <f>SUMIFS(СВЦЭМ!$L$34:$L$777,СВЦЭМ!$A$34:$A$777,$A404,СВЦЭМ!$B$34:$B$777,X$401)+'СЕТ СН'!$F$13</f>
        <v>466.65166412999997</v>
      </c>
      <c r="Y404" s="37">
        <f>SUMIFS(СВЦЭМ!$L$34:$L$777,СВЦЭМ!$A$34:$A$777,$A404,СВЦЭМ!$B$34:$B$777,Y$401)+'СЕТ СН'!$F$13</f>
        <v>444.44896614999999</v>
      </c>
    </row>
    <row r="405" spans="1:27" ht="15.75" x14ac:dyDescent="0.2">
      <c r="A405" s="36">
        <f t="shared" si="11"/>
        <v>42586</v>
      </c>
      <c r="B405" s="37">
        <f>SUMIFS(СВЦЭМ!$L$34:$L$777,СВЦЭМ!$A$34:$A$777,$A405,СВЦЭМ!$B$34:$B$777,B$401)+'СЕТ СН'!$F$13</f>
        <v>486.15532722</v>
      </c>
      <c r="C405" s="37">
        <f>SUMIFS(СВЦЭМ!$L$34:$L$777,СВЦЭМ!$A$34:$A$777,$A405,СВЦЭМ!$B$34:$B$777,C$401)+'СЕТ СН'!$F$13</f>
        <v>535.22435903999997</v>
      </c>
      <c r="D405" s="37">
        <f>SUMIFS(СВЦЭМ!$L$34:$L$777,СВЦЭМ!$A$34:$A$777,$A405,СВЦЭМ!$B$34:$B$777,D$401)+'СЕТ СН'!$F$13</f>
        <v>574.15549995000003</v>
      </c>
      <c r="E405" s="37">
        <f>SUMIFS(СВЦЭМ!$L$34:$L$777,СВЦЭМ!$A$34:$A$777,$A405,СВЦЭМ!$B$34:$B$777,E$401)+'СЕТ СН'!$F$13</f>
        <v>584.81499453000004</v>
      </c>
      <c r="F405" s="37">
        <f>SUMIFS(СВЦЭМ!$L$34:$L$777,СВЦЭМ!$A$34:$A$777,$A405,СВЦЭМ!$B$34:$B$777,F$401)+'СЕТ СН'!$F$13</f>
        <v>591.86555575</v>
      </c>
      <c r="G405" s="37">
        <f>SUMIFS(СВЦЭМ!$L$34:$L$777,СВЦЭМ!$A$34:$A$777,$A405,СВЦЭМ!$B$34:$B$777,G$401)+'СЕТ СН'!$F$13</f>
        <v>590.35743565999996</v>
      </c>
      <c r="H405" s="37">
        <f>SUMIFS(СВЦЭМ!$L$34:$L$777,СВЦЭМ!$A$34:$A$777,$A405,СВЦЭМ!$B$34:$B$777,H$401)+'СЕТ СН'!$F$13</f>
        <v>547.38526877000004</v>
      </c>
      <c r="I405" s="37">
        <f>SUMIFS(СВЦЭМ!$L$34:$L$777,СВЦЭМ!$A$34:$A$777,$A405,СВЦЭМ!$B$34:$B$777,I$401)+'СЕТ СН'!$F$13</f>
        <v>507.01492457000001</v>
      </c>
      <c r="J405" s="37">
        <f>SUMIFS(СВЦЭМ!$L$34:$L$777,СВЦЭМ!$A$34:$A$777,$A405,СВЦЭМ!$B$34:$B$777,J$401)+'СЕТ СН'!$F$13</f>
        <v>518.13874310000006</v>
      </c>
      <c r="K405" s="37">
        <f>SUMIFS(СВЦЭМ!$L$34:$L$777,СВЦЭМ!$A$34:$A$777,$A405,СВЦЭМ!$B$34:$B$777,K$401)+'СЕТ СН'!$F$13</f>
        <v>530.19900189999998</v>
      </c>
      <c r="L405" s="37">
        <f>SUMIFS(СВЦЭМ!$L$34:$L$777,СВЦЭМ!$A$34:$A$777,$A405,СВЦЭМ!$B$34:$B$777,L$401)+'СЕТ СН'!$F$13</f>
        <v>500.44507270999998</v>
      </c>
      <c r="M405" s="37">
        <f>SUMIFS(СВЦЭМ!$L$34:$L$777,СВЦЭМ!$A$34:$A$777,$A405,СВЦЭМ!$B$34:$B$777,M$401)+'СЕТ СН'!$F$13</f>
        <v>486.02343317999998</v>
      </c>
      <c r="N405" s="37">
        <f>SUMIFS(СВЦЭМ!$L$34:$L$777,СВЦЭМ!$A$34:$A$777,$A405,СВЦЭМ!$B$34:$B$777,N$401)+'СЕТ СН'!$F$13</f>
        <v>479.36966447999998</v>
      </c>
      <c r="O405" s="37">
        <f>SUMIFS(СВЦЭМ!$L$34:$L$777,СВЦЭМ!$A$34:$A$777,$A405,СВЦЭМ!$B$34:$B$777,O$401)+'СЕТ СН'!$F$13</f>
        <v>492.01796465000001</v>
      </c>
      <c r="P405" s="37">
        <f>SUMIFS(СВЦЭМ!$L$34:$L$777,СВЦЭМ!$A$34:$A$777,$A405,СВЦЭМ!$B$34:$B$777,P$401)+'СЕТ СН'!$F$13</f>
        <v>486.06224564000001</v>
      </c>
      <c r="Q405" s="37">
        <f>SUMIFS(СВЦЭМ!$L$34:$L$777,СВЦЭМ!$A$34:$A$777,$A405,СВЦЭМ!$B$34:$B$777,Q$401)+'СЕТ СН'!$F$13</f>
        <v>479.76385729999998</v>
      </c>
      <c r="R405" s="37">
        <f>SUMIFS(СВЦЭМ!$L$34:$L$777,СВЦЭМ!$A$34:$A$777,$A405,СВЦЭМ!$B$34:$B$777,R$401)+'СЕТ СН'!$F$13</f>
        <v>479.02230613</v>
      </c>
      <c r="S405" s="37">
        <f>SUMIFS(СВЦЭМ!$L$34:$L$777,СВЦЭМ!$A$34:$A$777,$A405,СВЦЭМ!$B$34:$B$777,S$401)+'СЕТ СН'!$F$13</f>
        <v>482.70868673000001</v>
      </c>
      <c r="T405" s="37">
        <f>SUMIFS(СВЦЭМ!$L$34:$L$777,СВЦЭМ!$A$34:$A$777,$A405,СВЦЭМ!$B$34:$B$777,T$401)+'СЕТ СН'!$F$13</f>
        <v>482.75043409</v>
      </c>
      <c r="U405" s="37">
        <f>SUMIFS(СВЦЭМ!$L$34:$L$777,СВЦЭМ!$A$34:$A$777,$A405,СВЦЭМ!$B$34:$B$777,U$401)+'СЕТ СН'!$F$13</f>
        <v>481.93614183</v>
      </c>
      <c r="V405" s="37">
        <f>SUMIFS(СВЦЭМ!$L$34:$L$777,СВЦЭМ!$A$34:$A$777,$A405,СВЦЭМ!$B$34:$B$777,V$401)+'СЕТ СН'!$F$13</f>
        <v>494.51598777999999</v>
      </c>
      <c r="W405" s="37">
        <f>SUMIFS(СВЦЭМ!$L$34:$L$777,СВЦЭМ!$A$34:$A$777,$A405,СВЦЭМ!$B$34:$B$777,W$401)+'СЕТ СН'!$F$13</f>
        <v>505.43060678000001</v>
      </c>
      <c r="X405" s="37">
        <f>SUMIFS(СВЦЭМ!$L$34:$L$777,СВЦЭМ!$A$34:$A$777,$A405,СВЦЭМ!$B$34:$B$777,X$401)+'СЕТ СН'!$F$13</f>
        <v>482.40564151000001</v>
      </c>
      <c r="Y405" s="37">
        <f>SUMIFS(СВЦЭМ!$L$34:$L$777,СВЦЭМ!$A$34:$A$777,$A405,СВЦЭМ!$B$34:$B$777,Y$401)+'СЕТ СН'!$F$13</f>
        <v>467.05416804999999</v>
      </c>
    </row>
    <row r="406" spans="1:27" ht="15.75" x14ac:dyDescent="0.2">
      <c r="A406" s="36">
        <f t="shared" si="11"/>
        <v>42587</v>
      </c>
      <c r="B406" s="37">
        <f>SUMIFS(СВЦЭМ!$L$34:$L$777,СВЦЭМ!$A$34:$A$777,$A406,СВЦЭМ!$B$34:$B$777,B$401)+'СЕТ СН'!$F$13</f>
        <v>411.62077718</v>
      </c>
      <c r="C406" s="37">
        <f>SUMIFS(СВЦЭМ!$L$34:$L$777,СВЦЭМ!$A$34:$A$777,$A406,СВЦЭМ!$B$34:$B$777,C$401)+'СЕТ СН'!$F$13</f>
        <v>470.63778372000002</v>
      </c>
      <c r="D406" s="37">
        <f>SUMIFS(СВЦЭМ!$L$34:$L$777,СВЦЭМ!$A$34:$A$777,$A406,СВЦЭМ!$B$34:$B$777,D$401)+'СЕТ СН'!$F$13</f>
        <v>504.31083188000002</v>
      </c>
      <c r="E406" s="37">
        <f>SUMIFS(СВЦЭМ!$L$34:$L$777,СВЦЭМ!$A$34:$A$777,$A406,СВЦЭМ!$B$34:$B$777,E$401)+'СЕТ СН'!$F$13</f>
        <v>515.70697050000001</v>
      </c>
      <c r="F406" s="37">
        <f>SUMIFS(СВЦЭМ!$L$34:$L$777,СВЦЭМ!$A$34:$A$777,$A406,СВЦЭМ!$B$34:$B$777,F$401)+'СЕТ СН'!$F$13</f>
        <v>519.46101533000001</v>
      </c>
      <c r="G406" s="37">
        <f>SUMIFS(СВЦЭМ!$L$34:$L$777,СВЦЭМ!$A$34:$A$777,$A406,СВЦЭМ!$B$34:$B$777,G$401)+'СЕТ СН'!$F$13</f>
        <v>521.95405161999997</v>
      </c>
      <c r="H406" s="37">
        <f>SUMIFS(СВЦЭМ!$L$34:$L$777,СВЦЭМ!$A$34:$A$777,$A406,СВЦЭМ!$B$34:$B$777,H$401)+'СЕТ СН'!$F$13</f>
        <v>507.11147831</v>
      </c>
      <c r="I406" s="37">
        <f>SUMIFS(СВЦЭМ!$L$34:$L$777,СВЦЭМ!$A$34:$A$777,$A406,СВЦЭМ!$B$34:$B$777,I$401)+'СЕТ СН'!$F$13</f>
        <v>493.77168032999998</v>
      </c>
      <c r="J406" s="37">
        <f>SUMIFS(СВЦЭМ!$L$34:$L$777,СВЦЭМ!$A$34:$A$777,$A406,СВЦЭМ!$B$34:$B$777,J$401)+'СЕТ СН'!$F$13</f>
        <v>496.80154285999998</v>
      </c>
      <c r="K406" s="37">
        <f>SUMIFS(СВЦЭМ!$L$34:$L$777,СВЦЭМ!$A$34:$A$777,$A406,СВЦЭМ!$B$34:$B$777,K$401)+'СЕТ СН'!$F$13</f>
        <v>502.78676257000001</v>
      </c>
      <c r="L406" s="37">
        <f>SUMIFS(СВЦЭМ!$L$34:$L$777,СВЦЭМ!$A$34:$A$777,$A406,СВЦЭМ!$B$34:$B$777,L$401)+'СЕТ СН'!$F$13</f>
        <v>491.08128662000001</v>
      </c>
      <c r="M406" s="37">
        <f>SUMIFS(СВЦЭМ!$L$34:$L$777,СВЦЭМ!$A$34:$A$777,$A406,СВЦЭМ!$B$34:$B$777,M$401)+'СЕТ СН'!$F$13</f>
        <v>492.10142347999999</v>
      </c>
      <c r="N406" s="37">
        <f>SUMIFS(СВЦЭМ!$L$34:$L$777,СВЦЭМ!$A$34:$A$777,$A406,СВЦЭМ!$B$34:$B$777,N$401)+'СЕТ СН'!$F$13</f>
        <v>488.34860930999997</v>
      </c>
      <c r="O406" s="37">
        <f>SUMIFS(СВЦЭМ!$L$34:$L$777,СВЦЭМ!$A$34:$A$777,$A406,СВЦЭМ!$B$34:$B$777,O$401)+'СЕТ СН'!$F$13</f>
        <v>498.96942224999998</v>
      </c>
      <c r="P406" s="37">
        <f>SUMIFS(СВЦЭМ!$L$34:$L$777,СВЦЭМ!$A$34:$A$777,$A406,СВЦЭМ!$B$34:$B$777,P$401)+'СЕТ СН'!$F$13</f>
        <v>495.6965553</v>
      </c>
      <c r="Q406" s="37">
        <f>SUMIFS(СВЦЭМ!$L$34:$L$777,СВЦЭМ!$A$34:$A$777,$A406,СВЦЭМ!$B$34:$B$777,Q$401)+'СЕТ СН'!$F$13</f>
        <v>490.00017587000002</v>
      </c>
      <c r="R406" s="37">
        <f>SUMIFS(СВЦЭМ!$L$34:$L$777,СВЦЭМ!$A$34:$A$777,$A406,СВЦЭМ!$B$34:$B$777,R$401)+'СЕТ СН'!$F$13</f>
        <v>486.78169802999997</v>
      </c>
      <c r="S406" s="37">
        <f>SUMIFS(СВЦЭМ!$L$34:$L$777,СВЦЭМ!$A$34:$A$777,$A406,СВЦЭМ!$B$34:$B$777,S$401)+'СЕТ СН'!$F$13</f>
        <v>485.56853996000001</v>
      </c>
      <c r="T406" s="37">
        <f>SUMIFS(СВЦЭМ!$L$34:$L$777,СВЦЭМ!$A$34:$A$777,$A406,СВЦЭМ!$B$34:$B$777,T$401)+'СЕТ СН'!$F$13</f>
        <v>465.48346190000001</v>
      </c>
      <c r="U406" s="37">
        <f>SUMIFS(СВЦЭМ!$L$34:$L$777,СВЦЭМ!$A$34:$A$777,$A406,СВЦЭМ!$B$34:$B$777,U$401)+'СЕТ СН'!$F$13</f>
        <v>487.29183763999998</v>
      </c>
      <c r="V406" s="37">
        <f>SUMIFS(СВЦЭМ!$L$34:$L$777,СВЦЭМ!$A$34:$A$777,$A406,СВЦЭМ!$B$34:$B$777,V$401)+'СЕТ СН'!$F$13</f>
        <v>474.21239795999998</v>
      </c>
      <c r="W406" s="37">
        <f>SUMIFS(СВЦЭМ!$L$34:$L$777,СВЦЭМ!$A$34:$A$777,$A406,СВЦЭМ!$B$34:$B$777,W$401)+'СЕТ СН'!$F$13</f>
        <v>486.47825721999999</v>
      </c>
      <c r="X406" s="37">
        <f>SUMIFS(СВЦЭМ!$L$34:$L$777,СВЦЭМ!$A$34:$A$777,$A406,СВЦЭМ!$B$34:$B$777,X$401)+'СЕТ СН'!$F$13</f>
        <v>460.95820271000002</v>
      </c>
      <c r="Y406" s="37">
        <f>SUMIFS(СВЦЭМ!$L$34:$L$777,СВЦЭМ!$A$34:$A$777,$A406,СВЦЭМ!$B$34:$B$777,Y$401)+'СЕТ СН'!$F$13</f>
        <v>479.74328341</v>
      </c>
    </row>
    <row r="407" spans="1:27" ht="15.75" x14ac:dyDescent="0.2">
      <c r="A407" s="36">
        <f t="shared" si="11"/>
        <v>42588</v>
      </c>
      <c r="B407" s="37">
        <f>SUMIFS(СВЦЭМ!$L$34:$L$777,СВЦЭМ!$A$34:$A$777,$A407,СВЦЭМ!$B$34:$B$777,B$401)+'СЕТ СН'!$F$13</f>
        <v>532.89260179999997</v>
      </c>
      <c r="C407" s="37">
        <f>SUMIFS(СВЦЭМ!$L$34:$L$777,СВЦЭМ!$A$34:$A$777,$A407,СВЦЭМ!$B$34:$B$777,C$401)+'СЕТ СН'!$F$13</f>
        <v>590.86676135000005</v>
      </c>
      <c r="D407" s="37">
        <f>SUMIFS(СВЦЭМ!$L$34:$L$777,СВЦЭМ!$A$34:$A$777,$A407,СВЦЭМ!$B$34:$B$777,D$401)+'СЕТ СН'!$F$13</f>
        <v>617.90491746999999</v>
      </c>
      <c r="E407" s="37">
        <f>SUMIFS(СВЦЭМ!$L$34:$L$777,СВЦЭМ!$A$34:$A$777,$A407,СВЦЭМ!$B$34:$B$777,E$401)+'СЕТ СН'!$F$13</f>
        <v>639.66776372000004</v>
      </c>
      <c r="F407" s="37">
        <f>SUMIFS(СВЦЭМ!$L$34:$L$777,СВЦЭМ!$A$34:$A$777,$A407,СВЦЭМ!$B$34:$B$777,F$401)+'СЕТ СН'!$F$13</f>
        <v>641.53524490999996</v>
      </c>
      <c r="G407" s="37">
        <f>SUMIFS(СВЦЭМ!$L$34:$L$777,СВЦЭМ!$A$34:$A$777,$A407,СВЦЭМ!$B$34:$B$777,G$401)+'СЕТ СН'!$F$13</f>
        <v>645.21994436</v>
      </c>
      <c r="H407" s="37">
        <f>SUMIFS(СВЦЭМ!$L$34:$L$777,СВЦЭМ!$A$34:$A$777,$A407,СВЦЭМ!$B$34:$B$777,H$401)+'СЕТ СН'!$F$13</f>
        <v>626.23501114999999</v>
      </c>
      <c r="I407" s="37">
        <f>SUMIFS(СВЦЭМ!$L$34:$L$777,СВЦЭМ!$A$34:$A$777,$A407,СВЦЭМ!$B$34:$B$777,I$401)+'СЕТ СН'!$F$13</f>
        <v>577.18117422</v>
      </c>
      <c r="J407" s="37">
        <f>SUMIFS(СВЦЭМ!$L$34:$L$777,СВЦЭМ!$A$34:$A$777,$A407,СВЦЭМ!$B$34:$B$777,J$401)+'СЕТ СН'!$F$13</f>
        <v>506.69484037000001</v>
      </c>
      <c r="K407" s="37">
        <f>SUMIFS(СВЦЭМ!$L$34:$L$777,СВЦЭМ!$A$34:$A$777,$A407,СВЦЭМ!$B$34:$B$777,K$401)+'СЕТ СН'!$F$13</f>
        <v>473.89794638000001</v>
      </c>
      <c r="L407" s="37">
        <f>SUMIFS(СВЦЭМ!$L$34:$L$777,СВЦЭМ!$A$34:$A$777,$A407,СВЦЭМ!$B$34:$B$777,L$401)+'СЕТ СН'!$F$13</f>
        <v>473.61197077999998</v>
      </c>
      <c r="M407" s="37">
        <f>SUMIFS(СВЦЭМ!$L$34:$L$777,СВЦЭМ!$A$34:$A$777,$A407,СВЦЭМ!$B$34:$B$777,M$401)+'СЕТ СН'!$F$13</f>
        <v>464.54995410999999</v>
      </c>
      <c r="N407" s="37">
        <f>SUMIFS(СВЦЭМ!$L$34:$L$777,СВЦЭМ!$A$34:$A$777,$A407,СВЦЭМ!$B$34:$B$777,N$401)+'СЕТ СН'!$F$13</f>
        <v>460.23667318000003</v>
      </c>
      <c r="O407" s="37">
        <f>SUMIFS(СВЦЭМ!$L$34:$L$777,СВЦЭМ!$A$34:$A$777,$A407,СВЦЭМ!$B$34:$B$777,O$401)+'СЕТ СН'!$F$13</f>
        <v>456.94799645000001</v>
      </c>
      <c r="P407" s="37">
        <f>SUMIFS(СВЦЭМ!$L$34:$L$777,СВЦЭМ!$A$34:$A$777,$A407,СВЦЭМ!$B$34:$B$777,P$401)+'СЕТ СН'!$F$13</f>
        <v>450.90461469000002</v>
      </c>
      <c r="Q407" s="37">
        <f>SUMIFS(СВЦЭМ!$L$34:$L$777,СВЦЭМ!$A$34:$A$777,$A407,СВЦЭМ!$B$34:$B$777,Q$401)+'СЕТ СН'!$F$13</f>
        <v>448.45908817999998</v>
      </c>
      <c r="R407" s="37">
        <f>SUMIFS(СВЦЭМ!$L$34:$L$777,СВЦЭМ!$A$34:$A$777,$A407,СВЦЭМ!$B$34:$B$777,R$401)+'СЕТ СН'!$F$13</f>
        <v>443.55298303000001</v>
      </c>
      <c r="S407" s="37">
        <f>SUMIFS(СВЦЭМ!$L$34:$L$777,СВЦЭМ!$A$34:$A$777,$A407,СВЦЭМ!$B$34:$B$777,S$401)+'СЕТ СН'!$F$13</f>
        <v>442.73412832000002</v>
      </c>
      <c r="T407" s="37">
        <f>SUMIFS(СВЦЭМ!$L$34:$L$777,СВЦЭМ!$A$34:$A$777,$A407,СВЦЭМ!$B$34:$B$777,T$401)+'СЕТ СН'!$F$13</f>
        <v>445.95761299999998</v>
      </c>
      <c r="U407" s="37">
        <f>SUMIFS(СВЦЭМ!$L$34:$L$777,СВЦЭМ!$A$34:$A$777,$A407,СВЦЭМ!$B$34:$B$777,U$401)+'СЕТ СН'!$F$13</f>
        <v>445.48623478000002</v>
      </c>
      <c r="V407" s="37">
        <f>SUMIFS(СВЦЭМ!$L$34:$L$777,СВЦЭМ!$A$34:$A$777,$A407,СВЦЭМ!$B$34:$B$777,V$401)+'СЕТ СН'!$F$13</f>
        <v>452.98926152000001</v>
      </c>
      <c r="W407" s="37">
        <f>SUMIFS(СВЦЭМ!$L$34:$L$777,СВЦЭМ!$A$34:$A$777,$A407,СВЦЭМ!$B$34:$B$777,W$401)+'СЕТ СН'!$F$13</f>
        <v>474.28352202000002</v>
      </c>
      <c r="X407" s="37">
        <f>SUMIFS(СВЦЭМ!$L$34:$L$777,СВЦЭМ!$A$34:$A$777,$A407,СВЦЭМ!$B$34:$B$777,X$401)+'СЕТ СН'!$F$13</f>
        <v>440.73912044000002</v>
      </c>
      <c r="Y407" s="37">
        <f>SUMIFS(СВЦЭМ!$L$34:$L$777,СВЦЭМ!$A$34:$A$777,$A407,СВЦЭМ!$B$34:$B$777,Y$401)+'СЕТ СН'!$F$13</f>
        <v>462.25413163000002</v>
      </c>
    </row>
    <row r="408" spans="1:27" ht="15.75" x14ac:dyDescent="0.2">
      <c r="A408" s="36">
        <f t="shared" si="11"/>
        <v>42589</v>
      </c>
      <c r="B408" s="37">
        <f>SUMIFS(СВЦЭМ!$L$34:$L$777,СВЦЭМ!$A$34:$A$777,$A408,СВЦЭМ!$B$34:$B$777,B$401)+'СЕТ СН'!$F$13</f>
        <v>520.16810443999998</v>
      </c>
      <c r="C408" s="37">
        <f>SUMIFS(СВЦЭМ!$L$34:$L$777,СВЦЭМ!$A$34:$A$777,$A408,СВЦЭМ!$B$34:$B$777,C$401)+'СЕТ СН'!$F$13</f>
        <v>576.03658932999997</v>
      </c>
      <c r="D408" s="37">
        <f>SUMIFS(СВЦЭМ!$L$34:$L$777,СВЦЭМ!$A$34:$A$777,$A408,СВЦЭМ!$B$34:$B$777,D$401)+'СЕТ СН'!$F$13</f>
        <v>622.12470074999999</v>
      </c>
      <c r="E408" s="37">
        <f>SUMIFS(СВЦЭМ!$L$34:$L$777,СВЦЭМ!$A$34:$A$777,$A408,СВЦЭМ!$B$34:$B$777,E$401)+'СЕТ СН'!$F$13</f>
        <v>641.36116276999996</v>
      </c>
      <c r="F408" s="37">
        <f>SUMIFS(СВЦЭМ!$L$34:$L$777,СВЦЭМ!$A$34:$A$777,$A408,СВЦЭМ!$B$34:$B$777,F$401)+'СЕТ СН'!$F$13</f>
        <v>642.95731734000003</v>
      </c>
      <c r="G408" s="37">
        <f>SUMIFS(СВЦЭМ!$L$34:$L$777,СВЦЭМ!$A$34:$A$777,$A408,СВЦЭМ!$B$34:$B$777,G$401)+'СЕТ СН'!$F$13</f>
        <v>650.07983813999999</v>
      </c>
      <c r="H408" s="37">
        <f>SUMIFS(СВЦЭМ!$L$34:$L$777,СВЦЭМ!$A$34:$A$777,$A408,СВЦЭМ!$B$34:$B$777,H$401)+'СЕТ СН'!$F$13</f>
        <v>632.71510487</v>
      </c>
      <c r="I408" s="37">
        <f>SUMIFS(СВЦЭМ!$L$34:$L$777,СВЦЭМ!$A$34:$A$777,$A408,СВЦЭМ!$B$34:$B$777,I$401)+'СЕТ СН'!$F$13</f>
        <v>587.85684634999996</v>
      </c>
      <c r="J408" s="37">
        <f>SUMIFS(СВЦЭМ!$L$34:$L$777,СВЦЭМ!$A$34:$A$777,$A408,СВЦЭМ!$B$34:$B$777,J$401)+'СЕТ СН'!$F$13</f>
        <v>515.38788957999998</v>
      </c>
      <c r="K408" s="37">
        <f>SUMIFS(СВЦЭМ!$L$34:$L$777,СВЦЭМ!$A$34:$A$777,$A408,СВЦЭМ!$B$34:$B$777,K$401)+'СЕТ СН'!$F$13</f>
        <v>464.49726255000002</v>
      </c>
      <c r="L408" s="37">
        <f>SUMIFS(СВЦЭМ!$L$34:$L$777,СВЦЭМ!$A$34:$A$777,$A408,СВЦЭМ!$B$34:$B$777,L$401)+'СЕТ СН'!$F$13</f>
        <v>467.86554796000001</v>
      </c>
      <c r="M408" s="37">
        <f>SUMIFS(СВЦЭМ!$L$34:$L$777,СВЦЭМ!$A$34:$A$777,$A408,СВЦЭМ!$B$34:$B$777,M$401)+'СЕТ СН'!$F$13</f>
        <v>477.50385673</v>
      </c>
      <c r="N408" s="37">
        <f>SUMIFS(СВЦЭМ!$L$34:$L$777,СВЦЭМ!$A$34:$A$777,$A408,СВЦЭМ!$B$34:$B$777,N$401)+'СЕТ СН'!$F$13</f>
        <v>472.18598150000003</v>
      </c>
      <c r="O408" s="37">
        <f>SUMIFS(СВЦЭМ!$L$34:$L$777,СВЦЭМ!$A$34:$A$777,$A408,СВЦЭМ!$B$34:$B$777,O$401)+'СЕТ СН'!$F$13</f>
        <v>452.70330763999999</v>
      </c>
      <c r="P408" s="37">
        <f>SUMIFS(СВЦЭМ!$L$34:$L$777,СВЦЭМ!$A$34:$A$777,$A408,СВЦЭМ!$B$34:$B$777,P$401)+'СЕТ СН'!$F$13</f>
        <v>449.52753731000001</v>
      </c>
      <c r="Q408" s="37">
        <f>SUMIFS(СВЦЭМ!$L$34:$L$777,СВЦЭМ!$A$34:$A$777,$A408,СВЦЭМ!$B$34:$B$777,Q$401)+'СЕТ СН'!$F$13</f>
        <v>447.92421295999998</v>
      </c>
      <c r="R408" s="37">
        <f>SUMIFS(СВЦЭМ!$L$34:$L$777,СВЦЭМ!$A$34:$A$777,$A408,СВЦЭМ!$B$34:$B$777,R$401)+'СЕТ СН'!$F$13</f>
        <v>446.58504732</v>
      </c>
      <c r="S408" s="37">
        <f>SUMIFS(СВЦЭМ!$L$34:$L$777,СВЦЭМ!$A$34:$A$777,$A408,СВЦЭМ!$B$34:$B$777,S$401)+'СЕТ СН'!$F$13</f>
        <v>450.26012474999999</v>
      </c>
      <c r="T408" s="37">
        <f>SUMIFS(СВЦЭМ!$L$34:$L$777,СВЦЭМ!$A$34:$A$777,$A408,СВЦЭМ!$B$34:$B$777,T$401)+'СЕТ СН'!$F$13</f>
        <v>454.79177946999999</v>
      </c>
      <c r="U408" s="37">
        <f>SUMIFS(СВЦЭМ!$L$34:$L$777,СВЦЭМ!$A$34:$A$777,$A408,СВЦЭМ!$B$34:$B$777,U$401)+'СЕТ СН'!$F$13</f>
        <v>447.58405015</v>
      </c>
      <c r="V408" s="37">
        <f>SUMIFS(СВЦЭМ!$L$34:$L$777,СВЦЭМ!$A$34:$A$777,$A408,СВЦЭМ!$B$34:$B$777,V$401)+'СЕТ СН'!$F$13</f>
        <v>458.87340153000002</v>
      </c>
      <c r="W408" s="37">
        <f>SUMIFS(СВЦЭМ!$L$34:$L$777,СВЦЭМ!$A$34:$A$777,$A408,СВЦЭМ!$B$34:$B$777,W$401)+'СЕТ СН'!$F$13</f>
        <v>472.55848808000002</v>
      </c>
      <c r="X408" s="37">
        <f>SUMIFS(СВЦЭМ!$L$34:$L$777,СВЦЭМ!$A$34:$A$777,$A408,СВЦЭМ!$B$34:$B$777,X$401)+'СЕТ СН'!$F$13</f>
        <v>448.38878829999999</v>
      </c>
      <c r="Y408" s="37">
        <f>SUMIFS(СВЦЭМ!$L$34:$L$777,СВЦЭМ!$A$34:$A$777,$A408,СВЦЭМ!$B$34:$B$777,Y$401)+'СЕТ СН'!$F$13</f>
        <v>459.24550011999997</v>
      </c>
    </row>
    <row r="409" spans="1:27" ht="15.75" x14ac:dyDescent="0.2">
      <c r="A409" s="36">
        <f t="shared" si="11"/>
        <v>42590</v>
      </c>
      <c r="B409" s="37">
        <f>SUMIFS(СВЦЭМ!$L$34:$L$777,СВЦЭМ!$A$34:$A$777,$A409,СВЦЭМ!$B$34:$B$777,B$401)+'СЕТ СН'!$F$13</f>
        <v>522.13645887999996</v>
      </c>
      <c r="C409" s="37">
        <f>SUMIFS(СВЦЭМ!$L$34:$L$777,СВЦЭМ!$A$34:$A$777,$A409,СВЦЭМ!$B$34:$B$777,C$401)+'СЕТ СН'!$F$13</f>
        <v>583.73968356</v>
      </c>
      <c r="D409" s="37">
        <f>SUMIFS(СВЦЭМ!$L$34:$L$777,СВЦЭМ!$A$34:$A$777,$A409,СВЦЭМ!$B$34:$B$777,D$401)+'СЕТ СН'!$F$13</f>
        <v>623.83121295000001</v>
      </c>
      <c r="E409" s="37">
        <f>SUMIFS(СВЦЭМ!$L$34:$L$777,СВЦЭМ!$A$34:$A$777,$A409,СВЦЭМ!$B$34:$B$777,E$401)+'СЕТ СН'!$F$13</f>
        <v>634.20698437999999</v>
      </c>
      <c r="F409" s="37">
        <f>SUMIFS(СВЦЭМ!$L$34:$L$777,СВЦЭМ!$A$34:$A$777,$A409,СВЦЭМ!$B$34:$B$777,F$401)+'СЕТ СН'!$F$13</f>
        <v>645.71535488999996</v>
      </c>
      <c r="G409" s="37">
        <f>SUMIFS(СВЦЭМ!$L$34:$L$777,СВЦЭМ!$A$34:$A$777,$A409,СВЦЭМ!$B$34:$B$777,G$401)+'СЕТ СН'!$F$13</f>
        <v>641.73284819000003</v>
      </c>
      <c r="H409" s="37">
        <f>SUMIFS(СВЦЭМ!$L$34:$L$777,СВЦЭМ!$A$34:$A$777,$A409,СВЦЭМ!$B$34:$B$777,H$401)+'СЕТ СН'!$F$13</f>
        <v>595.99781100999996</v>
      </c>
      <c r="I409" s="37">
        <f>SUMIFS(СВЦЭМ!$L$34:$L$777,СВЦЭМ!$A$34:$A$777,$A409,СВЦЭМ!$B$34:$B$777,I$401)+'СЕТ СН'!$F$13</f>
        <v>539.52757931999997</v>
      </c>
      <c r="J409" s="37">
        <f>SUMIFS(СВЦЭМ!$L$34:$L$777,СВЦЭМ!$A$34:$A$777,$A409,СВЦЭМ!$B$34:$B$777,J$401)+'СЕТ СН'!$F$13</f>
        <v>502.62236838000001</v>
      </c>
      <c r="K409" s="37">
        <f>SUMIFS(СВЦЭМ!$L$34:$L$777,СВЦЭМ!$A$34:$A$777,$A409,СВЦЭМ!$B$34:$B$777,K$401)+'СЕТ СН'!$F$13</f>
        <v>494.81010758000002</v>
      </c>
      <c r="L409" s="37">
        <f>SUMIFS(СВЦЭМ!$L$34:$L$777,СВЦЭМ!$A$34:$A$777,$A409,СВЦЭМ!$B$34:$B$777,L$401)+'СЕТ СН'!$F$13</f>
        <v>493.63084385000002</v>
      </c>
      <c r="M409" s="37">
        <f>SUMIFS(СВЦЭМ!$L$34:$L$777,СВЦЭМ!$A$34:$A$777,$A409,СВЦЭМ!$B$34:$B$777,M$401)+'СЕТ СН'!$F$13</f>
        <v>503.44421047999998</v>
      </c>
      <c r="N409" s="37">
        <f>SUMIFS(СВЦЭМ!$L$34:$L$777,СВЦЭМ!$A$34:$A$777,$A409,СВЦЭМ!$B$34:$B$777,N$401)+'СЕТ СН'!$F$13</f>
        <v>496.72246790000003</v>
      </c>
      <c r="O409" s="37">
        <f>SUMIFS(СВЦЭМ!$L$34:$L$777,СВЦЭМ!$A$34:$A$777,$A409,СВЦЭМ!$B$34:$B$777,O$401)+'СЕТ СН'!$F$13</f>
        <v>505.17564706000002</v>
      </c>
      <c r="P409" s="37">
        <f>SUMIFS(СВЦЭМ!$L$34:$L$777,СВЦЭМ!$A$34:$A$777,$A409,СВЦЭМ!$B$34:$B$777,P$401)+'СЕТ СН'!$F$13</f>
        <v>499.3008863</v>
      </c>
      <c r="Q409" s="37">
        <f>SUMIFS(СВЦЭМ!$L$34:$L$777,СВЦЭМ!$A$34:$A$777,$A409,СВЦЭМ!$B$34:$B$777,Q$401)+'СЕТ СН'!$F$13</f>
        <v>490.17190843999998</v>
      </c>
      <c r="R409" s="37">
        <f>SUMIFS(СВЦЭМ!$L$34:$L$777,СВЦЭМ!$A$34:$A$777,$A409,СВЦЭМ!$B$34:$B$777,R$401)+'СЕТ СН'!$F$13</f>
        <v>486.37976254</v>
      </c>
      <c r="S409" s="37">
        <f>SUMIFS(СВЦЭМ!$L$34:$L$777,СВЦЭМ!$A$34:$A$777,$A409,СВЦЭМ!$B$34:$B$777,S$401)+'СЕТ СН'!$F$13</f>
        <v>485.90791207000001</v>
      </c>
      <c r="T409" s="37">
        <f>SUMIFS(СВЦЭМ!$L$34:$L$777,СВЦЭМ!$A$34:$A$777,$A409,СВЦЭМ!$B$34:$B$777,T$401)+'СЕТ СН'!$F$13</f>
        <v>488.44807412</v>
      </c>
      <c r="U409" s="37">
        <f>SUMIFS(СВЦЭМ!$L$34:$L$777,СВЦЭМ!$A$34:$A$777,$A409,СВЦЭМ!$B$34:$B$777,U$401)+'СЕТ СН'!$F$13</f>
        <v>489.56372687999999</v>
      </c>
      <c r="V409" s="37">
        <f>SUMIFS(СВЦЭМ!$L$34:$L$777,СВЦЭМ!$A$34:$A$777,$A409,СВЦЭМ!$B$34:$B$777,V$401)+'СЕТ СН'!$F$13</f>
        <v>497.02995677000001</v>
      </c>
      <c r="W409" s="37">
        <f>SUMIFS(СВЦЭМ!$L$34:$L$777,СВЦЭМ!$A$34:$A$777,$A409,СВЦЭМ!$B$34:$B$777,W$401)+'СЕТ СН'!$F$13</f>
        <v>519.23929870999996</v>
      </c>
      <c r="X409" s="37">
        <f>SUMIFS(СВЦЭМ!$L$34:$L$777,СВЦЭМ!$A$34:$A$777,$A409,СВЦЭМ!$B$34:$B$777,X$401)+'СЕТ СН'!$F$13</f>
        <v>457.49456008999999</v>
      </c>
      <c r="Y409" s="37">
        <f>SUMIFS(СВЦЭМ!$L$34:$L$777,СВЦЭМ!$A$34:$A$777,$A409,СВЦЭМ!$B$34:$B$777,Y$401)+'СЕТ СН'!$F$13</f>
        <v>477.53261031</v>
      </c>
    </row>
    <row r="410" spans="1:27" ht="15.75" x14ac:dyDescent="0.2">
      <c r="A410" s="36">
        <f t="shared" si="11"/>
        <v>42591</v>
      </c>
      <c r="B410" s="37">
        <f>SUMIFS(СВЦЭМ!$L$34:$L$777,СВЦЭМ!$A$34:$A$777,$A410,СВЦЭМ!$B$34:$B$777,B$401)+'СЕТ СН'!$F$13</f>
        <v>506.52851337999999</v>
      </c>
      <c r="C410" s="37">
        <f>SUMIFS(СВЦЭМ!$L$34:$L$777,СВЦЭМ!$A$34:$A$777,$A410,СВЦЭМ!$B$34:$B$777,C$401)+'СЕТ СН'!$F$13</f>
        <v>564.88166250999996</v>
      </c>
      <c r="D410" s="37">
        <f>SUMIFS(СВЦЭМ!$L$34:$L$777,СВЦЭМ!$A$34:$A$777,$A410,СВЦЭМ!$B$34:$B$777,D$401)+'СЕТ СН'!$F$13</f>
        <v>586.59907858999998</v>
      </c>
      <c r="E410" s="37">
        <f>SUMIFS(СВЦЭМ!$L$34:$L$777,СВЦЭМ!$A$34:$A$777,$A410,СВЦЭМ!$B$34:$B$777,E$401)+'СЕТ СН'!$F$13</f>
        <v>600.78404341999999</v>
      </c>
      <c r="F410" s="37">
        <f>SUMIFS(СВЦЭМ!$L$34:$L$777,СВЦЭМ!$A$34:$A$777,$A410,СВЦЭМ!$B$34:$B$777,F$401)+'СЕТ СН'!$F$13</f>
        <v>610.33023421999997</v>
      </c>
      <c r="G410" s="37">
        <f>SUMIFS(СВЦЭМ!$L$34:$L$777,СВЦЭМ!$A$34:$A$777,$A410,СВЦЭМ!$B$34:$B$777,G$401)+'СЕТ СН'!$F$13</f>
        <v>607.27500452000004</v>
      </c>
      <c r="H410" s="37">
        <f>SUMIFS(СВЦЭМ!$L$34:$L$777,СВЦЭМ!$A$34:$A$777,$A410,СВЦЭМ!$B$34:$B$777,H$401)+'СЕТ СН'!$F$13</f>
        <v>565.16356670000005</v>
      </c>
      <c r="I410" s="37">
        <f>SUMIFS(СВЦЭМ!$L$34:$L$777,СВЦЭМ!$A$34:$A$777,$A410,СВЦЭМ!$B$34:$B$777,I$401)+'СЕТ СН'!$F$13</f>
        <v>548.00847738000004</v>
      </c>
      <c r="J410" s="37">
        <f>SUMIFS(СВЦЭМ!$L$34:$L$777,СВЦЭМ!$A$34:$A$777,$A410,СВЦЭМ!$B$34:$B$777,J$401)+'СЕТ СН'!$F$13</f>
        <v>491.07277058</v>
      </c>
      <c r="K410" s="37">
        <f>SUMIFS(СВЦЭМ!$L$34:$L$777,СВЦЭМ!$A$34:$A$777,$A410,СВЦЭМ!$B$34:$B$777,K$401)+'СЕТ СН'!$F$13</f>
        <v>491.36771319000002</v>
      </c>
      <c r="L410" s="37">
        <f>SUMIFS(СВЦЭМ!$L$34:$L$777,СВЦЭМ!$A$34:$A$777,$A410,СВЦЭМ!$B$34:$B$777,L$401)+'СЕТ СН'!$F$13</f>
        <v>500.54808220000001</v>
      </c>
      <c r="M410" s="37">
        <f>SUMIFS(СВЦЭМ!$L$34:$L$777,СВЦЭМ!$A$34:$A$777,$A410,СВЦЭМ!$B$34:$B$777,M$401)+'СЕТ СН'!$F$13</f>
        <v>528.61932736999995</v>
      </c>
      <c r="N410" s="37">
        <f>SUMIFS(СВЦЭМ!$L$34:$L$777,СВЦЭМ!$A$34:$A$777,$A410,СВЦЭМ!$B$34:$B$777,N$401)+'СЕТ СН'!$F$13</f>
        <v>522.61553622999998</v>
      </c>
      <c r="O410" s="37">
        <f>SUMIFS(СВЦЭМ!$L$34:$L$777,СВЦЭМ!$A$34:$A$777,$A410,СВЦЭМ!$B$34:$B$777,O$401)+'СЕТ СН'!$F$13</f>
        <v>523.79582932000005</v>
      </c>
      <c r="P410" s="37">
        <f>SUMIFS(СВЦЭМ!$L$34:$L$777,СВЦЭМ!$A$34:$A$777,$A410,СВЦЭМ!$B$34:$B$777,P$401)+'СЕТ СН'!$F$13</f>
        <v>518.43649441000002</v>
      </c>
      <c r="Q410" s="37">
        <f>SUMIFS(СВЦЭМ!$L$34:$L$777,СВЦЭМ!$A$34:$A$777,$A410,СВЦЭМ!$B$34:$B$777,Q$401)+'СЕТ СН'!$F$13</f>
        <v>513.10432442000001</v>
      </c>
      <c r="R410" s="37">
        <f>SUMIFS(СВЦЭМ!$L$34:$L$777,СВЦЭМ!$A$34:$A$777,$A410,СВЦЭМ!$B$34:$B$777,R$401)+'СЕТ СН'!$F$13</f>
        <v>512.32522621999999</v>
      </c>
      <c r="S410" s="37">
        <f>SUMIFS(СВЦЭМ!$L$34:$L$777,СВЦЭМ!$A$34:$A$777,$A410,СВЦЭМ!$B$34:$B$777,S$401)+'СЕТ СН'!$F$13</f>
        <v>512.01615470000002</v>
      </c>
      <c r="T410" s="37">
        <f>SUMIFS(СВЦЭМ!$L$34:$L$777,СВЦЭМ!$A$34:$A$777,$A410,СВЦЭМ!$B$34:$B$777,T$401)+'СЕТ СН'!$F$13</f>
        <v>511.17686587999998</v>
      </c>
      <c r="U410" s="37">
        <f>SUMIFS(СВЦЭМ!$L$34:$L$777,СВЦЭМ!$A$34:$A$777,$A410,СВЦЭМ!$B$34:$B$777,U$401)+'СЕТ СН'!$F$13</f>
        <v>509.67919109000002</v>
      </c>
      <c r="V410" s="37">
        <f>SUMIFS(СВЦЭМ!$L$34:$L$777,СВЦЭМ!$A$34:$A$777,$A410,СВЦЭМ!$B$34:$B$777,V$401)+'СЕТ СН'!$F$13</f>
        <v>519.45238404999998</v>
      </c>
      <c r="W410" s="37">
        <f>SUMIFS(СВЦЭМ!$L$34:$L$777,СВЦЭМ!$A$34:$A$777,$A410,СВЦЭМ!$B$34:$B$777,W$401)+'СЕТ СН'!$F$13</f>
        <v>540.69897486000002</v>
      </c>
      <c r="X410" s="37">
        <f>SUMIFS(СВЦЭМ!$L$34:$L$777,СВЦЭМ!$A$34:$A$777,$A410,СВЦЭМ!$B$34:$B$777,X$401)+'СЕТ СН'!$F$13</f>
        <v>457.89924804999998</v>
      </c>
      <c r="Y410" s="37">
        <f>SUMIFS(СВЦЭМ!$L$34:$L$777,СВЦЭМ!$A$34:$A$777,$A410,СВЦЭМ!$B$34:$B$777,Y$401)+'СЕТ СН'!$F$13</f>
        <v>477.80448010999999</v>
      </c>
    </row>
    <row r="411" spans="1:27" ht="15.75" x14ac:dyDescent="0.2">
      <c r="A411" s="36">
        <f t="shared" si="11"/>
        <v>42592</v>
      </c>
      <c r="B411" s="37">
        <f>SUMIFS(СВЦЭМ!$L$34:$L$777,СВЦЭМ!$A$34:$A$777,$A411,СВЦЭМ!$B$34:$B$777,B$401)+'СЕТ СН'!$F$13</f>
        <v>526.76622484999996</v>
      </c>
      <c r="C411" s="37">
        <f>SUMIFS(СВЦЭМ!$L$34:$L$777,СВЦЭМ!$A$34:$A$777,$A411,СВЦЭМ!$B$34:$B$777,C$401)+'СЕТ СН'!$F$13</f>
        <v>559.99600500999998</v>
      </c>
      <c r="D411" s="37">
        <f>SUMIFS(СВЦЭМ!$L$34:$L$777,СВЦЭМ!$A$34:$A$777,$A411,СВЦЭМ!$B$34:$B$777,D$401)+'СЕТ СН'!$F$13</f>
        <v>580.38397549000001</v>
      </c>
      <c r="E411" s="37">
        <f>SUMIFS(СВЦЭМ!$L$34:$L$777,СВЦЭМ!$A$34:$A$777,$A411,СВЦЭМ!$B$34:$B$777,E$401)+'СЕТ СН'!$F$13</f>
        <v>595.60102492999999</v>
      </c>
      <c r="F411" s="37">
        <f>SUMIFS(СВЦЭМ!$L$34:$L$777,СВЦЭМ!$A$34:$A$777,$A411,СВЦЭМ!$B$34:$B$777,F$401)+'СЕТ СН'!$F$13</f>
        <v>606.69633395000005</v>
      </c>
      <c r="G411" s="37">
        <f>SUMIFS(СВЦЭМ!$L$34:$L$777,СВЦЭМ!$A$34:$A$777,$A411,СВЦЭМ!$B$34:$B$777,G$401)+'СЕТ СН'!$F$13</f>
        <v>603.77625324999997</v>
      </c>
      <c r="H411" s="37">
        <f>SUMIFS(СВЦЭМ!$L$34:$L$777,СВЦЭМ!$A$34:$A$777,$A411,СВЦЭМ!$B$34:$B$777,H$401)+'СЕТ СН'!$F$13</f>
        <v>567.34736319000001</v>
      </c>
      <c r="I411" s="37">
        <f>SUMIFS(СВЦЭМ!$L$34:$L$777,СВЦЭМ!$A$34:$A$777,$A411,СВЦЭМ!$B$34:$B$777,I$401)+'СЕТ СН'!$F$13</f>
        <v>551.84150313999999</v>
      </c>
      <c r="J411" s="37">
        <f>SUMIFS(СВЦЭМ!$L$34:$L$777,СВЦЭМ!$A$34:$A$777,$A411,СВЦЭМ!$B$34:$B$777,J$401)+'СЕТ СН'!$F$13</f>
        <v>489.47949907999998</v>
      </c>
      <c r="K411" s="37">
        <f>SUMIFS(СВЦЭМ!$L$34:$L$777,СВЦЭМ!$A$34:$A$777,$A411,СВЦЭМ!$B$34:$B$777,K$401)+'СЕТ СН'!$F$13</f>
        <v>487.96066775000003</v>
      </c>
      <c r="L411" s="37">
        <f>SUMIFS(СВЦЭМ!$L$34:$L$777,СВЦЭМ!$A$34:$A$777,$A411,СВЦЭМ!$B$34:$B$777,L$401)+'СЕТ СН'!$F$13</f>
        <v>537.70782706</v>
      </c>
      <c r="M411" s="37">
        <f>SUMIFS(СВЦЭМ!$L$34:$L$777,СВЦЭМ!$A$34:$A$777,$A411,СВЦЭМ!$B$34:$B$777,M$401)+'СЕТ СН'!$F$13</f>
        <v>588.97743014000002</v>
      </c>
      <c r="N411" s="37">
        <f>SUMIFS(СВЦЭМ!$L$34:$L$777,СВЦЭМ!$A$34:$A$777,$A411,СВЦЭМ!$B$34:$B$777,N$401)+'СЕТ СН'!$F$13</f>
        <v>584.06982773000004</v>
      </c>
      <c r="O411" s="37">
        <f>SUMIFS(СВЦЭМ!$L$34:$L$777,СВЦЭМ!$A$34:$A$777,$A411,СВЦЭМ!$B$34:$B$777,O$401)+'СЕТ СН'!$F$13</f>
        <v>588.29907672000002</v>
      </c>
      <c r="P411" s="37">
        <f>SUMIFS(СВЦЭМ!$L$34:$L$777,СВЦЭМ!$A$34:$A$777,$A411,СВЦЭМ!$B$34:$B$777,P$401)+'СЕТ СН'!$F$13</f>
        <v>570.48918015000004</v>
      </c>
      <c r="Q411" s="37">
        <f>SUMIFS(СВЦЭМ!$L$34:$L$777,СВЦЭМ!$A$34:$A$777,$A411,СВЦЭМ!$B$34:$B$777,Q$401)+'СЕТ СН'!$F$13</f>
        <v>500.17659624999999</v>
      </c>
      <c r="R411" s="37">
        <f>SUMIFS(СВЦЭМ!$L$34:$L$777,СВЦЭМ!$A$34:$A$777,$A411,СВЦЭМ!$B$34:$B$777,R$401)+'СЕТ СН'!$F$13</f>
        <v>514.03177397000002</v>
      </c>
      <c r="S411" s="37">
        <f>SUMIFS(СВЦЭМ!$L$34:$L$777,СВЦЭМ!$A$34:$A$777,$A411,СВЦЭМ!$B$34:$B$777,S$401)+'СЕТ СН'!$F$13</f>
        <v>580.57570300999998</v>
      </c>
      <c r="T411" s="37">
        <f>SUMIFS(СВЦЭМ!$L$34:$L$777,СВЦЭМ!$A$34:$A$777,$A411,СВЦЭМ!$B$34:$B$777,T$401)+'СЕТ СН'!$F$13</f>
        <v>578.57841016999998</v>
      </c>
      <c r="U411" s="37">
        <f>SUMIFS(СВЦЭМ!$L$34:$L$777,СВЦЭМ!$A$34:$A$777,$A411,СВЦЭМ!$B$34:$B$777,U$401)+'СЕТ СН'!$F$13</f>
        <v>577.11413494999999</v>
      </c>
      <c r="V411" s="37">
        <f>SUMIFS(СВЦЭМ!$L$34:$L$777,СВЦЭМ!$A$34:$A$777,$A411,СВЦЭМ!$B$34:$B$777,V$401)+'СЕТ СН'!$F$13</f>
        <v>584.40334382000003</v>
      </c>
      <c r="W411" s="37">
        <f>SUMIFS(СВЦЭМ!$L$34:$L$777,СВЦЭМ!$A$34:$A$777,$A411,СВЦЭМ!$B$34:$B$777,W$401)+'СЕТ СН'!$F$13</f>
        <v>480.63118618999999</v>
      </c>
      <c r="X411" s="37">
        <f>SUMIFS(СВЦЭМ!$L$34:$L$777,СВЦЭМ!$A$34:$A$777,$A411,СВЦЭМ!$B$34:$B$777,X$401)+'СЕТ СН'!$F$13</f>
        <v>452.62326969999998</v>
      </c>
      <c r="Y411" s="37">
        <f>SUMIFS(СВЦЭМ!$L$34:$L$777,СВЦЭМ!$A$34:$A$777,$A411,СВЦЭМ!$B$34:$B$777,Y$401)+'СЕТ СН'!$F$13</f>
        <v>472.51778909000001</v>
      </c>
    </row>
    <row r="412" spans="1:27" ht="15.75" x14ac:dyDescent="0.2">
      <c r="A412" s="36">
        <f t="shared" si="11"/>
        <v>42593</v>
      </c>
      <c r="B412" s="37">
        <f>SUMIFS(СВЦЭМ!$L$34:$L$777,СВЦЭМ!$A$34:$A$777,$A412,СВЦЭМ!$B$34:$B$777,B$401)+'СЕТ СН'!$F$13</f>
        <v>524.37057812</v>
      </c>
      <c r="C412" s="37">
        <f>SUMIFS(СВЦЭМ!$L$34:$L$777,СВЦЭМ!$A$34:$A$777,$A412,СВЦЭМ!$B$34:$B$777,C$401)+'СЕТ СН'!$F$13</f>
        <v>563.08568581999998</v>
      </c>
      <c r="D412" s="37">
        <f>SUMIFS(СВЦЭМ!$L$34:$L$777,СВЦЭМ!$A$34:$A$777,$A412,СВЦЭМ!$B$34:$B$777,D$401)+'СЕТ СН'!$F$13</f>
        <v>586.01423294000006</v>
      </c>
      <c r="E412" s="37">
        <f>SUMIFS(СВЦЭМ!$L$34:$L$777,СВЦЭМ!$A$34:$A$777,$A412,СВЦЭМ!$B$34:$B$777,E$401)+'СЕТ СН'!$F$13</f>
        <v>599.95951764999995</v>
      </c>
      <c r="F412" s="37">
        <f>SUMIFS(СВЦЭМ!$L$34:$L$777,СВЦЭМ!$A$34:$A$777,$A412,СВЦЭМ!$B$34:$B$777,F$401)+'СЕТ СН'!$F$13</f>
        <v>609.12116033999996</v>
      </c>
      <c r="G412" s="37">
        <f>SUMIFS(СВЦЭМ!$L$34:$L$777,СВЦЭМ!$A$34:$A$777,$A412,СВЦЭМ!$B$34:$B$777,G$401)+'СЕТ СН'!$F$13</f>
        <v>608.90240453000001</v>
      </c>
      <c r="H412" s="37">
        <f>SUMIFS(СВЦЭМ!$L$34:$L$777,СВЦЭМ!$A$34:$A$777,$A412,СВЦЭМ!$B$34:$B$777,H$401)+'СЕТ СН'!$F$13</f>
        <v>568.41480335000006</v>
      </c>
      <c r="I412" s="37">
        <f>SUMIFS(СВЦЭМ!$L$34:$L$777,СВЦЭМ!$A$34:$A$777,$A412,СВЦЭМ!$B$34:$B$777,I$401)+'СЕТ СН'!$F$13</f>
        <v>574.95140892999996</v>
      </c>
      <c r="J412" s="37">
        <f>SUMIFS(СВЦЭМ!$L$34:$L$777,СВЦЭМ!$A$34:$A$777,$A412,СВЦЭМ!$B$34:$B$777,J$401)+'СЕТ СН'!$F$13</f>
        <v>506.44714683000001</v>
      </c>
      <c r="K412" s="37">
        <f>SUMIFS(СВЦЭМ!$L$34:$L$777,СВЦЭМ!$A$34:$A$777,$A412,СВЦЭМ!$B$34:$B$777,K$401)+'СЕТ СН'!$F$13</f>
        <v>493.76077468</v>
      </c>
      <c r="L412" s="37">
        <f>SUMIFS(СВЦЭМ!$L$34:$L$777,СВЦЭМ!$A$34:$A$777,$A412,СВЦЭМ!$B$34:$B$777,L$401)+'СЕТ СН'!$F$13</f>
        <v>489.93846417999998</v>
      </c>
      <c r="M412" s="37">
        <f>SUMIFS(СВЦЭМ!$L$34:$L$777,СВЦЭМ!$A$34:$A$777,$A412,СВЦЭМ!$B$34:$B$777,M$401)+'СЕТ СН'!$F$13</f>
        <v>476.12260345999999</v>
      </c>
      <c r="N412" s="37">
        <f>SUMIFS(СВЦЭМ!$L$34:$L$777,СВЦЭМ!$A$34:$A$777,$A412,СВЦЭМ!$B$34:$B$777,N$401)+'СЕТ СН'!$F$13</f>
        <v>468.78620159000002</v>
      </c>
      <c r="O412" s="37">
        <f>SUMIFS(СВЦЭМ!$L$34:$L$777,СВЦЭМ!$A$34:$A$777,$A412,СВЦЭМ!$B$34:$B$777,O$401)+'СЕТ СН'!$F$13</f>
        <v>482.87235163000003</v>
      </c>
      <c r="P412" s="37">
        <f>SUMIFS(СВЦЭМ!$L$34:$L$777,СВЦЭМ!$A$34:$A$777,$A412,СВЦЭМ!$B$34:$B$777,P$401)+'СЕТ СН'!$F$13</f>
        <v>493.2698522</v>
      </c>
      <c r="Q412" s="37">
        <f>SUMIFS(СВЦЭМ!$L$34:$L$777,СВЦЭМ!$A$34:$A$777,$A412,СВЦЭМ!$B$34:$B$777,Q$401)+'СЕТ СН'!$F$13</f>
        <v>478.07726846000003</v>
      </c>
      <c r="R412" s="37">
        <f>SUMIFS(СВЦЭМ!$L$34:$L$777,СВЦЭМ!$A$34:$A$777,$A412,СВЦЭМ!$B$34:$B$777,R$401)+'СЕТ СН'!$F$13</f>
        <v>469.97195048999998</v>
      </c>
      <c r="S412" s="37">
        <f>SUMIFS(СВЦЭМ!$L$34:$L$777,СВЦЭМ!$A$34:$A$777,$A412,СВЦЭМ!$B$34:$B$777,S$401)+'СЕТ СН'!$F$13</f>
        <v>464.94863936000002</v>
      </c>
      <c r="T412" s="37">
        <f>SUMIFS(СВЦЭМ!$L$34:$L$777,СВЦЭМ!$A$34:$A$777,$A412,СВЦЭМ!$B$34:$B$777,T$401)+'СЕТ СН'!$F$13</f>
        <v>456.70249381999997</v>
      </c>
      <c r="U412" s="37">
        <f>SUMIFS(СВЦЭМ!$L$34:$L$777,СВЦЭМ!$A$34:$A$777,$A412,СВЦЭМ!$B$34:$B$777,U$401)+'СЕТ СН'!$F$13</f>
        <v>452.62797755000003</v>
      </c>
      <c r="V412" s="37">
        <f>SUMIFS(СВЦЭМ!$L$34:$L$777,СВЦЭМ!$A$34:$A$777,$A412,СВЦЭМ!$B$34:$B$777,V$401)+'СЕТ СН'!$F$13</f>
        <v>458.84784868999998</v>
      </c>
      <c r="W412" s="37">
        <f>SUMIFS(СВЦЭМ!$L$34:$L$777,СВЦЭМ!$A$34:$A$777,$A412,СВЦЭМ!$B$34:$B$777,W$401)+'СЕТ СН'!$F$13</f>
        <v>467.00231751000001</v>
      </c>
      <c r="X412" s="37">
        <f>SUMIFS(СВЦЭМ!$L$34:$L$777,СВЦЭМ!$A$34:$A$777,$A412,СВЦЭМ!$B$34:$B$777,X$401)+'СЕТ СН'!$F$13</f>
        <v>439.99956422999998</v>
      </c>
      <c r="Y412" s="37">
        <f>SUMIFS(СВЦЭМ!$L$34:$L$777,СВЦЭМ!$A$34:$A$777,$A412,СВЦЭМ!$B$34:$B$777,Y$401)+'СЕТ СН'!$F$13</f>
        <v>482.71772340000001</v>
      </c>
    </row>
    <row r="413" spans="1:27" ht="15.75" x14ac:dyDescent="0.2">
      <c r="A413" s="36">
        <f t="shared" si="11"/>
        <v>42594</v>
      </c>
      <c r="B413" s="37">
        <f>SUMIFS(СВЦЭМ!$L$34:$L$777,СВЦЭМ!$A$34:$A$777,$A413,СВЦЭМ!$B$34:$B$777,B$401)+'СЕТ СН'!$F$13</f>
        <v>537.97744909999994</v>
      </c>
      <c r="C413" s="37">
        <f>SUMIFS(СВЦЭМ!$L$34:$L$777,СВЦЭМ!$A$34:$A$777,$A413,СВЦЭМ!$B$34:$B$777,C$401)+'СЕТ СН'!$F$13</f>
        <v>582.12418259000003</v>
      </c>
      <c r="D413" s="37">
        <f>SUMIFS(СВЦЭМ!$L$34:$L$777,СВЦЭМ!$A$34:$A$777,$A413,СВЦЭМ!$B$34:$B$777,D$401)+'СЕТ СН'!$F$13</f>
        <v>598.52794766</v>
      </c>
      <c r="E413" s="37">
        <f>SUMIFS(СВЦЭМ!$L$34:$L$777,СВЦЭМ!$A$34:$A$777,$A413,СВЦЭМ!$B$34:$B$777,E$401)+'СЕТ СН'!$F$13</f>
        <v>608.72583970999995</v>
      </c>
      <c r="F413" s="37">
        <f>SUMIFS(СВЦЭМ!$L$34:$L$777,СВЦЭМ!$A$34:$A$777,$A413,СВЦЭМ!$B$34:$B$777,F$401)+'СЕТ СН'!$F$13</f>
        <v>622.01139387000001</v>
      </c>
      <c r="G413" s="37">
        <f>SUMIFS(СВЦЭМ!$L$34:$L$777,СВЦЭМ!$A$34:$A$777,$A413,СВЦЭМ!$B$34:$B$777,G$401)+'СЕТ СН'!$F$13</f>
        <v>617.61615446999997</v>
      </c>
      <c r="H413" s="37">
        <f>SUMIFS(СВЦЭМ!$L$34:$L$777,СВЦЭМ!$A$34:$A$777,$A413,СВЦЭМ!$B$34:$B$777,H$401)+'СЕТ СН'!$F$13</f>
        <v>591.29900279000003</v>
      </c>
      <c r="I413" s="37">
        <f>SUMIFS(СВЦЭМ!$L$34:$L$777,СВЦЭМ!$A$34:$A$777,$A413,СВЦЭМ!$B$34:$B$777,I$401)+'СЕТ СН'!$F$13</f>
        <v>584.73674634999998</v>
      </c>
      <c r="J413" s="37">
        <f>SUMIFS(СВЦЭМ!$L$34:$L$777,СВЦЭМ!$A$34:$A$777,$A413,СВЦЭМ!$B$34:$B$777,J$401)+'СЕТ СН'!$F$13</f>
        <v>526.70592380999994</v>
      </c>
      <c r="K413" s="37">
        <f>SUMIFS(СВЦЭМ!$L$34:$L$777,СВЦЭМ!$A$34:$A$777,$A413,СВЦЭМ!$B$34:$B$777,K$401)+'СЕТ СН'!$F$13</f>
        <v>497.63232978999997</v>
      </c>
      <c r="L413" s="37">
        <f>SUMIFS(СВЦЭМ!$L$34:$L$777,СВЦЭМ!$A$34:$A$777,$A413,СВЦЭМ!$B$34:$B$777,L$401)+'СЕТ СН'!$F$13</f>
        <v>490.39571321</v>
      </c>
      <c r="M413" s="37">
        <f>SUMIFS(СВЦЭМ!$L$34:$L$777,СВЦЭМ!$A$34:$A$777,$A413,СВЦЭМ!$B$34:$B$777,M$401)+'СЕТ СН'!$F$13</f>
        <v>503.79391373999999</v>
      </c>
      <c r="N413" s="37">
        <f>SUMIFS(СВЦЭМ!$L$34:$L$777,СВЦЭМ!$A$34:$A$777,$A413,СВЦЭМ!$B$34:$B$777,N$401)+'СЕТ СН'!$F$13</f>
        <v>497.83845298</v>
      </c>
      <c r="O413" s="37">
        <f>SUMIFS(СВЦЭМ!$L$34:$L$777,СВЦЭМ!$A$34:$A$777,$A413,СВЦЭМ!$B$34:$B$777,O$401)+'СЕТ СН'!$F$13</f>
        <v>504.17600822000003</v>
      </c>
      <c r="P413" s="37">
        <f>SUMIFS(СВЦЭМ!$L$34:$L$777,СВЦЭМ!$A$34:$A$777,$A413,СВЦЭМ!$B$34:$B$777,P$401)+'СЕТ СН'!$F$13</f>
        <v>504.65460402999997</v>
      </c>
      <c r="Q413" s="37">
        <f>SUMIFS(СВЦЭМ!$L$34:$L$777,СВЦЭМ!$A$34:$A$777,$A413,СВЦЭМ!$B$34:$B$777,Q$401)+'СЕТ СН'!$F$13</f>
        <v>502.90820275999999</v>
      </c>
      <c r="R413" s="37">
        <f>SUMIFS(СВЦЭМ!$L$34:$L$777,СВЦЭМ!$A$34:$A$777,$A413,СВЦЭМ!$B$34:$B$777,R$401)+'СЕТ СН'!$F$13</f>
        <v>499.47490783000001</v>
      </c>
      <c r="S413" s="37">
        <f>SUMIFS(СВЦЭМ!$L$34:$L$777,СВЦЭМ!$A$34:$A$777,$A413,СВЦЭМ!$B$34:$B$777,S$401)+'СЕТ СН'!$F$13</f>
        <v>497.14843846000002</v>
      </c>
      <c r="T413" s="37">
        <f>SUMIFS(СВЦЭМ!$L$34:$L$777,СВЦЭМ!$A$34:$A$777,$A413,СВЦЭМ!$B$34:$B$777,T$401)+'СЕТ СН'!$F$13</f>
        <v>463.49415059</v>
      </c>
      <c r="U413" s="37">
        <f>SUMIFS(СВЦЭМ!$L$34:$L$777,СВЦЭМ!$A$34:$A$777,$A413,СВЦЭМ!$B$34:$B$777,U$401)+'СЕТ СН'!$F$13</f>
        <v>420.88613229999999</v>
      </c>
      <c r="V413" s="37">
        <f>SUMIFS(СВЦЭМ!$L$34:$L$777,СВЦЭМ!$A$34:$A$777,$A413,СВЦЭМ!$B$34:$B$777,V$401)+'СЕТ СН'!$F$13</f>
        <v>443.30492486000003</v>
      </c>
      <c r="W413" s="37">
        <f>SUMIFS(СВЦЭМ!$L$34:$L$777,СВЦЭМ!$A$34:$A$777,$A413,СВЦЭМ!$B$34:$B$777,W$401)+'СЕТ СН'!$F$13</f>
        <v>462.68558810000002</v>
      </c>
      <c r="X413" s="37">
        <f>SUMIFS(СВЦЭМ!$L$34:$L$777,СВЦЭМ!$A$34:$A$777,$A413,СВЦЭМ!$B$34:$B$777,X$401)+'СЕТ СН'!$F$13</f>
        <v>454.22201464</v>
      </c>
      <c r="Y413" s="37">
        <f>SUMIFS(СВЦЭМ!$L$34:$L$777,СВЦЭМ!$A$34:$A$777,$A413,СВЦЭМ!$B$34:$B$777,Y$401)+'СЕТ СН'!$F$13</f>
        <v>503.08428785000001</v>
      </c>
    </row>
    <row r="414" spans="1:27" ht="15.75" x14ac:dyDescent="0.2">
      <c r="A414" s="36">
        <f t="shared" si="11"/>
        <v>42595</v>
      </c>
      <c r="B414" s="37">
        <f>SUMIFS(СВЦЭМ!$L$34:$L$777,СВЦЭМ!$A$34:$A$777,$A414,СВЦЭМ!$B$34:$B$777,B$401)+'СЕТ СН'!$F$13</f>
        <v>535.13287165999998</v>
      </c>
      <c r="C414" s="37">
        <f>SUMIFS(СВЦЭМ!$L$34:$L$777,СВЦЭМ!$A$34:$A$777,$A414,СВЦЭМ!$B$34:$B$777,C$401)+'СЕТ СН'!$F$13</f>
        <v>584.93856615000004</v>
      </c>
      <c r="D414" s="37">
        <f>SUMIFS(СВЦЭМ!$L$34:$L$777,СВЦЭМ!$A$34:$A$777,$A414,СВЦЭМ!$B$34:$B$777,D$401)+'СЕТ СН'!$F$13</f>
        <v>597.49575929000002</v>
      </c>
      <c r="E414" s="37">
        <f>SUMIFS(СВЦЭМ!$L$34:$L$777,СВЦЭМ!$A$34:$A$777,$A414,СВЦЭМ!$B$34:$B$777,E$401)+'СЕТ СН'!$F$13</f>
        <v>614.88348551000001</v>
      </c>
      <c r="F414" s="37">
        <f>SUMIFS(СВЦЭМ!$L$34:$L$777,СВЦЭМ!$A$34:$A$777,$A414,СВЦЭМ!$B$34:$B$777,F$401)+'СЕТ СН'!$F$13</f>
        <v>617.11699098999998</v>
      </c>
      <c r="G414" s="37">
        <f>SUMIFS(СВЦЭМ!$L$34:$L$777,СВЦЭМ!$A$34:$A$777,$A414,СВЦЭМ!$B$34:$B$777,G$401)+'СЕТ СН'!$F$13</f>
        <v>615.95085305999999</v>
      </c>
      <c r="H414" s="37">
        <f>SUMIFS(СВЦЭМ!$L$34:$L$777,СВЦЭМ!$A$34:$A$777,$A414,СВЦЭМ!$B$34:$B$777,H$401)+'СЕТ СН'!$F$13</f>
        <v>593.88391055</v>
      </c>
      <c r="I414" s="37">
        <f>SUMIFS(СВЦЭМ!$L$34:$L$777,СВЦЭМ!$A$34:$A$777,$A414,СВЦЭМ!$B$34:$B$777,I$401)+'СЕТ СН'!$F$13</f>
        <v>600.53816498000003</v>
      </c>
      <c r="J414" s="37">
        <f>SUMIFS(СВЦЭМ!$L$34:$L$777,СВЦЭМ!$A$34:$A$777,$A414,СВЦЭМ!$B$34:$B$777,J$401)+'СЕТ СН'!$F$13</f>
        <v>541.16930793999995</v>
      </c>
      <c r="K414" s="37">
        <f>SUMIFS(СВЦЭМ!$L$34:$L$777,СВЦЭМ!$A$34:$A$777,$A414,СВЦЭМ!$B$34:$B$777,K$401)+'СЕТ СН'!$F$13</f>
        <v>501.82124047000002</v>
      </c>
      <c r="L414" s="37">
        <f>SUMIFS(СВЦЭМ!$L$34:$L$777,СВЦЭМ!$A$34:$A$777,$A414,СВЦЭМ!$B$34:$B$777,L$401)+'СЕТ СН'!$F$13</f>
        <v>503.78874822</v>
      </c>
      <c r="M414" s="37">
        <f>SUMIFS(СВЦЭМ!$L$34:$L$777,СВЦЭМ!$A$34:$A$777,$A414,СВЦЭМ!$B$34:$B$777,M$401)+'СЕТ СН'!$F$13</f>
        <v>488.87712672999999</v>
      </c>
      <c r="N414" s="37">
        <f>SUMIFS(СВЦЭМ!$L$34:$L$777,СВЦЭМ!$A$34:$A$777,$A414,СВЦЭМ!$B$34:$B$777,N$401)+'СЕТ СН'!$F$13</f>
        <v>470.11695455</v>
      </c>
      <c r="O414" s="37">
        <f>SUMIFS(СВЦЭМ!$L$34:$L$777,СВЦЭМ!$A$34:$A$777,$A414,СВЦЭМ!$B$34:$B$777,O$401)+'СЕТ СН'!$F$13</f>
        <v>468.16709270000001</v>
      </c>
      <c r="P414" s="37">
        <f>SUMIFS(СВЦЭМ!$L$34:$L$777,СВЦЭМ!$A$34:$A$777,$A414,СВЦЭМ!$B$34:$B$777,P$401)+'СЕТ СН'!$F$13</f>
        <v>458.63478214999998</v>
      </c>
      <c r="Q414" s="37">
        <f>SUMIFS(СВЦЭМ!$L$34:$L$777,СВЦЭМ!$A$34:$A$777,$A414,СВЦЭМ!$B$34:$B$777,Q$401)+'СЕТ СН'!$F$13</f>
        <v>458.74924521999998</v>
      </c>
      <c r="R414" s="37">
        <f>SUMIFS(СВЦЭМ!$L$34:$L$777,СВЦЭМ!$A$34:$A$777,$A414,СВЦЭМ!$B$34:$B$777,R$401)+'СЕТ СН'!$F$13</f>
        <v>458.96398582</v>
      </c>
      <c r="S414" s="37">
        <f>SUMIFS(СВЦЭМ!$L$34:$L$777,СВЦЭМ!$A$34:$A$777,$A414,СВЦЭМ!$B$34:$B$777,S$401)+'СЕТ СН'!$F$13</f>
        <v>461.17456263999998</v>
      </c>
      <c r="T414" s="37">
        <f>SUMIFS(СВЦЭМ!$L$34:$L$777,СВЦЭМ!$A$34:$A$777,$A414,СВЦЭМ!$B$34:$B$777,T$401)+'СЕТ СН'!$F$13</f>
        <v>464.81455676000002</v>
      </c>
      <c r="U414" s="37">
        <f>SUMIFS(СВЦЭМ!$L$34:$L$777,СВЦЭМ!$A$34:$A$777,$A414,СВЦЭМ!$B$34:$B$777,U$401)+'СЕТ СН'!$F$13</f>
        <v>467.13312970999999</v>
      </c>
      <c r="V414" s="37">
        <f>SUMIFS(СВЦЭМ!$L$34:$L$777,СВЦЭМ!$A$34:$A$777,$A414,СВЦЭМ!$B$34:$B$777,V$401)+'СЕТ СН'!$F$13</f>
        <v>481.80630542</v>
      </c>
      <c r="W414" s="37">
        <f>SUMIFS(СВЦЭМ!$L$34:$L$777,СВЦЭМ!$A$34:$A$777,$A414,СВЦЭМ!$B$34:$B$777,W$401)+'СЕТ СН'!$F$13</f>
        <v>494.11755828000003</v>
      </c>
      <c r="X414" s="37">
        <f>SUMIFS(СВЦЭМ!$L$34:$L$777,СВЦЭМ!$A$34:$A$777,$A414,СВЦЭМ!$B$34:$B$777,X$401)+'СЕТ СН'!$F$13</f>
        <v>461.33791668999999</v>
      </c>
      <c r="Y414" s="37">
        <f>SUMIFS(СВЦЭМ!$L$34:$L$777,СВЦЭМ!$A$34:$A$777,$A414,СВЦЭМ!$B$34:$B$777,Y$401)+'СЕТ СН'!$F$13</f>
        <v>485.31174128999999</v>
      </c>
    </row>
    <row r="415" spans="1:27" ht="15.75" x14ac:dyDescent="0.2">
      <c r="A415" s="36">
        <f t="shared" si="11"/>
        <v>42596</v>
      </c>
      <c r="B415" s="37">
        <f>SUMIFS(СВЦЭМ!$L$34:$L$777,СВЦЭМ!$A$34:$A$777,$A415,СВЦЭМ!$B$34:$B$777,B$401)+'СЕТ СН'!$F$13</f>
        <v>530.80121053000005</v>
      </c>
      <c r="C415" s="37">
        <f>SUMIFS(СВЦЭМ!$L$34:$L$777,СВЦЭМ!$A$34:$A$777,$A415,СВЦЭМ!$B$34:$B$777,C$401)+'СЕТ СН'!$F$13</f>
        <v>574.82252559999995</v>
      </c>
      <c r="D415" s="37">
        <f>SUMIFS(СВЦЭМ!$L$34:$L$777,СВЦЭМ!$A$34:$A$777,$A415,СВЦЭМ!$B$34:$B$777,D$401)+'СЕТ СН'!$F$13</f>
        <v>597.17605652999998</v>
      </c>
      <c r="E415" s="37">
        <f>SUMIFS(СВЦЭМ!$L$34:$L$777,СВЦЭМ!$A$34:$A$777,$A415,СВЦЭМ!$B$34:$B$777,E$401)+'СЕТ СН'!$F$13</f>
        <v>612.38366556999995</v>
      </c>
      <c r="F415" s="37">
        <f>SUMIFS(СВЦЭМ!$L$34:$L$777,СВЦЭМ!$A$34:$A$777,$A415,СВЦЭМ!$B$34:$B$777,F$401)+'СЕТ СН'!$F$13</f>
        <v>618.31243204999998</v>
      </c>
      <c r="G415" s="37">
        <f>SUMIFS(СВЦЭМ!$L$34:$L$777,СВЦЭМ!$A$34:$A$777,$A415,СВЦЭМ!$B$34:$B$777,G$401)+'СЕТ СН'!$F$13</f>
        <v>621.45430644999999</v>
      </c>
      <c r="H415" s="37">
        <f>SUMIFS(СВЦЭМ!$L$34:$L$777,СВЦЭМ!$A$34:$A$777,$A415,СВЦЭМ!$B$34:$B$777,H$401)+'СЕТ СН'!$F$13</f>
        <v>598.83613865999996</v>
      </c>
      <c r="I415" s="37">
        <f>SUMIFS(СВЦЭМ!$L$34:$L$777,СВЦЭМ!$A$34:$A$777,$A415,СВЦЭМ!$B$34:$B$777,I$401)+'СЕТ СН'!$F$13</f>
        <v>602.34701161999999</v>
      </c>
      <c r="J415" s="37">
        <f>SUMIFS(СВЦЭМ!$L$34:$L$777,СВЦЭМ!$A$34:$A$777,$A415,СВЦЭМ!$B$34:$B$777,J$401)+'СЕТ СН'!$F$13</f>
        <v>536.35234200000002</v>
      </c>
      <c r="K415" s="37">
        <f>SUMIFS(СВЦЭМ!$L$34:$L$777,СВЦЭМ!$A$34:$A$777,$A415,СВЦЭМ!$B$34:$B$777,K$401)+'СЕТ СН'!$F$13</f>
        <v>474.89968082000001</v>
      </c>
      <c r="L415" s="37">
        <f>SUMIFS(СВЦЭМ!$L$34:$L$777,СВЦЭМ!$A$34:$A$777,$A415,СВЦЭМ!$B$34:$B$777,L$401)+'СЕТ СН'!$F$13</f>
        <v>461.10889780000002</v>
      </c>
      <c r="M415" s="37">
        <f>SUMIFS(СВЦЭМ!$L$34:$L$777,СВЦЭМ!$A$34:$A$777,$A415,СВЦЭМ!$B$34:$B$777,M$401)+'СЕТ СН'!$F$13</f>
        <v>492.53784014000001</v>
      </c>
      <c r="N415" s="37">
        <f>SUMIFS(СВЦЭМ!$L$34:$L$777,СВЦЭМ!$A$34:$A$777,$A415,СВЦЭМ!$B$34:$B$777,N$401)+'СЕТ СН'!$F$13</f>
        <v>490.64372580000003</v>
      </c>
      <c r="O415" s="37">
        <f>SUMIFS(СВЦЭМ!$L$34:$L$777,СВЦЭМ!$A$34:$A$777,$A415,СВЦЭМ!$B$34:$B$777,O$401)+'СЕТ СН'!$F$13</f>
        <v>495.09619468</v>
      </c>
      <c r="P415" s="37">
        <f>SUMIFS(СВЦЭМ!$L$34:$L$777,СВЦЭМ!$A$34:$A$777,$A415,СВЦЭМ!$B$34:$B$777,P$401)+'СЕТ СН'!$F$13</f>
        <v>490.90753090999999</v>
      </c>
      <c r="Q415" s="37">
        <f>SUMIFS(СВЦЭМ!$L$34:$L$777,СВЦЭМ!$A$34:$A$777,$A415,СВЦЭМ!$B$34:$B$777,Q$401)+'СЕТ СН'!$F$13</f>
        <v>490.53819415999999</v>
      </c>
      <c r="R415" s="37">
        <f>SUMIFS(СВЦЭМ!$L$34:$L$777,СВЦЭМ!$A$34:$A$777,$A415,СВЦЭМ!$B$34:$B$777,R$401)+'СЕТ СН'!$F$13</f>
        <v>487.84462397999999</v>
      </c>
      <c r="S415" s="37">
        <f>SUMIFS(СВЦЭМ!$L$34:$L$777,СВЦЭМ!$A$34:$A$777,$A415,СВЦЭМ!$B$34:$B$777,S$401)+'СЕТ СН'!$F$13</f>
        <v>495.03365023999999</v>
      </c>
      <c r="T415" s="37">
        <f>SUMIFS(СВЦЭМ!$L$34:$L$777,СВЦЭМ!$A$34:$A$777,$A415,СВЦЭМ!$B$34:$B$777,T$401)+'СЕТ СН'!$F$13</f>
        <v>494.85367000000002</v>
      </c>
      <c r="U415" s="37">
        <f>SUMIFS(СВЦЭМ!$L$34:$L$777,СВЦЭМ!$A$34:$A$777,$A415,СВЦЭМ!$B$34:$B$777,U$401)+'СЕТ СН'!$F$13</f>
        <v>499.69269926999999</v>
      </c>
      <c r="V415" s="37">
        <f>SUMIFS(СВЦЭМ!$L$34:$L$777,СВЦЭМ!$A$34:$A$777,$A415,СВЦЭМ!$B$34:$B$777,V$401)+'СЕТ СН'!$F$13</f>
        <v>479.91936843000002</v>
      </c>
      <c r="W415" s="37">
        <f>SUMIFS(СВЦЭМ!$L$34:$L$777,СВЦЭМ!$A$34:$A$777,$A415,СВЦЭМ!$B$34:$B$777,W$401)+'СЕТ СН'!$F$13</f>
        <v>451.60429511000001</v>
      </c>
      <c r="X415" s="37">
        <f>SUMIFS(СВЦЭМ!$L$34:$L$777,СВЦЭМ!$A$34:$A$777,$A415,СВЦЭМ!$B$34:$B$777,X$401)+'СЕТ СН'!$F$13</f>
        <v>450.57732900000002</v>
      </c>
      <c r="Y415" s="37">
        <f>SUMIFS(СВЦЭМ!$L$34:$L$777,СВЦЭМ!$A$34:$A$777,$A415,СВЦЭМ!$B$34:$B$777,Y$401)+'СЕТ СН'!$F$13</f>
        <v>516.79836945</v>
      </c>
    </row>
    <row r="416" spans="1:27" ht="15.75" x14ac:dyDescent="0.2">
      <c r="A416" s="36">
        <f t="shared" si="11"/>
        <v>42597</v>
      </c>
      <c r="B416" s="37">
        <f>SUMIFS(СВЦЭМ!$L$34:$L$777,СВЦЭМ!$A$34:$A$777,$A416,СВЦЭМ!$B$34:$B$777,B$401)+'СЕТ СН'!$F$13</f>
        <v>549.93029908000005</v>
      </c>
      <c r="C416" s="37">
        <f>SUMIFS(СВЦЭМ!$L$34:$L$777,СВЦЭМ!$A$34:$A$777,$A416,СВЦЭМ!$B$34:$B$777,C$401)+'СЕТ СН'!$F$13</f>
        <v>592.24561360999996</v>
      </c>
      <c r="D416" s="37">
        <f>SUMIFS(СВЦЭМ!$L$34:$L$777,СВЦЭМ!$A$34:$A$777,$A416,СВЦЭМ!$B$34:$B$777,D$401)+'СЕТ СН'!$F$13</f>
        <v>584.55339766999998</v>
      </c>
      <c r="E416" s="37">
        <f>SUMIFS(СВЦЭМ!$L$34:$L$777,СВЦЭМ!$A$34:$A$777,$A416,СВЦЭМ!$B$34:$B$777,E$401)+'СЕТ СН'!$F$13</f>
        <v>604.79593958999999</v>
      </c>
      <c r="F416" s="37">
        <f>SUMIFS(СВЦЭМ!$L$34:$L$777,СВЦЭМ!$A$34:$A$777,$A416,СВЦЭМ!$B$34:$B$777,F$401)+'СЕТ СН'!$F$13</f>
        <v>609.86836844000004</v>
      </c>
      <c r="G416" s="37">
        <f>SUMIFS(СВЦЭМ!$L$34:$L$777,СВЦЭМ!$A$34:$A$777,$A416,СВЦЭМ!$B$34:$B$777,G$401)+'СЕТ СН'!$F$13</f>
        <v>607.85533196999995</v>
      </c>
      <c r="H416" s="37">
        <f>SUMIFS(СВЦЭМ!$L$34:$L$777,СВЦЭМ!$A$34:$A$777,$A416,СВЦЭМ!$B$34:$B$777,H$401)+'СЕТ СН'!$F$13</f>
        <v>582.37454128000002</v>
      </c>
      <c r="I416" s="37">
        <f>SUMIFS(СВЦЭМ!$L$34:$L$777,СВЦЭМ!$A$34:$A$777,$A416,СВЦЭМ!$B$34:$B$777,I$401)+'СЕТ СН'!$F$13</f>
        <v>576.77097809999998</v>
      </c>
      <c r="J416" s="37">
        <f>SUMIFS(СВЦЭМ!$L$34:$L$777,СВЦЭМ!$A$34:$A$777,$A416,СВЦЭМ!$B$34:$B$777,J$401)+'СЕТ СН'!$F$13</f>
        <v>502.13765100000001</v>
      </c>
      <c r="K416" s="37">
        <f>SUMIFS(СВЦЭМ!$L$34:$L$777,СВЦЭМ!$A$34:$A$777,$A416,СВЦЭМ!$B$34:$B$777,K$401)+'СЕТ СН'!$F$13</f>
        <v>447.03873711</v>
      </c>
      <c r="L416" s="37">
        <f>SUMIFS(СВЦЭМ!$L$34:$L$777,СВЦЭМ!$A$34:$A$777,$A416,СВЦЭМ!$B$34:$B$777,L$401)+'СЕТ СН'!$F$13</f>
        <v>411.32561448000001</v>
      </c>
      <c r="M416" s="37">
        <f>SUMIFS(СВЦЭМ!$L$34:$L$777,СВЦЭМ!$A$34:$A$777,$A416,СВЦЭМ!$B$34:$B$777,M$401)+'СЕТ СН'!$F$13</f>
        <v>407.54428166000002</v>
      </c>
      <c r="N416" s="37">
        <f>SUMIFS(СВЦЭМ!$L$34:$L$777,СВЦЭМ!$A$34:$A$777,$A416,СВЦЭМ!$B$34:$B$777,N$401)+'СЕТ СН'!$F$13</f>
        <v>412.77130238000001</v>
      </c>
      <c r="O416" s="37">
        <f>SUMIFS(СВЦЭМ!$L$34:$L$777,СВЦЭМ!$A$34:$A$777,$A416,СВЦЭМ!$B$34:$B$777,O$401)+'СЕТ СН'!$F$13</f>
        <v>405.12290858</v>
      </c>
      <c r="P416" s="37">
        <f>SUMIFS(СВЦЭМ!$L$34:$L$777,СВЦЭМ!$A$34:$A$777,$A416,СВЦЭМ!$B$34:$B$777,P$401)+'СЕТ СН'!$F$13</f>
        <v>410.85178259000003</v>
      </c>
      <c r="Q416" s="37">
        <f>SUMIFS(СВЦЭМ!$L$34:$L$777,СВЦЭМ!$A$34:$A$777,$A416,СВЦЭМ!$B$34:$B$777,Q$401)+'СЕТ СН'!$F$13</f>
        <v>413.66738901999997</v>
      </c>
      <c r="R416" s="37">
        <f>SUMIFS(СВЦЭМ!$L$34:$L$777,СВЦЭМ!$A$34:$A$777,$A416,СВЦЭМ!$B$34:$B$777,R$401)+'СЕТ СН'!$F$13</f>
        <v>412.49945853000003</v>
      </c>
      <c r="S416" s="37">
        <f>SUMIFS(СВЦЭМ!$L$34:$L$777,СВЦЭМ!$A$34:$A$777,$A416,СВЦЭМ!$B$34:$B$777,S$401)+'СЕТ СН'!$F$13</f>
        <v>416.12592833999997</v>
      </c>
      <c r="T416" s="37">
        <f>SUMIFS(СВЦЭМ!$L$34:$L$777,СВЦЭМ!$A$34:$A$777,$A416,СВЦЭМ!$B$34:$B$777,T$401)+'СЕТ СН'!$F$13</f>
        <v>424.14697422</v>
      </c>
      <c r="U416" s="37">
        <f>SUMIFS(СВЦЭМ!$L$34:$L$777,СВЦЭМ!$A$34:$A$777,$A416,СВЦЭМ!$B$34:$B$777,U$401)+'СЕТ СН'!$F$13</f>
        <v>422.19658289</v>
      </c>
      <c r="V416" s="37">
        <f>SUMIFS(СВЦЭМ!$L$34:$L$777,СВЦЭМ!$A$34:$A$777,$A416,СВЦЭМ!$B$34:$B$777,V$401)+'СЕТ СН'!$F$13</f>
        <v>404.92503998000001</v>
      </c>
      <c r="W416" s="37">
        <f>SUMIFS(СВЦЭМ!$L$34:$L$777,СВЦЭМ!$A$34:$A$777,$A416,СВЦЭМ!$B$34:$B$777,W$401)+'СЕТ СН'!$F$13</f>
        <v>405.68971484999997</v>
      </c>
      <c r="X416" s="37">
        <f>SUMIFS(СВЦЭМ!$L$34:$L$777,СВЦЭМ!$A$34:$A$777,$A416,СВЦЭМ!$B$34:$B$777,X$401)+'СЕТ СН'!$F$13</f>
        <v>422.98641569</v>
      </c>
      <c r="Y416" s="37">
        <f>SUMIFS(СВЦЭМ!$L$34:$L$777,СВЦЭМ!$A$34:$A$777,$A416,СВЦЭМ!$B$34:$B$777,Y$401)+'СЕТ СН'!$F$13</f>
        <v>483.75677024999999</v>
      </c>
    </row>
    <row r="417" spans="1:25" ht="15.75" x14ac:dyDescent="0.2">
      <c r="A417" s="36">
        <f t="shared" si="11"/>
        <v>42598</v>
      </c>
      <c r="B417" s="37">
        <f>SUMIFS(СВЦЭМ!$L$34:$L$777,СВЦЭМ!$A$34:$A$777,$A417,СВЦЭМ!$B$34:$B$777,B$401)+'СЕТ СН'!$F$13</f>
        <v>515.20444084999997</v>
      </c>
      <c r="C417" s="37">
        <f>SUMIFS(СВЦЭМ!$L$34:$L$777,СВЦЭМ!$A$34:$A$777,$A417,СВЦЭМ!$B$34:$B$777,C$401)+'СЕТ СН'!$F$13</f>
        <v>560.48721718000002</v>
      </c>
      <c r="D417" s="37">
        <f>SUMIFS(СВЦЭМ!$L$34:$L$777,СВЦЭМ!$A$34:$A$777,$A417,СВЦЭМ!$B$34:$B$777,D$401)+'СЕТ СН'!$F$13</f>
        <v>593.26665723999997</v>
      </c>
      <c r="E417" s="37">
        <f>SUMIFS(СВЦЭМ!$L$34:$L$777,СВЦЭМ!$A$34:$A$777,$A417,СВЦЭМ!$B$34:$B$777,E$401)+'СЕТ СН'!$F$13</f>
        <v>609.43428767</v>
      </c>
      <c r="F417" s="37">
        <f>SUMIFS(СВЦЭМ!$L$34:$L$777,СВЦЭМ!$A$34:$A$777,$A417,СВЦЭМ!$B$34:$B$777,F$401)+'СЕТ СН'!$F$13</f>
        <v>617.53259201000003</v>
      </c>
      <c r="G417" s="37">
        <f>SUMIFS(СВЦЭМ!$L$34:$L$777,СВЦЭМ!$A$34:$A$777,$A417,СВЦЭМ!$B$34:$B$777,G$401)+'СЕТ СН'!$F$13</f>
        <v>615.44085899000004</v>
      </c>
      <c r="H417" s="37">
        <f>SUMIFS(СВЦЭМ!$L$34:$L$777,СВЦЭМ!$A$34:$A$777,$A417,СВЦЭМ!$B$34:$B$777,H$401)+'СЕТ СН'!$F$13</f>
        <v>582.29116235000004</v>
      </c>
      <c r="I417" s="37">
        <f>SUMIFS(СВЦЭМ!$L$34:$L$777,СВЦЭМ!$A$34:$A$777,$A417,СВЦЭМ!$B$34:$B$777,I$401)+'СЕТ СН'!$F$13</f>
        <v>547.78111004000004</v>
      </c>
      <c r="J417" s="37">
        <f>SUMIFS(СВЦЭМ!$L$34:$L$777,СВЦЭМ!$A$34:$A$777,$A417,СВЦЭМ!$B$34:$B$777,J$401)+'СЕТ СН'!$F$13</f>
        <v>479.04302605999999</v>
      </c>
      <c r="K417" s="37">
        <f>SUMIFS(СВЦЭМ!$L$34:$L$777,СВЦЭМ!$A$34:$A$777,$A417,СВЦЭМ!$B$34:$B$777,K$401)+'СЕТ СН'!$F$13</f>
        <v>437.11652800000002</v>
      </c>
      <c r="L417" s="37">
        <f>SUMIFS(СВЦЭМ!$L$34:$L$777,СВЦЭМ!$A$34:$A$777,$A417,СВЦЭМ!$B$34:$B$777,L$401)+'СЕТ СН'!$F$13</f>
        <v>403.84849446999999</v>
      </c>
      <c r="M417" s="37">
        <f>SUMIFS(СВЦЭМ!$L$34:$L$777,СВЦЭМ!$A$34:$A$777,$A417,СВЦЭМ!$B$34:$B$777,M$401)+'СЕТ СН'!$F$13</f>
        <v>413.06728520000001</v>
      </c>
      <c r="N417" s="37">
        <f>SUMIFS(СВЦЭМ!$L$34:$L$777,СВЦЭМ!$A$34:$A$777,$A417,СВЦЭМ!$B$34:$B$777,N$401)+'СЕТ СН'!$F$13</f>
        <v>435.97814445</v>
      </c>
      <c r="O417" s="37">
        <f>SUMIFS(СВЦЭМ!$L$34:$L$777,СВЦЭМ!$A$34:$A$777,$A417,СВЦЭМ!$B$34:$B$777,O$401)+'СЕТ СН'!$F$13</f>
        <v>450.70376705000001</v>
      </c>
      <c r="P417" s="37">
        <f>SUMIFS(СВЦЭМ!$L$34:$L$777,СВЦЭМ!$A$34:$A$777,$A417,СВЦЭМ!$B$34:$B$777,P$401)+'СЕТ СН'!$F$13</f>
        <v>423.81183514999998</v>
      </c>
      <c r="Q417" s="37">
        <f>SUMIFS(СВЦЭМ!$L$34:$L$777,СВЦЭМ!$A$34:$A$777,$A417,СВЦЭМ!$B$34:$B$777,Q$401)+'СЕТ СН'!$F$13</f>
        <v>410.15828876</v>
      </c>
      <c r="R417" s="37">
        <f>SUMIFS(СВЦЭМ!$L$34:$L$777,СВЦЭМ!$A$34:$A$777,$A417,СВЦЭМ!$B$34:$B$777,R$401)+'СЕТ СН'!$F$13</f>
        <v>408.73219884000002</v>
      </c>
      <c r="S417" s="37">
        <f>SUMIFS(СВЦЭМ!$L$34:$L$777,СВЦЭМ!$A$34:$A$777,$A417,СВЦЭМ!$B$34:$B$777,S$401)+'СЕТ СН'!$F$13</f>
        <v>413.63738905999998</v>
      </c>
      <c r="T417" s="37">
        <f>SUMIFS(СВЦЭМ!$L$34:$L$777,СВЦЭМ!$A$34:$A$777,$A417,СВЦЭМ!$B$34:$B$777,T$401)+'СЕТ СН'!$F$13</f>
        <v>419.79275002000003</v>
      </c>
      <c r="U417" s="37">
        <f>SUMIFS(СВЦЭМ!$L$34:$L$777,СВЦЭМ!$A$34:$A$777,$A417,СВЦЭМ!$B$34:$B$777,U$401)+'СЕТ СН'!$F$13</f>
        <v>423.59434007999999</v>
      </c>
      <c r="V417" s="37">
        <f>SUMIFS(СВЦЭМ!$L$34:$L$777,СВЦЭМ!$A$34:$A$777,$A417,СВЦЭМ!$B$34:$B$777,V$401)+'СЕТ СН'!$F$13</f>
        <v>411.95233429000001</v>
      </c>
      <c r="W417" s="37">
        <f>SUMIFS(СВЦЭМ!$L$34:$L$777,СВЦЭМ!$A$34:$A$777,$A417,СВЦЭМ!$B$34:$B$777,W$401)+'СЕТ СН'!$F$13</f>
        <v>421.48494400999999</v>
      </c>
      <c r="X417" s="37">
        <f>SUMIFS(СВЦЭМ!$L$34:$L$777,СВЦЭМ!$A$34:$A$777,$A417,СВЦЭМ!$B$34:$B$777,X$401)+'СЕТ СН'!$F$13</f>
        <v>427.17080515999999</v>
      </c>
      <c r="Y417" s="37">
        <f>SUMIFS(СВЦЭМ!$L$34:$L$777,СВЦЭМ!$A$34:$A$777,$A417,СВЦЭМ!$B$34:$B$777,Y$401)+'СЕТ СН'!$F$13</f>
        <v>483.61710148999998</v>
      </c>
    </row>
    <row r="418" spans="1:25" ht="15.75" x14ac:dyDescent="0.2">
      <c r="A418" s="36">
        <f t="shared" si="11"/>
        <v>42599</v>
      </c>
      <c r="B418" s="37">
        <f>SUMIFS(СВЦЭМ!$L$34:$L$777,СВЦЭМ!$A$34:$A$777,$A418,СВЦЭМ!$B$34:$B$777,B$401)+'СЕТ СН'!$F$13</f>
        <v>506.07490254999999</v>
      </c>
      <c r="C418" s="37">
        <f>SUMIFS(СВЦЭМ!$L$34:$L$777,СВЦЭМ!$A$34:$A$777,$A418,СВЦЭМ!$B$34:$B$777,C$401)+'СЕТ СН'!$F$13</f>
        <v>561.21874918000003</v>
      </c>
      <c r="D418" s="37">
        <f>SUMIFS(СВЦЭМ!$L$34:$L$777,СВЦЭМ!$A$34:$A$777,$A418,СВЦЭМ!$B$34:$B$777,D$401)+'СЕТ СН'!$F$13</f>
        <v>595.65110015000005</v>
      </c>
      <c r="E418" s="37">
        <f>SUMIFS(СВЦЭМ!$L$34:$L$777,СВЦЭМ!$A$34:$A$777,$A418,СВЦЭМ!$B$34:$B$777,E$401)+'СЕТ СН'!$F$13</f>
        <v>610.98733933999995</v>
      </c>
      <c r="F418" s="37">
        <f>SUMIFS(СВЦЭМ!$L$34:$L$777,СВЦЭМ!$A$34:$A$777,$A418,СВЦЭМ!$B$34:$B$777,F$401)+'СЕТ СН'!$F$13</f>
        <v>624.84314538000001</v>
      </c>
      <c r="G418" s="37">
        <f>SUMIFS(СВЦЭМ!$L$34:$L$777,СВЦЭМ!$A$34:$A$777,$A418,СВЦЭМ!$B$34:$B$777,G$401)+'СЕТ СН'!$F$13</f>
        <v>621.22078494000004</v>
      </c>
      <c r="H418" s="37">
        <f>SUMIFS(СВЦЭМ!$L$34:$L$777,СВЦЭМ!$A$34:$A$777,$A418,СВЦЭМ!$B$34:$B$777,H$401)+'СЕТ СН'!$F$13</f>
        <v>576.40600492999999</v>
      </c>
      <c r="I418" s="37">
        <f>SUMIFS(СВЦЭМ!$L$34:$L$777,СВЦЭМ!$A$34:$A$777,$A418,СВЦЭМ!$B$34:$B$777,I$401)+'СЕТ СН'!$F$13</f>
        <v>538.71314600999995</v>
      </c>
      <c r="J418" s="37">
        <f>SUMIFS(СВЦЭМ!$L$34:$L$777,СВЦЭМ!$A$34:$A$777,$A418,СВЦЭМ!$B$34:$B$777,J$401)+'СЕТ СН'!$F$13</f>
        <v>466.65445684999997</v>
      </c>
      <c r="K418" s="37">
        <f>SUMIFS(СВЦЭМ!$L$34:$L$777,СВЦЭМ!$A$34:$A$777,$A418,СВЦЭМ!$B$34:$B$777,K$401)+'СЕТ СН'!$F$13</f>
        <v>425.99583727999999</v>
      </c>
      <c r="L418" s="37">
        <f>SUMIFS(СВЦЭМ!$L$34:$L$777,СВЦЭМ!$A$34:$A$777,$A418,СВЦЭМ!$B$34:$B$777,L$401)+'СЕТ СН'!$F$13</f>
        <v>399.79489195000002</v>
      </c>
      <c r="M418" s="37">
        <f>SUMIFS(СВЦЭМ!$L$34:$L$777,СВЦЭМ!$A$34:$A$777,$A418,СВЦЭМ!$B$34:$B$777,M$401)+'СЕТ СН'!$F$13</f>
        <v>391.64782996999998</v>
      </c>
      <c r="N418" s="37">
        <f>SUMIFS(СВЦЭМ!$L$34:$L$777,СВЦЭМ!$A$34:$A$777,$A418,СВЦЭМ!$B$34:$B$777,N$401)+'СЕТ СН'!$F$13</f>
        <v>400.84577453000003</v>
      </c>
      <c r="O418" s="37">
        <f>SUMIFS(СВЦЭМ!$L$34:$L$777,СВЦЭМ!$A$34:$A$777,$A418,СВЦЭМ!$B$34:$B$777,O$401)+'СЕТ СН'!$F$13</f>
        <v>396.65153855</v>
      </c>
      <c r="P418" s="37">
        <f>SUMIFS(СВЦЭМ!$L$34:$L$777,СВЦЭМ!$A$34:$A$777,$A418,СВЦЭМ!$B$34:$B$777,P$401)+'СЕТ СН'!$F$13</f>
        <v>399.79495214000002</v>
      </c>
      <c r="Q418" s="37">
        <f>SUMIFS(СВЦЭМ!$L$34:$L$777,СВЦЭМ!$A$34:$A$777,$A418,СВЦЭМ!$B$34:$B$777,Q$401)+'СЕТ СН'!$F$13</f>
        <v>402.29630587999998</v>
      </c>
      <c r="R418" s="37">
        <f>SUMIFS(СВЦЭМ!$L$34:$L$777,СВЦЭМ!$A$34:$A$777,$A418,СВЦЭМ!$B$34:$B$777,R$401)+'СЕТ СН'!$F$13</f>
        <v>412.82081032000002</v>
      </c>
      <c r="S418" s="37">
        <f>SUMIFS(СВЦЭМ!$L$34:$L$777,СВЦЭМ!$A$34:$A$777,$A418,СВЦЭМ!$B$34:$B$777,S$401)+'СЕТ СН'!$F$13</f>
        <v>427.51113442000002</v>
      </c>
      <c r="T418" s="37">
        <f>SUMIFS(СВЦЭМ!$L$34:$L$777,СВЦЭМ!$A$34:$A$777,$A418,СВЦЭМ!$B$34:$B$777,T$401)+'СЕТ СН'!$F$13</f>
        <v>463.02724639000002</v>
      </c>
      <c r="U418" s="37">
        <f>SUMIFS(СВЦЭМ!$L$34:$L$777,СВЦЭМ!$A$34:$A$777,$A418,СВЦЭМ!$B$34:$B$777,U$401)+'СЕТ СН'!$F$13</f>
        <v>467.92059380000001</v>
      </c>
      <c r="V418" s="37">
        <f>SUMIFS(СВЦЭМ!$L$34:$L$777,СВЦЭМ!$A$34:$A$777,$A418,СВЦЭМ!$B$34:$B$777,V$401)+'СЕТ СН'!$F$13</f>
        <v>448.09338523000002</v>
      </c>
      <c r="W418" s="37">
        <f>SUMIFS(СВЦЭМ!$L$34:$L$777,СВЦЭМ!$A$34:$A$777,$A418,СВЦЭМ!$B$34:$B$777,W$401)+'СЕТ СН'!$F$13</f>
        <v>439.57015596999997</v>
      </c>
      <c r="X418" s="37">
        <f>SUMIFS(СВЦЭМ!$L$34:$L$777,СВЦЭМ!$A$34:$A$777,$A418,СВЦЭМ!$B$34:$B$777,X$401)+'СЕТ СН'!$F$13</f>
        <v>434.16541240999999</v>
      </c>
      <c r="Y418" s="37">
        <f>SUMIFS(СВЦЭМ!$L$34:$L$777,СВЦЭМ!$A$34:$A$777,$A418,СВЦЭМ!$B$34:$B$777,Y$401)+'СЕТ СН'!$F$13</f>
        <v>480.51063837999999</v>
      </c>
    </row>
    <row r="419" spans="1:25" ht="15.75" x14ac:dyDescent="0.2">
      <c r="A419" s="36">
        <f t="shared" si="11"/>
        <v>42600</v>
      </c>
      <c r="B419" s="37">
        <f>SUMIFS(СВЦЭМ!$L$34:$L$777,СВЦЭМ!$A$34:$A$777,$A419,СВЦЭМ!$B$34:$B$777,B$401)+'СЕТ СН'!$F$13</f>
        <v>474.97992363999998</v>
      </c>
      <c r="C419" s="37">
        <f>SUMIFS(СВЦЭМ!$L$34:$L$777,СВЦЭМ!$A$34:$A$777,$A419,СВЦЭМ!$B$34:$B$777,C$401)+'СЕТ СН'!$F$13</f>
        <v>511.759007</v>
      </c>
      <c r="D419" s="37">
        <f>SUMIFS(СВЦЭМ!$L$34:$L$777,СВЦЭМ!$A$34:$A$777,$A419,СВЦЭМ!$B$34:$B$777,D$401)+'СЕТ СН'!$F$13</f>
        <v>538.75747436999995</v>
      </c>
      <c r="E419" s="37">
        <f>SUMIFS(СВЦЭМ!$L$34:$L$777,СВЦЭМ!$A$34:$A$777,$A419,СВЦЭМ!$B$34:$B$777,E$401)+'СЕТ СН'!$F$13</f>
        <v>550.79152675</v>
      </c>
      <c r="F419" s="37">
        <f>SUMIFS(СВЦЭМ!$L$34:$L$777,СВЦЭМ!$A$34:$A$777,$A419,СВЦЭМ!$B$34:$B$777,F$401)+'СЕТ СН'!$F$13</f>
        <v>563.80846493000001</v>
      </c>
      <c r="G419" s="37">
        <f>SUMIFS(СВЦЭМ!$L$34:$L$777,СВЦЭМ!$A$34:$A$777,$A419,СВЦЭМ!$B$34:$B$777,G$401)+'СЕТ СН'!$F$13</f>
        <v>561.33975659999999</v>
      </c>
      <c r="H419" s="37">
        <f>SUMIFS(СВЦЭМ!$L$34:$L$777,СВЦЭМ!$A$34:$A$777,$A419,СВЦЭМ!$B$34:$B$777,H$401)+'СЕТ СН'!$F$13</f>
        <v>538.75144150999995</v>
      </c>
      <c r="I419" s="37">
        <f>SUMIFS(СВЦЭМ!$L$34:$L$777,СВЦЭМ!$A$34:$A$777,$A419,СВЦЭМ!$B$34:$B$777,I$401)+'СЕТ СН'!$F$13</f>
        <v>497.81733249000001</v>
      </c>
      <c r="J419" s="37">
        <f>SUMIFS(СВЦЭМ!$L$34:$L$777,СВЦЭМ!$A$34:$A$777,$A419,СВЦЭМ!$B$34:$B$777,J$401)+'СЕТ СН'!$F$13</f>
        <v>429.46788892000001</v>
      </c>
      <c r="K419" s="37">
        <f>SUMIFS(СВЦЭМ!$L$34:$L$777,СВЦЭМ!$A$34:$A$777,$A419,СВЦЭМ!$B$34:$B$777,K$401)+'СЕТ СН'!$F$13</f>
        <v>389.63083102000002</v>
      </c>
      <c r="L419" s="37">
        <f>SUMIFS(СВЦЭМ!$L$34:$L$777,СВЦЭМ!$A$34:$A$777,$A419,СВЦЭМ!$B$34:$B$777,L$401)+'СЕТ СН'!$F$13</f>
        <v>366.80969259</v>
      </c>
      <c r="M419" s="37">
        <f>SUMIFS(СВЦЭМ!$L$34:$L$777,СВЦЭМ!$A$34:$A$777,$A419,СВЦЭМ!$B$34:$B$777,M$401)+'СЕТ СН'!$F$13</f>
        <v>376.69032518</v>
      </c>
      <c r="N419" s="37">
        <f>SUMIFS(СВЦЭМ!$L$34:$L$777,СВЦЭМ!$A$34:$A$777,$A419,СВЦЭМ!$B$34:$B$777,N$401)+'СЕТ СН'!$F$13</f>
        <v>366.57151219000002</v>
      </c>
      <c r="O419" s="37">
        <f>SUMIFS(СВЦЭМ!$L$34:$L$777,СВЦЭМ!$A$34:$A$777,$A419,СВЦЭМ!$B$34:$B$777,O$401)+'СЕТ СН'!$F$13</f>
        <v>370.24826066999998</v>
      </c>
      <c r="P419" s="37">
        <f>SUMIFS(СВЦЭМ!$L$34:$L$777,СВЦЭМ!$A$34:$A$777,$A419,СВЦЭМ!$B$34:$B$777,P$401)+'СЕТ СН'!$F$13</f>
        <v>360.95996653999998</v>
      </c>
      <c r="Q419" s="37">
        <f>SUMIFS(СВЦЭМ!$L$34:$L$777,СВЦЭМ!$A$34:$A$777,$A419,СВЦЭМ!$B$34:$B$777,Q$401)+'СЕТ СН'!$F$13</f>
        <v>356.94514022999999</v>
      </c>
      <c r="R419" s="37">
        <f>SUMIFS(СВЦЭМ!$L$34:$L$777,СВЦЭМ!$A$34:$A$777,$A419,СВЦЭМ!$B$34:$B$777,R$401)+'СЕТ СН'!$F$13</f>
        <v>357.54396795999997</v>
      </c>
      <c r="S419" s="37">
        <f>SUMIFS(СВЦЭМ!$L$34:$L$777,СВЦЭМ!$A$34:$A$777,$A419,СВЦЭМ!$B$34:$B$777,S$401)+'СЕТ СН'!$F$13</f>
        <v>362.24476407999998</v>
      </c>
      <c r="T419" s="37">
        <f>SUMIFS(СВЦЭМ!$L$34:$L$777,СВЦЭМ!$A$34:$A$777,$A419,СВЦЭМ!$B$34:$B$777,T$401)+'СЕТ СН'!$F$13</f>
        <v>364.89186175999998</v>
      </c>
      <c r="U419" s="37">
        <f>SUMIFS(СВЦЭМ!$L$34:$L$777,СВЦЭМ!$A$34:$A$777,$A419,СВЦЭМ!$B$34:$B$777,U$401)+'СЕТ СН'!$F$13</f>
        <v>363.29587242000002</v>
      </c>
      <c r="V419" s="37">
        <f>SUMIFS(СВЦЭМ!$L$34:$L$777,СВЦЭМ!$A$34:$A$777,$A419,СВЦЭМ!$B$34:$B$777,V$401)+'СЕТ СН'!$F$13</f>
        <v>373.38933793000001</v>
      </c>
      <c r="W419" s="37">
        <f>SUMIFS(СВЦЭМ!$L$34:$L$777,СВЦЭМ!$A$34:$A$777,$A419,СВЦЭМ!$B$34:$B$777,W$401)+'СЕТ СН'!$F$13</f>
        <v>391.34774242999998</v>
      </c>
      <c r="X419" s="37">
        <f>SUMIFS(СВЦЭМ!$L$34:$L$777,СВЦЭМ!$A$34:$A$777,$A419,СВЦЭМ!$B$34:$B$777,X$401)+'СЕТ СН'!$F$13</f>
        <v>377.54248842999999</v>
      </c>
      <c r="Y419" s="37">
        <f>SUMIFS(СВЦЭМ!$L$34:$L$777,СВЦЭМ!$A$34:$A$777,$A419,СВЦЭМ!$B$34:$B$777,Y$401)+'СЕТ СН'!$F$13</f>
        <v>425.38864723</v>
      </c>
    </row>
    <row r="420" spans="1:25" ht="15.75" x14ac:dyDescent="0.2">
      <c r="A420" s="36">
        <f t="shared" si="11"/>
        <v>42601</v>
      </c>
      <c r="B420" s="37">
        <f>SUMIFS(СВЦЭМ!$L$34:$L$777,СВЦЭМ!$A$34:$A$777,$A420,СВЦЭМ!$B$34:$B$777,B$401)+'СЕТ СН'!$F$13</f>
        <v>483.89246699</v>
      </c>
      <c r="C420" s="37">
        <f>SUMIFS(СВЦЭМ!$L$34:$L$777,СВЦЭМ!$A$34:$A$777,$A420,СВЦЭМ!$B$34:$B$777,C$401)+'СЕТ СН'!$F$13</f>
        <v>531.29718796999998</v>
      </c>
      <c r="D420" s="37">
        <f>SUMIFS(СВЦЭМ!$L$34:$L$777,СВЦЭМ!$A$34:$A$777,$A420,СВЦЭМ!$B$34:$B$777,D$401)+'СЕТ СН'!$F$13</f>
        <v>560.35774244000004</v>
      </c>
      <c r="E420" s="37">
        <f>SUMIFS(СВЦЭМ!$L$34:$L$777,СВЦЭМ!$A$34:$A$777,$A420,СВЦЭМ!$B$34:$B$777,E$401)+'СЕТ СН'!$F$13</f>
        <v>559.94707331999996</v>
      </c>
      <c r="F420" s="37">
        <f>SUMIFS(СВЦЭМ!$L$34:$L$777,СВЦЭМ!$A$34:$A$777,$A420,СВЦЭМ!$B$34:$B$777,F$401)+'СЕТ СН'!$F$13</f>
        <v>568.04913052999996</v>
      </c>
      <c r="G420" s="37">
        <f>SUMIFS(СВЦЭМ!$L$34:$L$777,СВЦЭМ!$A$34:$A$777,$A420,СВЦЭМ!$B$34:$B$777,G$401)+'СЕТ СН'!$F$13</f>
        <v>556.47300113999995</v>
      </c>
      <c r="H420" s="37">
        <f>SUMIFS(СВЦЭМ!$L$34:$L$777,СВЦЭМ!$A$34:$A$777,$A420,СВЦЭМ!$B$34:$B$777,H$401)+'СЕТ СН'!$F$13</f>
        <v>530.30414597000004</v>
      </c>
      <c r="I420" s="37">
        <f>SUMIFS(СВЦЭМ!$L$34:$L$777,СВЦЭМ!$A$34:$A$777,$A420,СВЦЭМ!$B$34:$B$777,I$401)+'СЕТ СН'!$F$13</f>
        <v>477.14720053000002</v>
      </c>
      <c r="J420" s="37">
        <f>SUMIFS(СВЦЭМ!$L$34:$L$777,СВЦЭМ!$A$34:$A$777,$A420,СВЦЭМ!$B$34:$B$777,J$401)+'СЕТ СН'!$F$13</f>
        <v>421.91987504000002</v>
      </c>
      <c r="K420" s="37">
        <f>SUMIFS(СВЦЭМ!$L$34:$L$777,СВЦЭМ!$A$34:$A$777,$A420,СВЦЭМ!$B$34:$B$777,K$401)+'СЕТ СН'!$F$13</f>
        <v>376.48041554000002</v>
      </c>
      <c r="L420" s="37">
        <f>SUMIFS(СВЦЭМ!$L$34:$L$777,СВЦЭМ!$A$34:$A$777,$A420,СВЦЭМ!$B$34:$B$777,L$401)+'СЕТ СН'!$F$13</f>
        <v>363.78858480000002</v>
      </c>
      <c r="M420" s="37">
        <f>SUMIFS(СВЦЭМ!$L$34:$L$777,СВЦЭМ!$A$34:$A$777,$A420,СВЦЭМ!$B$34:$B$777,M$401)+'СЕТ СН'!$F$13</f>
        <v>366.32428636999998</v>
      </c>
      <c r="N420" s="37">
        <f>SUMIFS(СВЦЭМ!$L$34:$L$777,СВЦЭМ!$A$34:$A$777,$A420,СВЦЭМ!$B$34:$B$777,N$401)+'СЕТ СН'!$F$13</f>
        <v>386.21506373</v>
      </c>
      <c r="O420" s="37">
        <f>SUMIFS(СВЦЭМ!$L$34:$L$777,СВЦЭМ!$A$34:$A$777,$A420,СВЦЭМ!$B$34:$B$777,O$401)+'СЕТ СН'!$F$13</f>
        <v>398.59822523000003</v>
      </c>
      <c r="P420" s="37">
        <f>SUMIFS(СВЦЭМ!$L$34:$L$777,СВЦЭМ!$A$34:$A$777,$A420,СВЦЭМ!$B$34:$B$777,P$401)+'СЕТ СН'!$F$13</f>
        <v>397.17165838</v>
      </c>
      <c r="Q420" s="37">
        <f>SUMIFS(СВЦЭМ!$L$34:$L$777,СВЦЭМ!$A$34:$A$777,$A420,СВЦЭМ!$B$34:$B$777,Q$401)+'СЕТ СН'!$F$13</f>
        <v>401.95648662000002</v>
      </c>
      <c r="R420" s="37">
        <f>SUMIFS(СВЦЭМ!$L$34:$L$777,СВЦЭМ!$A$34:$A$777,$A420,СВЦЭМ!$B$34:$B$777,R$401)+'СЕТ СН'!$F$13</f>
        <v>398.82506065000001</v>
      </c>
      <c r="S420" s="37">
        <f>SUMIFS(СВЦЭМ!$L$34:$L$777,СВЦЭМ!$A$34:$A$777,$A420,СВЦЭМ!$B$34:$B$777,S$401)+'СЕТ СН'!$F$13</f>
        <v>395.83769673</v>
      </c>
      <c r="T420" s="37">
        <f>SUMIFS(СВЦЭМ!$L$34:$L$777,СВЦЭМ!$A$34:$A$777,$A420,СВЦЭМ!$B$34:$B$777,T$401)+'СЕТ СН'!$F$13</f>
        <v>390.98079666000001</v>
      </c>
      <c r="U420" s="37">
        <f>SUMIFS(СВЦЭМ!$L$34:$L$777,СВЦЭМ!$A$34:$A$777,$A420,СВЦЭМ!$B$34:$B$777,U$401)+'СЕТ СН'!$F$13</f>
        <v>395.83528304999999</v>
      </c>
      <c r="V420" s="37">
        <f>SUMIFS(СВЦЭМ!$L$34:$L$777,СВЦЭМ!$A$34:$A$777,$A420,СВЦЭМ!$B$34:$B$777,V$401)+'СЕТ СН'!$F$13</f>
        <v>396.89950162999997</v>
      </c>
      <c r="W420" s="37">
        <f>SUMIFS(СВЦЭМ!$L$34:$L$777,СВЦЭМ!$A$34:$A$777,$A420,СВЦЭМ!$B$34:$B$777,W$401)+'СЕТ СН'!$F$13</f>
        <v>394.30851941999998</v>
      </c>
      <c r="X420" s="37">
        <f>SUMIFS(СВЦЭМ!$L$34:$L$777,СВЦЭМ!$A$34:$A$777,$A420,СВЦЭМ!$B$34:$B$777,X$401)+'СЕТ СН'!$F$13</f>
        <v>367.25999152000003</v>
      </c>
      <c r="Y420" s="37">
        <f>SUMIFS(СВЦЭМ!$L$34:$L$777,СВЦЭМ!$A$34:$A$777,$A420,СВЦЭМ!$B$34:$B$777,Y$401)+'СЕТ СН'!$F$13</f>
        <v>393.30914480000001</v>
      </c>
    </row>
    <row r="421" spans="1:25" ht="15.75" x14ac:dyDescent="0.2">
      <c r="A421" s="36">
        <f t="shared" si="11"/>
        <v>42602</v>
      </c>
      <c r="B421" s="37">
        <f>SUMIFS(СВЦЭМ!$L$34:$L$777,СВЦЭМ!$A$34:$A$777,$A421,СВЦЭМ!$B$34:$B$777,B$401)+'СЕТ СН'!$F$13</f>
        <v>417.11624143</v>
      </c>
      <c r="C421" s="37">
        <f>SUMIFS(СВЦЭМ!$L$34:$L$777,СВЦЭМ!$A$34:$A$777,$A421,СВЦЭМ!$B$34:$B$777,C$401)+'СЕТ СН'!$F$13</f>
        <v>427.94666635999999</v>
      </c>
      <c r="D421" s="37">
        <f>SUMIFS(СВЦЭМ!$L$34:$L$777,СВЦЭМ!$A$34:$A$777,$A421,СВЦЭМ!$B$34:$B$777,D$401)+'СЕТ СН'!$F$13</f>
        <v>458.70132008000002</v>
      </c>
      <c r="E421" s="37">
        <f>SUMIFS(СВЦЭМ!$L$34:$L$777,СВЦЭМ!$A$34:$A$777,$A421,СВЦЭМ!$B$34:$B$777,E$401)+'СЕТ СН'!$F$13</f>
        <v>473.84189859999998</v>
      </c>
      <c r="F421" s="37">
        <f>SUMIFS(СВЦЭМ!$L$34:$L$777,СВЦЭМ!$A$34:$A$777,$A421,СВЦЭМ!$B$34:$B$777,F$401)+'СЕТ СН'!$F$13</f>
        <v>478.67381757999999</v>
      </c>
      <c r="G421" s="37">
        <f>SUMIFS(СВЦЭМ!$L$34:$L$777,СВЦЭМ!$A$34:$A$777,$A421,СВЦЭМ!$B$34:$B$777,G$401)+'СЕТ СН'!$F$13</f>
        <v>475.17662948999998</v>
      </c>
      <c r="H421" s="37">
        <f>SUMIFS(СВЦЭМ!$L$34:$L$777,СВЦЭМ!$A$34:$A$777,$A421,СВЦЭМ!$B$34:$B$777,H$401)+'СЕТ СН'!$F$13</f>
        <v>478.51544192</v>
      </c>
      <c r="I421" s="37">
        <f>SUMIFS(СВЦЭМ!$L$34:$L$777,СВЦЭМ!$A$34:$A$777,$A421,СВЦЭМ!$B$34:$B$777,I$401)+'СЕТ СН'!$F$13</f>
        <v>469.71150282999997</v>
      </c>
      <c r="J421" s="37">
        <f>SUMIFS(СВЦЭМ!$L$34:$L$777,СВЦЭМ!$A$34:$A$777,$A421,СВЦЭМ!$B$34:$B$777,J$401)+'СЕТ СН'!$F$13</f>
        <v>430.22117995000002</v>
      </c>
      <c r="K421" s="37">
        <f>SUMIFS(СВЦЭМ!$L$34:$L$777,СВЦЭМ!$A$34:$A$777,$A421,СВЦЭМ!$B$34:$B$777,K$401)+'СЕТ СН'!$F$13</f>
        <v>395.45511183000002</v>
      </c>
      <c r="L421" s="37">
        <f>SUMIFS(СВЦЭМ!$L$34:$L$777,СВЦЭМ!$A$34:$A$777,$A421,СВЦЭМ!$B$34:$B$777,L$401)+'СЕТ СН'!$F$13</f>
        <v>380.64122765000002</v>
      </c>
      <c r="M421" s="37">
        <f>SUMIFS(СВЦЭМ!$L$34:$L$777,СВЦЭМ!$A$34:$A$777,$A421,СВЦЭМ!$B$34:$B$777,M$401)+'СЕТ СН'!$F$13</f>
        <v>461.26707922999998</v>
      </c>
      <c r="N421" s="37">
        <f>SUMIFS(СВЦЭМ!$L$34:$L$777,СВЦЭМ!$A$34:$A$777,$A421,СВЦЭМ!$B$34:$B$777,N$401)+'СЕТ СН'!$F$13</f>
        <v>458.18302977000002</v>
      </c>
      <c r="O421" s="37">
        <f>SUMIFS(СВЦЭМ!$L$34:$L$777,СВЦЭМ!$A$34:$A$777,$A421,СВЦЭМ!$B$34:$B$777,O$401)+'СЕТ СН'!$F$13</f>
        <v>456.40684821000002</v>
      </c>
      <c r="P421" s="37">
        <f>SUMIFS(СВЦЭМ!$L$34:$L$777,СВЦЭМ!$A$34:$A$777,$A421,СВЦЭМ!$B$34:$B$777,P$401)+'СЕТ СН'!$F$13</f>
        <v>436.53180672000002</v>
      </c>
      <c r="Q421" s="37">
        <f>SUMIFS(СВЦЭМ!$L$34:$L$777,СВЦЭМ!$A$34:$A$777,$A421,СВЦЭМ!$B$34:$B$777,Q$401)+'СЕТ СН'!$F$13</f>
        <v>430.66565585000001</v>
      </c>
      <c r="R421" s="37">
        <f>SUMIFS(СВЦЭМ!$L$34:$L$777,СВЦЭМ!$A$34:$A$777,$A421,СВЦЭМ!$B$34:$B$777,R$401)+'СЕТ СН'!$F$13</f>
        <v>412.94775379999999</v>
      </c>
      <c r="S421" s="37">
        <f>SUMIFS(СВЦЭМ!$L$34:$L$777,СВЦЭМ!$A$34:$A$777,$A421,СВЦЭМ!$B$34:$B$777,S$401)+'СЕТ СН'!$F$13</f>
        <v>397.18949708999997</v>
      </c>
      <c r="T421" s="37">
        <f>SUMIFS(СВЦЭМ!$L$34:$L$777,СВЦЭМ!$A$34:$A$777,$A421,СВЦЭМ!$B$34:$B$777,T$401)+'СЕТ СН'!$F$13</f>
        <v>397.46374526</v>
      </c>
      <c r="U421" s="37">
        <f>SUMIFS(СВЦЭМ!$L$34:$L$777,СВЦЭМ!$A$34:$A$777,$A421,СВЦЭМ!$B$34:$B$777,U$401)+'СЕТ СН'!$F$13</f>
        <v>396.88567289000002</v>
      </c>
      <c r="V421" s="37">
        <f>SUMIFS(СВЦЭМ!$L$34:$L$777,СВЦЭМ!$A$34:$A$777,$A421,СВЦЭМ!$B$34:$B$777,V$401)+'СЕТ СН'!$F$13</f>
        <v>393.91164442000002</v>
      </c>
      <c r="W421" s="37">
        <f>SUMIFS(СВЦЭМ!$L$34:$L$777,СВЦЭМ!$A$34:$A$777,$A421,СВЦЭМ!$B$34:$B$777,W$401)+'СЕТ СН'!$F$13</f>
        <v>405.15377078</v>
      </c>
      <c r="X421" s="37">
        <f>SUMIFS(СВЦЭМ!$L$34:$L$777,СВЦЭМ!$A$34:$A$777,$A421,СВЦЭМ!$B$34:$B$777,X$401)+'СЕТ СН'!$F$13</f>
        <v>398.08011002000001</v>
      </c>
      <c r="Y421" s="37">
        <f>SUMIFS(СВЦЭМ!$L$34:$L$777,СВЦЭМ!$A$34:$A$777,$A421,СВЦЭМ!$B$34:$B$777,Y$401)+'СЕТ СН'!$F$13</f>
        <v>427.85890705999998</v>
      </c>
    </row>
    <row r="422" spans="1:25" ht="15.75" x14ac:dyDescent="0.2">
      <c r="A422" s="36">
        <f t="shared" si="11"/>
        <v>42603</v>
      </c>
      <c r="B422" s="37">
        <f>SUMIFS(СВЦЭМ!$L$34:$L$777,СВЦЭМ!$A$34:$A$777,$A422,СВЦЭМ!$B$34:$B$777,B$401)+'СЕТ СН'!$F$13</f>
        <v>494.51832043000002</v>
      </c>
      <c r="C422" s="37">
        <f>SUMIFS(СВЦЭМ!$L$34:$L$777,СВЦЭМ!$A$34:$A$777,$A422,СВЦЭМ!$B$34:$B$777,C$401)+'СЕТ СН'!$F$13</f>
        <v>538.45945144999996</v>
      </c>
      <c r="D422" s="37">
        <f>SUMIFS(СВЦЭМ!$L$34:$L$777,СВЦЭМ!$A$34:$A$777,$A422,СВЦЭМ!$B$34:$B$777,D$401)+'СЕТ СН'!$F$13</f>
        <v>577.25212658999999</v>
      </c>
      <c r="E422" s="37">
        <f>SUMIFS(СВЦЭМ!$L$34:$L$777,СВЦЭМ!$A$34:$A$777,$A422,СВЦЭМ!$B$34:$B$777,E$401)+'СЕТ СН'!$F$13</f>
        <v>593.83414532999996</v>
      </c>
      <c r="F422" s="37">
        <f>SUMIFS(СВЦЭМ!$L$34:$L$777,СВЦЭМ!$A$34:$A$777,$A422,СВЦЭМ!$B$34:$B$777,F$401)+'СЕТ СН'!$F$13</f>
        <v>600.17464202999997</v>
      </c>
      <c r="G422" s="37">
        <f>SUMIFS(СВЦЭМ!$L$34:$L$777,СВЦЭМ!$A$34:$A$777,$A422,СВЦЭМ!$B$34:$B$777,G$401)+'СЕТ СН'!$F$13</f>
        <v>596.65510280000001</v>
      </c>
      <c r="H422" s="37">
        <f>SUMIFS(СВЦЭМ!$L$34:$L$777,СВЦЭМ!$A$34:$A$777,$A422,СВЦЭМ!$B$34:$B$777,H$401)+'СЕТ СН'!$F$13</f>
        <v>582.75327454000001</v>
      </c>
      <c r="I422" s="37">
        <f>SUMIFS(СВЦЭМ!$L$34:$L$777,СВЦЭМ!$A$34:$A$777,$A422,СВЦЭМ!$B$34:$B$777,I$401)+'СЕТ СН'!$F$13</f>
        <v>554.59691926999994</v>
      </c>
      <c r="J422" s="37">
        <f>SUMIFS(СВЦЭМ!$L$34:$L$777,СВЦЭМ!$A$34:$A$777,$A422,СВЦЭМ!$B$34:$B$777,J$401)+'СЕТ СН'!$F$13</f>
        <v>487.48640723</v>
      </c>
      <c r="K422" s="37">
        <f>SUMIFS(СВЦЭМ!$L$34:$L$777,СВЦЭМ!$A$34:$A$777,$A422,СВЦЭМ!$B$34:$B$777,K$401)+'СЕТ СН'!$F$13</f>
        <v>423.34976475000002</v>
      </c>
      <c r="L422" s="37">
        <f>SUMIFS(СВЦЭМ!$L$34:$L$777,СВЦЭМ!$A$34:$A$777,$A422,СВЦЭМ!$B$34:$B$777,L$401)+'СЕТ СН'!$F$13</f>
        <v>420.63209081999997</v>
      </c>
      <c r="M422" s="37">
        <f>SUMIFS(СВЦЭМ!$L$34:$L$777,СВЦЭМ!$A$34:$A$777,$A422,СВЦЭМ!$B$34:$B$777,M$401)+'СЕТ СН'!$F$13</f>
        <v>460.63633097000002</v>
      </c>
      <c r="N422" s="37">
        <f>SUMIFS(СВЦЭМ!$L$34:$L$777,СВЦЭМ!$A$34:$A$777,$A422,СВЦЭМ!$B$34:$B$777,N$401)+'СЕТ СН'!$F$13</f>
        <v>463.80572314</v>
      </c>
      <c r="O422" s="37">
        <f>SUMIFS(СВЦЭМ!$L$34:$L$777,СВЦЭМ!$A$34:$A$777,$A422,СВЦЭМ!$B$34:$B$777,O$401)+'СЕТ СН'!$F$13</f>
        <v>469.07057420000001</v>
      </c>
      <c r="P422" s="37">
        <f>SUMIFS(СВЦЭМ!$L$34:$L$777,СВЦЭМ!$A$34:$A$777,$A422,СВЦЭМ!$B$34:$B$777,P$401)+'СЕТ СН'!$F$13</f>
        <v>455.50512366999999</v>
      </c>
      <c r="Q422" s="37">
        <f>SUMIFS(СВЦЭМ!$L$34:$L$777,СВЦЭМ!$A$34:$A$777,$A422,СВЦЭМ!$B$34:$B$777,Q$401)+'СЕТ СН'!$F$13</f>
        <v>454.25177468999999</v>
      </c>
      <c r="R422" s="37">
        <f>SUMIFS(СВЦЭМ!$L$34:$L$777,СВЦЭМ!$A$34:$A$777,$A422,СВЦЭМ!$B$34:$B$777,R$401)+'СЕТ СН'!$F$13</f>
        <v>445.94935459999999</v>
      </c>
      <c r="S422" s="37">
        <f>SUMIFS(СВЦЭМ!$L$34:$L$777,СВЦЭМ!$A$34:$A$777,$A422,СВЦЭМ!$B$34:$B$777,S$401)+'СЕТ СН'!$F$13</f>
        <v>443.57028059999999</v>
      </c>
      <c r="T422" s="37">
        <f>SUMIFS(СВЦЭМ!$L$34:$L$777,СВЦЭМ!$A$34:$A$777,$A422,СВЦЭМ!$B$34:$B$777,T$401)+'СЕТ СН'!$F$13</f>
        <v>444.84497363000003</v>
      </c>
      <c r="U422" s="37">
        <f>SUMIFS(СВЦЭМ!$L$34:$L$777,СВЦЭМ!$A$34:$A$777,$A422,СВЦЭМ!$B$34:$B$777,U$401)+'СЕТ СН'!$F$13</f>
        <v>449.99491703000001</v>
      </c>
      <c r="V422" s="37">
        <f>SUMIFS(СВЦЭМ!$L$34:$L$777,СВЦЭМ!$A$34:$A$777,$A422,СВЦЭМ!$B$34:$B$777,V$401)+'СЕТ СН'!$F$13</f>
        <v>409.01433417999999</v>
      </c>
      <c r="W422" s="37">
        <f>SUMIFS(СВЦЭМ!$L$34:$L$777,СВЦЭМ!$A$34:$A$777,$A422,СВЦЭМ!$B$34:$B$777,W$401)+'СЕТ СН'!$F$13</f>
        <v>484.04293834999999</v>
      </c>
      <c r="X422" s="37">
        <f>SUMIFS(СВЦЭМ!$L$34:$L$777,СВЦЭМ!$A$34:$A$777,$A422,СВЦЭМ!$B$34:$B$777,X$401)+'СЕТ СН'!$F$13</f>
        <v>453.37241532000002</v>
      </c>
      <c r="Y422" s="37">
        <f>SUMIFS(СВЦЭМ!$L$34:$L$777,СВЦЭМ!$A$34:$A$777,$A422,СВЦЭМ!$B$34:$B$777,Y$401)+'СЕТ СН'!$F$13</f>
        <v>423.66831689000003</v>
      </c>
    </row>
    <row r="423" spans="1:25" ht="15.75" x14ac:dyDescent="0.2">
      <c r="A423" s="36">
        <f t="shared" si="11"/>
        <v>42604</v>
      </c>
      <c r="B423" s="37">
        <f>SUMIFS(СВЦЭМ!$L$34:$L$777,СВЦЭМ!$A$34:$A$777,$A423,СВЦЭМ!$B$34:$B$777,B$401)+'СЕТ СН'!$F$13</f>
        <v>434.26735694000001</v>
      </c>
      <c r="C423" s="37">
        <f>SUMIFS(СВЦЭМ!$L$34:$L$777,СВЦЭМ!$A$34:$A$777,$A423,СВЦЭМ!$B$34:$B$777,C$401)+'СЕТ СН'!$F$13</f>
        <v>486.78009538999999</v>
      </c>
      <c r="D423" s="37">
        <f>SUMIFS(СВЦЭМ!$L$34:$L$777,СВЦЭМ!$A$34:$A$777,$A423,СВЦЭМ!$B$34:$B$777,D$401)+'СЕТ СН'!$F$13</f>
        <v>514.93669177000004</v>
      </c>
      <c r="E423" s="37">
        <f>SUMIFS(СВЦЭМ!$L$34:$L$777,СВЦЭМ!$A$34:$A$777,$A423,СВЦЭМ!$B$34:$B$777,E$401)+'СЕТ СН'!$F$13</f>
        <v>513.82476271999997</v>
      </c>
      <c r="F423" s="37">
        <f>SUMIFS(СВЦЭМ!$L$34:$L$777,СВЦЭМ!$A$34:$A$777,$A423,СВЦЭМ!$B$34:$B$777,F$401)+'СЕТ СН'!$F$13</f>
        <v>527.31424996999999</v>
      </c>
      <c r="G423" s="37">
        <f>SUMIFS(СВЦЭМ!$L$34:$L$777,СВЦЭМ!$A$34:$A$777,$A423,СВЦЭМ!$B$34:$B$777,G$401)+'СЕТ СН'!$F$13</f>
        <v>536.70537679999995</v>
      </c>
      <c r="H423" s="37">
        <f>SUMIFS(СВЦЭМ!$L$34:$L$777,СВЦЭМ!$A$34:$A$777,$A423,СВЦЭМ!$B$34:$B$777,H$401)+'СЕТ СН'!$F$13</f>
        <v>496.96510583000003</v>
      </c>
      <c r="I423" s="37">
        <f>SUMIFS(СВЦЭМ!$L$34:$L$777,СВЦЭМ!$A$34:$A$777,$A423,СВЦЭМ!$B$34:$B$777,I$401)+'СЕТ СН'!$F$13</f>
        <v>468.64742948000003</v>
      </c>
      <c r="J423" s="37">
        <f>SUMIFS(СВЦЭМ!$L$34:$L$777,СВЦЭМ!$A$34:$A$777,$A423,СВЦЭМ!$B$34:$B$777,J$401)+'СЕТ СН'!$F$13</f>
        <v>401.82505329999998</v>
      </c>
      <c r="K423" s="37">
        <f>SUMIFS(СВЦЭМ!$L$34:$L$777,СВЦЭМ!$A$34:$A$777,$A423,СВЦЭМ!$B$34:$B$777,K$401)+'СЕТ СН'!$F$13</f>
        <v>369.48558636000001</v>
      </c>
      <c r="L423" s="37">
        <f>SUMIFS(СВЦЭМ!$L$34:$L$777,СВЦЭМ!$A$34:$A$777,$A423,СВЦЭМ!$B$34:$B$777,L$401)+'СЕТ СН'!$F$13</f>
        <v>385.23137888000002</v>
      </c>
      <c r="M423" s="37">
        <f>SUMIFS(СВЦЭМ!$L$34:$L$777,СВЦЭМ!$A$34:$A$777,$A423,СВЦЭМ!$B$34:$B$777,M$401)+'СЕТ СН'!$F$13</f>
        <v>417.19395234000001</v>
      </c>
      <c r="N423" s="37">
        <f>SUMIFS(СВЦЭМ!$L$34:$L$777,СВЦЭМ!$A$34:$A$777,$A423,СВЦЭМ!$B$34:$B$777,N$401)+'СЕТ СН'!$F$13</f>
        <v>411.02342064999999</v>
      </c>
      <c r="O423" s="37">
        <f>SUMIFS(СВЦЭМ!$L$34:$L$777,СВЦЭМ!$A$34:$A$777,$A423,СВЦЭМ!$B$34:$B$777,O$401)+'СЕТ СН'!$F$13</f>
        <v>419.54950981000002</v>
      </c>
      <c r="P423" s="37">
        <f>SUMIFS(СВЦЭМ!$L$34:$L$777,СВЦЭМ!$A$34:$A$777,$A423,СВЦЭМ!$B$34:$B$777,P$401)+'СЕТ СН'!$F$13</f>
        <v>414.19005446</v>
      </c>
      <c r="Q423" s="37">
        <f>SUMIFS(СВЦЭМ!$L$34:$L$777,СВЦЭМ!$A$34:$A$777,$A423,СВЦЭМ!$B$34:$B$777,Q$401)+'СЕТ СН'!$F$13</f>
        <v>409.26346139999998</v>
      </c>
      <c r="R423" s="37">
        <f>SUMIFS(СВЦЭМ!$L$34:$L$777,СВЦЭМ!$A$34:$A$777,$A423,СВЦЭМ!$B$34:$B$777,R$401)+'СЕТ СН'!$F$13</f>
        <v>406.67457579000001</v>
      </c>
      <c r="S423" s="37">
        <f>SUMIFS(СВЦЭМ!$L$34:$L$777,СВЦЭМ!$A$34:$A$777,$A423,СВЦЭМ!$B$34:$B$777,S$401)+'СЕТ СН'!$F$13</f>
        <v>402.29452764000001</v>
      </c>
      <c r="T423" s="37">
        <f>SUMIFS(СВЦЭМ!$L$34:$L$777,СВЦЭМ!$A$34:$A$777,$A423,СВЦЭМ!$B$34:$B$777,T$401)+'СЕТ СН'!$F$13</f>
        <v>336.56900024999999</v>
      </c>
      <c r="U423" s="37">
        <f>SUMIFS(СВЦЭМ!$L$34:$L$777,СВЦЭМ!$A$34:$A$777,$A423,СВЦЭМ!$B$34:$B$777,U$401)+'СЕТ СН'!$F$13</f>
        <v>337.24687731</v>
      </c>
      <c r="V423" s="37">
        <f>SUMIFS(СВЦЭМ!$L$34:$L$777,СВЦЭМ!$A$34:$A$777,$A423,СВЦЭМ!$B$34:$B$777,V$401)+'СЕТ СН'!$F$13</f>
        <v>351.99604986000003</v>
      </c>
      <c r="W423" s="37">
        <f>SUMIFS(СВЦЭМ!$L$34:$L$777,СВЦЭМ!$A$34:$A$777,$A423,СВЦЭМ!$B$34:$B$777,W$401)+'СЕТ СН'!$F$13</f>
        <v>352.57161953000002</v>
      </c>
      <c r="X423" s="37">
        <f>SUMIFS(СВЦЭМ!$L$34:$L$777,СВЦЭМ!$A$34:$A$777,$A423,СВЦЭМ!$B$34:$B$777,X$401)+'СЕТ СН'!$F$13</f>
        <v>349.25568982999999</v>
      </c>
      <c r="Y423" s="37">
        <f>SUMIFS(СВЦЭМ!$L$34:$L$777,СВЦЭМ!$A$34:$A$777,$A423,СВЦЭМ!$B$34:$B$777,Y$401)+'СЕТ СН'!$F$13</f>
        <v>395.61549176</v>
      </c>
    </row>
    <row r="424" spans="1:25" ht="15.75" x14ac:dyDescent="0.2">
      <c r="A424" s="36">
        <f t="shared" si="11"/>
        <v>42605</v>
      </c>
      <c r="B424" s="37">
        <f>SUMIFS(СВЦЭМ!$L$34:$L$777,СВЦЭМ!$A$34:$A$777,$A424,СВЦЭМ!$B$34:$B$777,B$401)+'СЕТ СН'!$F$13</f>
        <v>441.54973647000003</v>
      </c>
      <c r="C424" s="37">
        <f>SUMIFS(СВЦЭМ!$L$34:$L$777,СВЦЭМ!$A$34:$A$777,$A424,СВЦЭМ!$B$34:$B$777,C$401)+'СЕТ СН'!$F$13</f>
        <v>481.21448894000002</v>
      </c>
      <c r="D424" s="37">
        <f>SUMIFS(СВЦЭМ!$L$34:$L$777,СВЦЭМ!$A$34:$A$777,$A424,СВЦЭМ!$B$34:$B$777,D$401)+'СЕТ СН'!$F$13</f>
        <v>510.66069728000002</v>
      </c>
      <c r="E424" s="37">
        <f>SUMIFS(СВЦЭМ!$L$34:$L$777,СВЦЭМ!$A$34:$A$777,$A424,СВЦЭМ!$B$34:$B$777,E$401)+'СЕТ СН'!$F$13</f>
        <v>503.69719476</v>
      </c>
      <c r="F424" s="37">
        <f>SUMIFS(СВЦЭМ!$L$34:$L$777,СВЦЭМ!$A$34:$A$777,$A424,СВЦЭМ!$B$34:$B$777,F$401)+'СЕТ СН'!$F$13</f>
        <v>504.11164148</v>
      </c>
      <c r="G424" s="37">
        <f>SUMIFS(СВЦЭМ!$L$34:$L$777,СВЦЭМ!$A$34:$A$777,$A424,СВЦЭМ!$B$34:$B$777,G$401)+'СЕТ СН'!$F$13</f>
        <v>504.54154994999999</v>
      </c>
      <c r="H424" s="37">
        <f>SUMIFS(СВЦЭМ!$L$34:$L$777,СВЦЭМ!$A$34:$A$777,$A424,СВЦЭМ!$B$34:$B$777,H$401)+'СЕТ СН'!$F$13</f>
        <v>497.05728679999999</v>
      </c>
      <c r="I424" s="37">
        <f>SUMIFS(СВЦЭМ!$L$34:$L$777,СВЦЭМ!$A$34:$A$777,$A424,СВЦЭМ!$B$34:$B$777,I$401)+'СЕТ СН'!$F$13</f>
        <v>458.98533835000001</v>
      </c>
      <c r="J424" s="37">
        <f>SUMIFS(СВЦЭМ!$L$34:$L$777,СВЦЭМ!$A$34:$A$777,$A424,СВЦЭМ!$B$34:$B$777,J$401)+'СЕТ СН'!$F$13</f>
        <v>503.22643305999998</v>
      </c>
      <c r="K424" s="37">
        <f>SUMIFS(СВЦЭМ!$L$34:$L$777,СВЦЭМ!$A$34:$A$777,$A424,СВЦЭМ!$B$34:$B$777,K$401)+'СЕТ СН'!$F$13</f>
        <v>357.81636248000001</v>
      </c>
      <c r="L424" s="37">
        <f>SUMIFS(СВЦЭМ!$L$34:$L$777,СВЦЭМ!$A$34:$A$777,$A424,СВЦЭМ!$B$34:$B$777,L$401)+'СЕТ СН'!$F$13</f>
        <v>344.61048262000003</v>
      </c>
      <c r="M424" s="37">
        <f>SUMIFS(СВЦЭМ!$L$34:$L$777,СВЦЭМ!$A$34:$A$777,$A424,СВЦЭМ!$B$34:$B$777,M$401)+'СЕТ СН'!$F$13</f>
        <v>335.53123506999998</v>
      </c>
      <c r="N424" s="37">
        <f>SUMIFS(СВЦЭМ!$L$34:$L$777,СВЦЭМ!$A$34:$A$777,$A424,СВЦЭМ!$B$34:$B$777,N$401)+'СЕТ СН'!$F$13</f>
        <v>331.08706373000001</v>
      </c>
      <c r="O424" s="37">
        <f>SUMIFS(СВЦЭМ!$L$34:$L$777,СВЦЭМ!$A$34:$A$777,$A424,СВЦЭМ!$B$34:$B$777,O$401)+'СЕТ СН'!$F$13</f>
        <v>339.46795793000001</v>
      </c>
      <c r="P424" s="37">
        <f>SUMIFS(СВЦЭМ!$L$34:$L$777,СВЦЭМ!$A$34:$A$777,$A424,СВЦЭМ!$B$34:$B$777,P$401)+'СЕТ СН'!$F$13</f>
        <v>335.25355807</v>
      </c>
      <c r="Q424" s="37">
        <f>SUMIFS(СВЦЭМ!$L$34:$L$777,СВЦЭМ!$A$34:$A$777,$A424,СВЦЭМ!$B$34:$B$777,Q$401)+'СЕТ СН'!$F$13</f>
        <v>331.86196855999998</v>
      </c>
      <c r="R424" s="37">
        <f>SUMIFS(СВЦЭМ!$L$34:$L$777,СВЦЭМ!$A$34:$A$777,$A424,СВЦЭМ!$B$34:$B$777,R$401)+'СЕТ СН'!$F$13</f>
        <v>333.59760262999998</v>
      </c>
      <c r="S424" s="37">
        <f>SUMIFS(СВЦЭМ!$L$34:$L$777,СВЦЭМ!$A$34:$A$777,$A424,СВЦЭМ!$B$34:$B$777,S$401)+'СЕТ СН'!$F$13</f>
        <v>330.95584889999998</v>
      </c>
      <c r="T424" s="37">
        <f>SUMIFS(СВЦЭМ!$L$34:$L$777,СВЦЭМ!$A$34:$A$777,$A424,СВЦЭМ!$B$34:$B$777,T$401)+'СЕТ СН'!$F$13</f>
        <v>329.88710534000001</v>
      </c>
      <c r="U424" s="37">
        <f>SUMIFS(СВЦЭМ!$L$34:$L$777,СВЦЭМ!$A$34:$A$777,$A424,СВЦЭМ!$B$34:$B$777,U$401)+'СЕТ СН'!$F$13</f>
        <v>329.03176731000002</v>
      </c>
      <c r="V424" s="37">
        <f>SUMIFS(СВЦЭМ!$L$34:$L$777,СВЦЭМ!$A$34:$A$777,$A424,СВЦЭМ!$B$34:$B$777,V$401)+'СЕТ СН'!$F$13</f>
        <v>343.45368884999999</v>
      </c>
      <c r="W424" s="37">
        <f>SUMIFS(СВЦЭМ!$L$34:$L$777,СВЦЭМ!$A$34:$A$777,$A424,СВЦЭМ!$B$34:$B$777,W$401)+'СЕТ СН'!$F$13</f>
        <v>348.84467288000002</v>
      </c>
      <c r="X424" s="37">
        <f>SUMIFS(СВЦЭМ!$L$34:$L$777,СВЦЭМ!$A$34:$A$777,$A424,СВЦЭМ!$B$34:$B$777,X$401)+'СЕТ СН'!$F$13</f>
        <v>408.93808474000002</v>
      </c>
      <c r="Y424" s="37">
        <f>SUMIFS(СВЦЭМ!$L$34:$L$777,СВЦЭМ!$A$34:$A$777,$A424,СВЦЭМ!$B$34:$B$777,Y$401)+'СЕТ СН'!$F$13</f>
        <v>387.93138672999999</v>
      </c>
    </row>
    <row r="425" spans="1:25" ht="15.75" x14ac:dyDescent="0.2">
      <c r="A425" s="36">
        <f t="shared" si="11"/>
        <v>42606</v>
      </c>
      <c r="B425" s="37">
        <f>SUMIFS(СВЦЭМ!$L$34:$L$777,СВЦЭМ!$A$34:$A$777,$A425,СВЦЭМ!$B$34:$B$777,B$401)+'СЕТ СН'!$F$13</f>
        <v>455.79648193000003</v>
      </c>
      <c r="C425" s="37">
        <f>SUMIFS(СВЦЭМ!$L$34:$L$777,СВЦЭМ!$A$34:$A$777,$A425,СВЦЭМ!$B$34:$B$777,C$401)+'СЕТ СН'!$F$13</f>
        <v>503.26762295999998</v>
      </c>
      <c r="D425" s="37">
        <f>SUMIFS(СВЦЭМ!$L$34:$L$777,СВЦЭМ!$A$34:$A$777,$A425,СВЦЭМ!$B$34:$B$777,D$401)+'СЕТ СН'!$F$13</f>
        <v>516.56375744000002</v>
      </c>
      <c r="E425" s="37">
        <f>SUMIFS(СВЦЭМ!$L$34:$L$777,СВЦЭМ!$A$34:$A$777,$A425,СВЦЭМ!$B$34:$B$777,E$401)+'СЕТ СН'!$F$13</f>
        <v>523.83408071999997</v>
      </c>
      <c r="F425" s="37">
        <f>SUMIFS(СВЦЭМ!$L$34:$L$777,СВЦЭМ!$A$34:$A$777,$A425,СВЦЭМ!$B$34:$B$777,F$401)+'СЕТ СН'!$F$13</f>
        <v>511.76071903000002</v>
      </c>
      <c r="G425" s="37">
        <f>SUMIFS(СВЦЭМ!$L$34:$L$777,СВЦЭМ!$A$34:$A$777,$A425,СВЦЭМ!$B$34:$B$777,G$401)+'СЕТ СН'!$F$13</f>
        <v>507.52426681999998</v>
      </c>
      <c r="H425" s="37">
        <f>SUMIFS(СВЦЭМ!$L$34:$L$777,СВЦЭМ!$A$34:$A$777,$A425,СВЦЭМ!$B$34:$B$777,H$401)+'СЕТ СН'!$F$13</f>
        <v>476.58442618999999</v>
      </c>
      <c r="I425" s="37">
        <f>SUMIFS(СВЦЭМ!$L$34:$L$777,СВЦЭМ!$A$34:$A$777,$A425,СВЦЭМ!$B$34:$B$777,I$401)+'СЕТ СН'!$F$13</f>
        <v>452.79994714999998</v>
      </c>
      <c r="J425" s="37">
        <f>SUMIFS(СВЦЭМ!$L$34:$L$777,СВЦЭМ!$A$34:$A$777,$A425,СВЦЭМ!$B$34:$B$777,J$401)+'СЕТ СН'!$F$13</f>
        <v>399.53675447000001</v>
      </c>
      <c r="K425" s="37">
        <f>SUMIFS(СВЦЭМ!$L$34:$L$777,СВЦЭМ!$A$34:$A$777,$A425,СВЦЭМ!$B$34:$B$777,K$401)+'СЕТ СН'!$F$13</f>
        <v>354.15164823999999</v>
      </c>
      <c r="L425" s="37">
        <f>SUMIFS(СВЦЭМ!$L$34:$L$777,СВЦЭМ!$A$34:$A$777,$A425,СВЦЭМ!$B$34:$B$777,L$401)+'СЕТ СН'!$F$13</f>
        <v>349.40776217000001</v>
      </c>
      <c r="M425" s="37">
        <f>SUMIFS(СВЦЭМ!$L$34:$L$777,СВЦЭМ!$A$34:$A$777,$A425,СВЦЭМ!$B$34:$B$777,M$401)+'СЕТ СН'!$F$13</f>
        <v>384.25635226999998</v>
      </c>
      <c r="N425" s="37">
        <f>SUMIFS(СВЦЭМ!$L$34:$L$777,СВЦЭМ!$A$34:$A$777,$A425,СВЦЭМ!$B$34:$B$777,N$401)+'СЕТ СН'!$F$13</f>
        <v>353.89038713999997</v>
      </c>
      <c r="O425" s="37">
        <f>SUMIFS(СВЦЭМ!$L$34:$L$777,СВЦЭМ!$A$34:$A$777,$A425,СВЦЭМ!$B$34:$B$777,O$401)+'СЕТ СН'!$F$13</f>
        <v>385.18151626000002</v>
      </c>
      <c r="P425" s="37">
        <f>SUMIFS(СВЦЭМ!$L$34:$L$777,СВЦЭМ!$A$34:$A$777,$A425,СВЦЭМ!$B$34:$B$777,P$401)+'СЕТ СН'!$F$13</f>
        <v>393.96443956000002</v>
      </c>
      <c r="Q425" s="37">
        <f>SUMIFS(СВЦЭМ!$L$34:$L$777,СВЦЭМ!$A$34:$A$777,$A425,СВЦЭМ!$B$34:$B$777,Q$401)+'СЕТ СН'!$F$13</f>
        <v>375.65087879999999</v>
      </c>
      <c r="R425" s="37">
        <f>SUMIFS(СВЦЭМ!$L$34:$L$777,СВЦЭМ!$A$34:$A$777,$A425,СВЦЭМ!$B$34:$B$777,R$401)+'СЕТ СН'!$F$13</f>
        <v>367.70916874</v>
      </c>
      <c r="S425" s="37">
        <f>SUMIFS(СВЦЭМ!$L$34:$L$777,СВЦЭМ!$A$34:$A$777,$A425,СВЦЭМ!$B$34:$B$777,S$401)+'СЕТ СН'!$F$13</f>
        <v>365.13453922999997</v>
      </c>
      <c r="T425" s="37">
        <f>SUMIFS(СВЦЭМ!$L$34:$L$777,СВЦЭМ!$A$34:$A$777,$A425,СВЦЭМ!$B$34:$B$777,T$401)+'СЕТ СН'!$F$13</f>
        <v>393.57018698000002</v>
      </c>
      <c r="U425" s="37">
        <f>SUMIFS(СВЦЭМ!$L$34:$L$777,СВЦЭМ!$A$34:$A$777,$A425,СВЦЭМ!$B$34:$B$777,U$401)+'СЕТ СН'!$F$13</f>
        <v>410.14936890000001</v>
      </c>
      <c r="V425" s="37">
        <f>SUMIFS(СВЦЭМ!$L$34:$L$777,СВЦЭМ!$A$34:$A$777,$A425,СВЦЭМ!$B$34:$B$777,V$401)+'СЕТ СН'!$F$13</f>
        <v>415.80309607999999</v>
      </c>
      <c r="W425" s="37">
        <f>SUMIFS(СВЦЭМ!$L$34:$L$777,СВЦЭМ!$A$34:$A$777,$A425,СВЦЭМ!$B$34:$B$777,W$401)+'СЕТ СН'!$F$13</f>
        <v>420.65861259000002</v>
      </c>
      <c r="X425" s="37">
        <f>SUMIFS(СВЦЭМ!$L$34:$L$777,СВЦЭМ!$A$34:$A$777,$A425,СВЦЭМ!$B$34:$B$777,X$401)+'СЕТ СН'!$F$13</f>
        <v>375.50229483999999</v>
      </c>
      <c r="Y425" s="37">
        <f>SUMIFS(СВЦЭМ!$L$34:$L$777,СВЦЭМ!$A$34:$A$777,$A425,СВЦЭМ!$B$34:$B$777,Y$401)+'СЕТ СН'!$F$13</f>
        <v>389.08559717999998</v>
      </c>
    </row>
    <row r="426" spans="1:25" ht="15.75" x14ac:dyDescent="0.2">
      <c r="A426" s="36">
        <f t="shared" si="11"/>
        <v>42607</v>
      </c>
      <c r="B426" s="37">
        <f>SUMIFS(СВЦЭМ!$L$34:$L$777,СВЦЭМ!$A$34:$A$777,$A426,СВЦЭМ!$B$34:$B$777,B$401)+'СЕТ СН'!$F$13</f>
        <v>450.15270284000002</v>
      </c>
      <c r="C426" s="37">
        <f>SUMIFS(СВЦЭМ!$L$34:$L$777,СВЦЭМ!$A$34:$A$777,$A426,СВЦЭМ!$B$34:$B$777,C$401)+'СЕТ СН'!$F$13</f>
        <v>504.56193113</v>
      </c>
      <c r="D426" s="37">
        <f>SUMIFS(СВЦЭМ!$L$34:$L$777,СВЦЭМ!$A$34:$A$777,$A426,СВЦЭМ!$B$34:$B$777,D$401)+'СЕТ СН'!$F$13</f>
        <v>534.97505729</v>
      </c>
      <c r="E426" s="37">
        <f>SUMIFS(СВЦЭМ!$L$34:$L$777,СВЦЭМ!$A$34:$A$777,$A426,СВЦЭМ!$B$34:$B$777,E$401)+'СЕТ СН'!$F$13</f>
        <v>540.41566140999998</v>
      </c>
      <c r="F426" s="37">
        <f>SUMIFS(СВЦЭМ!$L$34:$L$777,СВЦЭМ!$A$34:$A$777,$A426,СВЦЭМ!$B$34:$B$777,F$401)+'СЕТ СН'!$F$13</f>
        <v>540.77329956000005</v>
      </c>
      <c r="G426" s="37">
        <f>SUMIFS(СВЦЭМ!$L$34:$L$777,СВЦЭМ!$A$34:$A$777,$A426,СВЦЭМ!$B$34:$B$777,G$401)+'СЕТ СН'!$F$13</f>
        <v>529.43799074000003</v>
      </c>
      <c r="H426" s="37">
        <f>SUMIFS(СВЦЭМ!$L$34:$L$777,СВЦЭМ!$A$34:$A$777,$A426,СВЦЭМ!$B$34:$B$777,H$401)+'СЕТ СН'!$F$13</f>
        <v>498.24327689</v>
      </c>
      <c r="I426" s="37">
        <f>SUMIFS(СВЦЭМ!$L$34:$L$777,СВЦЭМ!$A$34:$A$777,$A426,СВЦЭМ!$B$34:$B$777,I$401)+'СЕТ СН'!$F$13</f>
        <v>445.95138722000002</v>
      </c>
      <c r="J426" s="37">
        <f>SUMIFS(СВЦЭМ!$L$34:$L$777,СВЦЭМ!$A$34:$A$777,$A426,СВЦЭМ!$B$34:$B$777,J$401)+'СЕТ СН'!$F$13</f>
        <v>395.81623034</v>
      </c>
      <c r="K426" s="37">
        <f>SUMIFS(СВЦЭМ!$L$34:$L$777,СВЦЭМ!$A$34:$A$777,$A426,СВЦЭМ!$B$34:$B$777,K$401)+'СЕТ СН'!$F$13</f>
        <v>356.30350650999998</v>
      </c>
      <c r="L426" s="37">
        <f>SUMIFS(СВЦЭМ!$L$34:$L$777,СВЦЭМ!$A$34:$A$777,$A426,СВЦЭМ!$B$34:$B$777,L$401)+'СЕТ СН'!$F$13</f>
        <v>356.00124406999998</v>
      </c>
      <c r="M426" s="37">
        <f>SUMIFS(СВЦЭМ!$L$34:$L$777,СВЦЭМ!$A$34:$A$777,$A426,СВЦЭМ!$B$34:$B$777,M$401)+'СЕТ СН'!$F$13</f>
        <v>396.12402071000002</v>
      </c>
      <c r="N426" s="37">
        <f>SUMIFS(СВЦЭМ!$L$34:$L$777,СВЦЭМ!$A$34:$A$777,$A426,СВЦЭМ!$B$34:$B$777,N$401)+'СЕТ СН'!$F$13</f>
        <v>388.62633535999998</v>
      </c>
      <c r="O426" s="37">
        <f>SUMIFS(СВЦЭМ!$L$34:$L$777,СВЦЭМ!$A$34:$A$777,$A426,СВЦЭМ!$B$34:$B$777,O$401)+'СЕТ СН'!$F$13</f>
        <v>392.72527535</v>
      </c>
      <c r="P426" s="37">
        <f>SUMIFS(СВЦЭМ!$L$34:$L$777,СВЦЭМ!$A$34:$A$777,$A426,СВЦЭМ!$B$34:$B$777,P$401)+'СЕТ СН'!$F$13</f>
        <v>367.19936647999998</v>
      </c>
      <c r="Q426" s="37">
        <f>SUMIFS(СВЦЭМ!$L$34:$L$777,СВЦЭМ!$A$34:$A$777,$A426,СВЦЭМ!$B$34:$B$777,Q$401)+'СЕТ СН'!$F$13</f>
        <v>367.66571707000003</v>
      </c>
      <c r="R426" s="37">
        <f>SUMIFS(СВЦЭМ!$L$34:$L$777,СВЦЭМ!$A$34:$A$777,$A426,СВЦЭМ!$B$34:$B$777,R$401)+'СЕТ СН'!$F$13</f>
        <v>369.29292942000001</v>
      </c>
      <c r="S426" s="37">
        <f>SUMIFS(СВЦЭМ!$L$34:$L$777,СВЦЭМ!$A$34:$A$777,$A426,СВЦЭМ!$B$34:$B$777,S$401)+'СЕТ СН'!$F$13</f>
        <v>374.52001744</v>
      </c>
      <c r="T426" s="37">
        <f>SUMIFS(СВЦЭМ!$L$34:$L$777,СВЦЭМ!$A$34:$A$777,$A426,СВЦЭМ!$B$34:$B$777,T$401)+'СЕТ СН'!$F$13</f>
        <v>411.38559421999997</v>
      </c>
      <c r="U426" s="37">
        <f>SUMIFS(СВЦЭМ!$L$34:$L$777,СВЦЭМ!$A$34:$A$777,$A426,СВЦЭМ!$B$34:$B$777,U$401)+'СЕТ СН'!$F$13</f>
        <v>397.63356250999999</v>
      </c>
      <c r="V426" s="37">
        <f>SUMIFS(СВЦЭМ!$L$34:$L$777,СВЦЭМ!$A$34:$A$777,$A426,СВЦЭМ!$B$34:$B$777,V$401)+'СЕТ СН'!$F$13</f>
        <v>414.19261081000002</v>
      </c>
      <c r="W426" s="37">
        <f>SUMIFS(СВЦЭМ!$L$34:$L$777,СВЦЭМ!$A$34:$A$777,$A426,СВЦЭМ!$B$34:$B$777,W$401)+'СЕТ СН'!$F$13</f>
        <v>414.06857953999997</v>
      </c>
      <c r="X426" s="37">
        <f>SUMIFS(СВЦЭМ!$L$34:$L$777,СВЦЭМ!$A$34:$A$777,$A426,СВЦЭМ!$B$34:$B$777,X$401)+'СЕТ СН'!$F$13</f>
        <v>373.95289571000001</v>
      </c>
      <c r="Y426" s="37">
        <f>SUMIFS(СВЦЭМ!$L$34:$L$777,СВЦЭМ!$A$34:$A$777,$A426,СВЦЭМ!$B$34:$B$777,Y$401)+'СЕТ СН'!$F$13</f>
        <v>384.11122085</v>
      </c>
    </row>
    <row r="427" spans="1:25" ht="15.75" x14ac:dyDescent="0.2">
      <c r="A427" s="36">
        <f t="shared" si="11"/>
        <v>42608</v>
      </c>
      <c r="B427" s="37">
        <f>SUMIFS(СВЦЭМ!$L$34:$L$777,СВЦЭМ!$A$34:$A$777,$A427,СВЦЭМ!$B$34:$B$777,B$401)+'СЕТ СН'!$F$13</f>
        <v>445.84291715000001</v>
      </c>
      <c r="C427" s="37">
        <f>SUMIFS(СВЦЭМ!$L$34:$L$777,СВЦЭМ!$A$34:$A$777,$A427,СВЦЭМ!$B$34:$B$777,C$401)+'СЕТ СН'!$F$13</f>
        <v>487.62258691</v>
      </c>
      <c r="D427" s="37">
        <f>SUMIFS(СВЦЭМ!$L$34:$L$777,СВЦЭМ!$A$34:$A$777,$A427,СВЦЭМ!$B$34:$B$777,D$401)+'СЕТ СН'!$F$13</f>
        <v>517.49240056999997</v>
      </c>
      <c r="E427" s="37">
        <f>SUMIFS(СВЦЭМ!$L$34:$L$777,СВЦЭМ!$A$34:$A$777,$A427,СВЦЭМ!$B$34:$B$777,E$401)+'СЕТ СН'!$F$13</f>
        <v>527.20285349000005</v>
      </c>
      <c r="F427" s="37">
        <f>SUMIFS(СВЦЭМ!$L$34:$L$777,СВЦЭМ!$A$34:$A$777,$A427,СВЦЭМ!$B$34:$B$777,F$401)+'СЕТ СН'!$F$13</f>
        <v>527.42350085999999</v>
      </c>
      <c r="G427" s="37">
        <f>SUMIFS(СВЦЭМ!$L$34:$L$777,СВЦЭМ!$A$34:$A$777,$A427,СВЦЭМ!$B$34:$B$777,G$401)+'СЕТ СН'!$F$13</f>
        <v>522.86211151999998</v>
      </c>
      <c r="H427" s="37">
        <f>SUMIFS(СВЦЭМ!$L$34:$L$777,СВЦЭМ!$A$34:$A$777,$A427,СВЦЭМ!$B$34:$B$777,H$401)+'СЕТ СН'!$F$13</f>
        <v>489.51820601999998</v>
      </c>
      <c r="I427" s="37">
        <f>SUMIFS(СВЦЭМ!$L$34:$L$777,СВЦЭМ!$A$34:$A$777,$A427,СВЦЭМ!$B$34:$B$777,I$401)+'СЕТ СН'!$F$13</f>
        <v>436.52989504999999</v>
      </c>
      <c r="J427" s="37">
        <f>SUMIFS(СВЦЭМ!$L$34:$L$777,СВЦЭМ!$A$34:$A$777,$A427,СВЦЭМ!$B$34:$B$777,J$401)+'СЕТ СН'!$F$13</f>
        <v>384.67566986000003</v>
      </c>
      <c r="K427" s="37">
        <f>SUMIFS(СВЦЭМ!$L$34:$L$777,СВЦЭМ!$A$34:$A$777,$A427,СВЦЭМ!$B$34:$B$777,K$401)+'СЕТ СН'!$F$13</f>
        <v>352.8948168</v>
      </c>
      <c r="L427" s="37">
        <f>SUMIFS(СВЦЭМ!$L$34:$L$777,СВЦЭМ!$A$34:$A$777,$A427,СВЦЭМ!$B$34:$B$777,L$401)+'СЕТ СН'!$F$13</f>
        <v>354.62676376000002</v>
      </c>
      <c r="M427" s="37">
        <f>SUMIFS(СВЦЭМ!$L$34:$L$777,СВЦЭМ!$A$34:$A$777,$A427,СВЦЭМ!$B$34:$B$777,M$401)+'СЕТ СН'!$F$13</f>
        <v>379.47265921000002</v>
      </c>
      <c r="N427" s="37">
        <f>SUMIFS(СВЦЭМ!$L$34:$L$777,СВЦЭМ!$A$34:$A$777,$A427,СВЦЭМ!$B$34:$B$777,N$401)+'СЕТ СН'!$F$13</f>
        <v>374.18646557</v>
      </c>
      <c r="O427" s="37">
        <f>SUMIFS(СВЦЭМ!$L$34:$L$777,СВЦЭМ!$A$34:$A$777,$A427,СВЦЭМ!$B$34:$B$777,O$401)+'СЕТ СН'!$F$13</f>
        <v>386.54949469000002</v>
      </c>
      <c r="P427" s="37">
        <f>SUMIFS(СВЦЭМ!$L$34:$L$777,СВЦЭМ!$A$34:$A$777,$A427,СВЦЭМ!$B$34:$B$777,P$401)+'СЕТ СН'!$F$13</f>
        <v>387.38726695000003</v>
      </c>
      <c r="Q427" s="37">
        <f>SUMIFS(СВЦЭМ!$L$34:$L$777,СВЦЭМ!$A$34:$A$777,$A427,СВЦЭМ!$B$34:$B$777,Q$401)+'СЕТ СН'!$F$13</f>
        <v>381.16253010999998</v>
      </c>
      <c r="R427" s="37">
        <f>SUMIFS(СВЦЭМ!$L$34:$L$777,СВЦЭМ!$A$34:$A$777,$A427,СВЦЭМ!$B$34:$B$777,R$401)+'СЕТ СН'!$F$13</f>
        <v>372.93641233</v>
      </c>
      <c r="S427" s="37">
        <f>SUMIFS(СВЦЭМ!$L$34:$L$777,СВЦЭМ!$A$34:$A$777,$A427,СВЦЭМ!$B$34:$B$777,S$401)+'СЕТ СН'!$F$13</f>
        <v>372.80317858000001</v>
      </c>
      <c r="T427" s="37">
        <f>SUMIFS(СВЦЭМ!$L$34:$L$777,СВЦЭМ!$A$34:$A$777,$A427,СВЦЭМ!$B$34:$B$777,T$401)+'СЕТ СН'!$F$13</f>
        <v>373.59190904000002</v>
      </c>
      <c r="U427" s="37">
        <f>SUMIFS(СВЦЭМ!$L$34:$L$777,СВЦЭМ!$A$34:$A$777,$A427,СВЦЭМ!$B$34:$B$777,U$401)+'СЕТ СН'!$F$13</f>
        <v>374.49233557000002</v>
      </c>
      <c r="V427" s="37">
        <f>SUMIFS(СВЦЭМ!$L$34:$L$777,СВЦЭМ!$A$34:$A$777,$A427,СВЦЭМ!$B$34:$B$777,V$401)+'СЕТ СН'!$F$13</f>
        <v>388.34840509999998</v>
      </c>
      <c r="W427" s="37">
        <f>SUMIFS(СВЦЭМ!$L$34:$L$777,СВЦЭМ!$A$34:$A$777,$A427,СВЦЭМ!$B$34:$B$777,W$401)+'СЕТ СН'!$F$13</f>
        <v>394.30426692999998</v>
      </c>
      <c r="X427" s="37">
        <f>SUMIFS(СВЦЭМ!$L$34:$L$777,СВЦЭМ!$A$34:$A$777,$A427,СВЦЭМ!$B$34:$B$777,X$401)+'СЕТ СН'!$F$13</f>
        <v>365.85311123000002</v>
      </c>
      <c r="Y427" s="37">
        <f>SUMIFS(СВЦЭМ!$L$34:$L$777,СВЦЭМ!$A$34:$A$777,$A427,СВЦЭМ!$B$34:$B$777,Y$401)+'СЕТ СН'!$F$13</f>
        <v>379.88114021000001</v>
      </c>
    </row>
    <row r="428" spans="1:25" ht="15.75" x14ac:dyDescent="0.2">
      <c r="A428" s="36">
        <f t="shared" si="11"/>
        <v>42609</v>
      </c>
      <c r="B428" s="37">
        <f>SUMIFS(СВЦЭМ!$L$34:$L$777,СВЦЭМ!$A$34:$A$777,$A428,СВЦЭМ!$B$34:$B$777,B$401)+'СЕТ СН'!$F$13</f>
        <v>415.90399280000003</v>
      </c>
      <c r="C428" s="37">
        <f>SUMIFS(СВЦЭМ!$L$34:$L$777,СВЦЭМ!$A$34:$A$777,$A428,СВЦЭМ!$B$34:$B$777,C$401)+'СЕТ СН'!$F$13</f>
        <v>458.67009145999998</v>
      </c>
      <c r="D428" s="37">
        <f>SUMIFS(СВЦЭМ!$L$34:$L$777,СВЦЭМ!$A$34:$A$777,$A428,СВЦЭМ!$B$34:$B$777,D$401)+'СЕТ СН'!$F$13</f>
        <v>483.64379142000001</v>
      </c>
      <c r="E428" s="37">
        <f>SUMIFS(СВЦЭМ!$L$34:$L$777,СВЦЭМ!$A$34:$A$777,$A428,СВЦЭМ!$B$34:$B$777,E$401)+'СЕТ СН'!$F$13</f>
        <v>497.77934696</v>
      </c>
      <c r="F428" s="37">
        <f>SUMIFS(СВЦЭМ!$L$34:$L$777,СВЦЭМ!$A$34:$A$777,$A428,СВЦЭМ!$B$34:$B$777,F$401)+'СЕТ СН'!$F$13</f>
        <v>491.63544682999998</v>
      </c>
      <c r="G428" s="37">
        <f>SUMIFS(СВЦЭМ!$L$34:$L$777,СВЦЭМ!$A$34:$A$777,$A428,СВЦЭМ!$B$34:$B$777,G$401)+'СЕТ СН'!$F$13</f>
        <v>491.60753391999998</v>
      </c>
      <c r="H428" s="37">
        <f>SUMIFS(СВЦЭМ!$L$34:$L$777,СВЦЭМ!$A$34:$A$777,$A428,СВЦЭМ!$B$34:$B$777,H$401)+'СЕТ СН'!$F$13</f>
        <v>484.31133126999998</v>
      </c>
      <c r="I428" s="37">
        <f>SUMIFS(СВЦЭМ!$L$34:$L$777,СВЦЭМ!$A$34:$A$777,$A428,СВЦЭМ!$B$34:$B$777,I$401)+'СЕТ СН'!$F$13</f>
        <v>482.9692435</v>
      </c>
      <c r="J428" s="37">
        <f>SUMIFS(СВЦЭМ!$L$34:$L$777,СВЦЭМ!$A$34:$A$777,$A428,СВЦЭМ!$B$34:$B$777,J$401)+'СЕТ СН'!$F$13</f>
        <v>444.47503620999998</v>
      </c>
      <c r="K428" s="37">
        <f>SUMIFS(СВЦЭМ!$L$34:$L$777,СВЦЭМ!$A$34:$A$777,$A428,СВЦЭМ!$B$34:$B$777,K$401)+'СЕТ СН'!$F$13</f>
        <v>402.02708988000001</v>
      </c>
      <c r="L428" s="37">
        <f>SUMIFS(СВЦЭМ!$L$34:$L$777,СВЦЭМ!$A$34:$A$777,$A428,СВЦЭМ!$B$34:$B$777,L$401)+'СЕТ СН'!$F$13</f>
        <v>444.47308220000002</v>
      </c>
      <c r="M428" s="37">
        <f>SUMIFS(СВЦЭМ!$L$34:$L$777,СВЦЭМ!$A$34:$A$777,$A428,СВЦЭМ!$B$34:$B$777,M$401)+'СЕТ СН'!$F$13</f>
        <v>512.04291065999996</v>
      </c>
      <c r="N428" s="37">
        <f>SUMIFS(СВЦЭМ!$L$34:$L$777,СВЦЭМ!$A$34:$A$777,$A428,СВЦЭМ!$B$34:$B$777,N$401)+'СЕТ СН'!$F$13</f>
        <v>532.60396348999996</v>
      </c>
      <c r="O428" s="37">
        <f>SUMIFS(СВЦЭМ!$L$34:$L$777,СВЦЭМ!$A$34:$A$777,$A428,СВЦЭМ!$B$34:$B$777,O$401)+'СЕТ СН'!$F$13</f>
        <v>514.69828914000004</v>
      </c>
      <c r="P428" s="37">
        <f>SUMIFS(СВЦЭМ!$L$34:$L$777,СВЦЭМ!$A$34:$A$777,$A428,СВЦЭМ!$B$34:$B$777,P$401)+'СЕТ СН'!$F$13</f>
        <v>475.61890799000003</v>
      </c>
      <c r="Q428" s="37">
        <f>SUMIFS(СВЦЭМ!$L$34:$L$777,СВЦЭМ!$A$34:$A$777,$A428,СВЦЭМ!$B$34:$B$777,Q$401)+'СЕТ СН'!$F$13</f>
        <v>464.03500054</v>
      </c>
      <c r="R428" s="37">
        <f>SUMIFS(СВЦЭМ!$L$34:$L$777,СВЦЭМ!$A$34:$A$777,$A428,СВЦЭМ!$B$34:$B$777,R$401)+'СЕТ СН'!$F$13</f>
        <v>452.15942396000003</v>
      </c>
      <c r="S428" s="37">
        <f>SUMIFS(СВЦЭМ!$L$34:$L$777,СВЦЭМ!$A$34:$A$777,$A428,СВЦЭМ!$B$34:$B$777,S$401)+'СЕТ СН'!$F$13</f>
        <v>457.54570176999999</v>
      </c>
      <c r="T428" s="37">
        <f>SUMIFS(СВЦЭМ!$L$34:$L$777,СВЦЭМ!$A$34:$A$777,$A428,СВЦЭМ!$B$34:$B$777,T$401)+'СЕТ СН'!$F$13</f>
        <v>461.86225932999997</v>
      </c>
      <c r="U428" s="37">
        <f>SUMIFS(СВЦЭМ!$L$34:$L$777,СВЦЭМ!$A$34:$A$777,$A428,СВЦЭМ!$B$34:$B$777,U$401)+'СЕТ СН'!$F$13</f>
        <v>459.14822153</v>
      </c>
      <c r="V428" s="37">
        <f>SUMIFS(СВЦЭМ!$L$34:$L$777,СВЦЭМ!$A$34:$A$777,$A428,СВЦЭМ!$B$34:$B$777,V$401)+'СЕТ СН'!$F$13</f>
        <v>475.07275726</v>
      </c>
      <c r="W428" s="37">
        <f>SUMIFS(СВЦЭМ!$L$34:$L$777,СВЦЭМ!$A$34:$A$777,$A428,СВЦЭМ!$B$34:$B$777,W$401)+'СЕТ СН'!$F$13</f>
        <v>495.75890944000002</v>
      </c>
      <c r="X428" s="37">
        <f>SUMIFS(СВЦЭМ!$L$34:$L$777,СВЦЭМ!$A$34:$A$777,$A428,СВЦЭМ!$B$34:$B$777,X$401)+'СЕТ СН'!$F$13</f>
        <v>444.81788528999999</v>
      </c>
      <c r="Y428" s="37">
        <f>SUMIFS(СВЦЭМ!$L$34:$L$777,СВЦЭМ!$A$34:$A$777,$A428,СВЦЭМ!$B$34:$B$777,Y$401)+'СЕТ СН'!$F$13</f>
        <v>459.15492915999999</v>
      </c>
    </row>
    <row r="429" spans="1:25" ht="15.75" x14ac:dyDescent="0.2">
      <c r="A429" s="36">
        <f t="shared" si="11"/>
        <v>42610</v>
      </c>
      <c r="B429" s="37">
        <f>SUMIFS(СВЦЭМ!$L$34:$L$777,СВЦЭМ!$A$34:$A$777,$A429,СВЦЭМ!$B$34:$B$777,B$401)+'СЕТ СН'!$F$13</f>
        <v>511.29734918000003</v>
      </c>
      <c r="C429" s="37">
        <f>SUMIFS(СВЦЭМ!$L$34:$L$777,СВЦЭМ!$A$34:$A$777,$A429,СВЦЭМ!$B$34:$B$777,C$401)+'СЕТ СН'!$F$13</f>
        <v>570.65786380999998</v>
      </c>
      <c r="D429" s="37">
        <f>SUMIFS(СВЦЭМ!$L$34:$L$777,СВЦЭМ!$A$34:$A$777,$A429,СВЦЭМ!$B$34:$B$777,D$401)+'СЕТ СН'!$F$13</f>
        <v>594.91013537000003</v>
      </c>
      <c r="E429" s="37">
        <f>SUMIFS(СВЦЭМ!$L$34:$L$777,СВЦЭМ!$A$34:$A$777,$A429,СВЦЭМ!$B$34:$B$777,E$401)+'СЕТ СН'!$F$13</f>
        <v>599.88258411000004</v>
      </c>
      <c r="F429" s="37">
        <f>SUMIFS(СВЦЭМ!$L$34:$L$777,СВЦЭМ!$A$34:$A$777,$A429,СВЦЭМ!$B$34:$B$777,F$401)+'СЕТ СН'!$F$13</f>
        <v>604.32745139999997</v>
      </c>
      <c r="G429" s="37">
        <f>SUMIFS(СВЦЭМ!$L$34:$L$777,СВЦЭМ!$A$34:$A$777,$A429,СВЦЭМ!$B$34:$B$777,G$401)+'СЕТ СН'!$F$13</f>
        <v>601.86440570000002</v>
      </c>
      <c r="H429" s="37">
        <f>SUMIFS(СВЦЭМ!$L$34:$L$777,СВЦЭМ!$A$34:$A$777,$A429,СВЦЭМ!$B$34:$B$777,H$401)+'СЕТ СН'!$F$13</f>
        <v>589.81995569000003</v>
      </c>
      <c r="I429" s="37">
        <f>SUMIFS(СВЦЭМ!$L$34:$L$777,СВЦЭМ!$A$34:$A$777,$A429,СВЦЭМ!$B$34:$B$777,I$401)+'СЕТ СН'!$F$13</f>
        <v>560.17975842999999</v>
      </c>
      <c r="J429" s="37">
        <f>SUMIFS(СВЦЭМ!$L$34:$L$777,СВЦЭМ!$A$34:$A$777,$A429,СВЦЭМ!$B$34:$B$777,J$401)+'СЕТ СН'!$F$13</f>
        <v>494.24795877000003</v>
      </c>
      <c r="K429" s="37">
        <f>SUMIFS(СВЦЭМ!$L$34:$L$777,СВЦЭМ!$A$34:$A$777,$A429,СВЦЭМ!$B$34:$B$777,K$401)+'СЕТ СН'!$F$13</f>
        <v>449.91199592999999</v>
      </c>
      <c r="L429" s="37">
        <f>SUMIFS(СВЦЭМ!$L$34:$L$777,СВЦЭМ!$A$34:$A$777,$A429,СВЦЭМ!$B$34:$B$777,L$401)+'СЕТ СН'!$F$13</f>
        <v>431.11272301000002</v>
      </c>
      <c r="M429" s="37">
        <f>SUMIFS(СВЦЭМ!$L$34:$L$777,СВЦЭМ!$A$34:$A$777,$A429,СВЦЭМ!$B$34:$B$777,M$401)+'СЕТ СН'!$F$13</f>
        <v>426.14673377000003</v>
      </c>
      <c r="N429" s="37">
        <f>SUMIFS(СВЦЭМ!$L$34:$L$777,СВЦЭМ!$A$34:$A$777,$A429,СВЦЭМ!$B$34:$B$777,N$401)+'СЕТ СН'!$F$13</f>
        <v>434.40747843000003</v>
      </c>
      <c r="O429" s="37">
        <f>SUMIFS(СВЦЭМ!$L$34:$L$777,СВЦЭМ!$A$34:$A$777,$A429,СВЦЭМ!$B$34:$B$777,O$401)+'СЕТ СН'!$F$13</f>
        <v>429.29149360999997</v>
      </c>
      <c r="P429" s="37">
        <f>SUMIFS(СВЦЭМ!$L$34:$L$777,СВЦЭМ!$A$34:$A$777,$A429,СВЦЭМ!$B$34:$B$777,P$401)+'СЕТ СН'!$F$13</f>
        <v>466.54174742999999</v>
      </c>
      <c r="Q429" s="37">
        <f>SUMIFS(СВЦЭМ!$L$34:$L$777,СВЦЭМ!$A$34:$A$777,$A429,СВЦЭМ!$B$34:$B$777,Q$401)+'СЕТ СН'!$F$13</f>
        <v>460.80043648999998</v>
      </c>
      <c r="R429" s="37">
        <f>SUMIFS(СВЦЭМ!$L$34:$L$777,СВЦЭМ!$A$34:$A$777,$A429,СВЦЭМ!$B$34:$B$777,R$401)+'СЕТ СН'!$F$13</f>
        <v>459.53400829999998</v>
      </c>
      <c r="S429" s="37">
        <f>SUMIFS(СВЦЭМ!$L$34:$L$777,СВЦЭМ!$A$34:$A$777,$A429,СВЦЭМ!$B$34:$B$777,S$401)+'СЕТ СН'!$F$13</f>
        <v>463.4860218</v>
      </c>
      <c r="T429" s="37">
        <f>SUMIFS(СВЦЭМ!$L$34:$L$777,СВЦЭМ!$A$34:$A$777,$A429,СВЦЭМ!$B$34:$B$777,T$401)+'СЕТ СН'!$F$13</f>
        <v>469.53111749999999</v>
      </c>
      <c r="U429" s="37">
        <f>SUMIFS(СВЦЭМ!$L$34:$L$777,СВЦЭМ!$A$34:$A$777,$A429,СВЦЭМ!$B$34:$B$777,U$401)+'СЕТ СН'!$F$13</f>
        <v>444.92176714999999</v>
      </c>
      <c r="V429" s="37">
        <f>SUMIFS(СВЦЭМ!$L$34:$L$777,СВЦЭМ!$A$34:$A$777,$A429,СВЦЭМ!$B$34:$B$777,V$401)+'СЕТ СН'!$F$13</f>
        <v>423.09279305000001</v>
      </c>
      <c r="W429" s="37">
        <f>SUMIFS(СВЦЭМ!$L$34:$L$777,СВЦЭМ!$A$34:$A$777,$A429,СВЦЭМ!$B$34:$B$777,W$401)+'СЕТ СН'!$F$13</f>
        <v>512.42708013000004</v>
      </c>
      <c r="X429" s="37">
        <f>SUMIFS(СВЦЭМ!$L$34:$L$777,СВЦЭМ!$A$34:$A$777,$A429,СВЦЭМ!$B$34:$B$777,X$401)+'СЕТ СН'!$F$13</f>
        <v>442.88650897000002</v>
      </c>
      <c r="Y429" s="37">
        <f>SUMIFS(СВЦЭМ!$L$34:$L$777,СВЦЭМ!$A$34:$A$777,$A429,СВЦЭМ!$B$34:$B$777,Y$401)+'СЕТ СН'!$F$13</f>
        <v>453.68358424000002</v>
      </c>
    </row>
    <row r="430" spans="1:25" ht="15.75" x14ac:dyDescent="0.2">
      <c r="A430" s="36">
        <f t="shared" si="11"/>
        <v>42611</v>
      </c>
      <c r="B430" s="37">
        <f>SUMIFS(СВЦЭМ!$L$34:$L$777,СВЦЭМ!$A$34:$A$777,$A430,СВЦЭМ!$B$34:$B$777,B$401)+'СЕТ СН'!$F$13</f>
        <v>525.93903487</v>
      </c>
      <c r="C430" s="37">
        <f>SUMIFS(СВЦЭМ!$L$34:$L$777,СВЦЭМ!$A$34:$A$777,$A430,СВЦЭМ!$B$34:$B$777,C$401)+'СЕТ СН'!$F$13</f>
        <v>576.30877095000005</v>
      </c>
      <c r="D430" s="37">
        <f>SUMIFS(СВЦЭМ!$L$34:$L$777,СВЦЭМ!$A$34:$A$777,$A430,СВЦЭМ!$B$34:$B$777,D$401)+'СЕТ СН'!$F$13</f>
        <v>593.39796089000004</v>
      </c>
      <c r="E430" s="37">
        <f>SUMIFS(СВЦЭМ!$L$34:$L$777,СВЦЭМ!$A$34:$A$777,$A430,СВЦЭМ!$B$34:$B$777,E$401)+'СЕТ СН'!$F$13</f>
        <v>599.91566493000005</v>
      </c>
      <c r="F430" s="37">
        <f>SUMIFS(СВЦЭМ!$L$34:$L$777,СВЦЭМ!$A$34:$A$777,$A430,СВЦЭМ!$B$34:$B$777,F$401)+'СЕТ СН'!$F$13</f>
        <v>606.88756379999995</v>
      </c>
      <c r="G430" s="37">
        <f>SUMIFS(СВЦЭМ!$L$34:$L$777,СВЦЭМ!$A$34:$A$777,$A430,СВЦЭМ!$B$34:$B$777,G$401)+'СЕТ СН'!$F$13</f>
        <v>602.21491656000001</v>
      </c>
      <c r="H430" s="37">
        <f>SUMIFS(СВЦЭМ!$L$34:$L$777,СВЦЭМ!$A$34:$A$777,$A430,СВЦЭМ!$B$34:$B$777,H$401)+'СЕТ СН'!$F$13</f>
        <v>587.67126644999996</v>
      </c>
      <c r="I430" s="37">
        <f>SUMIFS(СВЦЭМ!$L$34:$L$777,СВЦЭМ!$A$34:$A$777,$A430,СВЦЭМ!$B$34:$B$777,I$401)+'СЕТ СН'!$F$13</f>
        <v>526.99028165000004</v>
      </c>
      <c r="J430" s="37">
        <f>SUMIFS(СВЦЭМ!$L$34:$L$777,СВЦЭМ!$A$34:$A$777,$A430,СВЦЭМ!$B$34:$B$777,J$401)+'СЕТ СН'!$F$13</f>
        <v>524.45414558000004</v>
      </c>
      <c r="K430" s="37">
        <f>SUMIFS(СВЦЭМ!$L$34:$L$777,СВЦЭМ!$A$34:$A$777,$A430,СВЦЭМ!$B$34:$B$777,K$401)+'СЕТ СН'!$F$13</f>
        <v>520.94232752999994</v>
      </c>
      <c r="L430" s="37">
        <f>SUMIFS(СВЦЭМ!$L$34:$L$777,СВЦЭМ!$A$34:$A$777,$A430,СВЦЭМ!$B$34:$B$777,L$401)+'СЕТ СН'!$F$13</f>
        <v>510.12269263000002</v>
      </c>
      <c r="M430" s="37">
        <f>SUMIFS(СВЦЭМ!$L$34:$L$777,СВЦЭМ!$A$34:$A$777,$A430,СВЦЭМ!$B$34:$B$777,M$401)+'СЕТ СН'!$F$13</f>
        <v>519.45752585000002</v>
      </c>
      <c r="N430" s="37">
        <f>SUMIFS(СВЦЭМ!$L$34:$L$777,СВЦЭМ!$A$34:$A$777,$A430,СВЦЭМ!$B$34:$B$777,N$401)+'СЕТ СН'!$F$13</f>
        <v>514.99770330000001</v>
      </c>
      <c r="O430" s="37">
        <f>SUMIFS(СВЦЭМ!$L$34:$L$777,СВЦЭМ!$A$34:$A$777,$A430,СВЦЭМ!$B$34:$B$777,O$401)+'СЕТ СН'!$F$13</f>
        <v>521.91550771000004</v>
      </c>
      <c r="P430" s="37">
        <f>SUMIFS(СВЦЭМ!$L$34:$L$777,СВЦЭМ!$A$34:$A$777,$A430,СВЦЭМ!$B$34:$B$777,P$401)+'СЕТ СН'!$F$13</f>
        <v>518.31419066000001</v>
      </c>
      <c r="Q430" s="37">
        <f>SUMIFS(СВЦЭМ!$L$34:$L$777,СВЦЭМ!$A$34:$A$777,$A430,СВЦЭМ!$B$34:$B$777,Q$401)+'СЕТ СН'!$F$13</f>
        <v>511.70449773000001</v>
      </c>
      <c r="R430" s="37">
        <f>SUMIFS(СВЦЭМ!$L$34:$L$777,СВЦЭМ!$A$34:$A$777,$A430,СВЦЭМ!$B$34:$B$777,R$401)+'СЕТ СН'!$F$13</f>
        <v>508.82840435000003</v>
      </c>
      <c r="S430" s="37">
        <f>SUMIFS(СВЦЭМ!$L$34:$L$777,СВЦЭМ!$A$34:$A$777,$A430,СВЦЭМ!$B$34:$B$777,S$401)+'СЕТ СН'!$F$13</f>
        <v>508.54526694999998</v>
      </c>
      <c r="T430" s="37">
        <f>SUMIFS(СВЦЭМ!$L$34:$L$777,СВЦЭМ!$A$34:$A$777,$A430,СВЦЭМ!$B$34:$B$777,T$401)+'СЕТ СН'!$F$13</f>
        <v>509.07414277999999</v>
      </c>
      <c r="U430" s="37">
        <f>SUMIFS(СВЦЭМ!$L$34:$L$777,СВЦЭМ!$A$34:$A$777,$A430,СВЦЭМ!$B$34:$B$777,U$401)+'СЕТ СН'!$F$13</f>
        <v>490.60469423000001</v>
      </c>
      <c r="V430" s="37">
        <f>SUMIFS(СВЦЭМ!$L$34:$L$777,СВЦЭМ!$A$34:$A$777,$A430,СВЦЭМ!$B$34:$B$777,V$401)+'СЕТ СН'!$F$13</f>
        <v>507.77890302999998</v>
      </c>
      <c r="W430" s="37">
        <f>SUMIFS(СВЦЭМ!$L$34:$L$777,СВЦЭМ!$A$34:$A$777,$A430,СВЦЭМ!$B$34:$B$777,W$401)+'СЕТ СН'!$F$13</f>
        <v>501.29349278000001</v>
      </c>
      <c r="X430" s="37">
        <f>SUMIFS(СВЦЭМ!$L$34:$L$777,СВЦЭМ!$A$34:$A$777,$A430,СВЦЭМ!$B$34:$B$777,X$401)+'СЕТ СН'!$F$13</f>
        <v>479.98105796999999</v>
      </c>
      <c r="Y430" s="37">
        <f>SUMIFS(СВЦЭМ!$L$34:$L$777,СВЦЭМ!$A$34:$A$777,$A430,СВЦЭМ!$B$34:$B$777,Y$401)+'СЕТ СН'!$F$13</f>
        <v>463.31973844999999</v>
      </c>
    </row>
    <row r="431" spans="1:25" ht="15.75" x14ac:dyDescent="0.2">
      <c r="A431" s="36">
        <f t="shared" si="11"/>
        <v>42612</v>
      </c>
      <c r="B431" s="37">
        <f>SUMIFS(СВЦЭМ!$L$34:$L$777,СВЦЭМ!$A$34:$A$777,$A431,СВЦЭМ!$B$34:$B$777,B$401)+'СЕТ СН'!$F$13</f>
        <v>513.45854130999999</v>
      </c>
      <c r="C431" s="37">
        <f>SUMIFS(СВЦЭМ!$L$34:$L$777,СВЦЭМ!$A$34:$A$777,$A431,СВЦЭМ!$B$34:$B$777,C$401)+'СЕТ СН'!$F$13</f>
        <v>565.68819391</v>
      </c>
      <c r="D431" s="37">
        <f>SUMIFS(СВЦЭМ!$L$34:$L$777,СВЦЭМ!$A$34:$A$777,$A431,СВЦЭМ!$B$34:$B$777,D$401)+'СЕТ СН'!$F$13</f>
        <v>588.6682505</v>
      </c>
      <c r="E431" s="37">
        <f>SUMIFS(СВЦЭМ!$L$34:$L$777,СВЦЭМ!$A$34:$A$777,$A431,СВЦЭМ!$B$34:$B$777,E$401)+'СЕТ СН'!$F$13</f>
        <v>589.73835513999995</v>
      </c>
      <c r="F431" s="37">
        <f>SUMIFS(СВЦЭМ!$L$34:$L$777,СВЦЭМ!$A$34:$A$777,$A431,СВЦЭМ!$B$34:$B$777,F$401)+'СЕТ СН'!$F$13</f>
        <v>594.97146750000002</v>
      </c>
      <c r="G431" s="37">
        <f>SUMIFS(СВЦЭМ!$L$34:$L$777,СВЦЭМ!$A$34:$A$777,$A431,СВЦЭМ!$B$34:$B$777,G$401)+'СЕТ СН'!$F$13</f>
        <v>581.54267764999997</v>
      </c>
      <c r="H431" s="37">
        <f>SUMIFS(СВЦЭМ!$L$34:$L$777,СВЦЭМ!$A$34:$A$777,$A431,СВЦЭМ!$B$34:$B$777,H$401)+'СЕТ СН'!$F$13</f>
        <v>556.13193869999998</v>
      </c>
      <c r="I431" s="37">
        <f>SUMIFS(СВЦЭМ!$L$34:$L$777,СВЦЭМ!$A$34:$A$777,$A431,СВЦЭМ!$B$34:$B$777,I$401)+'СЕТ СН'!$F$13</f>
        <v>519.77060079</v>
      </c>
      <c r="J431" s="37">
        <f>SUMIFS(СВЦЭМ!$L$34:$L$777,СВЦЭМ!$A$34:$A$777,$A431,СВЦЭМ!$B$34:$B$777,J$401)+'СЕТ СН'!$F$13</f>
        <v>534.27435131000004</v>
      </c>
      <c r="K431" s="37">
        <f>SUMIFS(СВЦЭМ!$L$34:$L$777,СВЦЭМ!$A$34:$A$777,$A431,СВЦЭМ!$B$34:$B$777,K$401)+'СЕТ СН'!$F$13</f>
        <v>532.39743817999999</v>
      </c>
      <c r="L431" s="37">
        <f>SUMIFS(СВЦЭМ!$L$34:$L$777,СВЦЭМ!$A$34:$A$777,$A431,СВЦЭМ!$B$34:$B$777,L$401)+'СЕТ СН'!$F$13</f>
        <v>529.28575913999998</v>
      </c>
      <c r="M431" s="37">
        <f>SUMIFS(СВЦЭМ!$L$34:$L$777,СВЦЭМ!$A$34:$A$777,$A431,СВЦЭМ!$B$34:$B$777,M$401)+'СЕТ СН'!$F$13</f>
        <v>519.26068894000002</v>
      </c>
      <c r="N431" s="37">
        <f>SUMIFS(СВЦЭМ!$L$34:$L$777,СВЦЭМ!$A$34:$A$777,$A431,СВЦЭМ!$B$34:$B$777,N$401)+'СЕТ СН'!$F$13</f>
        <v>514.94679043999997</v>
      </c>
      <c r="O431" s="37">
        <f>SUMIFS(СВЦЭМ!$L$34:$L$777,СВЦЭМ!$A$34:$A$777,$A431,СВЦЭМ!$B$34:$B$777,O$401)+'СЕТ СН'!$F$13</f>
        <v>519.68714405000003</v>
      </c>
      <c r="P431" s="37">
        <f>SUMIFS(СВЦЭМ!$L$34:$L$777,СВЦЭМ!$A$34:$A$777,$A431,СВЦЭМ!$B$34:$B$777,P$401)+'СЕТ СН'!$F$13</f>
        <v>512.70836673999997</v>
      </c>
      <c r="Q431" s="37">
        <f>SUMIFS(СВЦЭМ!$L$34:$L$777,СВЦЭМ!$A$34:$A$777,$A431,СВЦЭМ!$B$34:$B$777,Q$401)+'СЕТ СН'!$F$13</f>
        <v>510.55138572999999</v>
      </c>
      <c r="R431" s="37">
        <f>SUMIFS(СВЦЭМ!$L$34:$L$777,СВЦЭМ!$A$34:$A$777,$A431,СВЦЭМ!$B$34:$B$777,R$401)+'СЕТ СН'!$F$13</f>
        <v>514.38299638000001</v>
      </c>
      <c r="S431" s="37">
        <f>SUMIFS(СВЦЭМ!$L$34:$L$777,СВЦЭМ!$A$34:$A$777,$A431,СВЦЭМ!$B$34:$B$777,S$401)+'СЕТ СН'!$F$13</f>
        <v>513.29463439999995</v>
      </c>
      <c r="T431" s="37">
        <f>SUMIFS(СВЦЭМ!$L$34:$L$777,СВЦЭМ!$A$34:$A$777,$A431,СВЦЭМ!$B$34:$B$777,T$401)+'СЕТ СН'!$F$13</f>
        <v>508.38339889999997</v>
      </c>
      <c r="U431" s="37">
        <f>SUMIFS(СВЦЭМ!$L$34:$L$777,СВЦЭМ!$A$34:$A$777,$A431,СВЦЭМ!$B$34:$B$777,U$401)+'СЕТ СН'!$F$13</f>
        <v>505.70573790999998</v>
      </c>
      <c r="V431" s="37">
        <f>SUMIFS(СВЦЭМ!$L$34:$L$777,СВЦЭМ!$A$34:$A$777,$A431,СВЦЭМ!$B$34:$B$777,V$401)+'СЕТ СН'!$F$13</f>
        <v>513.77465273999996</v>
      </c>
      <c r="W431" s="37">
        <f>SUMIFS(СВЦЭМ!$L$34:$L$777,СВЦЭМ!$A$34:$A$777,$A431,СВЦЭМ!$B$34:$B$777,W$401)+'СЕТ СН'!$F$13</f>
        <v>507.78565243999998</v>
      </c>
      <c r="X431" s="37">
        <f>SUMIFS(СВЦЭМ!$L$34:$L$777,СВЦЭМ!$A$34:$A$777,$A431,СВЦЭМ!$B$34:$B$777,X$401)+'СЕТ СН'!$F$13</f>
        <v>486.75153448999998</v>
      </c>
      <c r="Y431" s="37">
        <f>SUMIFS(СВЦЭМ!$L$34:$L$777,СВЦЭМ!$A$34:$A$777,$A431,СВЦЭМ!$B$34:$B$777,Y$401)+'СЕТ СН'!$F$13</f>
        <v>468.84580054999998</v>
      </c>
    </row>
    <row r="432" spans="1:25" ht="15.75" x14ac:dyDescent="0.2">
      <c r="A432" s="36">
        <f t="shared" si="11"/>
        <v>42613</v>
      </c>
      <c r="B432" s="37">
        <f>SUMIFS(СВЦЭМ!$L$34:$L$777,СВЦЭМ!$A$34:$A$777,$A432,СВЦЭМ!$B$34:$B$777,B$401)+'СЕТ СН'!$F$13</f>
        <v>512.28136452000001</v>
      </c>
      <c r="C432" s="37">
        <f>SUMIFS(СВЦЭМ!$L$34:$L$777,СВЦЭМ!$A$34:$A$777,$A432,СВЦЭМ!$B$34:$B$777,C$401)+'СЕТ СН'!$F$13</f>
        <v>569.01337561000003</v>
      </c>
      <c r="D432" s="37">
        <f>SUMIFS(СВЦЭМ!$L$34:$L$777,СВЦЭМ!$A$34:$A$777,$A432,СВЦЭМ!$B$34:$B$777,D$401)+'СЕТ СН'!$F$13</f>
        <v>585.95394492000003</v>
      </c>
      <c r="E432" s="37">
        <f>SUMIFS(СВЦЭМ!$L$34:$L$777,СВЦЭМ!$A$34:$A$777,$A432,СВЦЭМ!$B$34:$B$777,E$401)+'СЕТ СН'!$F$13</f>
        <v>584.18426834000002</v>
      </c>
      <c r="F432" s="37">
        <f>SUMIFS(СВЦЭМ!$L$34:$L$777,СВЦЭМ!$A$34:$A$777,$A432,СВЦЭМ!$B$34:$B$777,F$401)+'СЕТ СН'!$F$13</f>
        <v>585.64460849</v>
      </c>
      <c r="G432" s="37">
        <f>SUMIFS(СВЦЭМ!$L$34:$L$777,СВЦЭМ!$A$34:$A$777,$A432,СВЦЭМ!$B$34:$B$777,G$401)+'СЕТ СН'!$F$13</f>
        <v>581.30070879000004</v>
      </c>
      <c r="H432" s="37">
        <f>SUMIFS(СВЦЭМ!$L$34:$L$777,СВЦЭМ!$A$34:$A$777,$A432,СВЦЭМ!$B$34:$B$777,H$401)+'СЕТ СН'!$F$13</f>
        <v>559.67553955000005</v>
      </c>
      <c r="I432" s="37">
        <f>SUMIFS(СВЦЭМ!$L$34:$L$777,СВЦЭМ!$A$34:$A$777,$A432,СВЦЭМ!$B$34:$B$777,I$401)+'СЕТ СН'!$F$13</f>
        <v>526.78730059999998</v>
      </c>
      <c r="J432" s="37">
        <f>SUMIFS(СВЦЭМ!$L$34:$L$777,СВЦЭМ!$A$34:$A$777,$A432,СВЦЭМ!$B$34:$B$777,J$401)+'СЕТ СН'!$F$13</f>
        <v>534.35316388000001</v>
      </c>
      <c r="K432" s="37">
        <f>SUMIFS(СВЦЭМ!$L$34:$L$777,СВЦЭМ!$A$34:$A$777,$A432,СВЦЭМ!$B$34:$B$777,K$401)+'СЕТ СН'!$F$13</f>
        <v>528.97798836000004</v>
      </c>
      <c r="L432" s="37">
        <f>SUMIFS(СВЦЭМ!$L$34:$L$777,СВЦЭМ!$A$34:$A$777,$A432,СВЦЭМ!$B$34:$B$777,L$401)+'СЕТ СН'!$F$13</f>
        <v>516.09477845000004</v>
      </c>
      <c r="M432" s="37">
        <f>SUMIFS(СВЦЭМ!$L$34:$L$777,СВЦЭМ!$A$34:$A$777,$A432,СВЦЭМ!$B$34:$B$777,M$401)+'СЕТ СН'!$F$13</f>
        <v>506.08782416999998</v>
      </c>
      <c r="N432" s="37">
        <f>SUMIFS(СВЦЭМ!$L$34:$L$777,СВЦЭМ!$A$34:$A$777,$A432,СВЦЭМ!$B$34:$B$777,N$401)+'СЕТ СН'!$F$13</f>
        <v>497.25088733000001</v>
      </c>
      <c r="O432" s="37">
        <f>SUMIFS(СВЦЭМ!$L$34:$L$777,СВЦЭМ!$A$34:$A$777,$A432,СВЦЭМ!$B$34:$B$777,O$401)+'СЕТ СН'!$F$13</f>
        <v>498.04200937000002</v>
      </c>
      <c r="P432" s="37">
        <f>SUMIFS(СВЦЭМ!$L$34:$L$777,СВЦЭМ!$A$34:$A$777,$A432,СВЦЭМ!$B$34:$B$777,P$401)+'СЕТ СН'!$F$13</f>
        <v>493.90495817999999</v>
      </c>
      <c r="Q432" s="37">
        <f>SUMIFS(СВЦЭМ!$L$34:$L$777,СВЦЭМ!$A$34:$A$777,$A432,СВЦЭМ!$B$34:$B$777,Q$401)+'СЕТ СН'!$F$13</f>
        <v>490.38445087999997</v>
      </c>
      <c r="R432" s="37">
        <f>SUMIFS(СВЦЭМ!$L$34:$L$777,СВЦЭМ!$A$34:$A$777,$A432,СВЦЭМ!$B$34:$B$777,R$401)+'СЕТ СН'!$F$13</f>
        <v>489.16052182999999</v>
      </c>
      <c r="S432" s="37">
        <f>SUMIFS(СВЦЭМ!$L$34:$L$777,СВЦЭМ!$A$34:$A$777,$A432,СВЦЭМ!$B$34:$B$777,S$401)+'СЕТ СН'!$F$13</f>
        <v>487.90497730999999</v>
      </c>
      <c r="T432" s="37">
        <f>SUMIFS(СВЦЭМ!$L$34:$L$777,СВЦЭМ!$A$34:$A$777,$A432,СВЦЭМ!$B$34:$B$777,T$401)+'СЕТ СН'!$F$13</f>
        <v>488.01699128000001</v>
      </c>
      <c r="U432" s="37">
        <f>SUMIFS(СВЦЭМ!$L$34:$L$777,СВЦЭМ!$A$34:$A$777,$A432,СВЦЭМ!$B$34:$B$777,U$401)+'СЕТ СН'!$F$13</f>
        <v>490.27017596000002</v>
      </c>
      <c r="V432" s="37">
        <f>SUMIFS(СВЦЭМ!$L$34:$L$777,СВЦЭМ!$A$34:$A$777,$A432,СВЦЭМ!$B$34:$B$777,V$401)+'СЕТ СН'!$F$13</f>
        <v>498.29476090000003</v>
      </c>
      <c r="W432" s="37">
        <f>SUMIFS(СВЦЭМ!$L$34:$L$777,СВЦЭМ!$A$34:$A$777,$A432,СВЦЭМ!$B$34:$B$777,W$401)+'СЕТ СН'!$F$13</f>
        <v>493.23179865999998</v>
      </c>
      <c r="X432" s="37">
        <f>SUMIFS(СВЦЭМ!$L$34:$L$777,СВЦЭМ!$A$34:$A$777,$A432,СВЦЭМ!$B$34:$B$777,X$401)+'СЕТ СН'!$F$13</f>
        <v>475.00842469999998</v>
      </c>
      <c r="Y432" s="37">
        <f>SUMIFS(СВЦЭМ!$L$34:$L$777,СВЦЭМ!$A$34:$A$777,$A432,СВЦЭМ!$B$34:$B$777,Y$401)+'СЕТ СН'!$F$13</f>
        <v>465.89000729999998</v>
      </c>
    </row>
    <row r="433" spans="1:26" ht="15.75" x14ac:dyDescent="0.2">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5.75" x14ac:dyDescent="0.2">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s="49" customFormat="1" ht="66" customHeight="1" x14ac:dyDescent="0.25">
      <c r="A435" s="112" t="s">
        <v>136</v>
      </c>
      <c r="B435" s="112"/>
      <c r="C435" s="112"/>
      <c r="D435" s="112"/>
      <c r="E435" s="112"/>
      <c r="F435" s="112"/>
      <c r="G435" s="112"/>
      <c r="H435" s="112"/>
      <c r="I435" s="112"/>
      <c r="J435" s="112"/>
      <c r="K435" s="112"/>
      <c r="L435" s="113">
        <f>СВЦЭМ!$D$18+'СЕТ СН'!$F$14</f>
        <v>0</v>
      </c>
      <c r="M435" s="114"/>
      <c r="N435" s="48"/>
      <c r="O435" s="48"/>
      <c r="P435" s="48"/>
      <c r="Q435" s="48"/>
      <c r="R435" s="48"/>
      <c r="S435" s="48"/>
      <c r="T435" s="48"/>
      <c r="U435" s="48"/>
      <c r="V435" s="48"/>
      <c r="W435" s="48"/>
      <c r="X435" s="48"/>
      <c r="Y435" s="48"/>
    </row>
    <row r="436" spans="1:26" ht="30" customHeight="1" x14ac:dyDescent="0.2">
      <c r="A436" s="39"/>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row>
    <row r="437" spans="1:26" ht="30" customHeight="1" x14ac:dyDescent="0.2">
      <c r="A437" s="90" t="s">
        <v>77</v>
      </c>
      <c r="B437" s="91"/>
      <c r="C437" s="91"/>
      <c r="D437" s="91"/>
      <c r="E437" s="91"/>
      <c r="F437" s="91"/>
      <c r="G437" s="91"/>
      <c r="H437" s="91"/>
      <c r="I437" s="91"/>
      <c r="J437" s="91"/>
      <c r="K437" s="91"/>
      <c r="L437" s="91"/>
      <c r="M437" s="92"/>
      <c r="N437" s="79">
        <f>СВЦЭМ!$D$12+'СЕТ СН'!$F$10</f>
        <v>235957.79868490578</v>
      </c>
      <c r="O437" s="80"/>
      <c r="P437" s="48"/>
      <c r="Q437" s="48"/>
      <c r="R437" s="48"/>
      <c r="S437" s="48"/>
      <c r="T437" s="48"/>
      <c r="U437" s="48"/>
      <c r="V437" s="48"/>
      <c r="W437" s="48"/>
      <c r="X437" s="48"/>
      <c r="Y437" s="48"/>
    </row>
    <row r="438" spans="1:26" ht="30" customHeight="1" x14ac:dyDescent="0.25"/>
    <row r="439" spans="1:26" ht="30" customHeight="1" x14ac:dyDescent="0.25"/>
    <row r="440" spans="1:26" ht="30" customHeight="1" x14ac:dyDescent="0.25"/>
    <row r="441" spans="1:26" ht="30" customHeight="1" x14ac:dyDescent="0.25"/>
    <row r="442" spans="1:26" ht="30" customHeight="1" x14ac:dyDescent="0.25"/>
    <row r="443" spans="1:26" ht="30" customHeight="1" x14ac:dyDescent="0.25"/>
    <row r="444" spans="1:26" ht="30" customHeight="1" x14ac:dyDescent="0.25"/>
    <row r="445" spans="1:26" ht="30" customHeight="1" x14ac:dyDescent="0.25"/>
    <row r="446" spans="1:26" ht="30" customHeight="1" x14ac:dyDescent="0.25"/>
    <row r="447" spans="1:26" ht="30" customHeight="1" x14ac:dyDescent="0.25"/>
    <row r="448" spans="1:26" ht="30" customHeight="1" x14ac:dyDescent="0.25"/>
    <row r="449" ht="30" customHeight="1" x14ac:dyDescent="0.25"/>
    <row r="450" ht="30" customHeight="1" x14ac:dyDescent="0.25"/>
    <row r="451" ht="30" customHeight="1" x14ac:dyDescent="0.25"/>
    <row r="452" ht="30" customHeight="1" x14ac:dyDescent="0.25"/>
    <row r="453" ht="30" customHeight="1" x14ac:dyDescent="0.25"/>
    <row r="454" ht="30" customHeight="1" x14ac:dyDescent="0.25"/>
    <row r="455" ht="30" customHeight="1" x14ac:dyDescent="0.25"/>
    <row r="456" ht="30" customHeight="1" x14ac:dyDescent="0.25"/>
    <row r="457" ht="30" customHeight="1" x14ac:dyDescent="0.25"/>
    <row r="458" ht="30" customHeight="1" x14ac:dyDescent="0.25"/>
    <row r="459" ht="30" customHeight="1" x14ac:dyDescent="0.25"/>
    <row r="460" ht="30" customHeight="1" x14ac:dyDescent="0.25"/>
    <row r="461" ht="30" customHeight="1" x14ac:dyDescent="0.25"/>
    <row r="462" ht="30" customHeight="1" x14ac:dyDescent="0.25"/>
    <row r="463" ht="30" customHeight="1" x14ac:dyDescent="0.25"/>
    <row r="464" ht="30" customHeight="1" x14ac:dyDescent="0.25"/>
    <row r="465" ht="30" customHeight="1" x14ac:dyDescent="0.25"/>
    <row r="466" ht="30" customHeight="1" x14ac:dyDescent="0.25"/>
    <row r="467" ht="30" customHeight="1" x14ac:dyDescent="0.25"/>
    <row r="468" ht="30" customHeight="1" x14ac:dyDescent="0.25"/>
    <row r="469" ht="30" customHeight="1" x14ac:dyDescent="0.25"/>
    <row r="470" ht="30" customHeight="1" x14ac:dyDescent="0.25"/>
    <row r="471" ht="30" customHeight="1" x14ac:dyDescent="0.25"/>
    <row r="472" ht="30" customHeight="1" x14ac:dyDescent="0.25"/>
    <row r="473" ht="30" customHeight="1" x14ac:dyDescent="0.25"/>
    <row r="474" ht="30" customHeight="1" x14ac:dyDescent="0.25"/>
    <row r="475" ht="30" customHeight="1" x14ac:dyDescent="0.25"/>
    <row r="476" ht="30" customHeight="1" x14ac:dyDescent="0.25"/>
    <row r="477" ht="30" customHeight="1" x14ac:dyDescent="0.25"/>
    <row r="478" ht="30" customHeight="1" x14ac:dyDescent="0.25"/>
    <row r="479" ht="30" customHeight="1" x14ac:dyDescent="0.25"/>
    <row r="480" ht="30" customHeight="1" x14ac:dyDescent="0.25"/>
    <row r="481" ht="30" customHeight="1" x14ac:dyDescent="0.25"/>
    <row r="482" ht="30" customHeight="1" x14ac:dyDescent="0.25"/>
    <row r="483" ht="30" customHeight="1" x14ac:dyDescent="0.25"/>
    <row r="484" ht="30" customHeight="1" x14ac:dyDescent="0.25"/>
    <row r="485" ht="30" customHeight="1" x14ac:dyDescent="0.25"/>
    <row r="486" ht="30" customHeight="1" x14ac:dyDescent="0.25"/>
    <row r="487" ht="30" customHeight="1" x14ac:dyDescent="0.25"/>
    <row r="488" ht="30" customHeight="1" x14ac:dyDescent="0.25"/>
    <row r="489" ht="30" customHeight="1" x14ac:dyDescent="0.25"/>
    <row r="490" ht="30" customHeight="1" x14ac:dyDescent="0.25"/>
    <row r="491" ht="30" customHeight="1" x14ac:dyDescent="0.25"/>
    <row r="492" ht="30" customHeight="1" x14ac:dyDescent="0.25"/>
    <row r="493" ht="30" customHeight="1" x14ac:dyDescent="0.25"/>
    <row r="494" ht="30" customHeight="1" x14ac:dyDescent="0.25"/>
    <row r="495" ht="30" customHeight="1" x14ac:dyDescent="0.25"/>
    <row r="496" ht="30" customHeight="1" x14ac:dyDescent="0.25"/>
    <row r="497" ht="30" customHeight="1" x14ac:dyDescent="0.25"/>
    <row r="498" ht="30" customHeight="1" x14ac:dyDescent="0.25"/>
    <row r="499" ht="30" customHeight="1" x14ac:dyDescent="0.25"/>
    <row r="500" ht="30" customHeight="1" x14ac:dyDescent="0.25"/>
    <row r="501" ht="30" customHeight="1" x14ac:dyDescent="0.25"/>
    <row r="502" ht="30" customHeight="1" x14ac:dyDescent="0.25"/>
    <row r="503" ht="30" customHeight="1" x14ac:dyDescent="0.25"/>
    <row r="504" ht="30" customHeight="1" x14ac:dyDescent="0.25"/>
    <row r="505" ht="30" customHeight="1" x14ac:dyDescent="0.25"/>
    <row r="506" ht="30" customHeight="1" x14ac:dyDescent="0.25"/>
    <row r="507" ht="30" customHeight="1" x14ac:dyDescent="0.25"/>
    <row r="508" ht="30" customHeight="1" x14ac:dyDescent="0.25"/>
    <row r="509" ht="30" customHeight="1" x14ac:dyDescent="0.25"/>
    <row r="510" ht="30" customHeight="1" x14ac:dyDescent="0.25"/>
    <row r="511" ht="30" customHeight="1" x14ac:dyDescent="0.25"/>
    <row r="512" ht="30" customHeight="1" x14ac:dyDescent="0.25"/>
    <row r="513" ht="30" customHeight="1" x14ac:dyDescent="0.25"/>
    <row r="514" ht="30" customHeight="1" x14ac:dyDescent="0.25"/>
    <row r="515" ht="30" customHeight="1" x14ac:dyDescent="0.25"/>
    <row r="516" ht="30" customHeight="1" x14ac:dyDescent="0.25"/>
    <row r="517" ht="30" customHeight="1" x14ac:dyDescent="0.25"/>
    <row r="518" ht="30" customHeight="1" x14ac:dyDescent="0.25"/>
    <row r="519" ht="30" customHeight="1" x14ac:dyDescent="0.25"/>
    <row r="520" ht="30" customHeight="1" x14ac:dyDescent="0.25"/>
    <row r="521" ht="30" customHeight="1" x14ac:dyDescent="0.25"/>
    <row r="522" ht="30" customHeight="1" x14ac:dyDescent="0.25"/>
    <row r="523" ht="30" customHeight="1" x14ac:dyDescent="0.25"/>
    <row r="524" ht="30" customHeight="1" x14ac:dyDescent="0.25"/>
    <row r="525" ht="30" customHeight="1" x14ac:dyDescent="0.25"/>
    <row r="526" ht="30" customHeight="1" x14ac:dyDescent="0.25"/>
    <row r="527" ht="30" customHeight="1" x14ac:dyDescent="0.25"/>
    <row r="528" ht="30" customHeight="1" x14ac:dyDescent="0.25"/>
    <row r="529" ht="30" customHeight="1" x14ac:dyDescent="0.25"/>
    <row r="530" ht="30" customHeight="1" x14ac:dyDescent="0.25"/>
    <row r="531" ht="30" customHeight="1" x14ac:dyDescent="0.25"/>
    <row r="532" ht="30" customHeight="1" x14ac:dyDescent="0.25"/>
    <row r="533" ht="30" customHeight="1" x14ac:dyDescent="0.25"/>
    <row r="534" ht="30" customHeight="1" x14ac:dyDescent="0.25"/>
    <row r="535" ht="30" customHeight="1" x14ac:dyDescent="0.25"/>
    <row r="536" ht="30" customHeight="1" x14ac:dyDescent="0.25"/>
  </sheetData>
  <sheetProtection algorithmName="SHA-512" hashValue="dj65tyx+O6R1x31mNvIIVaeNMHATSbOnwsb89P7K9QmJQ1wi/j1oCWQo0LK3gFxFxQGfUaZRCm/ZtwNMxQMoqQ==" saltValue="2FpYXldTEEXECHqJE7lB8A==" spinCount="100000" sheet="1" formatCells="0" formatColumns="0" formatRows="0" insertColumns="0" insertRows="0" insertHyperlinks="0" deleteColumns="0" deleteRows="0" sort="0" autoFilter="0" pivotTables="0"/>
  <mergeCells count="31">
    <mergeCell ref="N437:O437"/>
    <mergeCell ref="B117:Y118"/>
    <mergeCell ref="A81:A83"/>
    <mergeCell ref="A117:A119"/>
    <mergeCell ref="A329:A331"/>
    <mergeCell ref="B329:Y330"/>
    <mergeCell ref="A223:A225"/>
    <mergeCell ref="B223:Y224"/>
    <mergeCell ref="A258:A260"/>
    <mergeCell ref="B258:Y259"/>
    <mergeCell ref="B45:Y46"/>
    <mergeCell ref="A437:M437"/>
    <mergeCell ref="A364:A366"/>
    <mergeCell ref="B364:Y365"/>
    <mergeCell ref="A399:A401"/>
    <mergeCell ref="B399:Y400"/>
    <mergeCell ref="A45:A47"/>
    <mergeCell ref="B81:Y82"/>
    <mergeCell ref="A153:A155"/>
    <mergeCell ref="B153:Y154"/>
    <mergeCell ref="A294:A296"/>
    <mergeCell ref="B294:Y295"/>
    <mergeCell ref="A435:K435"/>
    <mergeCell ref="L435:M435"/>
    <mergeCell ref="A188:A190"/>
    <mergeCell ref="B188:Y189"/>
    <mergeCell ref="A1:Y1"/>
    <mergeCell ref="A3:Y3"/>
    <mergeCell ref="A4:Y4"/>
    <mergeCell ref="A9:A11"/>
    <mergeCell ref="B9:Y10"/>
  </mergeCells>
  <pageMargins left="0.19685039370078741" right="0.15748031496062992" top="0.43307086614173229" bottom="0.27559055118110237" header="0.31496062992125984" footer="0.15748031496062992"/>
  <pageSetup paperSize="9" scale="53" fitToHeight="2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6"/>
  <sheetViews>
    <sheetView topLeftCell="A96" zoomScale="80" zoomScaleNormal="80" zoomScaleSheetLayoutView="80" workbookViewId="0">
      <selection activeCell="M123" sqref="M123"/>
    </sheetView>
  </sheetViews>
  <sheetFormatPr defaultRowHeight="15" x14ac:dyDescent="0.25"/>
  <cols>
    <col min="1" max="1" width="9.75" style="50" customWidth="1"/>
    <col min="2" max="25" width="10" style="50" customWidth="1"/>
    <col min="26" max="26" width="9" style="43"/>
    <col min="27" max="27" width="11.25" style="43" customWidth="1"/>
    <col min="28" max="16384" width="9" style="43"/>
  </cols>
  <sheetData>
    <row r="1" spans="1:27" ht="18.75" customHeight="1" x14ac:dyDescent="0.2">
      <c r="A1" s="97" t="str">
        <f>'I ЦК'!A1:F1</f>
        <v>Предельные уровни регулируемых цен на электрическую энергию (мощность), поставляемую потребителям (покупателям) ООО "МЕЧЕЛ-ЭНЕРГО" в августе 2016 г.</v>
      </c>
      <c r="B1" s="97"/>
      <c r="C1" s="97"/>
      <c r="D1" s="97"/>
      <c r="E1" s="97"/>
      <c r="F1" s="97"/>
      <c r="G1" s="97"/>
      <c r="H1" s="97"/>
      <c r="I1" s="97"/>
      <c r="J1" s="97"/>
      <c r="K1" s="97"/>
      <c r="L1" s="97"/>
      <c r="M1" s="97"/>
      <c r="N1" s="97"/>
      <c r="O1" s="97"/>
      <c r="P1" s="97"/>
      <c r="Q1" s="97"/>
      <c r="R1" s="97"/>
      <c r="S1" s="97"/>
      <c r="T1" s="97"/>
      <c r="U1" s="97"/>
      <c r="V1" s="97"/>
      <c r="W1" s="97"/>
      <c r="X1" s="97"/>
      <c r="Y1" s="97"/>
    </row>
    <row r="2" spans="1:27" ht="18.75" customHeight="1" x14ac:dyDescent="0.2">
      <c r="A2" s="44"/>
      <c r="B2" s="44"/>
      <c r="C2" s="44"/>
      <c r="D2" s="44"/>
      <c r="E2" s="44"/>
      <c r="F2" s="44"/>
      <c r="G2" s="44"/>
      <c r="H2" s="44"/>
      <c r="I2" s="44"/>
      <c r="J2" s="44"/>
      <c r="K2" s="44"/>
      <c r="L2" s="44"/>
      <c r="M2" s="44"/>
      <c r="N2" s="44"/>
      <c r="O2" s="44"/>
      <c r="P2" s="44"/>
      <c r="Q2" s="44"/>
      <c r="R2" s="44"/>
      <c r="S2" s="44"/>
      <c r="T2" s="44"/>
      <c r="U2" s="44"/>
      <c r="V2" s="44"/>
      <c r="W2" s="44"/>
      <c r="X2" s="44"/>
      <c r="Y2" s="44"/>
    </row>
    <row r="3" spans="1:27" ht="15.75" customHeight="1" x14ac:dyDescent="0.2">
      <c r="A3" s="98" t="s">
        <v>42</v>
      </c>
      <c r="B3" s="98"/>
      <c r="C3" s="98"/>
      <c r="D3" s="98"/>
      <c r="E3" s="98"/>
      <c r="F3" s="98"/>
      <c r="G3" s="98"/>
      <c r="H3" s="98"/>
      <c r="I3" s="98"/>
      <c r="J3" s="98"/>
      <c r="K3" s="98"/>
      <c r="L3" s="98"/>
      <c r="M3" s="98"/>
      <c r="N3" s="98"/>
      <c r="O3" s="98"/>
      <c r="P3" s="98"/>
      <c r="Q3" s="98"/>
      <c r="R3" s="98"/>
      <c r="S3" s="98"/>
      <c r="T3" s="98"/>
      <c r="U3" s="98"/>
      <c r="V3" s="98"/>
      <c r="W3" s="98"/>
      <c r="X3" s="98"/>
      <c r="Y3" s="98"/>
    </row>
    <row r="4" spans="1:27" ht="32.25" customHeight="1" x14ac:dyDescent="0.2">
      <c r="A4" s="98" t="s">
        <v>84</v>
      </c>
      <c r="B4" s="98"/>
      <c r="C4" s="98"/>
      <c r="D4" s="98"/>
      <c r="E4" s="98"/>
      <c r="F4" s="98"/>
      <c r="G4" s="98"/>
      <c r="H4" s="98"/>
      <c r="I4" s="98"/>
      <c r="J4" s="98"/>
      <c r="K4" s="98"/>
      <c r="L4" s="98"/>
      <c r="M4" s="98"/>
      <c r="N4" s="98"/>
      <c r="O4" s="98"/>
      <c r="P4" s="98"/>
      <c r="Q4" s="98"/>
      <c r="R4" s="98"/>
      <c r="S4" s="98"/>
      <c r="T4" s="98"/>
      <c r="U4" s="98"/>
      <c r="V4" s="98"/>
      <c r="W4" s="98"/>
      <c r="X4" s="98"/>
      <c r="Y4" s="98"/>
    </row>
    <row r="5" spans="1:27" ht="15.75" x14ac:dyDescent="0.25">
      <c r="A5" s="33"/>
      <c r="B5" s="33"/>
      <c r="C5" s="33"/>
      <c r="D5" s="33"/>
      <c r="E5" s="33"/>
      <c r="F5" s="33"/>
      <c r="G5" s="33"/>
      <c r="H5" s="33"/>
      <c r="I5" s="33"/>
      <c r="J5" s="33"/>
      <c r="K5" s="33"/>
      <c r="L5" s="33"/>
      <c r="M5" s="33"/>
      <c r="N5" s="33"/>
      <c r="O5" s="33"/>
      <c r="P5" s="33"/>
      <c r="Q5" s="33"/>
      <c r="R5" s="33"/>
      <c r="S5" s="33"/>
      <c r="T5" s="33"/>
      <c r="U5" s="33"/>
      <c r="V5" s="33"/>
      <c r="W5" s="33"/>
      <c r="X5" s="33"/>
      <c r="Y5" s="33"/>
    </row>
    <row r="6" spans="1:27" ht="15.75" x14ac:dyDescent="0.25">
      <c r="A6" s="33"/>
      <c r="B6" s="33"/>
      <c r="C6" s="33"/>
      <c r="D6" s="33"/>
      <c r="E6" s="33"/>
      <c r="F6" s="33"/>
      <c r="G6" s="33"/>
      <c r="H6" s="33"/>
      <c r="I6" s="33"/>
      <c r="J6" s="33"/>
      <c r="K6" s="33"/>
      <c r="L6" s="33"/>
      <c r="M6" s="33"/>
      <c r="N6" s="33"/>
      <c r="O6" s="33"/>
      <c r="P6" s="33"/>
      <c r="Q6" s="33"/>
      <c r="R6" s="33"/>
      <c r="S6" s="33"/>
      <c r="T6" s="33"/>
      <c r="U6" s="33"/>
      <c r="V6" s="33"/>
      <c r="W6" s="33"/>
      <c r="X6" s="33"/>
      <c r="Y6" s="33"/>
    </row>
    <row r="7" spans="1:27" ht="15.75" x14ac:dyDescent="0.25">
      <c r="A7" s="33" t="s">
        <v>73</v>
      </c>
      <c r="B7" s="33"/>
      <c r="C7" s="33"/>
      <c r="D7" s="33"/>
      <c r="E7" s="33"/>
      <c r="F7" s="33"/>
      <c r="G7" s="33"/>
      <c r="H7" s="33"/>
      <c r="I7" s="33"/>
      <c r="J7" s="33"/>
      <c r="K7" s="33"/>
      <c r="L7" s="33"/>
      <c r="M7" s="33"/>
      <c r="N7" s="33"/>
      <c r="O7" s="33"/>
      <c r="P7" s="33"/>
      <c r="Q7" s="33"/>
      <c r="R7" s="33"/>
      <c r="S7" s="33"/>
      <c r="T7" s="33"/>
      <c r="U7" s="33"/>
      <c r="V7" s="33"/>
      <c r="W7" s="33"/>
      <c r="X7" s="33"/>
      <c r="Y7" s="33"/>
    </row>
    <row r="8" spans="1:27" ht="15.75" x14ac:dyDescent="0.25">
      <c r="A8" s="33"/>
      <c r="B8" s="45"/>
      <c r="C8" s="33"/>
      <c r="D8" s="33"/>
      <c r="E8" s="33"/>
      <c r="F8" s="33"/>
      <c r="G8" s="33"/>
      <c r="H8" s="33"/>
      <c r="I8" s="33"/>
      <c r="J8" s="33"/>
      <c r="K8" s="33"/>
      <c r="L8" s="33"/>
      <c r="M8" s="33"/>
      <c r="N8" s="33"/>
      <c r="O8" s="33"/>
      <c r="P8" s="33"/>
      <c r="Q8" s="33"/>
      <c r="R8" s="33"/>
      <c r="S8" s="33"/>
      <c r="T8" s="33"/>
      <c r="U8" s="33"/>
      <c r="V8" s="33"/>
      <c r="W8" s="33"/>
      <c r="X8" s="33"/>
      <c r="Y8" s="33"/>
    </row>
    <row r="9" spans="1:27" ht="12.75" customHeight="1" x14ac:dyDescent="0.2">
      <c r="A9" s="87" t="s">
        <v>7</v>
      </c>
      <c r="B9" s="81" t="s">
        <v>72</v>
      </c>
      <c r="C9" s="82"/>
      <c r="D9" s="82"/>
      <c r="E9" s="82"/>
      <c r="F9" s="82"/>
      <c r="G9" s="82"/>
      <c r="H9" s="82"/>
      <c r="I9" s="82"/>
      <c r="J9" s="82"/>
      <c r="K9" s="82"/>
      <c r="L9" s="82"/>
      <c r="M9" s="82"/>
      <c r="N9" s="82"/>
      <c r="O9" s="82"/>
      <c r="P9" s="82"/>
      <c r="Q9" s="82"/>
      <c r="R9" s="82"/>
      <c r="S9" s="82"/>
      <c r="T9" s="82"/>
      <c r="U9" s="82"/>
      <c r="V9" s="82"/>
      <c r="W9" s="82"/>
      <c r="X9" s="82"/>
      <c r="Y9" s="83"/>
    </row>
    <row r="10" spans="1:27" ht="12.75" customHeight="1" x14ac:dyDescent="0.2">
      <c r="A10" s="88"/>
      <c r="B10" s="84"/>
      <c r="C10" s="85"/>
      <c r="D10" s="85"/>
      <c r="E10" s="85"/>
      <c r="F10" s="85"/>
      <c r="G10" s="85"/>
      <c r="H10" s="85"/>
      <c r="I10" s="85"/>
      <c r="J10" s="85"/>
      <c r="K10" s="85"/>
      <c r="L10" s="85"/>
      <c r="M10" s="85"/>
      <c r="N10" s="85"/>
      <c r="O10" s="85"/>
      <c r="P10" s="85"/>
      <c r="Q10" s="85"/>
      <c r="R10" s="85"/>
      <c r="S10" s="85"/>
      <c r="T10" s="85"/>
      <c r="U10" s="85"/>
      <c r="V10" s="85"/>
      <c r="W10" s="85"/>
      <c r="X10" s="85"/>
      <c r="Y10" s="86"/>
    </row>
    <row r="11" spans="1:27" ht="12.75" customHeight="1" x14ac:dyDescent="0.2">
      <c r="A11" s="89"/>
      <c r="B11" s="35">
        <v>1</v>
      </c>
      <c r="C11" s="35">
        <v>2</v>
      </c>
      <c r="D11" s="35">
        <v>3</v>
      </c>
      <c r="E11" s="35">
        <v>4</v>
      </c>
      <c r="F11" s="35">
        <v>5</v>
      </c>
      <c r="G11" s="35">
        <v>6</v>
      </c>
      <c r="H11" s="35">
        <v>7</v>
      </c>
      <c r="I11" s="35">
        <v>8</v>
      </c>
      <c r="J11" s="35">
        <v>9</v>
      </c>
      <c r="K11" s="35">
        <v>10</v>
      </c>
      <c r="L11" s="35">
        <v>11</v>
      </c>
      <c r="M11" s="35">
        <v>12</v>
      </c>
      <c r="N11" s="35">
        <v>13</v>
      </c>
      <c r="O11" s="35">
        <v>14</v>
      </c>
      <c r="P11" s="35">
        <v>15</v>
      </c>
      <c r="Q11" s="35">
        <v>16</v>
      </c>
      <c r="R11" s="35">
        <v>17</v>
      </c>
      <c r="S11" s="35">
        <v>18</v>
      </c>
      <c r="T11" s="35">
        <v>19</v>
      </c>
      <c r="U11" s="35">
        <v>20</v>
      </c>
      <c r="V11" s="35">
        <v>21</v>
      </c>
      <c r="W11" s="35">
        <v>22</v>
      </c>
      <c r="X11" s="35">
        <v>23</v>
      </c>
      <c r="Y11" s="35">
        <v>24</v>
      </c>
    </row>
    <row r="12" spans="1:27" ht="18.75" customHeight="1" x14ac:dyDescent="0.2">
      <c r="A12" s="36" t="str">
        <f>СВЦЭМ!$A$34</f>
        <v>01.08.2016</v>
      </c>
      <c r="B12" s="37">
        <f>SUMIFS(СВЦЭМ!$D$34:$D$777,СВЦЭМ!$A$34:$A$777,$A12,СВЦЭМ!$B$34:$B$777,B$11)+'СЕТ СН'!$F$11+СВЦЭМ!$D$10+'СЕТ СН'!$F$6</f>
        <v>1196.4431908400002</v>
      </c>
      <c r="C12" s="37">
        <f>SUMIFS(СВЦЭМ!$D$34:$D$777,СВЦЭМ!$A$34:$A$777,$A12,СВЦЭМ!$B$34:$B$777,C$11)+'СЕТ СН'!$F$11+СВЦЭМ!$D$10+'СЕТ СН'!$F$6</f>
        <v>1267.73560705</v>
      </c>
      <c r="D12" s="37">
        <f>SUMIFS(СВЦЭМ!$D$34:$D$777,СВЦЭМ!$A$34:$A$777,$A12,СВЦЭМ!$B$34:$B$777,D$11)+'СЕТ СН'!$F$11+СВЦЭМ!$D$10+'СЕТ СН'!$F$6</f>
        <v>1314.9769288500001</v>
      </c>
      <c r="E12" s="37">
        <f>SUMIFS(СВЦЭМ!$D$34:$D$777,СВЦЭМ!$A$34:$A$777,$A12,СВЦЭМ!$B$34:$B$777,E$11)+'СЕТ СН'!$F$11+СВЦЭМ!$D$10+'СЕТ СН'!$F$6</f>
        <v>1333.88218254</v>
      </c>
      <c r="F12" s="37">
        <f>SUMIFS(СВЦЭМ!$D$34:$D$777,СВЦЭМ!$A$34:$A$777,$A12,СВЦЭМ!$B$34:$B$777,F$11)+'СЕТ СН'!$F$11+СВЦЭМ!$D$10+'СЕТ СН'!$F$6</f>
        <v>1335.7371366399998</v>
      </c>
      <c r="G12" s="37">
        <f>SUMIFS(СВЦЭМ!$D$34:$D$777,СВЦЭМ!$A$34:$A$777,$A12,СВЦЭМ!$B$34:$B$777,G$11)+'СЕТ СН'!$F$11+СВЦЭМ!$D$10+'СЕТ СН'!$F$6</f>
        <v>1319.4799296000001</v>
      </c>
      <c r="H12" s="37">
        <f>SUMIFS(СВЦЭМ!$D$34:$D$777,СВЦЭМ!$A$34:$A$777,$A12,СВЦЭМ!$B$34:$B$777,H$11)+'СЕТ СН'!$F$11+СВЦЭМ!$D$10+'СЕТ СН'!$F$6</f>
        <v>1280.3642504499999</v>
      </c>
      <c r="I12" s="37">
        <f>SUMIFS(СВЦЭМ!$D$34:$D$777,СВЦЭМ!$A$34:$A$777,$A12,СВЦЭМ!$B$34:$B$777,I$11)+'СЕТ СН'!$F$11+СВЦЭМ!$D$10+'СЕТ СН'!$F$6</f>
        <v>1242.8749435099999</v>
      </c>
      <c r="J12" s="37">
        <f>SUMIFS(СВЦЭМ!$D$34:$D$777,СВЦЭМ!$A$34:$A$777,$A12,СВЦЭМ!$B$34:$B$777,J$11)+'СЕТ СН'!$F$11+СВЦЭМ!$D$10+'СЕТ СН'!$F$6</f>
        <v>1284.89794792</v>
      </c>
      <c r="K12" s="37">
        <f>SUMIFS(СВЦЭМ!$D$34:$D$777,СВЦЭМ!$A$34:$A$777,$A12,СВЦЭМ!$B$34:$B$777,K$11)+'СЕТ СН'!$F$11+СВЦЭМ!$D$10+'СЕТ СН'!$F$6</f>
        <v>1218.2141047099999</v>
      </c>
      <c r="L12" s="37">
        <f>SUMIFS(СВЦЭМ!$D$34:$D$777,СВЦЭМ!$A$34:$A$777,$A12,СВЦЭМ!$B$34:$B$777,L$11)+'СЕТ СН'!$F$11+СВЦЭМ!$D$10+'СЕТ СН'!$F$6</f>
        <v>1195.3670107200001</v>
      </c>
      <c r="M12" s="37">
        <f>SUMIFS(СВЦЭМ!$D$34:$D$777,СВЦЭМ!$A$34:$A$777,$A12,СВЦЭМ!$B$34:$B$777,M$11)+'СЕТ СН'!$F$11+СВЦЭМ!$D$10+'СЕТ СН'!$F$6</f>
        <v>1236.38140634</v>
      </c>
      <c r="N12" s="37">
        <f>SUMIFS(СВЦЭМ!$D$34:$D$777,СВЦЭМ!$A$34:$A$777,$A12,СВЦЭМ!$B$34:$B$777,N$11)+'СЕТ СН'!$F$11+СВЦЭМ!$D$10+'СЕТ СН'!$F$6</f>
        <v>1249.0114708000001</v>
      </c>
      <c r="O12" s="37">
        <f>SUMIFS(СВЦЭМ!$D$34:$D$777,СВЦЭМ!$A$34:$A$777,$A12,СВЦЭМ!$B$34:$B$777,O$11)+'СЕТ СН'!$F$11+СВЦЭМ!$D$10+'СЕТ СН'!$F$6</f>
        <v>1272.03186802</v>
      </c>
      <c r="P12" s="37">
        <f>SUMIFS(СВЦЭМ!$D$34:$D$777,СВЦЭМ!$A$34:$A$777,$A12,СВЦЭМ!$B$34:$B$777,P$11)+'СЕТ СН'!$F$11+СВЦЭМ!$D$10+'СЕТ СН'!$F$6</f>
        <v>1218.5306890500001</v>
      </c>
      <c r="Q12" s="37">
        <f>SUMIFS(СВЦЭМ!$D$34:$D$777,СВЦЭМ!$A$34:$A$777,$A12,СВЦЭМ!$B$34:$B$777,Q$11)+'СЕТ СН'!$F$11+СВЦЭМ!$D$10+'СЕТ СН'!$F$6</f>
        <v>1214.75340508</v>
      </c>
      <c r="R12" s="37">
        <f>SUMIFS(СВЦЭМ!$D$34:$D$777,СВЦЭМ!$A$34:$A$777,$A12,СВЦЭМ!$B$34:$B$777,R$11)+'СЕТ СН'!$F$11+СВЦЭМ!$D$10+'СЕТ СН'!$F$6</f>
        <v>1207.8340984900001</v>
      </c>
      <c r="S12" s="37">
        <f>SUMIFS(СВЦЭМ!$D$34:$D$777,СВЦЭМ!$A$34:$A$777,$A12,СВЦЭМ!$B$34:$B$777,S$11)+'СЕТ СН'!$F$11+СВЦЭМ!$D$10+'СЕТ СН'!$F$6</f>
        <v>1273.02206471</v>
      </c>
      <c r="T12" s="37">
        <f>SUMIFS(СВЦЭМ!$D$34:$D$777,СВЦЭМ!$A$34:$A$777,$A12,СВЦЭМ!$B$34:$B$777,T$11)+'СЕТ СН'!$F$11+СВЦЭМ!$D$10+'СЕТ СН'!$F$6</f>
        <v>1239.9808431599999</v>
      </c>
      <c r="U12" s="37">
        <f>SUMIFS(СВЦЭМ!$D$34:$D$777,СВЦЭМ!$A$34:$A$777,$A12,СВЦЭМ!$B$34:$B$777,U$11)+'СЕТ СН'!$F$11+СВЦЭМ!$D$10+'СЕТ СН'!$F$6</f>
        <v>1139.03153202</v>
      </c>
      <c r="V12" s="37">
        <f>SUMIFS(СВЦЭМ!$D$34:$D$777,СВЦЭМ!$A$34:$A$777,$A12,СВЦЭМ!$B$34:$B$777,V$11)+'СЕТ СН'!$F$11+СВЦЭМ!$D$10+'СЕТ СН'!$F$6</f>
        <v>1104.37818984</v>
      </c>
      <c r="W12" s="37">
        <f>SUMIFS(СВЦЭМ!$D$34:$D$777,СВЦЭМ!$A$34:$A$777,$A12,СВЦЭМ!$B$34:$B$777,W$11)+'СЕТ СН'!$F$11+СВЦЭМ!$D$10+'СЕТ СН'!$F$6</f>
        <v>1115.97573083</v>
      </c>
      <c r="X12" s="37">
        <f>SUMIFS(СВЦЭМ!$D$34:$D$777,СВЦЭМ!$A$34:$A$777,$A12,СВЦЭМ!$B$34:$B$777,X$11)+'СЕТ СН'!$F$11+СВЦЭМ!$D$10+'СЕТ СН'!$F$6</f>
        <v>1082.3165919</v>
      </c>
      <c r="Y12" s="37">
        <f>SUMIFS(СВЦЭМ!$D$34:$D$777,СВЦЭМ!$A$34:$A$777,$A12,СВЦЭМ!$B$34:$B$777,Y$11)+'СЕТ СН'!$F$11+СВЦЭМ!$D$10+'СЕТ СН'!$F$6</f>
        <v>1122.04973866</v>
      </c>
      <c r="AA12" s="46"/>
    </row>
    <row r="13" spans="1:27" ht="15.75" x14ac:dyDescent="0.2">
      <c r="A13" s="36">
        <f>A12+1</f>
        <v>42584</v>
      </c>
      <c r="B13" s="37">
        <f>SUMIFS(СВЦЭМ!$D$34:$D$777,СВЦЭМ!$A$34:$A$777,$A13,СВЦЭМ!$B$34:$B$777,B$11)+'СЕТ СН'!$F$11+СВЦЭМ!$D$10+'СЕТ СН'!$F$6</f>
        <v>1148.89295111</v>
      </c>
      <c r="C13" s="37">
        <f>SUMIFS(СВЦЭМ!$D$34:$D$777,СВЦЭМ!$A$34:$A$777,$A13,СВЦЭМ!$B$34:$B$777,C$11)+'СЕТ СН'!$F$11+СВЦЭМ!$D$10+'СЕТ СН'!$F$6</f>
        <v>1254.4679172599999</v>
      </c>
      <c r="D13" s="37">
        <f>SUMIFS(СВЦЭМ!$D$34:$D$777,СВЦЭМ!$A$34:$A$777,$A13,СВЦЭМ!$B$34:$B$777,D$11)+'СЕТ СН'!$F$11+СВЦЭМ!$D$10+'СЕТ СН'!$F$6</f>
        <v>1271.4568296100001</v>
      </c>
      <c r="E13" s="37">
        <f>SUMIFS(СВЦЭМ!$D$34:$D$777,СВЦЭМ!$A$34:$A$777,$A13,СВЦЭМ!$B$34:$B$777,E$11)+'СЕТ СН'!$F$11+СВЦЭМ!$D$10+'СЕТ СН'!$F$6</f>
        <v>1278.7601051900001</v>
      </c>
      <c r="F13" s="37">
        <f>SUMIFS(СВЦЭМ!$D$34:$D$777,СВЦЭМ!$A$34:$A$777,$A13,СВЦЭМ!$B$34:$B$777,F$11)+'СЕТ СН'!$F$11+СВЦЭМ!$D$10+'СЕТ СН'!$F$6</f>
        <v>1295.54048951</v>
      </c>
      <c r="G13" s="37">
        <f>SUMIFS(СВЦЭМ!$D$34:$D$777,СВЦЭМ!$A$34:$A$777,$A13,СВЦЭМ!$B$34:$B$777,G$11)+'СЕТ СН'!$F$11+СВЦЭМ!$D$10+'СЕТ СН'!$F$6</f>
        <v>1294.6092387899998</v>
      </c>
      <c r="H13" s="37">
        <f>SUMIFS(СВЦЭМ!$D$34:$D$777,СВЦЭМ!$A$34:$A$777,$A13,СВЦЭМ!$B$34:$B$777,H$11)+'СЕТ СН'!$F$11+СВЦЭМ!$D$10+'СЕТ СН'!$F$6</f>
        <v>1247.02851616</v>
      </c>
      <c r="I13" s="37">
        <f>SUMIFS(СВЦЭМ!$D$34:$D$777,СВЦЭМ!$A$34:$A$777,$A13,СВЦЭМ!$B$34:$B$777,I$11)+'СЕТ СН'!$F$11+СВЦЭМ!$D$10+'СЕТ СН'!$F$6</f>
        <v>1229.66846988</v>
      </c>
      <c r="J13" s="37">
        <f>SUMIFS(СВЦЭМ!$D$34:$D$777,СВЦЭМ!$A$34:$A$777,$A13,СВЦЭМ!$B$34:$B$777,J$11)+'СЕТ СН'!$F$11+СВЦЭМ!$D$10+'СЕТ СН'!$F$6</f>
        <v>1279.0481692000001</v>
      </c>
      <c r="K13" s="37">
        <f>SUMIFS(СВЦЭМ!$D$34:$D$777,СВЦЭМ!$A$34:$A$777,$A13,СВЦЭМ!$B$34:$B$777,K$11)+'СЕТ СН'!$F$11+СВЦЭМ!$D$10+'СЕТ СН'!$F$6</f>
        <v>1445.48519966</v>
      </c>
      <c r="L13" s="37">
        <f>SUMIFS(СВЦЭМ!$D$34:$D$777,СВЦЭМ!$A$34:$A$777,$A13,СВЦЭМ!$B$34:$B$777,L$11)+'СЕТ СН'!$F$11+СВЦЭМ!$D$10+'СЕТ СН'!$F$6</f>
        <v>1821.7040959799997</v>
      </c>
      <c r="M13" s="37">
        <f>SUMIFS(СВЦЭМ!$D$34:$D$777,СВЦЭМ!$A$34:$A$777,$A13,СВЦЭМ!$B$34:$B$777,M$11)+'СЕТ СН'!$F$11+СВЦЭМ!$D$10+'СЕТ СН'!$F$6</f>
        <v>1900.16938458</v>
      </c>
      <c r="N13" s="37">
        <f>SUMIFS(СВЦЭМ!$D$34:$D$777,СВЦЭМ!$A$34:$A$777,$A13,СВЦЭМ!$B$34:$B$777,N$11)+'СЕТ СН'!$F$11+СВЦЭМ!$D$10+'СЕТ СН'!$F$6</f>
        <v>1671.2118111199998</v>
      </c>
      <c r="O13" s="37">
        <f>SUMIFS(СВЦЭМ!$D$34:$D$777,СВЦЭМ!$A$34:$A$777,$A13,СВЦЭМ!$B$34:$B$777,O$11)+'СЕТ СН'!$F$11+СВЦЭМ!$D$10+'СЕТ СН'!$F$6</f>
        <v>1390.3171544699999</v>
      </c>
      <c r="P13" s="37">
        <f>SUMIFS(СВЦЭМ!$D$34:$D$777,СВЦЭМ!$A$34:$A$777,$A13,СВЦЭМ!$B$34:$B$777,P$11)+'СЕТ СН'!$F$11+СВЦЭМ!$D$10+'СЕТ СН'!$F$6</f>
        <v>1276.0672341</v>
      </c>
      <c r="Q13" s="37">
        <f>SUMIFS(СВЦЭМ!$D$34:$D$777,СВЦЭМ!$A$34:$A$777,$A13,СВЦЭМ!$B$34:$B$777,Q$11)+'СЕТ СН'!$F$11+СВЦЭМ!$D$10+'СЕТ СН'!$F$6</f>
        <v>1246.57633749</v>
      </c>
      <c r="R13" s="37">
        <f>SUMIFS(СВЦЭМ!$D$34:$D$777,СВЦЭМ!$A$34:$A$777,$A13,СВЦЭМ!$B$34:$B$777,R$11)+'СЕТ СН'!$F$11+СВЦЭМ!$D$10+'СЕТ СН'!$F$6</f>
        <v>1284.35387459</v>
      </c>
      <c r="S13" s="37">
        <f>SUMIFS(СВЦЭМ!$D$34:$D$777,СВЦЭМ!$A$34:$A$777,$A13,СВЦЭМ!$B$34:$B$777,S$11)+'СЕТ СН'!$F$11+СВЦЭМ!$D$10+'СЕТ СН'!$F$6</f>
        <v>1332.6964747799998</v>
      </c>
      <c r="T13" s="37">
        <f>SUMIFS(СВЦЭМ!$D$34:$D$777,СВЦЭМ!$A$34:$A$777,$A13,СВЦЭМ!$B$34:$B$777,T$11)+'СЕТ СН'!$F$11+СВЦЭМ!$D$10+'СЕТ СН'!$F$6</f>
        <v>1259.07212198</v>
      </c>
      <c r="U13" s="37">
        <f>SUMIFS(СВЦЭМ!$D$34:$D$777,СВЦЭМ!$A$34:$A$777,$A13,СВЦЭМ!$B$34:$B$777,U$11)+'СЕТ СН'!$F$11+СВЦЭМ!$D$10+'СЕТ СН'!$F$6</f>
        <v>1199.9473218000001</v>
      </c>
      <c r="V13" s="37">
        <f>SUMIFS(СВЦЭМ!$D$34:$D$777,СВЦЭМ!$A$34:$A$777,$A13,СВЦЭМ!$B$34:$B$777,V$11)+'СЕТ СН'!$F$11+СВЦЭМ!$D$10+'СЕТ СН'!$F$6</f>
        <v>1194.43937764</v>
      </c>
      <c r="W13" s="37">
        <f>SUMIFS(СВЦЭМ!$D$34:$D$777,СВЦЭМ!$A$34:$A$777,$A13,СВЦЭМ!$B$34:$B$777,W$11)+'СЕТ СН'!$F$11+СВЦЭМ!$D$10+'СЕТ СН'!$F$6</f>
        <v>1216.38230165</v>
      </c>
      <c r="X13" s="37">
        <f>SUMIFS(СВЦЭМ!$D$34:$D$777,СВЦЭМ!$A$34:$A$777,$A13,СВЦЭМ!$B$34:$B$777,X$11)+'СЕТ СН'!$F$11+СВЦЭМ!$D$10+'СЕТ СН'!$F$6</f>
        <v>1173.22441572</v>
      </c>
      <c r="Y13" s="37">
        <f>SUMIFS(СВЦЭМ!$D$34:$D$777,СВЦЭМ!$A$34:$A$777,$A13,СВЦЭМ!$B$34:$B$777,Y$11)+'СЕТ СН'!$F$11+СВЦЭМ!$D$10+'СЕТ СН'!$F$6</f>
        <v>1152.31197253</v>
      </c>
    </row>
    <row r="14" spans="1:27" ht="15.75" x14ac:dyDescent="0.2">
      <c r="A14" s="36">
        <f t="shared" ref="A14:A42" si="0">A13+1</f>
        <v>42585</v>
      </c>
      <c r="B14" s="37">
        <f>SUMIFS(СВЦЭМ!$D$34:$D$777,СВЦЭМ!$A$34:$A$777,$A14,СВЦЭМ!$B$34:$B$777,B$11)+'СЕТ СН'!$F$11+СВЦЭМ!$D$10+'СЕТ СН'!$F$6</f>
        <v>1189.4332862700001</v>
      </c>
      <c r="C14" s="37">
        <f>SUMIFS(СВЦЭМ!$D$34:$D$777,СВЦЭМ!$A$34:$A$777,$A14,СВЦЭМ!$B$34:$B$777,C$11)+'СЕТ СН'!$F$11+СВЦЭМ!$D$10+'СЕТ СН'!$F$6</f>
        <v>1248.7695751199999</v>
      </c>
      <c r="D14" s="37">
        <f>SUMIFS(СВЦЭМ!$D$34:$D$777,СВЦЭМ!$A$34:$A$777,$A14,СВЦЭМ!$B$34:$B$777,D$11)+'СЕТ СН'!$F$11+СВЦЭМ!$D$10+'СЕТ СН'!$F$6</f>
        <v>1265.6201773100001</v>
      </c>
      <c r="E14" s="37">
        <f>SUMIFS(СВЦЭМ!$D$34:$D$777,СВЦЭМ!$A$34:$A$777,$A14,СВЦЭМ!$B$34:$B$777,E$11)+'СЕТ СН'!$F$11+СВЦЭМ!$D$10+'СЕТ СН'!$F$6</f>
        <v>1299.6197943299999</v>
      </c>
      <c r="F14" s="37">
        <f>SUMIFS(СВЦЭМ!$D$34:$D$777,СВЦЭМ!$A$34:$A$777,$A14,СВЦЭМ!$B$34:$B$777,F$11)+'СЕТ СН'!$F$11+СВЦЭМ!$D$10+'СЕТ СН'!$F$6</f>
        <v>1303.4927852299998</v>
      </c>
      <c r="G14" s="37">
        <f>SUMIFS(СВЦЭМ!$D$34:$D$777,СВЦЭМ!$A$34:$A$777,$A14,СВЦЭМ!$B$34:$B$777,G$11)+'СЕТ СН'!$F$11+СВЦЭМ!$D$10+'СЕТ СН'!$F$6</f>
        <v>1291.4679560899999</v>
      </c>
      <c r="H14" s="37">
        <f>SUMIFS(СВЦЭМ!$D$34:$D$777,СВЦЭМ!$A$34:$A$777,$A14,СВЦЭМ!$B$34:$B$777,H$11)+'СЕТ СН'!$F$11+СВЦЭМ!$D$10+'СЕТ СН'!$F$6</f>
        <v>1250.96996537</v>
      </c>
      <c r="I14" s="37">
        <f>SUMIFS(СВЦЭМ!$D$34:$D$777,СВЦЭМ!$A$34:$A$777,$A14,СВЦЭМ!$B$34:$B$777,I$11)+'СЕТ СН'!$F$11+СВЦЭМ!$D$10+'СЕТ СН'!$F$6</f>
        <v>1191.9533291400001</v>
      </c>
      <c r="J14" s="37">
        <f>SUMIFS(СВЦЭМ!$D$34:$D$777,СВЦЭМ!$A$34:$A$777,$A14,СВЦЭМ!$B$34:$B$777,J$11)+'СЕТ СН'!$F$11+СВЦЭМ!$D$10+'СЕТ СН'!$F$6</f>
        <v>1209.8587147600001</v>
      </c>
      <c r="K14" s="37">
        <f>SUMIFS(СВЦЭМ!$D$34:$D$777,СВЦЭМ!$A$34:$A$777,$A14,СВЦЭМ!$B$34:$B$777,K$11)+'СЕТ СН'!$F$11+СВЦЭМ!$D$10+'СЕТ СН'!$F$6</f>
        <v>1193.1065906900001</v>
      </c>
      <c r="L14" s="37">
        <f>SUMIFS(СВЦЭМ!$D$34:$D$777,СВЦЭМ!$A$34:$A$777,$A14,СВЦЭМ!$B$34:$B$777,L$11)+'СЕТ СН'!$F$11+СВЦЭМ!$D$10+'СЕТ СН'!$F$6</f>
        <v>1172.83128018</v>
      </c>
      <c r="M14" s="37">
        <f>SUMIFS(СВЦЭМ!$D$34:$D$777,СВЦЭМ!$A$34:$A$777,$A14,СВЦЭМ!$B$34:$B$777,M$11)+'СЕТ СН'!$F$11+СВЦЭМ!$D$10+'СЕТ СН'!$F$6</f>
        <v>1204.2100984799999</v>
      </c>
      <c r="N14" s="37">
        <f>SUMIFS(СВЦЭМ!$D$34:$D$777,СВЦЭМ!$A$34:$A$777,$A14,СВЦЭМ!$B$34:$B$777,N$11)+'СЕТ СН'!$F$11+СВЦЭМ!$D$10+'СЕТ СН'!$F$6</f>
        <v>1209.2518675900001</v>
      </c>
      <c r="O14" s="37">
        <f>SUMIFS(СВЦЭМ!$D$34:$D$777,СВЦЭМ!$A$34:$A$777,$A14,СВЦЭМ!$B$34:$B$777,O$11)+'СЕТ СН'!$F$11+СВЦЭМ!$D$10+'СЕТ СН'!$F$6</f>
        <v>1205.19715073</v>
      </c>
      <c r="P14" s="37">
        <f>SUMIFS(СВЦЭМ!$D$34:$D$777,СВЦЭМ!$A$34:$A$777,$A14,СВЦЭМ!$B$34:$B$777,P$11)+'СЕТ СН'!$F$11+СВЦЭМ!$D$10+'СЕТ СН'!$F$6</f>
        <v>1161.1555520000002</v>
      </c>
      <c r="Q14" s="37">
        <f>SUMIFS(СВЦЭМ!$D$34:$D$777,СВЦЭМ!$A$34:$A$777,$A14,СВЦЭМ!$B$34:$B$777,Q$11)+'СЕТ СН'!$F$11+СВЦЭМ!$D$10+'СЕТ СН'!$F$6</f>
        <v>1157.8642371599999</v>
      </c>
      <c r="R14" s="37">
        <f>SUMIFS(СВЦЭМ!$D$34:$D$777,СВЦЭМ!$A$34:$A$777,$A14,СВЦЭМ!$B$34:$B$777,R$11)+'СЕТ СН'!$F$11+СВЦЭМ!$D$10+'СЕТ СН'!$F$6</f>
        <v>1149.08972266</v>
      </c>
      <c r="S14" s="37">
        <f>SUMIFS(СВЦЭМ!$D$34:$D$777,СВЦЭМ!$A$34:$A$777,$A14,СВЦЭМ!$B$34:$B$777,S$11)+'СЕТ СН'!$F$11+СВЦЭМ!$D$10+'СЕТ СН'!$F$6</f>
        <v>1242.7766051399999</v>
      </c>
      <c r="T14" s="37">
        <f>SUMIFS(СВЦЭМ!$D$34:$D$777,СВЦЭМ!$A$34:$A$777,$A14,СВЦЭМ!$B$34:$B$777,T$11)+'СЕТ СН'!$F$11+СВЦЭМ!$D$10+'СЕТ СН'!$F$6</f>
        <v>1246.04929483</v>
      </c>
      <c r="U14" s="37">
        <f>SUMIFS(СВЦЭМ!$D$34:$D$777,СВЦЭМ!$A$34:$A$777,$A14,СВЦЭМ!$B$34:$B$777,U$11)+'СЕТ СН'!$F$11+СВЦЭМ!$D$10+'СЕТ СН'!$F$6</f>
        <v>1203.15513237</v>
      </c>
      <c r="V14" s="37">
        <f>SUMIFS(СВЦЭМ!$D$34:$D$777,СВЦЭМ!$A$34:$A$777,$A14,СВЦЭМ!$B$34:$B$777,V$11)+'СЕТ СН'!$F$11+СВЦЭМ!$D$10+'СЕТ СН'!$F$6</f>
        <v>1220.41075058</v>
      </c>
      <c r="W14" s="37">
        <f>SUMIFS(СВЦЭМ!$D$34:$D$777,СВЦЭМ!$A$34:$A$777,$A14,СВЦЭМ!$B$34:$B$777,W$11)+'СЕТ СН'!$F$11+СВЦЭМ!$D$10+'СЕТ СН'!$F$6</f>
        <v>1230.14066037</v>
      </c>
      <c r="X14" s="37">
        <f>SUMIFS(СВЦЭМ!$D$34:$D$777,СВЦЭМ!$A$34:$A$777,$A14,СВЦЭМ!$B$34:$B$777,X$11)+'СЕТ СН'!$F$11+СВЦЭМ!$D$10+'СЕТ СН'!$F$6</f>
        <v>1161.05490661</v>
      </c>
      <c r="Y14" s="37">
        <f>SUMIFS(СВЦЭМ!$D$34:$D$777,СВЦЭМ!$A$34:$A$777,$A14,СВЦЭМ!$B$34:$B$777,Y$11)+'СЕТ СН'!$F$11+СВЦЭМ!$D$10+'СЕТ СН'!$F$6</f>
        <v>1126.5168899700002</v>
      </c>
    </row>
    <row r="15" spans="1:27" ht="15.75" x14ac:dyDescent="0.2">
      <c r="A15" s="36">
        <f t="shared" si="0"/>
        <v>42586</v>
      </c>
      <c r="B15" s="37">
        <f>SUMIFS(СВЦЭМ!$D$34:$D$777,СВЦЭМ!$A$34:$A$777,$A15,СВЦЭМ!$B$34:$B$777,B$11)+'СЕТ СН'!$F$11+СВЦЭМ!$D$10+'СЕТ СН'!$F$6</f>
        <v>1207.6591328499999</v>
      </c>
      <c r="C15" s="37">
        <f>SUMIFS(СВЦЭМ!$D$34:$D$777,СВЦЭМ!$A$34:$A$777,$A15,СВЦЭМ!$B$34:$B$777,C$11)+'СЕТ СН'!$F$11+СВЦЭМ!$D$10+'СЕТ СН'!$F$6</f>
        <v>1275.8240177500002</v>
      </c>
      <c r="D15" s="37">
        <f>SUMIFS(СВЦЭМ!$D$34:$D$777,СВЦЭМ!$A$34:$A$777,$A15,СВЦЭМ!$B$34:$B$777,D$11)+'СЕТ СН'!$F$11+СВЦЭМ!$D$10+'СЕТ СН'!$F$6</f>
        <v>1323.8470622199998</v>
      </c>
      <c r="E15" s="37">
        <f>SUMIFS(СВЦЭМ!$D$34:$D$777,СВЦЭМ!$A$34:$A$777,$A15,СВЦЭМ!$B$34:$B$777,E$11)+'СЕТ СН'!$F$11+СВЦЭМ!$D$10+'СЕТ СН'!$F$6</f>
        <v>1342.55390627</v>
      </c>
      <c r="F15" s="37">
        <f>SUMIFS(СВЦЭМ!$D$34:$D$777,СВЦЭМ!$A$34:$A$777,$A15,СВЦЭМ!$B$34:$B$777,F$11)+'СЕТ СН'!$F$11+СВЦЭМ!$D$10+'СЕТ СН'!$F$6</f>
        <v>1340.2924457099998</v>
      </c>
      <c r="G15" s="37">
        <f>SUMIFS(СВЦЭМ!$D$34:$D$777,СВЦЭМ!$A$34:$A$777,$A15,СВЦЭМ!$B$34:$B$777,G$11)+'СЕТ СН'!$F$11+СВЦЭМ!$D$10+'СЕТ СН'!$F$6</f>
        <v>1326.94627472</v>
      </c>
      <c r="H15" s="37">
        <f>SUMIFS(СВЦЭМ!$D$34:$D$777,СВЦЭМ!$A$34:$A$777,$A15,СВЦЭМ!$B$34:$B$777,H$11)+'СЕТ СН'!$F$11+СВЦЭМ!$D$10+'СЕТ СН'!$F$6</f>
        <v>1279.11967022</v>
      </c>
      <c r="I15" s="37">
        <f>SUMIFS(СВЦЭМ!$D$34:$D$777,СВЦЭМ!$A$34:$A$777,$A15,СВЦЭМ!$B$34:$B$777,I$11)+'СЕТ СН'!$F$11+СВЦЭМ!$D$10+'СЕТ СН'!$F$6</f>
        <v>1249.3287610699999</v>
      </c>
      <c r="J15" s="37">
        <f>SUMIFS(СВЦЭМ!$D$34:$D$777,СВЦЭМ!$A$34:$A$777,$A15,СВЦЭМ!$B$34:$B$777,J$11)+'СЕТ СН'!$F$11+СВЦЭМ!$D$10+'СЕТ СН'!$F$6</f>
        <v>1260.0333720399999</v>
      </c>
      <c r="K15" s="37">
        <f>SUMIFS(СВЦЭМ!$D$34:$D$777,СВЦЭМ!$A$34:$A$777,$A15,СВЦЭМ!$B$34:$B$777,K$11)+'СЕТ СН'!$F$11+СВЦЭМ!$D$10+'СЕТ СН'!$F$6</f>
        <v>1220.6752614500001</v>
      </c>
      <c r="L15" s="37">
        <f>SUMIFS(СВЦЭМ!$D$34:$D$777,СВЦЭМ!$A$34:$A$777,$A15,СВЦЭМ!$B$34:$B$777,L$11)+'СЕТ СН'!$F$11+СВЦЭМ!$D$10+'СЕТ СН'!$F$6</f>
        <v>1232.7215590400001</v>
      </c>
      <c r="M15" s="37">
        <f>SUMIFS(СВЦЭМ!$D$34:$D$777,СВЦЭМ!$A$34:$A$777,$A15,СВЦЭМ!$B$34:$B$777,M$11)+'СЕТ СН'!$F$11+СВЦЭМ!$D$10+'СЕТ СН'!$F$6</f>
        <v>1248.5852201</v>
      </c>
      <c r="N15" s="37">
        <f>SUMIFS(СВЦЭМ!$D$34:$D$777,СВЦЭМ!$A$34:$A$777,$A15,СВЦЭМ!$B$34:$B$777,N$11)+'СЕТ СН'!$F$11+СВЦЭМ!$D$10+'СЕТ СН'!$F$6</f>
        <v>1257.9101867499999</v>
      </c>
      <c r="O15" s="37">
        <f>SUMIFS(СВЦЭМ!$D$34:$D$777,СВЦЭМ!$A$34:$A$777,$A15,СВЦЭМ!$B$34:$B$777,O$11)+'СЕТ СН'!$F$11+СВЦЭМ!$D$10+'СЕТ СН'!$F$6</f>
        <v>1308.5703683799998</v>
      </c>
      <c r="P15" s="37">
        <f>SUMIFS(СВЦЭМ!$D$34:$D$777,СВЦЭМ!$A$34:$A$777,$A15,СВЦЭМ!$B$34:$B$777,P$11)+'СЕТ СН'!$F$11+СВЦЭМ!$D$10+'СЕТ СН'!$F$6</f>
        <v>1284.5089001599999</v>
      </c>
      <c r="Q15" s="37">
        <f>SUMIFS(СВЦЭМ!$D$34:$D$777,СВЦЭМ!$A$34:$A$777,$A15,СВЦЭМ!$B$34:$B$777,Q$11)+'СЕТ СН'!$F$11+СВЦЭМ!$D$10+'СЕТ СН'!$F$6</f>
        <v>1186.9467579299999</v>
      </c>
      <c r="R15" s="37">
        <f>SUMIFS(СВЦЭМ!$D$34:$D$777,СВЦЭМ!$A$34:$A$777,$A15,СВЦЭМ!$B$34:$B$777,R$11)+'СЕТ СН'!$F$11+СВЦЭМ!$D$10+'СЕТ СН'!$F$6</f>
        <v>1167.66153012</v>
      </c>
      <c r="S15" s="37">
        <f>SUMIFS(СВЦЭМ!$D$34:$D$777,СВЦЭМ!$A$34:$A$777,$A15,СВЦЭМ!$B$34:$B$777,S$11)+'СЕТ СН'!$F$11+СВЦЭМ!$D$10+'СЕТ СН'!$F$6</f>
        <v>1230.2088128600001</v>
      </c>
      <c r="T15" s="37">
        <f>SUMIFS(СВЦЭМ!$D$34:$D$777,СВЦЭМ!$A$34:$A$777,$A15,СВЦЭМ!$B$34:$B$777,T$11)+'СЕТ СН'!$F$11+СВЦЭМ!$D$10+'СЕТ СН'!$F$6</f>
        <v>1199.6934794900001</v>
      </c>
      <c r="U15" s="37">
        <f>SUMIFS(СВЦЭМ!$D$34:$D$777,СВЦЭМ!$A$34:$A$777,$A15,СВЦЭМ!$B$34:$B$777,U$11)+'СЕТ СН'!$F$11+СВЦЭМ!$D$10+'СЕТ СН'!$F$6</f>
        <v>1187.5799211600001</v>
      </c>
      <c r="V15" s="37">
        <f>SUMIFS(СВЦЭМ!$D$34:$D$777,СВЦЭМ!$A$34:$A$777,$A15,СВЦЭМ!$B$34:$B$777,V$11)+'СЕТ СН'!$F$11+СВЦЭМ!$D$10+'СЕТ СН'!$F$6</f>
        <v>1207.8316933199999</v>
      </c>
      <c r="W15" s="37">
        <f>SUMIFS(СВЦЭМ!$D$34:$D$777,СВЦЭМ!$A$34:$A$777,$A15,СВЦЭМ!$B$34:$B$777,W$11)+'СЕТ СН'!$F$11+СВЦЭМ!$D$10+'СЕТ СН'!$F$6</f>
        <v>1229.4733807299999</v>
      </c>
      <c r="X15" s="37">
        <f>SUMIFS(СВЦЭМ!$D$34:$D$777,СВЦЭМ!$A$34:$A$777,$A15,СВЦЭМ!$B$34:$B$777,X$11)+'СЕТ СН'!$F$11+СВЦЭМ!$D$10+'СЕТ СН'!$F$6</f>
        <v>1203.6655865299999</v>
      </c>
      <c r="Y15" s="37">
        <f>SUMIFS(СВЦЭМ!$D$34:$D$777,СВЦЭМ!$A$34:$A$777,$A15,СВЦЭМ!$B$34:$B$777,Y$11)+'СЕТ СН'!$F$11+СВЦЭМ!$D$10+'СЕТ СН'!$F$6</f>
        <v>1181.3260797500002</v>
      </c>
    </row>
    <row r="16" spans="1:27" ht="15.75" x14ac:dyDescent="0.2">
      <c r="A16" s="36">
        <f t="shared" si="0"/>
        <v>42587</v>
      </c>
      <c r="B16" s="37">
        <f>SUMIFS(СВЦЭМ!$D$34:$D$777,СВЦЭМ!$A$34:$A$777,$A16,СВЦЭМ!$B$34:$B$777,B$11)+'СЕТ СН'!$F$11+СВЦЭМ!$D$10+'СЕТ СН'!$F$6</f>
        <v>1116.7799128300001</v>
      </c>
      <c r="C16" s="37">
        <f>SUMIFS(СВЦЭМ!$D$34:$D$777,СВЦЭМ!$A$34:$A$777,$A16,СВЦЭМ!$B$34:$B$777,C$11)+'СЕТ СН'!$F$11+СВЦЭМ!$D$10+'СЕТ СН'!$F$6</f>
        <v>1208.0798048400002</v>
      </c>
      <c r="D16" s="37">
        <f>SUMIFS(СВЦЭМ!$D$34:$D$777,СВЦЭМ!$A$34:$A$777,$A16,СВЦЭМ!$B$34:$B$777,D$11)+'СЕТ СН'!$F$11+СВЦЭМ!$D$10+'СЕТ СН'!$F$6</f>
        <v>1223.90431457</v>
      </c>
      <c r="E16" s="37">
        <f>SUMIFS(СВЦЭМ!$D$34:$D$777,СВЦЭМ!$A$34:$A$777,$A16,СВЦЭМ!$B$34:$B$777,E$11)+'СЕТ СН'!$F$11+СВЦЭМ!$D$10+'СЕТ СН'!$F$6</f>
        <v>1228.5860652199999</v>
      </c>
      <c r="F16" s="37">
        <f>SUMIFS(СВЦЭМ!$D$34:$D$777,СВЦЭМ!$A$34:$A$777,$A16,СВЦЭМ!$B$34:$B$777,F$11)+'СЕТ СН'!$F$11+СВЦЭМ!$D$10+'СЕТ СН'!$F$6</f>
        <v>1226.6782317000002</v>
      </c>
      <c r="G16" s="37">
        <f>SUMIFS(СВЦЭМ!$D$34:$D$777,СВЦЭМ!$A$34:$A$777,$A16,СВЦЭМ!$B$34:$B$777,G$11)+'СЕТ СН'!$F$11+СВЦЭМ!$D$10+'СЕТ СН'!$F$6</f>
        <v>1236.3473853099999</v>
      </c>
      <c r="H16" s="37">
        <f>SUMIFS(СВЦЭМ!$D$34:$D$777,СВЦЭМ!$A$34:$A$777,$A16,СВЦЭМ!$B$34:$B$777,H$11)+'СЕТ СН'!$F$11+СВЦЭМ!$D$10+'СЕТ СН'!$F$6</f>
        <v>1216.85221262</v>
      </c>
      <c r="I16" s="37">
        <f>SUMIFS(СВЦЭМ!$D$34:$D$777,СВЦЭМ!$A$34:$A$777,$A16,СВЦЭМ!$B$34:$B$777,I$11)+'СЕТ СН'!$F$11+СВЦЭМ!$D$10+'СЕТ СН'!$F$6</f>
        <v>1219.6727712699999</v>
      </c>
      <c r="J16" s="37">
        <f>SUMIFS(СВЦЭМ!$D$34:$D$777,СВЦЭМ!$A$34:$A$777,$A16,СВЦЭМ!$B$34:$B$777,J$11)+'СЕТ СН'!$F$11+СВЦЭМ!$D$10+'СЕТ СН'!$F$6</f>
        <v>1217.1180719600002</v>
      </c>
      <c r="K16" s="37">
        <f>SUMIFS(СВЦЭМ!$D$34:$D$777,СВЦЭМ!$A$34:$A$777,$A16,СВЦЭМ!$B$34:$B$777,K$11)+'СЕТ СН'!$F$11+СВЦЭМ!$D$10+'СЕТ СН'!$F$6</f>
        <v>1180.2708150200001</v>
      </c>
      <c r="L16" s="37">
        <f>SUMIFS(СВЦЭМ!$D$34:$D$777,СВЦЭМ!$A$34:$A$777,$A16,СВЦЭМ!$B$34:$B$777,L$11)+'СЕТ СН'!$F$11+СВЦЭМ!$D$10+'СЕТ СН'!$F$6</f>
        <v>1177.04236816</v>
      </c>
      <c r="M16" s="37">
        <f>SUMIFS(СВЦЭМ!$D$34:$D$777,СВЦЭМ!$A$34:$A$777,$A16,СВЦЭМ!$B$34:$B$777,M$11)+'СЕТ СН'!$F$11+СВЦЭМ!$D$10+'СЕТ СН'!$F$6</f>
        <v>1236.34390566</v>
      </c>
      <c r="N16" s="37">
        <f>SUMIFS(СВЦЭМ!$D$34:$D$777,СВЦЭМ!$A$34:$A$777,$A16,СВЦЭМ!$B$34:$B$777,N$11)+'СЕТ СН'!$F$11+СВЦЭМ!$D$10+'СЕТ СН'!$F$6</f>
        <v>1264.9445170600002</v>
      </c>
      <c r="O16" s="37">
        <f>SUMIFS(СВЦЭМ!$D$34:$D$777,СВЦЭМ!$A$34:$A$777,$A16,СВЦЭМ!$B$34:$B$777,O$11)+'СЕТ СН'!$F$11+СВЦЭМ!$D$10+'СЕТ СН'!$F$6</f>
        <v>1702.66513773</v>
      </c>
      <c r="P16" s="37">
        <f>SUMIFS(СВЦЭМ!$D$34:$D$777,СВЦЭМ!$A$34:$A$777,$A16,СВЦЭМ!$B$34:$B$777,P$11)+'СЕТ СН'!$F$11+СВЦЭМ!$D$10+'СЕТ СН'!$F$6</f>
        <v>1875.3986436499999</v>
      </c>
      <c r="Q16" s="37">
        <f>SUMIFS(СВЦЭМ!$D$34:$D$777,СВЦЭМ!$A$34:$A$777,$A16,СВЦЭМ!$B$34:$B$777,Q$11)+'СЕТ СН'!$F$11+СВЦЭМ!$D$10+'СЕТ СН'!$F$6</f>
        <v>1593.2113983599997</v>
      </c>
      <c r="R16" s="37">
        <f>SUMIFS(СВЦЭМ!$D$34:$D$777,СВЦЭМ!$A$34:$A$777,$A16,СВЦЭМ!$B$34:$B$777,R$11)+'СЕТ СН'!$F$11+СВЦЭМ!$D$10+'СЕТ СН'!$F$6</f>
        <v>1210.3482145400001</v>
      </c>
      <c r="S16" s="37">
        <f>SUMIFS(СВЦЭМ!$D$34:$D$777,СВЦЭМ!$A$34:$A$777,$A16,СВЦЭМ!$B$34:$B$777,S$11)+'СЕТ СН'!$F$11+СВЦЭМ!$D$10+'СЕТ СН'!$F$6</f>
        <v>1216.7253591600002</v>
      </c>
      <c r="T16" s="37">
        <f>SUMIFS(СВЦЭМ!$D$34:$D$777,СВЦЭМ!$A$34:$A$777,$A16,СВЦЭМ!$B$34:$B$777,T$11)+'СЕТ СН'!$F$11+СВЦЭМ!$D$10+'СЕТ СН'!$F$6</f>
        <v>1163.9188937600002</v>
      </c>
      <c r="U16" s="37">
        <f>SUMIFS(СВЦЭМ!$D$34:$D$777,СВЦЭМ!$A$34:$A$777,$A16,СВЦЭМ!$B$34:$B$777,U$11)+'СЕТ СН'!$F$11+СВЦЭМ!$D$10+'СЕТ СН'!$F$6</f>
        <v>1198.16710033</v>
      </c>
      <c r="V16" s="37">
        <f>SUMIFS(СВЦЭМ!$D$34:$D$777,СВЦЭМ!$A$34:$A$777,$A16,СВЦЭМ!$B$34:$B$777,V$11)+'СЕТ СН'!$F$11+СВЦЭМ!$D$10+'СЕТ СН'!$F$6</f>
        <v>1175.78212878</v>
      </c>
      <c r="W16" s="37">
        <f>SUMIFS(СВЦЭМ!$D$34:$D$777,СВЦЭМ!$A$34:$A$777,$A16,СВЦЭМ!$B$34:$B$777,W$11)+'СЕТ СН'!$F$11+СВЦЭМ!$D$10+'СЕТ СН'!$F$6</f>
        <v>1209.66880537</v>
      </c>
      <c r="X16" s="37">
        <f>SUMIFS(СВЦЭМ!$D$34:$D$777,СВЦЭМ!$A$34:$A$777,$A16,СВЦЭМ!$B$34:$B$777,X$11)+'СЕТ СН'!$F$11+СВЦЭМ!$D$10+'СЕТ СН'!$F$6</f>
        <v>1147.0071179400002</v>
      </c>
      <c r="Y16" s="37">
        <f>SUMIFS(СВЦЭМ!$D$34:$D$777,СВЦЭМ!$A$34:$A$777,$A16,СВЦЭМ!$B$34:$B$777,Y$11)+'СЕТ СН'!$F$11+СВЦЭМ!$D$10+'СЕТ СН'!$F$6</f>
        <v>1163.9041066499999</v>
      </c>
    </row>
    <row r="17" spans="1:25" ht="15.75" x14ac:dyDescent="0.2">
      <c r="A17" s="36">
        <f t="shared" si="0"/>
        <v>42588</v>
      </c>
      <c r="B17" s="37">
        <f>SUMIFS(СВЦЭМ!$D$34:$D$777,СВЦЭМ!$A$34:$A$777,$A17,СВЦЭМ!$B$34:$B$777,B$11)+'СЕТ СН'!$F$11+СВЦЭМ!$D$10+'СЕТ СН'!$F$6</f>
        <v>1277.2616728799999</v>
      </c>
      <c r="C17" s="37">
        <f>SUMIFS(СВЦЭМ!$D$34:$D$777,СВЦЭМ!$A$34:$A$777,$A17,СВЦЭМ!$B$34:$B$777,C$11)+'СЕТ СН'!$F$11+СВЦЭМ!$D$10+'СЕТ СН'!$F$6</f>
        <v>1365.6716971400001</v>
      </c>
      <c r="D17" s="37">
        <f>SUMIFS(СВЦЭМ!$D$34:$D$777,СВЦЭМ!$A$34:$A$777,$A17,СВЦЭМ!$B$34:$B$777,D$11)+'СЕТ СН'!$F$11+СВЦЭМ!$D$10+'СЕТ СН'!$F$6</f>
        <v>1410.53816207</v>
      </c>
      <c r="E17" s="37">
        <f>SUMIFS(СВЦЭМ!$D$34:$D$777,СВЦЭМ!$A$34:$A$777,$A17,СВЦЭМ!$B$34:$B$777,E$11)+'СЕТ СН'!$F$11+СВЦЭМ!$D$10+'СЕТ СН'!$F$6</f>
        <v>1445.2099107099998</v>
      </c>
      <c r="F17" s="37">
        <f>SUMIFS(СВЦЭМ!$D$34:$D$777,СВЦЭМ!$A$34:$A$777,$A17,СВЦЭМ!$B$34:$B$777,F$11)+'СЕТ СН'!$F$11+СВЦЭМ!$D$10+'СЕТ СН'!$F$6</f>
        <v>1482.5892392599999</v>
      </c>
      <c r="G17" s="37">
        <f>SUMIFS(СВЦЭМ!$D$34:$D$777,СВЦЭМ!$A$34:$A$777,$A17,СВЦЭМ!$B$34:$B$777,G$11)+'СЕТ СН'!$F$11+СВЦЭМ!$D$10+'СЕТ СН'!$F$6</f>
        <v>1483.9901709400001</v>
      </c>
      <c r="H17" s="37">
        <f>SUMIFS(СВЦЭМ!$D$34:$D$777,СВЦЭМ!$A$34:$A$777,$A17,СВЦЭМ!$B$34:$B$777,H$11)+'СЕТ СН'!$F$11+СВЦЭМ!$D$10+'СЕТ СН'!$F$6</f>
        <v>1446.64789268</v>
      </c>
      <c r="I17" s="37">
        <f>SUMIFS(СВЦЭМ!$D$34:$D$777,СВЦЭМ!$A$34:$A$777,$A17,СВЦЭМ!$B$34:$B$777,I$11)+'СЕТ СН'!$F$11+СВЦЭМ!$D$10+'СЕТ СН'!$F$6</f>
        <v>1351.7059994400001</v>
      </c>
      <c r="J17" s="37">
        <f>SUMIFS(СВЦЭМ!$D$34:$D$777,СВЦЭМ!$A$34:$A$777,$A17,СВЦЭМ!$B$34:$B$777,J$11)+'СЕТ СН'!$F$11+СВЦЭМ!$D$10+'СЕТ СН'!$F$6</f>
        <v>1242.6408996499999</v>
      </c>
      <c r="K17" s="37">
        <f>SUMIFS(СВЦЭМ!$D$34:$D$777,СВЦЭМ!$A$34:$A$777,$A17,СВЦЭМ!$B$34:$B$777,K$11)+'СЕТ СН'!$F$11+СВЦЭМ!$D$10+'СЕТ СН'!$F$6</f>
        <v>1231.3783933899999</v>
      </c>
      <c r="L17" s="37">
        <f>SUMIFS(СВЦЭМ!$D$34:$D$777,СВЦЭМ!$A$34:$A$777,$A17,СВЦЭМ!$B$34:$B$777,L$11)+'СЕТ СН'!$F$11+СВЦЭМ!$D$10+'СЕТ СН'!$F$6</f>
        <v>1269.11646821</v>
      </c>
      <c r="M17" s="37">
        <f>SUMIFS(СВЦЭМ!$D$34:$D$777,СВЦЭМ!$A$34:$A$777,$A17,СВЦЭМ!$B$34:$B$777,M$11)+'СЕТ СН'!$F$11+СВЦЭМ!$D$10+'СЕТ СН'!$F$6</f>
        <v>1213.47682022</v>
      </c>
      <c r="N17" s="37">
        <f>SUMIFS(СВЦЭМ!$D$34:$D$777,СВЦЭМ!$A$34:$A$777,$A17,СВЦЭМ!$B$34:$B$777,N$11)+'СЕТ СН'!$F$11+СВЦЭМ!$D$10+'СЕТ СН'!$F$6</f>
        <v>1191.9997376700001</v>
      </c>
      <c r="O17" s="37">
        <f>SUMIFS(СВЦЭМ!$D$34:$D$777,СВЦЭМ!$A$34:$A$777,$A17,СВЦЭМ!$B$34:$B$777,O$11)+'СЕТ СН'!$F$11+СВЦЭМ!$D$10+'СЕТ СН'!$F$6</f>
        <v>1188.0805240499999</v>
      </c>
      <c r="P17" s="37">
        <f>SUMIFS(СВЦЭМ!$D$34:$D$777,СВЦЭМ!$A$34:$A$777,$A17,СВЦЭМ!$B$34:$B$777,P$11)+'СЕТ СН'!$F$11+СВЦЭМ!$D$10+'СЕТ СН'!$F$6</f>
        <v>1200.1308994800002</v>
      </c>
      <c r="Q17" s="37">
        <f>SUMIFS(СВЦЭМ!$D$34:$D$777,СВЦЭМ!$A$34:$A$777,$A17,СВЦЭМ!$B$34:$B$777,Q$11)+'СЕТ СН'!$F$11+СВЦЭМ!$D$10+'СЕТ СН'!$F$6</f>
        <v>1274.8706162799999</v>
      </c>
      <c r="R17" s="37">
        <f>SUMIFS(СВЦЭМ!$D$34:$D$777,СВЦЭМ!$A$34:$A$777,$A17,СВЦЭМ!$B$34:$B$777,R$11)+'СЕТ СН'!$F$11+СВЦЭМ!$D$10+'СЕТ СН'!$F$6</f>
        <v>1181.1395080500001</v>
      </c>
      <c r="S17" s="37">
        <f>SUMIFS(СВЦЭМ!$D$34:$D$777,СВЦЭМ!$A$34:$A$777,$A17,СВЦЭМ!$B$34:$B$777,S$11)+'СЕТ СН'!$F$11+СВЦЭМ!$D$10+'СЕТ СН'!$F$6</f>
        <v>1176.00566086</v>
      </c>
      <c r="T17" s="37">
        <f>SUMIFS(СВЦЭМ!$D$34:$D$777,СВЦЭМ!$A$34:$A$777,$A17,СВЦЭМ!$B$34:$B$777,T$11)+'СЕТ СН'!$F$11+СВЦЭМ!$D$10+'СЕТ СН'!$F$6</f>
        <v>1184.9653781500001</v>
      </c>
      <c r="U17" s="37">
        <f>SUMIFS(СВЦЭМ!$D$34:$D$777,СВЦЭМ!$A$34:$A$777,$A17,СВЦЭМ!$B$34:$B$777,U$11)+'СЕТ СН'!$F$11+СВЦЭМ!$D$10+'СЕТ СН'!$F$6</f>
        <v>1171.81988495</v>
      </c>
      <c r="V17" s="37">
        <f>SUMIFS(СВЦЭМ!$D$34:$D$777,СВЦЭМ!$A$34:$A$777,$A17,СВЦЭМ!$B$34:$B$777,V$11)+'СЕТ СН'!$F$11+СВЦЭМ!$D$10+'СЕТ СН'!$F$6</f>
        <v>1189.4760945500002</v>
      </c>
      <c r="W17" s="37">
        <f>SUMIFS(СВЦЭМ!$D$34:$D$777,СВЦЭМ!$A$34:$A$777,$A17,СВЦЭМ!$B$34:$B$777,W$11)+'СЕТ СН'!$F$11+СВЦЭМ!$D$10+'СЕТ СН'!$F$6</f>
        <v>1206.31707282</v>
      </c>
      <c r="X17" s="37">
        <f>SUMIFS(СВЦЭМ!$D$34:$D$777,СВЦЭМ!$A$34:$A$777,$A17,СВЦЭМ!$B$34:$B$777,X$11)+'СЕТ СН'!$F$11+СВЦЭМ!$D$10+'СЕТ СН'!$F$6</f>
        <v>1159.0373819700001</v>
      </c>
      <c r="Y17" s="37">
        <f>SUMIFS(СВЦЭМ!$D$34:$D$777,СВЦЭМ!$A$34:$A$777,$A17,СВЦЭМ!$B$34:$B$777,Y$11)+'СЕТ СН'!$F$11+СВЦЭМ!$D$10+'СЕТ СН'!$F$6</f>
        <v>1184.1020407599999</v>
      </c>
    </row>
    <row r="18" spans="1:25" ht="15.75" x14ac:dyDescent="0.2">
      <c r="A18" s="36">
        <f t="shared" si="0"/>
        <v>42589</v>
      </c>
      <c r="B18" s="37">
        <f>SUMIFS(СВЦЭМ!$D$34:$D$777,СВЦЭМ!$A$34:$A$777,$A18,СВЦЭМ!$B$34:$B$777,B$11)+'СЕТ СН'!$F$11+СВЦЭМ!$D$10+'СЕТ СН'!$F$6</f>
        <v>1244.4552189800002</v>
      </c>
      <c r="C18" s="37">
        <f>SUMIFS(СВЦЭМ!$D$34:$D$777,СВЦЭМ!$A$34:$A$777,$A18,СВЦЭМ!$B$34:$B$777,C$11)+'СЕТ СН'!$F$11+СВЦЭМ!$D$10+'СЕТ СН'!$F$6</f>
        <v>1338.7857586499999</v>
      </c>
      <c r="D18" s="37">
        <f>SUMIFS(СВЦЭМ!$D$34:$D$777,СВЦЭМ!$A$34:$A$777,$A18,СВЦЭМ!$B$34:$B$777,D$11)+'СЕТ СН'!$F$11+СВЦЭМ!$D$10+'СЕТ СН'!$F$6</f>
        <v>1404.77317047</v>
      </c>
      <c r="E18" s="37">
        <f>SUMIFS(СВЦЭМ!$D$34:$D$777,СВЦЭМ!$A$34:$A$777,$A18,СВЦЭМ!$B$34:$B$777,E$11)+'СЕТ СН'!$F$11+СВЦЭМ!$D$10+'СЕТ СН'!$F$6</f>
        <v>1439.3993049599999</v>
      </c>
      <c r="F18" s="37">
        <f>SUMIFS(СВЦЭМ!$D$34:$D$777,СВЦЭМ!$A$34:$A$777,$A18,СВЦЭМ!$B$34:$B$777,F$11)+'СЕТ СН'!$F$11+СВЦЭМ!$D$10+'СЕТ СН'!$F$6</f>
        <v>1449.59758134</v>
      </c>
      <c r="G18" s="37">
        <f>SUMIFS(СВЦЭМ!$D$34:$D$777,СВЦЭМ!$A$34:$A$777,$A18,СВЦЭМ!$B$34:$B$777,G$11)+'СЕТ СН'!$F$11+СВЦЭМ!$D$10+'СЕТ СН'!$F$6</f>
        <v>1457.4753482299998</v>
      </c>
      <c r="H18" s="37">
        <f>SUMIFS(СВЦЭМ!$D$34:$D$777,СВЦЭМ!$A$34:$A$777,$A18,СВЦЭМ!$B$34:$B$777,H$11)+'СЕТ СН'!$F$11+СВЦЭМ!$D$10+'СЕТ СН'!$F$6</f>
        <v>1413.8786838400001</v>
      </c>
      <c r="I18" s="37">
        <f>SUMIFS(СВЦЭМ!$D$34:$D$777,СВЦЭМ!$A$34:$A$777,$A18,СВЦЭМ!$B$34:$B$777,I$11)+'СЕТ СН'!$F$11+СВЦЭМ!$D$10+'СЕТ СН'!$F$6</f>
        <v>1374.3475415299999</v>
      </c>
      <c r="J18" s="37">
        <f>SUMIFS(СВЦЭМ!$D$34:$D$777,СВЦЭМ!$A$34:$A$777,$A18,СВЦЭМ!$B$34:$B$777,J$11)+'СЕТ СН'!$F$11+СВЦЭМ!$D$10+'СЕТ СН'!$F$6</f>
        <v>1278.8527736800002</v>
      </c>
      <c r="K18" s="37">
        <f>SUMIFS(СВЦЭМ!$D$34:$D$777,СВЦЭМ!$A$34:$A$777,$A18,СВЦЭМ!$B$34:$B$777,K$11)+'СЕТ СН'!$F$11+СВЦЭМ!$D$10+'СЕТ СН'!$F$6</f>
        <v>1217.49271514</v>
      </c>
      <c r="L18" s="37">
        <f>SUMIFS(СВЦЭМ!$D$34:$D$777,СВЦЭМ!$A$34:$A$777,$A18,СВЦЭМ!$B$34:$B$777,L$11)+'СЕТ СН'!$F$11+СВЦЭМ!$D$10+'СЕТ СН'!$F$6</f>
        <v>1252.99740273</v>
      </c>
      <c r="M18" s="37">
        <f>SUMIFS(СВЦЭМ!$D$34:$D$777,СВЦЭМ!$A$34:$A$777,$A18,СВЦЭМ!$B$34:$B$777,M$11)+'СЕТ СН'!$F$11+СВЦЭМ!$D$10+'СЕТ СН'!$F$6</f>
        <v>1224.8125713100001</v>
      </c>
      <c r="N18" s="37">
        <f>SUMIFS(СВЦЭМ!$D$34:$D$777,СВЦЭМ!$A$34:$A$777,$A18,СВЦЭМ!$B$34:$B$777,N$11)+'СЕТ СН'!$F$11+СВЦЭМ!$D$10+'СЕТ СН'!$F$6</f>
        <v>1186.8664566900002</v>
      </c>
      <c r="O18" s="37">
        <f>SUMIFS(СВЦЭМ!$D$34:$D$777,СВЦЭМ!$A$34:$A$777,$A18,СВЦЭМ!$B$34:$B$777,O$11)+'СЕТ СН'!$F$11+СВЦЭМ!$D$10+'СЕТ СН'!$F$6</f>
        <v>1192.5727033200001</v>
      </c>
      <c r="P18" s="37">
        <f>SUMIFS(СВЦЭМ!$D$34:$D$777,СВЦЭМ!$A$34:$A$777,$A18,СВЦЭМ!$B$34:$B$777,P$11)+'СЕТ СН'!$F$11+СВЦЭМ!$D$10+'СЕТ СН'!$F$6</f>
        <v>1297.29271118</v>
      </c>
      <c r="Q18" s="37">
        <f>SUMIFS(СВЦЭМ!$D$34:$D$777,СВЦЭМ!$A$34:$A$777,$A18,СВЦЭМ!$B$34:$B$777,Q$11)+'СЕТ СН'!$F$11+СВЦЭМ!$D$10+'СЕТ СН'!$F$6</f>
        <v>1216.7812633399999</v>
      </c>
      <c r="R18" s="37">
        <f>SUMIFS(СВЦЭМ!$D$34:$D$777,СВЦЭМ!$A$34:$A$777,$A18,СВЦЭМ!$B$34:$B$777,R$11)+'СЕТ СН'!$F$11+СВЦЭМ!$D$10+'СЕТ СН'!$F$6</f>
        <v>1213.43197676</v>
      </c>
      <c r="S18" s="37">
        <f>SUMIFS(СВЦЭМ!$D$34:$D$777,СВЦЭМ!$A$34:$A$777,$A18,СВЦЭМ!$B$34:$B$777,S$11)+'СЕТ СН'!$F$11+СВЦЭМ!$D$10+'СЕТ СН'!$F$6</f>
        <v>1243.0713574000001</v>
      </c>
      <c r="T18" s="37">
        <f>SUMIFS(СВЦЭМ!$D$34:$D$777,СВЦЭМ!$A$34:$A$777,$A18,СВЦЭМ!$B$34:$B$777,T$11)+'СЕТ СН'!$F$11+СВЦЭМ!$D$10+'СЕТ СН'!$F$6</f>
        <v>1292.46109772</v>
      </c>
      <c r="U18" s="37">
        <f>SUMIFS(СВЦЭМ!$D$34:$D$777,СВЦЭМ!$A$34:$A$777,$A18,СВЦЭМ!$B$34:$B$777,U$11)+'СЕТ СН'!$F$11+СВЦЭМ!$D$10+'СЕТ СН'!$F$6</f>
        <v>1217.06715149</v>
      </c>
      <c r="V18" s="37">
        <f>SUMIFS(СВЦЭМ!$D$34:$D$777,СВЦЭМ!$A$34:$A$777,$A18,СВЦЭМ!$B$34:$B$777,V$11)+'СЕТ СН'!$F$11+СВЦЭМ!$D$10+'СЕТ СН'!$F$6</f>
        <v>1227.5365809</v>
      </c>
      <c r="W18" s="37">
        <f>SUMIFS(СВЦЭМ!$D$34:$D$777,СВЦЭМ!$A$34:$A$777,$A18,СВЦЭМ!$B$34:$B$777,W$11)+'СЕТ СН'!$F$11+СВЦЭМ!$D$10+'СЕТ СН'!$F$6</f>
        <v>1241.31996628</v>
      </c>
      <c r="X18" s="37">
        <f>SUMIFS(СВЦЭМ!$D$34:$D$777,СВЦЭМ!$A$34:$A$777,$A18,СВЦЭМ!$B$34:$B$777,X$11)+'СЕТ СН'!$F$11+СВЦЭМ!$D$10+'СЕТ СН'!$F$6</f>
        <v>1214.77597373</v>
      </c>
      <c r="Y18" s="37">
        <f>SUMIFS(СВЦЭМ!$D$34:$D$777,СВЦЭМ!$A$34:$A$777,$A18,СВЦЭМ!$B$34:$B$777,Y$11)+'СЕТ СН'!$F$11+СВЦЭМ!$D$10+'СЕТ СН'!$F$6</f>
        <v>1178.120678</v>
      </c>
    </row>
    <row r="19" spans="1:25" ht="15.75" x14ac:dyDescent="0.2">
      <c r="A19" s="36">
        <f t="shared" si="0"/>
        <v>42590</v>
      </c>
      <c r="B19" s="37">
        <f>SUMIFS(СВЦЭМ!$D$34:$D$777,СВЦЭМ!$A$34:$A$777,$A19,СВЦЭМ!$B$34:$B$777,B$11)+'СЕТ СН'!$F$11+СВЦЭМ!$D$10+'СЕТ СН'!$F$6</f>
        <v>1217.4618353000001</v>
      </c>
      <c r="C19" s="37">
        <f>SUMIFS(СВЦЭМ!$D$34:$D$777,СВЦЭМ!$A$34:$A$777,$A19,СВЦЭМ!$B$34:$B$777,C$11)+'СЕТ СН'!$F$11+СВЦЭМ!$D$10+'СЕТ СН'!$F$6</f>
        <v>1300.7764806700002</v>
      </c>
      <c r="D19" s="37">
        <f>SUMIFS(СВЦЭМ!$D$34:$D$777,СВЦЭМ!$A$34:$A$777,$A19,СВЦЭМ!$B$34:$B$777,D$11)+'СЕТ СН'!$F$11+СВЦЭМ!$D$10+'СЕТ СН'!$F$6</f>
        <v>1359.8451103699999</v>
      </c>
      <c r="E19" s="37">
        <f>SUMIFS(СВЦЭМ!$D$34:$D$777,СВЦЭМ!$A$34:$A$777,$A19,СВЦЭМ!$B$34:$B$777,E$11)+'СЕТ СН'!$F$11+СВЦЭМ!$D$10+'СЕТ СН'!$F$6</f>
        <v>1405.7257907399999</v>
      </c>
      <c r="F19" s="37">
        <f>SUMIFS(СВЦЭМ!$D$34:$D$777,СВЦЭМ!$A$34:$A$777,$A19,СВЦЭМ!$B$34:$B$777,F$11)+'СЕТ СН'!$F$11+СВЦЭМ!$D$10+'СЕТ СН'!$F$6</f>
        <v>1421.2886696599999</v>
      </c>
      <c r="G19" s="37">
        <f>SUMIFS(СВЦЭМ!$D$34:$D$777,СВЦЭМ!$A$34:$A$777,$A19,СВЦЭМ!$B$34:$B$777,G$11)+'СЕТ СН'!$F$11+СВЦЭМ!$D$10+'СЕТ СН'!$F$6</f>
        <v>1392.97406619</v>
      </c>
      <c r="H19" s="37">
        <f>SUMIFS(СВЦЭМ!$D$34:$D$777,СВЦЭМ!$A$34:$A$777,$A19,СВЦЭМ!$B$34:$B$777,H$11)+'СЕТ СН'!$F$11+СВЦЭМ!$D$10+'СЕТ СН'!$F$6</f>
        <v>1332.5843908299998</v>
      </c>
      <c r="I19" s="37">
        <f>SUMIFS(СВЦЭМ!$D$34:$D$777,СВЦЭМ!$A$34:$A$777,$A19,СВЦЭМ!$B$34:$B$777,I$11)+'СЕТ СН'!$F$11+СВЦЭМ!$D$10+'СЕТ СН'!$F$6</f>
        <v>1270.03748522</v>
      </c>
      <c r="J19" s="37">
        <f>SUMIFS(СВЦЭМ!$D$34:$D$777,СВЦЭМ!$A$34:$A$777,$A19,СВЦЭМ!$B$34:$B$777,J$11)+'СЕТ СН'!$F$11+СВЦЭМ!$D$10+'СЕТ СН'!$F$6</f>
        <v>1308.7270148500002</v>
      </c>
      <c r="K19" s="37">
        <f>SUMIFS(СВЦЭМ!$D$34:$D$777,СВЦЭМ!$A$34:$A$777,$A19,СВЦЭМ!$B$34:$B$777,K$11)+'СЕТ СН'!$F$11+СВЦЭМ!$D$10+'СЕТ СН'!$F$6</f>
        <v>1440.8973826699998</v>
      </c>
      <c r="L19" s="37">
        <f>SUMIFS(СВЦЭМ!$D$34:$D$777,СВЦЭМ!$A$34:$A$777,$A19,СВЦЭМ!$B$34:$B$777,L$11)+'СЕТ СН'!$F$11+СВЦЭМ!$D$10+'СЕТ СН'!$F$6</f>
        <v>1785.0528537999999</v>
      </c>
      <c r="M19" s="37">
        <f>SUMIFS(СВЦЭМ!$D$34:$D$777,СВЦЭМ!$A$34:$A$777,$A19,СВЦЭМ!$B$34:$B$777,M$11)+'СЕТ СН'!$F$11+СВЦЭМ!$D$10+'СЕТ СН'!$F$6</f>
        <v>1747.5068308599998</v>
      </c>
      <c r="N19" s="37">
        <f>SUMIFS(СВЦЭМ!$D$34:$D$777,СВЦЭМ!$A$34:$A$777,$A19,СВЦЭМ!$B$34:$B$777,N$11)+'СЕТ СН'!$F$11+СВЦЭМ!$D$10+'СЕТ СН'!$F$6</f>
        <v>1343.2252559799999</v>
      </c>
      <c r="O19" s="37">
        <f>SUMIFS(СВЦЭМ!$D$34:$D$777,СВЦЭМ!$A$34:$A$777,$A19,СВЦЭМ!$B$34:$B$777,O$11)+'СЕТ СН'!$F$11+СВЦЭМ!$D$10+'СЕТ СН'!$F$6</f>
        <v>1375.19095397</v>
      </c>
      <c r="P19" s="37">
        <f>SUMIFS(СВЦЭМ!$D$34:$D$777,СВЦЭМ!$A$34:$A$777,$A19,СВЦЭМ!$B$34:$B$777,P$11)+'СЕТ СН'!$F$11+СВЦЭМ!$D$10+'СЕТ СН'!$F$6</f>
        <v>1240.9465933700001</v>
      </c>
      <c r="Q19" s="37">
        <f>SUMIFS(СВЦЭМ!$D$34:$D$777,СВЦЭМ!$A$34:$A$777,$A19,СВЦЭМ!$B$34:$B$777,Q$11)+'СЕТ СН'!$F$11+СВЦЭМ!$D$10+'СЕТ СН'!$F$6</f>
        <v>1234.1188342400001</v>
      </c>
      <c r="R19" s="37">
        <f>SUMIFS(СВЦЭМ!$D$34:$D$777,СВЦЭМ!$A$34:$A$777,$A19,СВЦЭМ!$B$34:$B$777,R$11)+'СЕТ СН'!$F$11+СВЦЭМ!$D$10+'СЕТ СН'!$F$6</f>
        <v>1233.82410615</v>
      </c>
      <c r="S19" s="37">
        <f>SUMIFS(СВЦЭМ!$D$34:$D$777,СВЦЭМ!$A$34:$A$777,$A19,СВЦЭМ!$B$34:$B$777,S$11)+'СЕТ СН'!$F$11+СВЦЭМ!$D$10+'СЕТ СН'!$F$6</f>
        <v>1330.13976946</v>
      </c>
      <c r="T19" s="37">
        <f>SUMIFS(СВЦЭМ!$D$34:$D$777,СВЦЭМ!$A$34:$A$777,$A19,СВЦЭМ!$B$34:$B$777,T$11)+'СЕТ СН'!$F$11+СВЦЭМ!$D$10+'СЕТ СН'!$F$6</f>
        <v>1300.3941495899999</v>
      </c>
      <c r="U19" s="37">
        <f>SUMIFS(СВЦЭМ!$D$34:$D$777,СВЦЭМ!$A$34:$A$777,$A19,СВЦЭМ!$B$34:$B$777,U$11)+'СЕТ СН'!$F$11+СВЦЭМ!$D$10+'СЕТ СН'!$F$6</f>
        <v>1297.1667961899998</v>
      </c>
      <c r="V19" s="37">
        <f>SUMIFS(СВЦЭМ!$D$34:$D$777,СВЦЭМ!$A$34:$A$777,$A19,СВЦЭМ!$B$34:$B$777,V$11)+'СЕТ СН'!$F$11+СВЦЭМ!$D$10+'СЕТ СН'!$F$6</f>
        <v>1332.3356115900001</v>
      </c>
      <c r="W19" s="37">
        <f>SUMIFS(СВЦЭМ!$D$34:$D$777,СВЦЭМ!$A$34:$A$777,$A19,СВЦЭМ!$B$34:$B$777,W$11)+'СЕТ СН'!$F$11+СВЦЭМ!$D$10+'СЕТ СН'!$F$6</f>
        <v>1352.15655904</v>
      </c>
      <c r="X19" s="37">
        <f>SUMIFS(СВЦЭМ!$D$34:$D$777,СВЦЭМ!$A$34:$A$777,$A19,СВЦЭМ!$B$34:$B$777,X$11)+'СЕТ СН'!$F$11+СВЦЭМ!$D$10+'СЕТ СН'!$F$6</f>
        <v>1236.76198417</v>
      </c>
      <c r="Y19" s="37">
        <f>SUMIFS(СВЦЭМ!$D$34:$D$777,СВЦЭМ!$A$34:$A$777,$A19,СВЦЭМ!$B$34:$B$777,Y$11)+'СЕТ СН'!$F$11+СВЦЭМ!$D$10+'СЕТ СН'!$F$6</f>
        <v>1256.42468424</v>
      </c>
    </row>
    <row r="20" spans="1:25" ht="15.75" x14ac:dyDescent="0.2">
      <c r="A20" s="36">
        <f t="shared" si="0"/>
        <v>42591</v>
      </c>
      <c r="B20" s="37">
        <f>SUMIFS(СВЦЭМ!$D$34:$D$777,СВЦЭМ!$A$34:$A$777,$A20,СВЦЭМ!$B$34:$B$777,B$11)+'СЕТ СН'!$F$11+СВЦЭМ!$D$10+'СЕТ СН'!$F$6</f>
        <v>1297.4775261999998</v>
      </c>
      <c r="C20" s="37">
        <f>SUMIFS(СВЦЭМ!$D$34:$D$777,СВЦЭМ!$A$34:$A$777,$A20,СВЦЭМ!$B$34:$B$777,C$11)+'СЕТ СН'!$F$11+СВЦЭМ!$D$10+'СЕТ СН'!$F$6</f>
        <v>1388.83383022</v>
      </c>
      <c r="D20" s="37">
        <f>SUMIFS(СВЦЭМ!$D$34:$D$777,СВЦЭМ!$A$34:$A$777,$A20,СВЦЭМ!$B$34:$B$777,D$11)+'СЕТ СН'!$F$11+СВЦЭМ!$D$10+'СЕТ СН'!$F$6</f>
        <v>1424.07182792</v>
      </c>
      <c r="E20" s="37">
        <f>SUMIFS(СВЦЭМ!$D$34:$D$777,СВЦЭМ!$A$34:$A$777,$A20,СВЦЭМ!$B$34:$B$777,E$11)+'СЕТ СН'!$F$11+СВЦЭМ!$D$10+'СЕТ СН'!$F$6</f>
        <v>1417.3535572800001</v>
      </c>
      <c r="F20" s="37">
        <f>SUMIFS(СВЦЭМ!$D$34:$D$777,СВЦЭМ!$A$34:$A$777,$A20,СВЦЭМ!$B$34:$B$777,F$11)+'СЕТ СН'!$F$11+СВЦЭМ!$D$10+'СЕТ СН'!$F$6</f>
        <v>1367.4263658</v>
      </c>
      <c r="G20" s="37">
        <f>SUMIFS(СВЦЭМ!$D$34:$D$777,СВЦЭМ!$A$34:$A$777,$A20,СВЦЭМ!$B$34:$B$777,G$11)+'СЕТ СН'!$F$11+СВЦЭМ!$D$10+'СЕТ СН'!$F$6</f>
        <v>1415.5493827199998</v>
      </c>
      <c r="H20" s="37">
        <f>SUMIFS(СВЦЭМ!$D$34:$D$777,СВЦЭМ!$A$34:$A$777,$A20,СВЦЭМ!$B$34:$B$777,H$11)+'СЕТ СН'!$F$11+СВЦЭМ!$D$10+'СЕТ СН'!$F$6</f>
        <v>1291.56853832</v>
      </c>
      <c r="I20" s="37">
        <f>SUMIFS(СВЦЭМ!$D$34:$D$777,СВЦЭМ!$A$34:$A$777,$A20,СВЦЭМ!$B$34:$B$777,I$11)+'СЕТ СН'!$F$11+СВЦЭМ!$D$10+'СЕТ СН'!$F$6</f>
        <v>1255.1715454300002</v>
      </c>
      <c r="J20" s="37">
        <f>SUMIFS(СВЦЭМ!$D$34:$D$777,СВЦЭМ!$A$34:$A$777,$A20,СВЦЭМ!$B$34:$B$777,J$11)+'СЕТ СН'!$F$11+СВЦЭМ!$D$10+'СЕТ СН'!$F$6</f>
        <v>1224.85366058</v>
      </c>
      <c r="K20" s="37">
        <f>SUMIFS(СВЦЭМ!$D$34:$D$777,СВЦЭМ!$A$34:$A$777,$A20,СВЦЭМ!$B$34:$B$777,K$11)+'СЕТ СН'!$F$11+СВЦЭМ!$D$10+'СЕТ СН'!$F$6</f>
        <v>1259.7950789900001</v>
      </c>
      <c r="L20" s="37">
        <f>SUMIFS(СВЦЭМ!$D$34:$D$777,СВЦЭМ!$A$34:$A$777,$A20,СВЦЭМ!$B$34:$B$777,L$11)+'СЕТ СН'!$F$11+СВЦЭМ!$D$10+'СЕТ СН'!$F$6</f>
        <v>1279.05237246</v>
      </c>
      <c r="M20" s="37">
        <f>SUMIFS(СВЦЭМ!$D$34:$D$777,СВЦЭМ!$A$34:$A$777,$A20,СВЦЭМ!$B$34:$B$777,M$11)+'СЕТ СН'!$F$11+СВЦЭМ!$D$10+'СЕТ СН'!$F$6</f>
        <v>1293.6250388000001</v>
      </c>
      <c r="N20" s="37">
        <f>SUMIFS(СВЦЭМ!$D$34:$D$777,СВЦЭМ!$A$34:$A$777,$A20,СВЦЭМ!$B$34:$B$777,N$11)+'СЕТ СН'!$F$11+СВЦЭМ!$D$10+'СЕТ СН'!$F$6</f>
        <v>1320.8077876399998</v>
      </c>
      <c r="O20" s="37">
        <f>SUMIFS(СВЦЭМ!$D$34:$D$777,СВЦЭМ!$A$34:$A$777,$A20,СВЦЭМ!$B$34:$B$777,O$11)+'СЕТ СН'!$F$11+СВЦЭМ!$D$10+'СЕТ СН'!$F$6</f>
        <v>1309.3168165000002</v>
      </c>
      <c r="P20" s="37">
        <f>SUMIFS(СВЦЭМ!$D$34:$D$777,СВЦЭМ!$A$34:$A$777,$A20,СВЦЭМ!$B$34:$B$777,P$11)+'СЕТ СН'!$F$11+СВЦЭМ!$D$10+'СЕТ СН'!$F$6</f>
        <v>1313.2050708500001</v>
      </c>
      <c r="Q20" s="37">
        <f>SUMIFS(СВЦЭМ!$D$34:$D$777,СВЦЭМ!$A$34:$A$777,$A20,СВЦЭМ!$B$34:$B$777,Q$11)+'СЕТ СН'!$F$11+СВЦЭМ!$D$10+'СЕТ СН'!$F$6</f>
        <v>1285.65606342</v>
      </c>
      <c r="R20" s="37">
        <f>SUMIFS(СВЦЭМ!$D$34:$D$777,СВЦЭМ!$A$34:$A$777,$A20,СВЦЭМ!$B$34:$B$777,R$11)+'СЕТ СН'!$F$11+СВЦЭМ!$D$10+'СЕТ СН'!$F$6</f>
        <v>1309.7177335900001</v>
      </c>
      <c r="S20" s="37">
        <f>SUMIFS(СВЦЭМ!$D$34:$D$777,СВЦЭМ!$A$34:$A$777,$A20,СВЦЭМ!$B$34:$B$777,S$11)+'СЕТ СН'!$F$11+СВЦЭМ!$D$10+'СЕТ СН'!$F$6</f>
        <v>1348.5196377799998</v>
      </c>
      <c r="T20" s="37">
        <f>SUMIFS(СВЦЭМ!$D$34:$D$777,СВЦЭМ!$A$34:$A$777,$A20,СВЦЭМ!$B$34:$B$777,T$11)+'СЕТ СН'!$F$11+СВЦЭМ!$D$10+'СЕТ СН'!$F$6</f>
        <v>1342.31932594</v>
      </c>
      <c r="U20" s="37">
        <f>SUMIFS(СВЦЭМ!$D$34:$D$777,СВЦЭМ!$A$34:$A$777,$A20,СВЦЭМ!$B$34:$B$777,U$11)+'СЕТ СН'!$F$11+СВЦЭМ!$D$10+'СЕТ СН'!$F$6</f>
        <v>1260.42960335</v>
      </c>
      <c r="V20" s="37">
        <f>SUMIFS(СВЦЭМ!$D$34:$D$777,СВЦЭМ!$A$34:$A$777,$A20,СВЦЭМ!$B$34:$B$777,V$11)+'СЕТ СН'!$F$11+СВЦЭМ!$D$10+'СЕТ СН'!$F$6</f>
        <v>1255.7389444999999</v>
      </c>
      <c r="W20" s="37">
        <f>SUMIFS(СВЦЭМ!$D$34:$D$777,СВЦЭМ!$A$34:$A$777,$A20,СВЦЭМ!$B$34:$B$777,W$11)+'СЕТ СН'!$F$11+СВЦЭМ!$D$10+'СЕТ СН'!$F$6</f>
        <v>1307.13519219</v>
      </c>
      <c r="X20" s="37">
        <f>SUMIFS(СВЦЭМ!$D$34:$D$777,СВЦЭМ!$A$34:$A$777,$A20,СВЦЭМ!$B$34:$B$777,X$11)+'СЕТ СН'!$F$11+СВЦЭМ!$D$10+'СЕТ СН'!$F$6</f>
        <v>1198.42445638</v>
      </c>
      <c r="Y20" s="37">
        <f>SUMIFS(СВЦЭМ!$D$34:$D$777,СВЦЭМ!$A$34:$A$777,$A20,СВЦЭМ!$B$34:$B$777,Y$11)+'СЕТ СН'!$F$11+СВЦЭМ!$D$10+'СЕТ СН'!$F$6</f>
        <v>1207.12831127</v>
      </c>
    </row>
    <row r="21" spans="1:25" ht="15.75" x14ac:dyDescent="0.2">
      <c r="A21" s="36">
        <f t="shared" si="0"/>
        <v>42592</v>
      </c>
      <c r="B21" s="37">
        <f>SUMIFS(СВЦЭМ!$D$34:$D$777,СВЦЭМ!$A$34:$A$777,$A21,СВЦЭМ!$B$34:$B$777,B$11)+'СЕТ СН'!$F$11+СВЦЭМ!$D$10+'СЕТ СН'!$F$6</f>
        <v>1295.8128977400002</v>
      </c>
      <c r="C21" s="37">
        <f>SUMIFS(СВЦЭМ!$D$34:$D$777,СВЦЭМ!$A$34:$A$777,$A21,СВЦЭМ!$B$34:$B$777,C$11)+'СЕТ СН'!$F$11+СВЦЭМ!$D$10+'СЕТ СН'!$F$6</f>
        <v>1339.0456401400002</v>
      </c>
      <c r="D21" s="37">
        <f>SUMIFS(СВЦЭМ!$D$34:$D$777,СВЦЭМ!$A$34:$A$777,$A21,СВЦЭМ!$B$34:$B$777,D$11)+'СЕТ СН'!$F$11+СВЦЭМ!$D$10+'СЕТ СН'!$F$6</f>
        <v>1364.8762438099998</v>
      </c>
      <c r="E21" s="37">
        <f>SUMIFS(СВЦЭМ!$D$34:$D$777,СВЦЭМ!$A$34:$A$777,$A21,СВЦЭМ!$B$34:$B$777,E$11)+'СЕТ СН'!$F$11+СВЦЭМ!$D$10+'СЕТ СН'!$F$6</f>
        <v>1358.31327457</v>
      </c>
      <c r="F21" s="37">
        <f>SUMIFS(СВЦЭМ!$D$34:$D$777,СВЦЭМ!$A$34:$A$777,$A21,СВЦЭМ!$B$34:$B$777,F$11)+'СЕТ СН'!$F$11+СВЦЭМ!$D$10+'СЕТ СН'!$F$6</f>
        <v>1391.26181752</v>
      </c>
      <c r="G21" s="37">
        <f>SUMIFS(СВЦЭМ!$D$34:$D$777,СВЦЭМ!$A$34:$A$777,$A21,СВЦЭМ!$B$34:$B$777,G$11)+'СЕТ СН'!$F$11+СВЦЭМ!$D$10+'СЕТ СН'!$F$6</f>
        <v>1368.7269801699999</v>
      </c>
      <c r="H21" s="37">
        <f>SUMIFS(СВЦЭМ!$D$34:$D$777,СВЦЭМ!$A$34:$A$777,$A21,СВЦЭМ!$B$34:$B$777,H$11)+'СЕТ СН'!$F$11+СВЦЭМ!$D$10+'СЕТ СН'!$F$6</f>
        <v>1321.31156861</v>
      </c>
      <c r="I21" s="37">
        <f>SUMIFS(СВЦЭМ!$D$34:$D$777,СВЦЭМ!$A$34:$A$777,$A21,СВЦЭМ!$B$34:$B$777,I$11)+'СЕТ СН'!$F$11+СВЦЭМ!$D$10+'СЕТ СН'!$F$6</f>
        <v>1286.36463641</v>
      </c>
      <c r="J21" s="37">
        <f>SUMIFS(СВЦЭМ!$D$34:$D$777,СВЦЭМ!$A$34:$A$777,$A21,СВЦЭМ!$B$34:$B$777,J$11)+'СЕТ СН'!$F$11+СВЦЭМ!$D$10+'СЕТ СН'!$F$6</f>
        <v>1203.1476745300001</v>
      </c>
      <c r="K21" s="37">
        <f>SUMIFS(СВЦЭМ!$D$34:$D$777,СВЦЭМ!$A$34:$A$777,$A21,СВЦЭМ!$B$34:$B$777,K$11)+'СЕТ СН'!$F$11+СВЦЭМ!$D$10+'СЕТ СН'!$F$6</f>
        <v>965.10653126</v>
      </c>
      <c r="L21" s="37">
        <f>SUMIFS(СВЦЭМ!$D$34:$D$777,СВЦЭМ!$A$34:$A$777,$A21,СВЦЭМ!$B$34:$B$777,L$11)+'СЕТ СН'!$F$11+СВЦЭМ!$D$10+'СЕТ СН'!$F$6</f>
        <v>1226.0218320200001</v>
      </c>
      <c r="M21" s="37">
        <f>SUMIFS(СВЦЭМ!$D$34:$D$777,СВЦЭМ!$A$34:$A$777,$A21,СВЦЭМ!$B$34:$B$777,M$11)+'СЕТ СН'!$F$11+СВЦЭМ!$D$10+'СЕТ СН'!$F$6</f>
        <v>1306.1971185799998</v>
      </c>
      <c r="N21" s="37">
        <f>SUMIFS(СВЦЭМ!$D$34:$D$777,СВЦЭМ!$A$34:$A$777,$A21,СВЦЭМ!$B$34:$B$777,N$11)+'СЕТ СН'!$F$11+СВЦЭМ!$D$10+'СЕТ СН'!$F$6</f>
        <v>1421.80990595</v>
      </c>
      <c r="O21" s="37">
        <f>SUMIFS(СВЦЭМ!$D$34:$D$777,СВЦЭМ!$A$34:$A$777,$A21,СВЦЭМ!$B$34:$B$777,O$11)+'СЕТ СН'!$F$11+СВЦЭМ!$D$10+'СЕТ СН'!$F$6</f>
        <v>1419.2993490700001</v>
      </c>
      <c r="P21" s="37">
        <f>SUMIFS(СВЦЭМ!$D$34:$D$777,СВЦЭМ!$A$34:$A$777,$A21,СВЦЭМ!$B$34:$B$777,P$11)+'СЕТ СН'!$F$11+СВЦЭМ!$D$10+'СЕТ СН'!$F$6</f>
        <v>1471.33892242</v>
      </c>
      <c r="Q21" s="37">
        <f>SUMIFS(СВЦЭМ!$D$34:$D$777,СВЦЭМ!$A$34:$A$777,$A21,СВЦЭМ!$B$34:$B$777,Q$11)+'СЕТ СН'!$F$11+СВЦЭМ!$D$10+'СЕТ СН'!$F$6</f>
        <v>1376.92967451</v>
      </c>
      <c r="R21" s="37">
        <f>SUMIFS(СВЦЭМ!$D$34:$D$777,СВЦЭМ!$A$34:$A$777,$A21,СВЦЭМ!$B$34:$B$777,R$11)+'СЕТ СН'!$F$11+СВЦЭМ!$D$10+'СЕТ СН'!$F$6</f>
        <v>1291.09738253</v>
      </c>
      <c r="S21" s="37">
        <f>SUMIFS(СВЦЭМ!$D$34:$D$777,СВЦЭМ!$A$34:$A$777,$A21,СВЦЭМ!$B$34:$B$777,S$11)+'СЕТ СН'!$F$11+СВЦЭМ!$D$10+'СЕТ СН'!$F$6</f>
        <v>1402.3063567899999</v>
      </c>
      <c r="T21" s="37">
        <f>SUMIFS(СВЦЭМ!$D$34:$D$777,СВЦЭМ!$A$34:$A$777,$A21,СВЦЭМ!$B$34:$B$777,T$11)+'СЕТ СН'!$F$11+СВЦЭМ!$D$10+'СЕТ СН'!$F$6</f>
        <v>1452.4237782700002</v>
      </c>
      <c r="U21" s="37">
        <f>SUMIFS(СВЦЭМ!$D$34:$D$777,СВЦЭМ!$A$34:$A$777,$A21,СВЦЭМ!$B$34:$B$777,U$11)+'СЕТ СН'!$F$11+СВЦЭМ!$D$10+'СЕТ СН'!$F$6</f>
        <v>1455.85617989</v>
      </c>
      <c r="V21" s="37">
        <f>SUMIFS(СВЦЭМ!$D$34:$D$777,СВЦЭМ!$A$34:$A$777,$A21,СВЦЭМ!$B$34:$B$777,V$11)+'СЕТ СН'!$F$11+СВЦЭМ!$D$10+'СЕТ СН'!$F$6</f>
        <v>1572.6906024800001</v>
      </c>
      <c r="W21" s="37">
        <f>SUMIFS(СВЦЭМ!$D$34:$D$777,СВЦЭМ!$A$34:$A$777,$A21,СВЦЭМ!$B$34:$B$777,W$11)+'СЕТ СН'!$F$11+СВЦЭМ!$D$10+'СЕТ СН'!$F$6</f>
        <v>1542.2386997899998</v>
      </c>
      <c r="X21" s="37">
        <f>SUMIFS(СВЦЭМ!$D$34:$D$777,СВЦЭМ!$A$34:$A$777,$A21,СВЦЭМ!$B$34:$B$777,X$11)+'СЕТ СН'!$F$11+СВЦЭМ!$D$10+'СЕТ СН'!$F$6</f>
        <v>1379.83406939</v>
      </c>
      <c r="Y21" s="37">
        <f>SUMIFS(СВЦЭМ!$D$34:$D$777,СВЦЭМ!$A$34:$A$777,$A21,СВЦЭМ!$B$34:$B$777,Y$11)+'СЕТ СН'!$F$11+СВЦЭМ!$D$10+'СЕТ СН'!$F$6</f>
        <v>1371.48658798</v>
      </c>
    </row>
    <row r="22" spans="1:25" ht="15.75" x14ac:dyDescent="0.2">
      <c r="A22" s="36">
        <f t="shared" si="0"/>
        <v>42593</v>
      </c>
      <c r="B22" s="37">
        <f>SUMIFS(СВЦЭМ!$D$34:$D$777,СВЦЭМ!$A$34:$A$777,$A22,СВЦЭМ!$B$34:$B$777,B$11)+'СЕТ СН'!$F$11+СВЦЭМ!$D$10+'СЕТ СН'!$F$6</f>
        <v>1403.3616458900001</v>
      </c>
      <c r="C22" s="37">
        <f>SUMIFS(СВЦЭМ!$D$34:$D$777,СВЦЭМ!$A$34:$A$777,$A22,СВЦЭМ!$B$34:$B$777,C$11)+'СЕТ СН'!$F$11+СВЦЭМ!$D$10+'СЕТ СН'!$F$6</f>
        <v>1492.51289576</v>
      </c>
      <c r="D22" s="37">
        <f>SUMIFS(СВЦЭМ!$D$34:$D$777,СВЦЭМ!$A$34:$A$777,$A22,СВЦЭМ!$B$34:$B$777,D$11)+'СЕТ СН'!$F$11+СВЦЭМ!$D$10+'СЕТ СН'!$F$6</f>
        <v>1553.3678108200002</v>
      </c>
      <c r="E22" s="37">
        <f>SUMIFS(СВЦЭМ!$D$34:$D$777,СВЦЭМ!$A$34:$A$777,$A22,СВЦЭМ!$B$34:$B$777,E$11)+'СЕТ СН'!$F$11+СВЦЭМ!$D$10+'СЕТ СН'!$F$6</f>
        <v>1486.6730933099998</v>
      </c>
      <c r="F22" s="37">
        <f>SUMIFS(СВЦЭМ!$D$34:$D$777,СВЦЭМ!$A$34:$A$777,$A22,СВЦЭМ!$B$34:$B$777,F$11)+'СЕТ СН'!$F$11+СВЦЭМ!$D$10+'СЕТ СН'!$F$6</f>
        <v>1490.7993193500001</v>
      </c>
      <c r="G22" s="37">
        <f>SUMIFS(СВЦЭМ!$D$34:$D$777,СВЦЭМ!$A$34:$A$777,$A22,СВЦЭМ!$B$34:$B$777,G$11)+'СЕТ СН'!$F$11+СВЦЭМ!$D$10+'СЕТ СН'!$F$6</f>
        <v>1473.6255304400001</v>
      </c>
      <c r="H22" s="37">
        <f>SUMIFS(СВЦЭМ!$D$34:$D$777,СВЦЭМ!$A$34:$A$777,$A22,СВЦЭМ!$B$34:$B$777,H$11)+'СЕТ СН'!$F$11+СВЦЭМ!$D$10+'СЕТ СН'!$F$6</f>
        <v>1447.9434506500002</v>
      </c>
      <c r="I22" s="37">
        <f>SUMIFS(СВЦЭМ!$D$34:$D$777,СВЦЭМ!$A$34:$A$777,$A22,СВЦЭМ!$B$34:$B$777,I$11)+'СЕТ СН'!$F$11+СВЦЭМ!$D$10+'СЕТ СН'!$F$6</f>
        <v>1457.4099999499999</v>
      </c>
      <c r="J22" s="37">
        <f>SUMIFS(СВЦЭМ!$D$34:$D$777,СВЦЭМ!$A$34:$A$777,$A22,СВЦЭМ!$B$34:$B$777,J$11)+'СЕТ СН'!$F$11+СВЦЭМ!$D$10+'СЕТ СН'!$F$6</f>
        <v>1279.51822169</v>
      </c>
      <c r="K22" s="37">
        <f>SUMIFS(СВЦЭМ!$D$34:$D$777,СВЦЭМ!$A$34:$A$777,$A22,СВЦЭМ!$B$34:$B$777,K$11)+'СЕТ СН'!$F$11+СВЦЭМ!$D$10+'СЕТ СН'!$F$6</f>
        <v>1283.42252895</v>
      </c>
      <c r="L22" s="37">
        <f>SUMIFS(СВЦЭМ!$D$34:$D$777,СВЦЭМ!$A$34:$A$777,$A22,СВЦЭМ!$B$34:$B$777,L$11)+'СЕТ СН'!$F$11+СВЦЭМ!$D$10+'СЕТ СН'!$F$6</f>
        <v>1283.31344429</v>
      </c>
      <c r="M22" s="37">
        <f>SUMIFS(СВЦЭМ!$D$34:$D$777,СВЦЭМ!$A$34:$A$777,$A22,СВЦЭМ!$B$34:$B$777,M$11)+'СЕТ СН'!$F$11+СВЦЭМ!$D$10+'СЕТ СН'!$F$6</f>
        <v>1294.6484011399998</v>
      </c>
      <c r="N22" s="37">
        <f>SUMIFS(СВЦЭМ!$D$34:$D$777,СВЦЭМ!$A$34:$A$777,$A22,СВЦЭМ!$B$34:$B$777,N$11)+'СЕТ СН'!$F$11+СВЦЭМ!$D$10+'СЕТ СН'!$F$6</f>
        <v>1208.4689805400001</v>
      </c>
      <c r="O22" s="37">
        <f>SUMIFS(СВЦЭМ!$D$34:$D$777,СВЦЭМ!$A$34:$A$777,$A22,СВЦЭМ!$B$34:$B$777,O$11)+'СЕТ СН'!$F$11+СВЦЭМ!$D$10+'СЕТ СН'!$F$6</f>
        <v>1224.9028757400001</v>
      </c>
      <c r="P22" s="37">
        <f>SUMIFS(СВЦЭМ!$D$34:$D$777,СВЦЭМ!$A$34:$A$777,$A22,СВЦЭМ!$B$34:$B$777,P$11)+'СЕТ СН'!$F$11+СВЦЭМ!$D$10+'СЕТ СН'!$F$6</f>
        <v>1368.7298048399998</v>
      </c>
      <c r="Q22" s="37">
        <f>SUMIFS(СВЦЭМ!$D$34:$D$777,СВЦЭМ!$A$34:$A$777,$A22,СВЦЭМ!$B$34:$B$777,Q$11)+'СЕТ СН'!$F$11+СВЦЭМ!$D$10+'СЕТ СН'!$F$6</f>
        <v>1323.2939039299999</v>
      </c>
      <c r="R22" s="37">
        <f>SUMIFS(СВЦЭМ!$D$34:$D$777,СВЦЭМ!$A$34:$A$777,$A22,СВЦЭМ!$B$34:$B$777,R$11)+'СЕТ СН'!$F$11+СВЦЭМ!$D$10+'СЕТ СН'!$F$6</f>
        <v>2041.61236693</v>
      </c>
      <c r="S22" s="37">
        <f>SUMIFS(СВЦЭМ!$D$34:$D$777,СВЦЭМ!$A$34:$A$777,$A22,СВЦЭМ!$B$34:$B$777,S$11)+'СЕТ СН'!$F$11+СВЦЭМ!$D$10+'СЕТ СН'!$F$6</f>
        <v>1441.1605867600001</v>
      </c>
      <c r="T22" s="37">
        <f>SUMIFS(СВЦЭМ!$D$34:$D$777,СВЦЭМ!$A$34:$A$777,$A22,СВЦЭМ!$B$34:$B$777,T$11)+'СЕТ СН'!$F$11+СВЦЭМ!$D$10+'СЕТ СН'!$F$6</f>
        <v>1422.14534245</v>
      </c>
      <c r="U22" s="37">
        <f>SUMIFS(СВЦЭМ!$D$34:$D$777,СВЦЭМ!$A$34:$A$777,$A22,СВЦЭМ!$B$34:$B$777,U$11)+'СЕТ СН'!$F$11+СВЦЭМ!$D$10+'СЕТ СН'!$F$6</f>
        <v>1338.61886267</v>
      </c>
      <c r="V22" s="37">
        <f>SUMIFS(СВЦЭМ!$D$34:$D$777,СВЦЭМ!$A$34:$A$777,$A22,СВЦЭМ!$B$34:$B$777,V$11)+'СЕТ СН'!$F$11+СВЦЭМ!$D$10+'СЕТ СН'!$F$6</f>
        <v>1353.44278403</v>
      </c>
      <c r="W22" s="37">
        <f>SUMIFS(СВЦЭМ!$D$34:$D$777,СВЦЭМ!$A$34:$A$777,$A22,СВЦЭМ!$B$34:$B$777,W$11)+'СЕТ СН'!$F$11+СВЦЭМ!$D$10+'СЕТ СН'!$F$6</f>
        <v>1351.9316863899999</v>
      </c>
      <c r="X22" s="37">
        <f>SUMIFS(СВЦЭМ!$D$34:$D$777,СВЦЭМ!$A$34:$A$777,$A22,СВЦЭМ!$B$34:$B$777,X$11)+'СЕТ СН'!$F$11+СВЦЭМ!$D$10+'СЕТ СН'!$F$6</f>
        <v>1280.00520867</v>
      </c>
      <c r="Y22" s="37">
        <f>SUMIFS(СВЦЭМ!$D$34:$D$777,СВЦЭМ!$A$34:$A$777,$A22,СВЦЭМ!$B$34:$B$777,Y$11)+'СЕТ СН'!$F$11+СВЦЭМ!$D$10+'СЕТ СН'!$F$6</f>
        <v>1336.8088603199999</v>
      </c>
    </row>
    <row r="23" spans="1:25" ht="15.75" x14ac:dyDescent="0.2">
      <c r="A23" s="36">
        <f t="shared" si="0"/>
        <v>42594</v>
      </c>
      <c r="B23" s="37">
        <f>SUMIFS(СВЦЭМ!$D$34:$D$777,СВЦЭМ!$A$34:$A$777,$A23,СВЦЭМ!$B$34:$B$777,B$11)+'СЕТ СН'!$F$11+СВЦЭМ!$D$10+'СЕТ СН'!$F$6</f>
        <v>1457.86498127</v>
      </c>
      <c r="C23" s="37">
        <f>SUMIFS(СВЦЭМ!$D$34:$D$777,СВЦЭМ!$A$34:$A$777,$A23,СВЦЭМ!$B$34:$B$777,C$11)+'СЕТ СН'!$F$11+СВЦЭМ!$D$10+'СЕТ СН'!$F$6</f>
        <v>1550.9388595400001</v>
      </c>
      <c r="D23" s="37">
        <f>SUMIFS(СВЦЭМ!$D$34:$D$777,СВЦЭМ!$A$34:$A$777,$A23,СВЦЭМ!$B$34:$B$777,D$11)+'СЕТ СН'!$F$11+СВЦЭМ!$D$10+'СЕТ СН'!$F$6</f>
        <v>1526.3548964799998</v>
      </c>
      <c r="E23" s="37">
        <f>SUMIFS(СВЦЭМ!$D$34:$D$777,СВЦЭМ!$A$34:$A$777,$A23,СВЦЭМ!$B$34:$B$777,E$11)+'СЕТ СН'!$F$11+СВЦЭМ!$D$10+'СЕТ СН'!$F$6</f>
        <v>1547.3104840800002</v>
      </c>
      <c r="F23" s="37">
        <f>SUMIFS(СВЦЭМ!$D$34:$D$777,СВЦЭМ!$A$34:$A$777,$A23,СВЦЭМ!$B$34:$B$777,F$11)+'СЕТ СН'!$F$11+СВЦЭМ!$D$10+'СЕТ СН'!$F$6</f>
        <v>1531.6505406699998</v>
      </c>
      <c r="G23" s="37">
        <f>SUMIFS(СВЦЭМ!$D$34:$D$777,СВЦЭМ!$A$34:$A$777,$A23,СВЦЭМ!$B$34:$B$777,G$11)+'СЕТ СН'!$F$11+СВЦЭМ!$D$10+'СЕТ СН'!$F$6</f>
        <v>1517.03269464</v>
      </c>
      <c r="H23" s="37">
        <f>SUMIFS(СВЦЭМ!$D$34:$D$777,СВЦЭМ!$A$34:$A$777,$A23,СВЦЭМ!$B$34:$B$777,H$11)+'СЕТ СН'!$F$11+СВЦЭМ!$D$10+'СЕТ СН'!$F$6</f>
        <v>1488.16138821</v>
      </c>
      <c r="I23" s="37">
        <f>SUMIFS(СВЦЭМ!$D$34:$D$777,СВЦЭМ!$A$34:$A$777,$A23,СВЦЭМ!$B$34:$B$777,I$11)+'СЕТ СН'!$F$11+СВЦЭМ!$D$10+'СЕТ СН'!$F$6</f>
        <v>1471.8473073</v>
      </c>
      <c r="J23" s="37">
        <f>SUMIFS(СВЦЭМ!$D$34:$D$777,СВЦЭМ!$A$34:$A$777,$A23,СВЦЭМ!$B$34:$B$777,J$11)+'СЕТ СН'!$F$11+СВЦЭМ!$D$10+'СЕТ СН'!$F$6</f>
        <v>1399.7015726599998</v>
      </c>
      <c r="K23" s="37">
        <f>SUMIFS(СВЦЭМ!$D$34:$D$777,СВЦЭМ!$A$34:$A$777,$A23,СВЦЭМ!$B$34:$B$777,K$11)+'СЕТ СН'!$F$11+СВЦЭМ!$D$10+'СЕТ СН'!$F$6</f>
        <v>1298.74464154</v>
      </c>
      <c r="L23" s="37">
        <f>SUMIFS(СВЦЭМ!$D$34:$D$777,СВЦЭМ!$A$34:$A$777,$A23,СВЦЭМ!$B$34:$B$777,L$11)+'СЕТ СН'!$F$11+СВЦЭМ!$D$10+'СЕТ СН'!$F$6</f>
        <v>1242.2332688800002</v>
      </c>
      <c r="M23" s="37">
        <f>SUMIFS(СВЦЭМ!$D$34:$D$777,СВЦЭМ!$A$34:$A$777,$A23,СВЦЭМ!$B$34:$B$777,M$11)+'СЕТ СН'!$F$11+СВЦЭМ!$D$10+'СЕТ СН'!$F$6</f>
        <v>1308.7560491899999</v>
      </c>
      <c r="N23" s="37">
        <f>SUMIFS(СВЦЭМ!$D$34:$D$777,СВЦЭМ!$A$34:$A$777,$A23,СВЦЭМ!$B$34:$B$777,N$11)+'СЕТ СН'!$F$11+СВЦЭМ!$D$10+'СЕТ СН'!$F$6</f>
        <v>1229.5361886999999</v>
      </c>
      <c r="O23" s="37">
        <f>SUMIFS(СВЦЭМ!$D$34:$D$777,СВЦЭМ!$A$34:$A$777,$A23,СВЦЭМ!$B$34:$B$777,O$11)+'СЕТ СН'!$F$11+СВЦЭМ!$D$10+'СЕТ СН'!$F$6</f>
        <v>1291.6756316599999</v>
      </c>
      <c r="P23" s="37">
        <f>SUMIFS(СВЦЭМ!$D$34:$D$777,СВЦЭМ!$A$34:$A$777,$A23,СВЦЭМ!$B$34:$B$777,P$11)+'СЕТ СН'!$F$11+СВЦЭМ!$D$10+'СЕТ СН'!$F$6</f>
        <v>1256.8640469299999</v>
      </c>
      <c r="Q23" s="37">
        <f>SUMIFS(СВЦЭМ!$D$34:$D$777,СВЦЭМ!$A$34:$A$777,$A23,СВЦЭМ!$B$34:$B$777,Q$11)+'СЕТ СН'!$F$11+СВЦЭМ!$D$10+'СЕТ СН'!$F$6</f>
        <v>1249.51331372</v>
      </c>
      <c r="R23" s="37">
        <f>SUMIFS(СВЦЭМ!$D$34:$D$777,СВЦЭМ!$A$34:$A$777,$A23,СВЦЭМ!$B$34:$B$777,R$11)+'СЕТ СН'!$F$11+СВЦЭМ!$D$10+'СЕТ СН'!$F$6</f>
        <v>1238.06560668</v>
      </c>
      <c r="S23" s="37">
        <f>SUMIFS(СВЦЭМ!$D$34:$D$777,СВЦЭМ!$A$34:$A$777,$A23,СВЦЭМ!$B$34:$B$777,S$11)+'СЕТ СН'!$F$11+СВЦЭМ!$D$10+'СЕТ СН'!$F$6</f>
        <v>1253.25566727</v>
      </c>
      <c r="T23" s="37">
        <f>SUMIFS(СВЦЭМ!$D$34:$D$777,СВЦЭМ!$A$34:$A$777,$A23,СВЦЭМ!$B$34:$B$777,T$11)+'СЕТ СН'!$F$11+СВЦЭМ!$D$10+'СЕТ СН'!$F$6</f>
        <v>1227.3640108300001</v>
      </c>
      <c r="U23" s="37">
        <f>SUMIFS(СВЦЭМ!$D$34:$D$777,СВЦЭМ!$A$34:$A$777,$A23,СВЦЭМ!$B$34:$B$777,U$11)+'СЕТ СН'!$F$11+СВЦЭМ!$D$10+'СЕТ СН'!$F$6</f>
        <v>1156.40066789</v>
      </c>
      <c r="V23" s="37">
        <f>SUMIFS(СВЦЭМ!$D$34:$D$777,СВЦЭМ!$A$34:$A$777,$A23,СВЦЭМ!$B$34:$B$777,V$11)+'СЕТ СН'!$F$11+СВЦЭМ!$D$10+'СЕТ СН'!$F$6</f>
        <v>1178.02116245</v>
      </c>
      <c r="W23" s="37">
        <f>SUMIFS(СВЦЭМ!$D$34:$D$777,СВЦЭМ!$A$34:$A$777,$A23,СВЦЭМ!$B$34:$B$777,W$11)+'СЕТ СН'!$F$11+СВЦЭМ!$D$10+'СЕТ СН'!$F$6</f>
        <v>1224.8699288400001</v>
      </c>
      <c r="X23" s="37">
        <f>SUMIFS(СВЦЭМ!$D$34:$D$777,СВЦЭМ!$A$34:$A$777,$A23,СВЦЭМ!$B$34:$B$777,X$11)+'СЕТ СН'!$F$11+СВЦЭМ!$D$10+'СЕТ СН'!$F$6</f>
        <v>1197.1512699</v>
      </c>
      <c r="Y23" s="37">
        <f>SUMIFS(СВЦЭМ!$D$34:$D$777,СВЦЭМ!$A$34:$A$777,$A23,СВЦЭМ!$B$34:$B$777,Y$11)+'СЕТ СН'!$F$11+СВЦЭМ!$D$10+'СЕТ СН'!$F$6</f>
        <v>1229.73873572</v>
      </c>
    </row>
    <row r="24" spans="1:25" ht="15.75" x14ac:dyDescent="0.2">
      <c r="A24" s="36">
        <f t="shared" si="0"/>
        <v>42595</v>
      </c>
      <c r="B24" s="37">
        <f>SUMIFS(СВЦЭМ!$D$34:$D$777,СВЦЭМ!$A$34:$A$777,$A24,СВЦЭМ!$B$34:$B$777,B$11)+'СЕТ СН'!$F$11+СВЦЭМ!$D$10+'СЕТ СН'!$F$6</f>
        <v>1295.0374932</v>
      </c>
      <c r="C24" s="37">
        <f>SUMIFS(СВЦЭМ!$D$34:$D$777,СВЦЭМ!$A$34:$A$777,$A24,СВЦЭМ!$B$34:$B$777,C$11)+'СЕТ СН'!$F$11+СВЦЭМ!$D$10+'СЕТ СН'!$F$6</f>
        <v>1345.51364719</v>
      </c>
      <c r="D24" s="37">
        <f>SUMIFS(СВЦЭМ!$D$34:$D$777,СВЦЭМ!$A$34:$A$777,$A24,СВЦЭМ!$B$34:$B$777,D$11)+'СЕТ СН'!$F$11+СВЦЭМ!$D$10+'СЕТ СН'!$F$6</f>
        <v>1386.18007842</v>
      </c>
      <c r="E24" s="37">
        <f>SUMIFS(СВЦЭМ!$D$34:$D$777,СВЦЭМ!$A$34:$A$777,$A24,СВЦЭМ!$B$34:$B$777,E$11)+'СЕТ СН'!$F$11+СВЦЭМ!$D$10+'СЕТ СН'!$F$6</f>
        <v>1433.4720344900002</v>
      </c>
      <c r="F24" s="37">
        <f>SUMIFS(СВЦЭМ!$D$34:$D$777,СВЦЭМ!$A$34:$A$777,$A24,СВЦЭМ!$B$34:$B$777,F$11)+'СЕТ СН'!$F$11+СВЦЭМ!$D$10+'СЕТ СН'!$F$6</f>
        <v>1440.38452822</v>
      </c>
      <c r="G24" s="37">
        <f>SUMIFS(СВЦЭМ!$D$34:$D$777,СВЦЭМ!$A$34:$A$777,$A24,СВЦЭМ!$B$34:$B$777,G$11)+'СЕТ СН'!$F$11+СВЦЭМ!$D$10+'СЕТ СН'!$F$6</f>
        <v>1463.9388062399998</v>
      </c>
      <c r="H24" s="37">
        <f>SUMIFS(СВЦЭМ!$D$34:$D$777,СВЦЭМ!$A$34:$A$777,$A24,СВЦЭМ!$B$34:$B$777,H$11)+'СЕТ СН'!$F$11+СВЦЭМ!$D$10+'СЕТ СН'!$F$6</f>
        <v>1422.5196632799998</v>
      </c>
      <c r="I24" s="37">
        <f>SUMIFS(СВЦЭМ!$D$34:$D$777,СВЦЭМ!$A$34:$A$777,$A24,СВЦЭМ!$B$34:$B$777,I$11)+'СЕТ СН'!$F$11+СВЦЭМ!$D$10+'СЕТ СН'!$F$6</f>
        <v>1397.2691637500002</v>
      </c>
      <c r="J24" s="37">
        <f>SUMIFS(СВЦЭМ!$D$34:$D$777,СВЦЭМ!$A$34:$A$777,$A24,СВЦЭМ!$B$34:$B$777,J$11)+'СЕТ СН'!$F$11+СВЦЭМ!$D$10+'СЕТ СН'!$F$6</f>
        <v>1311.0786814399999</v>
      </c>
      <c r="K24" s="37">
        <f>SUMIFS(СВЦЭМ!$D$34:$D$777,СВЦЭМ!$A$34:$A$777,$A24,СВЦЭМ!$B$34:$B$777,K$11)+'СЕТ СН'!$F$11+СВЦЭМ!$D$10+'СЕТ СН'!$F$6</f>
        <v>1259.8418079100002</v>
      </c>
      <c r="L24" s="37">
        <f>SUMIFS(СВЦЭМ!$D$34:$D$777,СВЦЭМ!$A$34:$A$777,$A24,СВЦЭМ!$B$34:$B$777,L$11)+'СЕТ СН'!$F$11+СВЦЭМ!$D$10+'СЕТ СН'!$F$6</f>
        <v>1261.3553660600001</v>
      </c>
      <c r="M24" s="37">
        <f>SUMIFS(СВЦЭМ!$D$34:$D$777,СВЦЭМ!$A$34:$A$777,$A24,СВЦЭМ!$B$34:$B$777,M$11)+'СЕТ СН'!$F$11+СВЦЭМ!$D$10+'СЕТ СН'!$F$6</f>
        <v>1248.25364433</v>
      </c>
      <c r="N24" s="37">
        <f>SUMIFS(СВЦЭМ!$D$34:$D$777,СВЦЭМ!$A$34:$A$777,$A24,СВЦЭМ!$B$34:$B$777,N$11)+'СЕТ СН'!$F$11+СВЦЭМ!$D$10+'СЕТ СН'!$F$6</f>
        <v>1227.34531524</v>
      </c>
      <c r="O24" s="37">
        <f>SUMIFS(СВЦЭМ!$D$34:$D$777,СВЦЭМ!$A$34:$A$777,$A24,СВЦЭМ!$B$34:$B$777,O$11)+'СЕТ СН'!$F$11+СВЦЭМ!$D$10+'СЕТ СН'!$F$6</f>
        <v>1233.61400099</v>
      </c>
      <c r="P24" s="37">
        <f>SUMIFS(СВЦЭМ!$D$34:$D$777,СВЦЭМ!$A$34:$A$777,$A24,СВЦЭМ!$B$34:$B$777,P$11)+'СЕТ СН'!$F$11+СВЦЭМ!$D$10+'СЕТ СН'!$F$6</f>
        <v>1212.9960760600002</v>
      </c>
      <c r="Q24" s="37">
        <f>SUMIFS(СВЦЭМ!$D$34:$D$777,СВЦЭМ!$A$34:$A$777,$A24,СВЦЭМ!$B$34:$B$777,Q$11)+'СЕТ СН'!$F$11+СВЦЭМ!$D$10+'СЕТ СН'!$F$6</f>
        <v>1229.9945239600002</v>
      </c>
      <c r="R24" s="37">
        <f>SUMIFS(СВЦЭМ!$D$34:$D$777,СВЦЭМ!$A$34:$A$777,$A24,СВЦЭМ!$B$34:$B$777,R$11)+'СЕТ СН'!$F$11+СВЦЭМ!$D$10+'СЕТ СН'!$F$6</f>
        <v>1227.54985218</v>
      </c>
      <c r="S24" s="37">
        <f>SUMIFS(СВЦЭМ!$D$34:$D$777,СВЦЭМ!$A$34:$A$777,$A24,СВЦЭМ!$B$34:$B$777,S$11)+'СЕТ СН'!$F$11+СВЦЭМ!$D$10+'СЕТ СН'!$F$6</f>
        <v>1229.3719174</v>
      </c>
      <c r="T24" s="37">
        <f>SUMIFS(СВЦЭМ!$D$34:$D$777,СВЦЭМ!$A$34:$A$777,$A24,СВЦЭМ!$B$34:$B$777,T$11)+'СЕТ СН'!$F$11+СВЦЭМ!$D$10+'СЕТ СН'!$F$6</f>
        <v>1210.8460258999999</v>
      </c>
      <c r="U24" s="37">
        <f>SUMIFS(СВЦЭМ!$D$34:$D$777,СВЦЭМ!$A$34:$A$777,$A24,СВЦЭМ!$B$34:$B$777,U$11)+'СЕТ СН'!$F$11+СВЦЭМ!$D$10+'СЕТ СН'!$F$6</f>
        <v>1228.42049236</v>
      </c>
      <c r="V24" s="37">
        <f>SUMIFS(СВЦЭМ!$D$34:$D$777,СВЦЭМ!$A$34:$A$777,$A24,СВЦЭМ!$B$34:$B$777,V$11)+'СЕТ СН'!$F$11+СВЦЭМ!$D$10+'СЕТ СН'!$F$6</f>
        <v>1254.9123621399999</v>
      </c>
      <c r="W24" s="37">
        <f>SUMIFS(СВЦЭМ!$D$34:$D$777,СВЦЭМ!$A$34:$A$777,$A24,СВЦЭМ!$B$34:$B$777,W$11)+'СЕТ СН'!$F$11+СВЦЭМ!$D$10+'СЕТ СН'!$F$6</f>
        <v>1260.53210932</v>
      </c>
      <c r="X24" s="37">
        <f>SUMIFS(СВЦЭМ!$D$34:$D$777,СВЦЭМ!$A$34:$A$777,$A24,СВЦЭМ!$B$34:$B$777,X$11)+'СЕТ СН'!$F$11+СВЦЭМ!$D$10+'СЕТ СН'!$F$6</f>
        <v>1193.72891471</v>
      </c>
      <c r="Y24" s="37">
        <f>SUMIFS(СВЦЭМ!$D$34:$D$777,СВЦЭМ!$A$34:$A$777,$A24,СВЦЭМ!$B$34:$B$777,Y$11)+'СЕТ СН'!$F$11+СВЦЭМ!$D$10+'СЕТ СН'!$F$6</f>
        <v>1242.3556682399999</v>
      </c>
    </row>
    <row r="25" spans="1:25" ht="15.75" x14ac:dyDescent="0.2">
      <c r="A25" s="36">
        <f t="shared" si="0"/>
        <v>42596</v>
      </c>
      <c r="B25" s="37">
        <f>SUMIFS(СВЦЭМ!$D$34:$D$777,СВЦЭМ!$A$34:$A$777,$A25,СВЦЭМ!$B$34:$B$777,B$11)+'СЕТ СН'!$F$11+СВЦЭМ!$D$10+'СЕТ СН'!$F$6</f>
        <v>1331.3097287300002</v>
      </c>
      <c r="C25" s="37">
        <f>SUMIFS(СВЦЭМ!$D$34:$D$777,СВЦЭМ!$A$34:$A$777,$A25,СВЦЭМ!$B$34:$B$777,C$11)+'СЕТ СН'!$F$11+СВЦЭМ!$D$10+'СЕТ СН'!$F$6</f>
        <v>1390.39923834</v>
      </c>
      <c r="D25" s="37">
        <f>SUMIFS(СВЦЭМ!$D$34:$D$777,СВЦЭМ!$A$34:$A$777,$A25,СВЦЭМ!$B$34:$B$777,D$11)+'СЕТ СН'!$F$11+СВЦЭМ!$D$10+'СЕТ СН'!$F$6</f>
        <v>1415.12594175</v>
      </c>
      <c r="E25" s="37">
        <f>SUMIFS(СВЦЭМ!$D$34:$D$777,СВЦЭМ!$A$34:$A$777,$A25,СВЦЭМ!$B$34:$B$777,E$11)+'СЕТ СН'!$F$11+СВЦЭМ!$D$10+'СЕТ СН'!$F$6</f>
        <v>1432.2436457099998</v>
      </c>
      <c r="F25" s="37">
        <f>SUMIFS(СВЦЭМ!$D$34:$D$777,СВЦЭМ!$A$34:$A$777,$A25,СВЦЭМ!$B$34:$B$777,F$11)+'СЕТ СН'!$F$11+СВЦЭМ!$D$10+'СЕТ СН'!$F$6</f>
        <v>1439.8778274800002</v>
      </c>
      <c r="G25" s="37">
        <f>SUMIFS(СВЦЭМ!$D$34:$D$777,СВЦЭМ!$A$34:$A$777,$A25,СВЦЭМ!$B$34:$B$777,G$11)+'СЕТ СН'!$F$11+СВЦЭМ!$D$10+'СЕТ СН'!$F$6</f>
        <v>1438.5274874000002</v>
      </c>
      <c r="H25" s="37">
        <f>SUMIFS(СВЦЭМ!$D$34:$D$777,СВЦЭМ!$A$34:$A$777,$A25,СВЦЭМ!$B$34:$B$777,H$11)+'СЕТ СН'!$F$11+СВЦЭМ!$D$10+'СЕТ СН'!$F$6</f>
        <v>1411.2205282199998</v>
      </c>
      <c r="I25" s="37">
        <f>SUMIFS(СВЦЭМ!$D$34:$D$777,СВЦЭМ!$A$34:$A$777,$A25,СВЦЭМ!$B$34:$B$777,I$11)+'СЕТ СН'!$F$11+СВЦЭМ!$D$10+'СЕТ СН'!$F$6</f>
        <v>1404.66924948</v>
      </c>
      <c r="J25" s="37">
        <f>SUMIFS(СВЦЭМ!$D$34:$D$777,СВЦЭМ!$A$34:$A$777,$A25,СВЦЭМ!$B$34:$B$777,J$11)+'СЕТ СН'!$F$11+СВЦЭМ!$D$10+'СЕТ СН'!$F$6</f>
        <v>1333.94848486</v>
      </c>
      <c r="K25" s="37">
        <f>SUMIFS(СВЦЭМ!$D$34:$D$777,СВЦЭМ!$A$34:$A$777,$A25,СВЦЭМ!$B$34:$B$777,K$11)+'СЕТ СН'!$F$11+СВЦЭМ!$D$10+'СЕТ СН'!$F$6</f>
        <v>1236.6804488600001</v>
      </c>
      <c r="L25" s="37">
        <f>SUMIFS(СВЦЭМ!$D$34:$D$777,СВЦЭМ!$A$34:$A$777,$A25,СВЦЭМ!$B$34:$B$777,L$11)+'СЕТ СН'!$F$11+СВЦЭМ!$D$10+'СЕТ СН'!$F$6</f>
        <v>1271.1275997100001</v>
      </c>
      <c r="M25" s="37">
        <f>SUMIFS(СВЦЭМ!$D$34:$D$777,СВЦЭМ!$A$34:$A$777,$A25,СВЦЭМ!$B$34:$B$777,M$11)+'СЕТ СН'!$F$11+СВЦЭМ!$D$10+'СЕТ СН'!$F$6</f>
        <v>1342.8168833099999</v>
      </c>
      <c r="N25" s="37">
        <f>SUMIFS(СВЦЭМ!$D$34:$D$777,СВЦЭМ!$A$34:$A$777,$A25,СВЦЭМ!$B$34:$B$777,N$11)+'СЕТ СН'!$F$11+СВЦЭМ!$D$10+'СЕТ СН'!$F$6</f>
        <v>1373.6431666499998</v>
      </c>
      <c r="O25" s="37">
        <f>SUMIFS(СВЦЭМ!$D$34:$D$777,СВЦЭМ!$A$34:$A$777,$A25,СВЦЭМ!$B$34:$B$777,O$11)+'СЕТ СН'!$F$11+СВЦЭМ!$D$10+'СЕТ СН'!$F$6</f>
        <v>1525.7542507100002</v>
      </c>
      <c r="P25" s="37">
        <f>SUMIFS(СВЦЭМ!$D$34:$D$777,СВЦЭМ!$A$34:$A$777,$A25,СВЦЭМ!$B$34:$B$777,P$11)+'СЕТ СН'!$F$11+СВЦЭМ!$D$10+'СЕТ СН'!$F$6</f>
        <v>1362.6247243500002</v>
      </c>
      <c r="Q25" s="37">
        <f>SUMIFS(СВЦЭМ!$D$34:$D$777,СВЦЭМ!$A$34:$A$777,$A25,СВЦЭМ!$B$34:$B$777,Q$11)+'СЕТ СН'!$F$11+СВЦЭМ!$D$10+'СЕТ СН'!$F$6</f>
        <v>1335.3920050500001</v>
      </c>
      <c r="R25" s="37">
        <f>SUMIFS(СВЦЭМ!$D$34:$D$777,СВЦЭМ!$A$34:$A$777,$A25,СВЦЭМ!$B$34:$B$777,R$11)+'СЕТ СН'!$F$11+СВЦЭМ!$D$10+'СЕТ СН'!$F$6</f>
        <v>1316.3514208699999</v>
      </c>
      <c r="S25" s="37">
        <f>SUMIFS(СВЦЭМ!$D$34:$D$777,СВЦЭМ!$A$34:$A$777,$A25,СВЦЭМ!$B$34:$B$777,S$11)+'СЕТ СН'!$F$11+СВЦЭМ!$D$10+'СЕТ СН'!$F$6</f>
        <v>1347.5863285300002</v>
      </c>
      <c r="T25" s="37">
        <f>SUMIFS(СВЦЭМ!$D$34:$D$777,СВЦЭМ!$A$34:$A$777,$A25,СВЦЭМ!$B$34:$B$777,T$11)+'СЕТ СН'!$F$11+СВЦЭМ!$D$10+'СЕТ СН'!$F$6</f>
        <v>1335.9737164600001</v>
      </c>
      <c r="U25" s="37">
        <f>SUMIFS(СВЦЭМ!$D$34:$D$777,СВЦЭМ!$A$34:$A$777,$A25,СВЦЭМ!$B$34:$B$777,U$11)+'СЕТ СН'!$F$11+СВЦЭМ!$D$10+'СЕТ СН'!$F$6</f>
        <v>1337.31000064</v>
      </c>
      <c r="V25" s="37">
        <f>SUMIFS(СВЦЭМ!$D$34:$D$777,СВЦЭМ!$A$34:$A$777,$A25,СВЦЭМ!$B$34:$B$777,V$11)+'СЕТ СН'!$F$11+СВЦЭМ!$D$10+'СЕТ СН'!$F$6</f>
        <v>1305.00720013</v>
      </c>
      <c r="W25" s="37">
        <f>SUMIFS(СВЦЭМ!$D$34:$D$777,СВЦЭМ!$A$34:$A$777,$A25,СВЦЭМ!$B$34:$B$777,W$11)+'СЕТ СН'!$F$11+СВЦЭМ!$D$10+'СЕТ СН'!$F$6</f>
        <v>1261.0852142700001</v>
      </c>
      <c r="X25" s="37">
        <f>SUMIFS(СВЦЭМ!$D$34:$D$777,СВЦЭМ!$A$34:$A$777,$A25,СВЦЭМ!$B$34:$B$777,X$11)+'СЕТ СН'!$F$11+СВЦЭМ!$D$10+'СЕТ СН'!$F$6</f>
        <v>1245.1657619500002</v>
      </c>
      <c r="Y25" s="37">
        <f>SUMIFS(СВЦЭМ!$D$34:$D$777,СВЦЭМ!$A$34:$A$777,$A25,СВЦЭМ!$B$34:$B$777,Y$11)+'СЕТ СН'!$F$11+СВЦЭМ!$D$10+'СЕТ СН'!$F$6</f>
        <v>1346.07364233</v>
      </c>
    </row>
    <row r="26" spans="1:25" ht="15.75" x14ac:dyDescent="0.2">
      <c r="A26" s="36">
        <f t="shared" si="0"/>
        <v>42597</v>
      </c>
      <c r="B26" s="37">
        <f>SUMIFS(СВЦЭМ!$D$34:$D$777,СВЦЭМ!$A$34:$A$777,$A26,СВЦЭМ!$B$34:$B$777,B$11)+'СЕТ СН'!$F$11+СВЦЭМ!$D$10+'СЕТ СН'!$F$6</f>
        <v>1393.4652046199999</v>
      </c>
      <c r="C26" s="37">
        <f>SUMIFS(СВЦЭМ!$D$34:$D$777,СВЦЭМ!$A$34:$A$777,$A26,СВЦЭМ!$B$34:$B$777,C$11)+'СЕТ СН'!$F$11+СВЦЭМ!$D$10+'СЕТ СН'!$F$6</f>
        <v>1454.8447172800002</v>
      </c>
      <c r="D26" s="37">
        <f>SUMIFS(СВЦЭМ!$D$34:$D$777,СВЦЭМ!$A$34:$A$777,$A26,СВЦЭМ!$B$34:$B$777,D$11)+'СЕТ СН'!$F$11+СВЦЭМ!$D$10+'СЕТ СН'!$F$6</f>
        <v>1561.7463675700001</v>
      </c>
      <c r="E26" s="37">
        <f>SUMIFS(СВЦЭМ!$D$34:$D$777,СВЦЭМ!$A$34:$A$777,$A26,СВЦЭМ!$B$34:$B$777,E$11)+'СЕТ СН'!$F$11+СВЦЭМ!$D$10+'СЕТ СН'!$F$6</f>
        <v>1551.9606590099997</v>
      </c>
      <c r="F26" s="37">
        <f>SUMIFS(СВЦЭМ!$D$34:$D$777,СВЦЭМ!$A$34:$A$777,$A26,СВЦЭМ!$B$34:$B$777,F$11)+'СЕТ СН'!$F$11+СВЦЭМ!$D$10+'СЕТ СН'!$F$6</f>
        <v>1475.56192672</v>
      </c>
      <c r="G26" s="37">
        <f>SUMIFS(СВЦЭМ!$D$34:$D$777,СВЦЭМ!$A$34:$A$777,$A26,СВЦЭМ!$B$34:$B$777,G$11)+'СЕТ СН'!$F$11+СВЦЭМ!$D$10+'СЕТ СН'!$F$6</f>
        <v>1461.0660705800001</v>
      </c>
      <c r="H26" s="37">
        <f>SUMIFS(СВЦЭМ!$D$34:$D$777,СВЦЭМ!$A$34:$A$777,$A26,СВЦЭМ!$B$34:$B$777,H$11)+'СЕТ СН'!$F$11+СВЦЭМ!$D$10+'СЕТ СН'!$F$6</f>
        <v>1454.3205793500001</v>
      </c>
      <c r="I26" s="37">
        <f>SUMIFS(СВЦЭМ!$D$34:$D$777,СВЦЭМ!$A$34:$A$777,$A26,СВЦЭМ!$B$34:$B$777,I$11)+'СЕТ СН'!$F$11+СВЦЭМ!$D$10+'СЕТ СН'!$F$6</f>
        <v>1453.3044835000001</v>
      </c>
      <c r="J26" s="37">
        <f>SUMIFS(СВЦЭМ!$D$34:$D$777,СВЦЭМ!$A$34:$A$777,$A26,СВЦЭМ!$B$34:$B$777,J$11)+'СЕТ СН'!$F$11+СВЦЭМ!$D$10+'СЕТ СН'!$F$6</f>
        <v>1347.0016448000001</v>
      </c>
      <c r="K26" s="37">
        <f>SUMIFS(СВЦЭМ!$D$34:$D$777,СВЦЭМ!$A$34:$A$777,$A26,СВЦЭМ!$B$34:$B$777,K$11)+'СЕТ СН'!$F$11+СВЦЭМ!$D$10+'СЕТ СН'!$F$6</f>
        <v>1185.4000905100002</v>
      </c>
      <c r="L26" s="37">
        <f>SUMIFS(СВЦЭМ!$D$34:$D$777,СВЦЭМ!$A$34:$A$777,$A26,СВЦЭМ!$B$34:$B$777,L$11)+'СЕТ СН'!$F$11+СВЦЭМ!$D$10+'СЕТ СН'!$F$6</f>
        <v>1185.9387885199999</v>
      </c>
      <c r="M26" s="37">
        <f>SUMIFS(СВЦЭМ!$D$34:$D$777,СВЦЭМ!$A$34:$A$777,$A26,СВЦЭМ!$B$34:$B$777,M$11)+'СЕТ СН'!$F$11+СВЦЭМ!$D$10+'СЕТ СН'!$F$6</f>
        <v>1132.13408596</v>
      </c>
      <c r="N26" s="37">
        <f>SUMIFS(СВЦЭМ!$D$34:$D$777,СВЦЭМ!$A$34:$A$777,$A26,СВЦЭМ!$B$34:$B$777,N$11)+'СЕТ СН'!$F$11+СВЦЭМ!$D$10+'СЕТ СН'!$F$6</f>
        <v>1160.3051636600001</v>
      </c>
      <c r="O26" s="37">
        <f>SUMIFS(СВЦЭМ!$D$34:$D$777,СВЦЭМ!$A$34:$A$777,$A26,СВЦЭМ!$B$34:$B$777,O$11)+'СЕТ СН'!$F$11+СВЦЭМ!$D$10+'СЕТ СН'!$F$6</f>
        <v>1175.3556893300001</v>
      </c>
      <c r="P26" s="37">
        <f>SUMIFS(СВЦЭМ!$D$34:$D$777,СВЦЭМ!$A$34:$A$777,$A26,СВЦЭМ!$B$34:$B$777,P$11)+'СЕТ СН'!$F$11+СВЦЭМ!$D$10+'СЕТ СН'!$F$6</f>
        <v>1200.91332317</v>
      </c>
      <c r="Q26" s="37">
        <f>SUMIFS(СВЦЭМ!$D$34:$D$777,СВЦЭМ!$A$34:$A$777,$A26,СВЦЭМ!$B$34:$B$777,Q$11)+'СЕТ СН'!$F$11+СВЦЭМ!$D$10+'СЕТ СН'!$F$6</f>
        <v>1165.88805832</v>
      </c>
      <c r="R26" s="37">
        <f>SUMIFS(СВЦЭМ!$D$34:$D$777,СВЦЭМ!$A$34:$A$777,$A26,СВЦЭМ!$B$34:$B$777,R$11)+'СЕТ СН'!$F$11+СВЦЭМ!$D$10+'СЕТ СН'!$F$6</f>
        <v>1184.0961159200001</v>
      </c>
      <c r="S26" s="37">
        <f>SUMIFS(СВЦЭМ!$D$34:$D$777,СВЦЭМ!$A$34:$A$777,$A26,СВЦЭМ!$B$34:$B$777,S$11)+'СЕТ СН'!$F$11+СВЦЭМ!$D$10+'СЕТ СН'!$F$6</f>
        <v>1244.3494246999999</v>
      </c>
      <c r="T26" s="37">
        <f>SUMIFS(СВЦЭМ!$D$34:$D$777,СВЦЭМ!$A$34:$A$777,$A26,СВЦЭМ!$B$34:$B$777,T$11)+'СЕТ СН'!$F$11+СВЦЭМ!$D$10+'СЕТ СН'!$F$6</f>
        <v>1247.1900440899999</v>
      </c>
      <c r="U26" s="37">
        <f>SUMIFS(СВЦЭМ!$D$34:$D$777,СВЦЭМ!$A$34:$A$777,$A26,СВЦЭМ!$B$34:$B$777,U$11)+'СЕТ СН'!$F$11+СВЦЭМ!$D$10+'СЕТ СН'!$F$6</f>
        <v>1255.5104023200001</v>
      </c>
      <c r="V26" s="37">
        <f>SUMIFS(СВЦЭМ!$D$34:$D$777,СВЦЭМ!$A$34:$A$777,$A26,СВЦЭМ!$B$34:$B$777,V$11)+'СЕТ СН'!$F$11+СВЦЭМ!$D$10+'СЕТ СН'!$F$6</f>
        <v>1241.0159461200001</v>
      </c>
      <c r="W26" s="37">
        <f>SUMIFS(СВЦЭМ!$D$34:$D$777,СВЦЭМ!$A$34:$A$777,$A26,СВЦЭМ!$B$34:$B$777,W$11)+'СЕТ СН'!$F$11+СВЦЭМ!$D$10+'СЕТ СН'!$F$6</f>
        <v>1222.9053857200001</v>
      </c>
      <c r="X26" s="37">
        <f>SUMIFS(СВЦЭМ!$D$34:$D$777,СВЦЭМ!$A$34:$A$777,$A26,СВЦЭМ!$B$34:$B$777,X$11)+'СЕТ СН'!$F$11+СВЦЭМ!$D$10+'СЕТ СН'!$F$6</f>
        <v>1260.5301198900002</v>
      </c>
      <c r="Y26" s="37">
        <f>SUMIFS(СВЦЭМ!$D$34:$D$777,СВЦЭМ!$A$34:$A$777,$A26,СВЦЭМ!$B$34:$B$777,Y$11)+'СЕТ СН'!$F$11+СВЦЭМ!$D$10+'СЕТ СН'!$F$6</f>
        <v>1346.3815252300001</v>
      </c>
    </row>
    <row r="27" spans="1:25" ht="15.75" x14ac:dyDescent="0.2">
      <c r="A27" s="36">
        <f t="shared" si="0"/>
        <v>42598</v>
      </c>
      <c r="B27" s="37">
        <f>SUMIFS(СВЦЭМ!$D$34:$D$777,СВЦЭМ!$A$34:$A$777,$A27,СВЦЭМ!$B$34:$B$777,B$11)+'СЕТ СН'!$F$11+СВЦЭМ!$D$10+'СЕТ СН'!$F$6</f>
        <v>1401.5240286200001</v>
      </c>
      <c r="C27" s="37">
        <f>SUMIFS(СВЦЭМ!$D$34:$D$777,СВЦЭМ!$A$34:$A$777,$A27,СВЦЭМ!$B$34:$B$777,C$11)+'СЕТ СН'!$F$11+СВЦЭМ!$D$10+'СЕТ СН'!$F$6</f>
        <v>1433.8040575599998</v>
      </c>
      <c r="D27" s="37">
        <f>SUMIFS(СВЦЭМ!$D$34:$D$777,СВЦЭМ!$A$34:$A$777,$A27,СВЦЭМ!$B$34:$B$777,D$11)+'СЕТ СН'!$F$11+СВЦЭМ!$D$10+'СЕТ СН'!$F$6</f>
        <v>1446.0660044599999</v>
      </c>
      <c r="E27" s="37">
        <f>SUMIFS(СВЦЭМ!$D$34:$D$777,СВЦЭМ!$A$34:$A$777,$A27,СВЦЭМ!$B$34:$B$777,E$11)+'СЕТ СН'!$F$11+СВЦЭМ!$D$10+'СЕТ СН'!$F$6</f>
        <v>1473.8467466799998</v>
      </c>
      <c r="F27" s="37">
        <f>SUMIFS(СВЦЭМ!$D$34:$D$777,СВЦЭМ!$A$34:$A$777,$A27,СВЦЭМ!$B$34:$B$777,F$11)+'СЕТ СН'!$F$11+СВЦЭМ!$D$10+'СЕТ СН'!$F$6</f>
        <v>1504.0098055200001</v>
      </c>
      <c r="G27" s="37">
        <f>SUMIFS(СВЦЭМ!$D$34:$D$777,СВЦЭМ!$A$34:$A$777,$A27,СВЦЭМ!$B$34:$B$777,G$11)+'СЕТ СН'!$F$11+СВЦЭМ!$D$10+'СЕТ СН'!$F$6</f>
        <v>1512.96842844</v>
      </c>
      <c r="H27" s="37">
        <f>SUMIFS(СВЦЭМ!$D$34:$D$777,СВЦЭМ!$A$34:$A$777,$A27,СВЦЭМ!$B$34:$B$777,H$11)+'СЕТ СН'!$F$11+СВЦЭМ!$D$10+'СЕТ СН'!$F$6</f>
        <v>1465.7408124799999</v>
      </c>
      <c r="I27" s="37">
        <f>SUMIFS(СВЦЭМ!$D$34:$D$777,СВЦЭМ!$A$34:$A$777,$A27,СВЦЭМ!$B$34:$B$777,I$11)+'СЕТ СН'!$F$11+СВЦЭМ!$D$10+'СЕТ СН'!$F$6</f>
        <v>1445.0390476600001</v>
      </c>
      <c r="J27" s="37">
        <f>SUMIFS(СВЦЭМ!$D$34:$D$777,СВЦЭМ!$A$34:$A$777,$A27,СВЦЭМ!$B$34:$B$777,J$11)+'СЕТ СН'!$F$11+СВЦЭМ!$D$10+'СЕТ СН'!$F$6</f>
        <v>1333.24093627</v>
      </c>
      <c r="K27" s="37">
        <f>SUMIFS(СВЦЭМ!$D$34:$D$777,СВЦЭМ!$A$34:$A$777,$A27,СВЦЭМ!$B$34:$B$777,K$11)+'СЕТ СН'!$F$11+СВЦЭМ!$D$10+'СЕТ СН'!$F$6</f>
        <v>1237.3500273899999</v>
      </c>
      <c r="L27" s="37">
        <f>SUMIFS(СВЦЭМ!$D$34:$D$777,СВЦЭМ!$A$34:$A$777,$A27,СВЦЭМ!$B$34:$B$777,L$11)+'СЕТ СН'!$F$11+СВЦЭМ!$D$10+'СЕТ СН'!$F$6</f>
        <v>1167.7260032700001</v>
      </c>
      <c r="M27" s="37">
        <f>SUMIFS(СВЦЭМ!$D$34:$D$777,СВЦЭМ!$A$34:$A$777,$A27,СВЦЭМ!$B$34:$B$777,M$11)+'СЕТ СН'!$F$11+СВЦЭМ!$D$10+'СЕТ СН'!$F$6</f>
        <v>1172.12149402</v>
      </c>
      <c r="N27" s="37">
        <f>SUMIFS(СВЦЭМ!$D$34:$D$777,СВЦЭМ!$A$34:$A$777,$A27,СВЦЭМ!$B$34:$B$777,N$11)+'СЕТ СН'!$F$11+СВЦЭМ!$D$10+'СЕТ СН'!$F$6</f>
        <v>1177.6559981400001</v>
      </c>
      <c r="O27" s="37">
        <f>SUMIFS(СВЦЭМ!$D$34:$D$777,СВЦЭМ!$A$34:$A$777,$A27,СВЦЭМ!$B$34:$B$777,O$11)+'СЕТ СН'!$F$11+СВЦЭМ!$D$10+'СЕТ СН'!$F$6</f>
        <v>1213.0294302900002</v>
      </c>
      <c r="P27" s="37">
        <f>SUMIFS(СВЦЭМ!$D$34:$D$777,СВЦЭМ!$A$34:$A$777,$A27,СВЦЭМ!$B$34:$B$777,P$11)+'СЕТ СН'!$F$11+СВЦЭМ!$D$10+'СЕТ СН'!$F$6</f>
        <v>1168.06082399</v>
      </c>
      <c r="Q27" s="37">
        <f>SUMIFS(СВЦЭМ!$D$34:$D$777,СВЦЭМ!$A$34:$A$777,$A27,СВЦЭМ!$B$34:$B$777,Q$11)+'СЕТ СН'!$F$11+СВЦЭМ!$D$10+'СЕТ СН'!$F$6</f>
        <v>1144.42102759</v>
      </c>
      <c r="R27" s="37">
        <f>SUMIFS(СВЦЭМ!$D$34:$D$777,СВЦЭМ!$A$34:$A$777,$A27,СВЦЭМ!$B$34:$B$777,R$11)+'СЕТ СН'!$F$11+СВЦЭМ!$D$10+'СЕТ СН'!$F$6</f>
        <v>1180.28560644</v>
      </c>
      <c r="S27" s="37">
        <f>SUMIFS(СВЦЭМ!$D$34:$D$777,СВЦЭМ!$A$34:$A$777,$A27,СВЦЭМ!$B$34:$B$777,S$11)+'СЕТ СН'!$F$11+СВЦЭМ!$D$10+'СЕТ СН'!$F$6</f>
        <v>1244.96687464</v>
      </c>
      <c r="T27" s="37">
        <f>SUMIFS(СВЦЭМ!$D$34:$D$777,СВЦЭМ!$A$34:$A$777,$A27,СВЦЭМ!$B$34:$B$777,T$11)+'СЕТ СН'!$F$11+СВЦЭМ!$D$10+'СЕТ СН'!$F$6</f>
        <v>1243.2233147900001</v>
      </c>
      <c r="U27" s="37">
        <f>SUMIFS(СВЦЭМ!$D$34:$D$777,СВЦЭМ!$A$34:$A$777,$A27,СВЦЭМ!$B$34:$B$777,U$11)+'СЕТ СН'!$F$11+СВЦЭМ!$D$10+'СЕТ СН'!$F$6</f>
        <v>1232.65986645</v>
      </c>
      <c r="V27" s="37">
        <f>SUMIFS(СВЦЭМ!$D$34:$D$777,СВЦЭМ!$A$34:$A$777,$A27,СВЦЭМ!$B$34:$B$777,V$11)+'СЕТ СН'!$F$11+СВЦЭМ!$D$10+'СЕТ СН'!$F$6</f>
        <v>1247.98599792</v>
      </c>
      <c r="W27" s="37">
        <f>SUMIFS(СВЦЭМ!$D$34:$D$777,СВЦЭМ!$A$34:$A$777,$A27,СВЦЭМ!$B$34:$B$777,W$11)+'СЕТ СН'!$F$11+СВЦЭМ!$D$10+'СЕТ СН'!$F$6</f>
        <v>1269.8733340900001</v>
      </c>
      <c r="X27" s="37">
        <f>SUMIFS(СВЦЭМ!$D$34:$D$777,СВЦЭМ!$A$34:$A$777,$A27,СВЦЭМ!$B$34:$B$777,X$11)+'СЕТ СН'!$F$11+СВЦЭМ!$D$10+'СЕТ СН'!$F$6</f>
        <v>1214.88143932</v>
      </c>
      <c r="Y27" s="37">
        <f>SUMIFS(СВЦЭМ!$D$34:$D$777,СВЦЭМ!$A$34:$A$777,$A27,СВЦЭМ!$B$34:$B$777,Y$11)+'СЕТ СН'!$F$11+СВЦЭМ!$D$10+'СЕТ СН'!$F$6</f>
        <v>1298.7699145199999</v>
      </c>
    </row>
    <row r="28" spans="1:25" ht="15.75" x14ac:dyDescent="0.2">
      <c r="A28" s="36">
        <f t="shared" si="0"/>
        <v>42599</v>
      </c>
      <c r="B28" s="37">
        <f>SUMIFS(СВЦЭМ!$D$34:$D$777,СВЦЭМ!$A$34:$A$777,$A28,СВЦЭМ!$B$34:$B$777,B$11)+'СЕТ СН'!$F$11+СВЦЭМ!$D$10+'СЕТ СН'!$F$6</f>
        <v>1354.2641356899999</v>
      </c>
      <c r="C28" s="37">
        <f>SUMIFS(СВЦЭМ!$D$34:$D$777,СВЦЭМ!$A$34:$A$777,$A28,СВЦЭМ!$B$34:$B$777,C$11)+'СЕТ СН'!$F$11+СВЦЭМ!$D$10+'СЕТ СН'!$F$6</f>
        <v>1472.59299706</v>
      </c>
      <c r="D28" s="37">
        <f>SUMIFS(СВЦЭМ!$D$34:$D$777,СВЦЭМ!$A$34:$A$777,$A28,СВЦЭМ!$B$34:$B$777,D$11)+'СЕТ СН'!$F$11+СВЦЭМ!$D$10+'СЕТ СН'!$F$6</f>
        <v>1527.6248626199999</v>
      </c>
      <c r="E28" s="37">
        <f>SUMIFS(СВЦЭМ!$D$34:$D$777,СВЦЭМ!$A$34:$A$777,$A28,СВЦЭМ!$B$34:$B$777,E$11)+'СЕТ СН'!$F$11+СВЦЭМ!$D$10+'СЕТ СН'!$F$6</f>
        <v>1570.51640434</v>
      </c>
      <c r="F28" s="37">
        <f>SUMIFS(СВЦЭМ!$D$34:$D$777,СВЦЭМ!$A$34:$A$777,$A28,СВЦЭМ!$B$34:$B$777,F$11)+'СЕТ СН'!$F$11+СВЦЭМ!$D$10+'СЕТ СН'!$F$6</f>
        <v>1554.27049459</v>
      </c>
      <c r="G28" s="37">
        <f>SUMIFS(СВЦЭМ!$D$34:$D$777,СВЦЭМ!$A$34:$A$777,$A28,СВЦЭМ!$B$34:$B$777,G$11)+'СЕТ СН'!$F$11+СВЦЭМ!$D$10+'СЕТ СН'!$F$6</f>
        <v>1575.6289874200002</v>
      </c>
      <c r="H28" s="37">
        <f>SUMIFS(СВЦЭМ!$D$34:$D$777,СВЦЭМ!$A$34:$A$777,$A28,СВЦЭМ!$B$34:$B$777,H$11)+'СЕТ СН'!$F$11+СВЦЭМ!$D$10+'СЕТ СН'!$F$6</f>
        <v>1440.8622374199999</v>
      </c>
      <c r="I28" s="37">
        <f>SUMIFS(СВЦЭМ!$D$34:$D$777,СВЦЭМ!$A$34:$A$777,$A28,СВЦЭМ!$B$34:$B$777,I$11)+'СЕТ СН'!$F$11+СВЦЭМ!$D$10+'СЕТ СН'!$F$6</f>
        <v>1382.6566844099998</v>
      </c>
      <c r="J28" s="37">
        <f>SUMIFS(СВЦЭМ!$D$34:$D$777,СВЦЭМ!$A$34:$A$777,$A28,СВЦЭМ!$B$34:$B$777,J$11)+'СЕТ СН'!$F$11+СВЦЭМ!$D$10+'СЕТ СН'!$F$6</f>
        <v>1289.8764804100001</v>
      </c>
      <c r="K28" s="37">
        <f>SUMIFS(СВЦЭМ!$D$34:$D$777,СВЦЭМ!$A$34:$A$777,$A28,СВЦЭМ!$B$34:$B$777,K$11)+'СЕТ СН'!$F$11+СВЦЭМ!$D$10+'СЕТ СН'!$F$6</f>
        <v>1216.9976404200002</v>
      </c>
      <c r="L28" s="37">
        <f>SUMIFS(СВЦЭМ!$D$34:$D$777,СВЦЭМ!$A$34:$A$777,$A28,СВЦЭМ!$B$34:$B$777,L$11)+'СЕТ СН'!$F$11+СВЦЭМ!$D$10+'СЕТ СН'!$F$6</f>
        <v>1168.22624741</v>
      </c>
      <c r="M28" s="37">
        <f>SUMIFS(СВЦЭМ!$D$34:$D$777,СВЦЭМ!$A$34:$A$777,$A28,СВЦЭМ!$B$34:$B$777,M$11)+'СЕТ СН'!$F$11+СВЦЭМ!$D$10+'СЕТ СН'!$F$6</f>
        <v>1189.7840660699999</v>
      </c>
      <c r="N28" s="37">
        <f>SUMIFS(СВЦЭМ!$D$34:$D$777,СВЦЭМ!$A$34:$A$777,$A28,СВЦЭМ!$B$34:$B$777,N$11)+'СЕТ СН'!$F$11+СВЦЭМ!$D$10+'СЕТ СН'!$F$6</f>
        <v>1222.68542</v>
      </c>
      <c r="O28" s="37">
        <f>SUMIFS(СВЦЭМ!$D$34:$D$777,СВЦЭМ!$A$34:$A$777,$A28,СВЦЭМ!$B$34:$B$777,O$11)+'СЕТ СН'!$F$11+СВЦЭМ!$D$10+'СЕТ СН'!$F$6</f>
        <v>1203.5317768300001</v>
      </c>
      <c r="P28" s="37">
        <f>SUMIFS(СВЦЭМ!$D$34:$D$777,СВЦЭМ!$A$34:$A$777,$A28,СВЦЭМ!$B$34:$B$777,P$11)+'СЕТ СН'!$F$11+СВЦЭМ!$D$10+'СЕТ СН'!$F$6</f>
        <v>1206.02904476</v>
      </c>
      <c r="Q28" s="37">
        <f>SUMIFS(СВЦЭМ!$D$34:$D$777,СВЦЭМ!$A$34:$A$777,$A28,СВЦЭМ!$B$34:$B$777,Q$11)+'СЕТ СН'!$F$11+СВЦЭМ!$D$10+'СЕТ СН'!$F$6</f>
        <v>1202.9555370600001</v>
      </c>
      <c r="R28" s="37">
        <f>SUMIFS(СВЦЭМ!$D$34:$D$777,СВЦЭМ!$A$34:$A$777,$A28,СВЦЭМ!$B$34:$B$777,R$11)+'СЕТ СН'!$F$11+СВЦЭМ!$D$10+'СЕТ СН'!$F$6</f>
        <v>1204.5549092199999</v>
      </c>
      <c r="S28" s="37">
        <f>SUMIFS(СВЦЭМ!$D$34:$D$777,СВЦЭМ!$A$34:$A$777,$A28,СВЦЭМ!$B$34:$B$777,S$11)+'СЕТ СН'!$F$11+СВЦЭМ!$D$10+'СЕТ СН'!$F$6</f>
        <v>1269.2806246</v>
      </c>
      <c r="T28" s="37">
        <f>SUMIFS(СВЦЭМ!$D$34:$D$777,СВЦЭМ!$A$34:$A$777,$A28,СВЦЭМ!$B$34:$B$777,T$11)+'СЕТ СН'!$F$11+СВЦЭМ!$D$10+'СЕТ СН'!$F$6</f>
        <v>1330.1685219699998</v>
      </c>
      <c r="U28" s="37">
        <f>SUMIFS(СВЦЭМ!$D$34:$D$777,СВЦЭМ!$A$34:$A$777,$A28,СВЦЭМ!$B$34:$B$777,U$11)+'СЕТ СН'!$F$11+СВЦЭМ!$D$10+'СЕТ СН'!$F$6</f>
        <v>1289.3550786800001</v>
      </c>
      <c r="V28" s="37">
        <f>SUMIFS(СВЦЭМ!$D$34:$D$777,СВЦЭМ!$A$34:$A$777,$A28,СВЦЭМ!$B$34:$B$777,V$11)+'СЕТ СН'!$F$11+СВЦЭМ!$D$10+'СЕТ СН'!$F$6</f>
        <v>1293.7500392900001</v>
      </c>
      <c r="W28" s="37">
        <f>SUMIFS(СВЦЭМ!$D$34:$D$777,СВЦЭМ!$A$34:$A$777,$A28,СВЦЭМ!$B$34:$B$777,W$11)+'СЕТ СН'!$F$11+СВЦЭМ!$D$10+'СЕТ СН'!$F$6</f>
        <v>1274.2532321200001</v>
      </c>
      <c r="X28" s="37">
        <f>SUMIFS(СВЦЭМ!$D$34:$D$777,СВЦЭМ!$A$34:$A$777,$A28,СВЦЭМ!$B$34:$B$777,X$11)+'СЕТ СН'!$F$11+СВЦЭМ!$D$10+'СЕТ СН'!$F$6</f>
        <v>1216.3662319700002</v>
      </c>
      <c r="Y28" s="37">
        <f>SUMIFS(СВЦЭМ!$D$34:$D$777,СВЦЭМ!$A$34:$A$777,$A28,СВЦЭМ!$B$34:$B$777,Y$11)+'СЕТ СН'!$F$11+СВЦЭМ!$D$10+'СЕТ СН'!$F$6</f>
        <v>1271.2789559</v>
      </c>
    </row>
    <row r="29" spans="1:25" ht="15.75" x14ac:dyDescent="0.2">
      <c r="A29" s="36">
        <f t="shared" si="0"/>
        <v>42600</v>
      </c>
      <c r="B29" s="37">
        <f>SUMIFS(СВЦЭМ!$D$34:$D$777,СВЦЭМ!$A$34:$A$777,$A29,СВЦЭМ!$B$34:$B$777,B$11)+'СЕТ СН'!$F$11+СВЦЭМ!$D$10+'СЕТ СН'!$F$6</f>
        <v>1231.0033896</v>
      </c>
      <c r="C29" s="37">
        <f>SUMIFS(СВЦЭМ!$D$34:$D$777,СВЦЭМ!$A$34:$A$777,$A29,СВЦЭМ!$B$34:$B$777,C$11)+'СЕТ СН'!$F$11+СВЦЭМ!$D$10+'СЕТ СН'!$F$6</f>
        <v>1312.2061116599998</v>
      </c>
      <c r="D29" s="37">
        <f>SUMIFS(СВЦЭМ!$D$34:$D$777,СВЦЭМ!$A$34:$A$777,$A29,СВЦЭМ!$B$34:$B$777,D$11)+'СЕТ СН'!$F$11+СВЦЭМ!$D$10+'СЕТ СН'!$F$6</f>
        <v>1383.9091038699999</v>
      </c>
      <c r="E29" s="37">
        <f>SUMIFS(СВЦЭМ!$D$34:$D$777,СВЦЭМ!$A$34:$A$777,$A29,СВЦЭМ!$B$34:$B$777,E$11)+'СЕТ СН'!$F$11+СВЦЭМ!$D$10+'СЕТ СН'!$F$6</f>
        <v>1403.15511371</v>
      </c>
      <c r="F29" s="37">
        <f>SUMIFS(СВЦЭМ!$D$34:$D$777,СВЦЭМ!$A$34:$A$777,$A29,СВЦЭМ!$B$34:$B$777,F$11)+'СЕТ СН'!$F$11+СВЦЭМ!$D$10+'СЕТ СН'!$F$6</f>
        <v>1471.99614084</v>
      </c>
      <c r="G29" s="37">
        <f>SUMIFS(СВЦЭМ!$D$34:$D$777,СВЦЭМ!$A$34:$A$777,$A29,СВЦЭМ!$B$34:$B$777,G$11)+'СЕТ СН'!$F$11+СВЦЭМ!$D$10+'СЕТ СН'!$F$6</f>
        <v>1433.1591838200002</v>
      </c>
      <c r="H29" s="37">
        <f>SUMIFS(СВЦЭМ!$D$34:$D$777,СВЦЭМ!$A$34:$A$777,$A29,СВЦЭМ!$B$34:$B$777,H$11)+'СЕТ СН'!$F$11+СВЦЭМ!$D$10+'СЕТ СН'!$F$6</f>
        <v>1486.2286195799998</v>
      </c>
      <c r="I29" s="37">
        <f>SUMIFS(СВЦЭМ!$D$34:$D$777,СВЦЭМ!$A$34:$A$777,$A29,СВЦЭМ!$B$34:$B$777,I$11)+'СЕТ СН'!$F$11+СВЦЭМ!$D$10+'СЕТ СН'!$F$6</f>
        <v>1343.0808668899999</v>
      </c>
      <c r="J29" s="37">
        <f>SUMIFS(СВЦЭМ!$D$34:$D$777,СВЦЭМ!$A$34:$A$777,$A29,СВЦЭМ!$B$34:$B$777,J$11)+'СЕТ СН'!$F$11+СВЦЭМ!$D$10+'СЕТ СН'!$F$6</f>
        <v>1242.45145402</v>
      </c>
      <c r="K29" s="37">
        <f>SUMIFS(СВЦЭМ!$D$34:$D$777,СВЦЭМ!$A$34:$A$777,$A29,СВЦЭМ!$B$34:$B$777,K$11)+'СЕТ СН'!$F$11+СВЦЭМ!$D$10+'СЕТ СН'!$F$6</f>
        <v>1136.2690892400001</v>
      </c>
      <c r="L29" s="37">
        <f>SUMIFS(СВЦЭМ!$D$34:$D$777,СВЦЭМ!$A$34:$A$777,$A29,СВЦЭМ!$B$34:$B$777,L$11)+'СЕТ СН'!$F$11+СВЦЭМ!$D$10+'СЕТ СН'!$F$6</f>
        <v>1089.28152998</v>
      </c>
      <c r="M29" s="37">
        <f>SUMIFS(СВЦЭМ!$D$34:$D$777,СВЦЭМ!$A$34:$A$777,$A29,СВЦЭМ!$B$34:$B$777,M$11)+'СЕТ СН'!$F$11+СВЦЭМ!$D$10+'СЕТ СН'!$F$6</f>
        <v>1115.3717054399999</v>
      </c>
      <c r="N29" s="37">
        <f>SUMIFS(СВЦЭМ!$D$34:$D$777,СВЦЭМ!$A$34:$A$777,$A29,СВЦЭМ!$B$34:$B$777,N$11)+'СЕТ СН'!$F$11+СВЦЭМ!$D$10+'СЕТ СН'!$F$6</f>
        <v>1091.93486082</v>
      </c>
      <c r="O29" s="37">
        <f>SUMIFS(СВЦЭМ!$D$34:$D$777,СВЦЭМ!$A$34:$A$777,$A29,СВЦЭМ!$B$34:$B$777,O$11)+'СЕТ СН'!$F$11+СВЦЭМ!$D$10+'СЕТ СН'!$F$6</f>
        <v>1092.6844951799999</v>
      </c>
      <c r="P29" s="37">
        <f>SUMIFS(СВЦЭМ!$D$34:$D$777,СВЦЭМ!$A$34:$A$777,$A29,СВЦЭМ!$B$34:$B$777,P$11)+'СЕТ СН'!$F$11+СВЦЭМ!$D$10+'СЕТ СН'!$F$6</f>
        <v>1088.6835117300002</v>
      </c>
      <c r="Q29" s="37">
        <f>SUMIFS(СВЦЭМ!$D$34:$D$777,СВЦЭМ!$A$34:$A$777,$A29,СВЦЭМ!$B$34:$B$777,Q$11)+'СЕТ СН'!$F$11+СВЦЭМ!$D$10+'СЕТ СН'!$F$6</f>
        <v>1056.1589993299999</v>
      </c>
      <c r="R29" s="37">
        <f>SUMIFS(СВЦЭМ!$D$34:$D$777,СВЦЭМ!$A$34:$A$777,$A29,СВЦЭМ!$B$34:$B$777,R$11)+'СЕТ СН'!$F$11+СВЦЭМ!$D$10+'СЕТ СН'!$F$6</f>
        <v>1082.86879952</v>
      </c>
      <c r="S29" s="37">
        <f>SUMIFS(СВЦЭМ!$D$34:$D$777,СВЦЭМ!$A$34:$A$777,$A29,СВЦЭМ!$B$34:$B$777,S$11)+'СЕТ СН'!$F$11+СВЦЭМ!$D$10+'СЕТ СН'!$F$6</f>
        <v>1080.3006615499999</v>
      </c>
      <c r="T29" s="37">
        <f>SUMIFS(СВЦЭМ!$D$34:$D$777,СВЦЭМ!$A$34:$A$777,$A29,СВЦЭМ!$B$34:$B$777,T$11)+'СЕТ СН'!$F$11+СВЦЭМ!$D$10+'СЕТ СН'!$F$6</f>
        <v>1062.3696701600002</v>
      </c>
      <c r="U29" s="37">
        <f>SUMIFS(СВЦЭМ!$D$34:$D$777,СВЦЭМ!$A$34:$A$777,$A29,СВЦЭМ!$B$34:$B$777,U$11)+'СЕТ СН'!$F$11+СВЦЭМ!$D$10+'СЕТ СН'!$F$6</f>
        <v>1064.2246207799999</v>
      </c>
      <c r="V29" s="37">
        <f>SUMIFS(СВЦЭМ!$D$34:$D$777,СВЦЭМ!$A$34:$A$777,$A29,СВЦЭМ!$B$34:$B$777,V$11)+'СЕТ СН'!$F$11+СВЦЭМ!$D$10+'СЕТ СН'!$F$6</f>
        <v>1089.08152187</v>
      </c>
      <c r="W29" s="37">
        <f>SUMIFS(СВЦЭМ!$D$34:$D$777,СВЦЭМ!$A$34:$A$777,$A29,СВЦЭМ!$B$34:$B$777,W$11)+'СЕТ СН'!$F$11+СВЦЭМ!$D$10+'СЕТ СН'!$F$6</f>
        <v>1108.27678438</v>
      </c>
      <c r="X29" s="37">
        <f>SUMIFS(СВЦЭМ!$D$34:$D$777,СВЦЭМ!$A$34:$A$777,$A29,СВЦЭМ!$B$34:$B$777,X$11)+'СЕТ СН'!$F$11+СВЦЭМ!$D$10+'СЕТ СН'!$F$6</f>
        <v>1066.43945005</v>
      </c>
      <c r="Y29" s="37">
        <f>SUMIFS(СВЦЭМ!$D$34:$D$777,СВЦЭМ!$A$34:$A$777,$A29,СВЦЭМ!$B$34:$B$777,Y$11)+'СЕТ СН'!$F$11+СВЦЭМ!$D$10+'СЕТ СН'!$F$6</f>
        <v>1124.0362279000001</v>
      </c>
    </row>
    <row r="30" spans="1:25" ht="15.75" x14ac:dyDescent="0.2">
      <c r="A30" s="36">
        <f t="shared" si="0"/>
        <v>42601</v>
      </c>
      <c r="B30" s="37">
        <f>SUMIFS(СВЦЭМ!$D$34:$D$777,СВЦЭМ!$A$34:$A$777,$A30,СВЦЭМ!$B$34:$B$777,B$11)+'СЕТ СН'!$F$11+СВЦЭМ!$D$10+'СЕТ СН'!$F$6</f>
        <v>1221.2869166200001</v>
      </c>
      <c r="C30" s="37">
        <f>SUMIFS(СВЦЭМ!$D$34:$D$777,СВЦЭМ!$A$34:$A$777,$A30,СВЦЭМ!$B$34:$B$777,C$11)+'СЕТ СН'!$F$11+СВЦЭМ!$D$10+'СЕТ СН'!$F$6</f>
        <v>1283.45460015</v>
      </c>
      <c r="D30" s="37">
        <f>SUMIFS(СВЦЭМ!$D$34:$D$777,СВЦЭМ!$A$34:$A$777,$A30,СВЦЭМ!$B$34:$B$777,D$11)+'СЕТ СН'!$F$11+СВЦЭМ!$D$10+'СЕТ СН'!$F$6</f>
        <v>1330.0627467999998</v>
      </c>
      <c r="E30" s="37">
        <f>SUMIFS(СВЦЭМ!$D$34:$D$777,СВЦЭМ!$A$34:$A$777,$A30,СВЦЭМ!$B$34:$B$777,E$11)+'СЕТ СН'!$F$11+СВЦЭМ!$D$10+'СЕТ СН'!$F$6</f>
        <v>1328.0178709100001</v>
      </c>
      <c r="F30" s="37">
        <f>SUMIFS(СВЦЭМ!$D$34:$D$777,СВЦЭМ!$A$34:$A$777,$A30,СВЦЭМ!$B$34:$B$777,F$11)+'СЕТ СН'!$F$11+СВЦЭМ!$D$10+'СЕТ СН'!$F$6</f>
        <v>1345.3885535999998</v>
      </c>
      <c r="G30" s="37">
        <f>SUMIFS(СВЦЭМ!$D$34:$D$777,СВЦЭМ!$A$34:$A$777,$A30,СВЦЭМ!$B$34:$B$777,G$11)+'СЕТ СН'!$F$11+СВЦЭМ!$D$10+'СЕТ СН'!$F$6</f>
        <v>1332.4276785000002</v>
      </c>
      <c r="H30" s="37">
        <f>SUMIFS(СВЦЭМ!$D$34:$D$777,СВЦЭМ!$A$34:$A$777,$A30,СВЦЭМ!$B$34:$B$777,H$11)+'СЕТ СН'!$F$11+СВЦЭМ!$D$10+'СЕТ СН'!$F$6</f>
        <v>1305.4987706000002</v>
      </c>
      <c r="I30" s="37">
        <f>SUMIFS(СВЦЭМ!$D$34:$D$777,СВЦЭМ!$A$34:$A$777,$A30,СВЦЭМ!$B$34:$B$777,I$11)+'СЕТ СН'!$F$11+СВЦЭМ!$D$10+'СЕТ СН'!$F$6</f>
        <v>1227.5271132</v>
      </c>
      <c r="J30" s="37">
        <f>SUMIFS(СВЦЭМ!$D$34:$D$777,СВЦЭМ!$A$34:$A$777,$A30,СВЦЭМ!$B$34:$B$777,J$11)+'СЕТ СН'!$F$11+СВЦЭМ!$D$10+'СЕТ СН'!$F$6</f>
        <v>1158.4091714000001</v>
      </c>
      <c r="K30" s="37">
        <f>SUMIFS(СВЦЭМ!$D$34:$D$777,СВЦЭМ!$A$34:$A$777,$A30,СВЦЭМ!$B$34:$B$777,K$11)+'СЕТ СН'!$F$11+СВЦЭМ!$D$10+'СЕТ СН'!$F$6</f>
        <v>1076.7380397100001</v>
      </c>
      <c r="L30" s="37">
        <f>SUMIFS(СВЦЭМ!$D$34:$D$777,СВЦЭМ!$A$34:$A$777,$A30,СВЦЭМ!$B$34:$B$777,L$11)+'СЕТ СН'!$F$11+СВЦЭМ!$D$10+'СЕТ СН'!$F$6</f>
        <v>1052.50140096</v>
      </c>
      <c r="M30" s="37">
        <f>SUMIFS(СВЦЭМ!$D$34:$D$777,СВЦЭМ!$A$34:$A$777,$A30,СВЦЭМ!$B$34:$B$777,M$11)+'СЕТ СН'!$F$11+СВЦЭМ!$D$10+'СЕТ СН'!$F$6</f>
        <v>1189.4558366700001</v>
      </c>
      <c r="N30" s="37">
        <f>SUMIFS(СВЦЭМ!$D$34:$D$777,СВЦЭМ!$A$34:$A$777,$A30,СВЦЭМ!$B$34:$B$777,N$11)+'СЕТ СН'!$F$11+СВЦЭМ!$D$10+'СЕТ СН'!$F$6</f>
        <v>1188.74095829</v>
      </c>
      <c r="O30" s="37">
        <f>SUMIFS(СВЦЭМ!$D$34:$D$777,СВЦЭМ!$A$34:$A$777,$A30,СВЦЭМ!$B$34:$B$777,O$11)+'СЕТ СН'!$F$11+СВЦЭМ!$D$10+'СЕТ СН'!$F$6</f>
        <v>1204.09993747</v>
      </c>
      <c r="P30" s="37">
        <f>SUMIFS(СВЦЭМ!$D$34:$D$777,СВЦЭМ!$A$34:$A$777,$A30,СВЦЭМ!$B$34:$B$777,P$11)+'СЕТ СН'!$F$11+СВЦЭМ!$D$10+'СЕТ СН'!$F$6</f>
        <v>1228.57668186</v>
      </c>
      <c r="Q30" s="37">
        <f>SUMIFS(СВЦЭМ!$D$34:$D$777,СВЦЭМ!$A$34:$A$777,$A30,СВЦЭМ!$B$34:$B$777,Q$11)+'СЕТ СН'!$F$11+СВЦЭМ!$D$10+'СЕТ СН'!$F$6</f>
        <v>1398.71009177</v>
      </c>
      <c r="R30" s="37">
        <f>SUMIFS(СВЦЭМ!$D$34:$D$777,СВЦЭМ!$A$34:$A$777,$A30,СВЦЭМ!$B$34:$B$777,R$11)+'СЕТ СН'!$F$11+СВЦЭМ!$D$10+'СЕТ СН'!$F$6</f>
        <v>1201.1203180800001</v>
      </c>
      <c r="S30" s="37">
        <f>SUMIFS(СВЦЭМ!$D$34:$D$777,СВЦЭМ!$A$34:$A$777,$A30,СВЦЭМ!$B$34:$B$777,S$11)+'СЕТ СН'!$F$11+СВЦЭМ!$D$10+'СЕТ СН'!$F$6</f>
        <v>1125.2681148000001</v>
      </c>
      <c r="T30" s="37">
        <f>SUMIFS(СВЦЭМ!$D$34:$D$777,СВЦЭМ!$A$34:$A$777,$A30,СВЦЭМ!$B$34:$B$777,T$11)+'СЕТ СН'!$F$11+СВЦЭМ!$D$10+'СЕТ СН'!$F$6</f>
        <v>1101.3487892500002</v>
      </c>
      <c r="U30" s="37">
        <f>SUMIFS(СВЦЭМ!$D$34:$D$777,СВЦЭМ!$A$34:$A$777,$A30,СВЦЭМ!$B$34:$B$777,U$11)+'СЕТ СН'!$F$11+СВЦЭМ!$D$10+'СЕТ СН'!$F$6</f>
        <v>1099.76019331</v>
      </c>
      <c r="V30" s="37">
        <f>SUMIFS(СВЦЭМ!$D$34:$D$777,СВЦЭМ!$A$34:$A$777,$A30,СВЦЭМ!$B$34:$B$777,V$11)+'СЕТ СН'!$F$11+СВЦЭМ!$D$10+'СЕТ СН'!$F$6</f>
        <v>1124.3937709900001</v>
      </c>
      <c r="W30" s="37">
        <f>SUMIFS(СВЦЭМ!$D$34:$D$777,СВЦЭМ!$A$34:$A$777,$A30,СВЦЭМ!$B$34:$B$777,W$11)+'СЕТ СН'!$F$11+СВЦЭМ!$D$10+'СЕТ СН'!$F$6</f>
        <v>1101.3379285400001</v>
      </c>
      <c r="X30" s="37">
        <f>SUMIFS(СВЦЭМ!$D$34:$D$777,СВЦЭМ!$A$34:$A$777,$A30,СВЦЭМ!$B$34:$B$777,X$11)+'СЕТ СН'!$F$11+СВЦЭМ!$D$10+'СЕТ СН'!$F$6</f>
        <v>1058.30520845</v>
      </c>
      <c r="Y30" s="37">
        <f>SUMIFS(СВЦЭМ!$D$34:$D$777,СВЦЭМ!$A$34:$A$777,$A30,СВЦЭМ!$B$34:$B$777,Y$11)+'СЕТ СН'!$F$11+СВЦЭМ!$D$10+'СЕТ СН'!$F$6</f>
        <v>1097.0072678500001</v>
      </c>
    </row>
    <row r="31" spans="1:25" ht="15.75" x14ac:dyDescent="0.2">
      <c r="A31" s="36">
        <f t="shared" si="0"/>
        <v>42602</v>
      </c>
      <c r="B31" s="37">
        <f>SUMIFS(СВЦЭМ!$D$34:$D$777,СВЦЭМ!$A$34:$A$777,$A31,СВЦЭМ!$B$34:$B$777,B$11)+'СЕТ СН'!$F$11+СВЦЭМ!$D$10+'СЕТ СН'!$F$6</f>
        <v>1127.31147837</v>
      </c>
      <c r="C31" s="37">
        <f>SUMIFS(СВЦЭМ!$D$34:$D$777,СВЦЭМ!$A$34:$A$777,$A31,СВЦЭМ!$B$34:$B$777,C$11)+'СЕТ СН'!$F$11+СВЦЭМ!$D$10+'СЕТ СН'!$F$6</f>
        <v>1130.09601195</v>
      </c>
      <c r="D31" s="37">
        <f>SUMIFS(СВЦЭМ!$D$34:$D$777,СВЦЭМ!$A$34:$A$777,$A31,СВЦЭМ!$B$34:$B$777,D$11)+'СЕТ СН'!$F$11+СВЦЭМ!$D$10+'СЕТ СН'!$F$6</f>
        <v>1152.8621213199999</v>
      </c>
      <c r="E31" s="37">
        <f>SUMIFS(СВЦЭМ!$D$34:$D$777,СВЦЭМ!$A$34:$A$777,$A31,СВЦЭМ!$B$34:$B$777,E$11)+'СЕТ СН'!$F$11+СВЦЭМ!$D$10+'СЕТ СН'!$F$6</f>
        <v>1166.3443787199999</v>
      </c>
      <c r="F31" s="37">
        <f>SUMIFS(СВЦЭМ!$D$34:$D$777,СВЦЭМ!$A$34:$A$777,$A31,СВЦЭМ!$B$34:$B$777,F$11)+'СЕТ СН'!$F$11+СВЦЭМ!$D$10+'СЕТ СН'!$F$6</f>
        <v>1181.6541245000001</v>
      </c>
      <c r="G31" s="37">
        <f>SUMIFS(СВЦЭМ!$D$34:$D$777,СВЦЭМ!$A$34:$A$777,$A31,СВЦЭМ!$B$34:$B$777,G$11)+'СЕТ СН'!$F$11+СВЦЭМ!$D$10+'СЕТ СН'!$F$6</f>
        <v>1171.3635609200001</v>
      </c>
      <c r="H31" s="37">
        <f>SUMIFS(СВЦЭМ!$D$34:$D$777,СВЦЭМ!$A$34:$A$777,$A31,СВЦЭМ!$B$34:$B$777,H$11)+'СЕТ СН'!$F$11+СВЦЭМ!$D$10+'СЕТ СН'!$F$6</f>
        <v>1177.4585981999999</v>
      </c>
      <c r="I31" s="37">
        <f>SUMIFS(СВЦЭМ!$D$34:$D$777,СВЦЭМ!$A$34:$A$777,$A31,СВЦЭМ!$B$34:$B$777,I$11)+'СЕТ СН'!$F$11+СВЦЭМ!$D$10+'СЕТ СН'!$F$6</f>
        <v>1207.95799285</v>
      </c>
      <c r="J31" s="37">
        <f>SUMIFS(СВЦЭМ!$D$34:$D$777,СВЦЭМ!$A$34:$A$777,$A31,СВЦЭМ!$B$34:$B$777,J$11)+'СЕТ СН'!$F$11+СВЦЭМ!$D$10+'СЕТ СН'!$F$6</f>
        <v>1177.4152016799999</v>
      </c>
      <c r="K31" s="37">
        <f>SUMIFS(СВЦЭМ!$D$34:$D$777,СВЦЭМ!$A$34:$A$777,$A31,СВЦЭМ!$B$34:$B$777,K$11)+'СЕТ СН'!$F$11+СВЦЭМ!$D$10+'СЕТ СН'!$F$6</f>
        <v>1131.4677998299999</v>
      </c>
      <c r="L31" s="37">
        <f>SUMIFS(СВЦЭМ!$D$34:$D$777,СВЦЭМ!$A$34:$A$777,$A31,СВЦЭМ!$B$34:$B$777,L$11)+'СЕТ СН'!$F$11+СВЦЭМ!$D$10+'СЕТ СН'!$F$6</f>
        <v>1142.2893239099999</v>
      </c>
      <c r="M31" s="37">
        <f>SUMIFS(СВЦЭМ!$D$34:$D$777,СВЦЭМ!$A$34:$A$777,$A31,СВЦЭМ!$B$34:$B$777,M$11)+'СЕТ СН'!$F$11+СВЦЭМ!$D$10+'СЕТ СН'!$F$6</f>
        <v>1243.20306054</v>
      </c>
      <c r="N31" s="37">
        <f>SUMIFS(СВЦЭМ!$D$34:$D$777,СВЦЭМ!$A$34:$A$777,$A31,СВЦЭМ!$B$34:$B$777,N$11)+'СЕТ СН'!$F$11+СВЦЭМ!$D$10+'СЕТ СН'!$F$6</f>
        <v>1234.16167189</v>
      </c>
      <c r="O31" s="37">
        <f>SUMIFS(СВЦЭМ!$D$34:$D$777,СВЦЭМ!$A$34:$A$777,$A31,СВЦЭМ!$B$34:$B$777,O$11)+'СЕТ СН'!$F$11+СВЦЭМ!$D$10+'СЕТ СН'!$F$6</f>
        <v>1232.14432812</v>
      </c>
      <c r="P31" s="37">
        <f>SUMIFS(СВЦЭМ!$D$34:$D$777,СВЦЭМ!$A$34:$A$777,$A31,СВЦЭМ!$B$34:$B$777,P$11)+'СЕТ СН'!$F$11+СВЦЭМ!$D$10+'СЕТ СН'!$F$6</f>
        <v>1303.8828367199999</v>
      </c>
      <c r="Q31" s="37">
        <f>SUMIFS(СВЦЭМ!$D$34:$D$777,СВЦЭМ!$A$34:$A$777,$A31,СВЦЭМ!$B$34:$B$777,Q$11)+'СЕТ СН'!$F$11+СВЦЭМ!$D$10+'СЕТ СН'!$F$6</f>
        <v>1362.67956426</v>
      </c>
      <c r="R31" s="37">
        <f>SUMIFS(СВЦЭМ!$D$34:$D$777,СВЦЭМ!$A$34:$A$777,$A31,СВЦЭМ!$B$34:$B$777,R$11)+'СЕТ СН'!$F$11+СВЦЭМ!$D$10+'СЕТ СН'!$F$6</f>
        <v>1595.6380115399998</v>
      </c>
      <c r="S31" s="37">
        <f>SUMIFS(СВЦЭМ!$D$34:$D$777,СВЦЭМ!$A$34:$A$777,$A31,СВЦЭМ!$B$34:$B$777,S$11)+'СЕТ СН'!$F$11+СВЦЭМ!$D$10+'СЕТ СН'!$F$6</f>
        <v>1536.7162377</v>
      </c>
      <c r="T31" s="37">
        <f>SUMIFS(СВЦЭМ!$D$34:$D$777,СВЦЭМ!$A$34:$A$777,$A31,СВЦЭМ!$B$34:$B$777,T$11)+'СЕТ СН'!$F$11+СВЦЭМ!$D$10+'СЕТ СН'!$F$6</f>
        <v>1528.19009375</v>
      </c>
      <c r="U31" s="37">
        <f>SUMIFS(СВЦЭМ!$D$34:$D$777,СВЦЭМ!$A$34:$A$777,$A31,СВЦЭМ!$B$34:$B$777,U$11)+'СЕТ СН'!$F$11+СВЦЭМ!$D$10+'СЕТ СН'!$F$6</f>
        <v>1582.6225775500002</v>
      </c>
      <c r="V31" s="37">
        <f>SUMIFS(СВЦЭМ!$D$34:$D$777,СВЦЭМ!$A$34:$A$777,$A31,СВЦЭМ!$B$34:$B$777,V$11)+'СЕТ СН'!$F$11+СВЦЭМ!$D$10+'СЕТ СН'!$F$6</f>
        <v>1643.1241992099999</v>
      </c>
      <c r="W31" s="37">
        <f>SUMIFS(СВЦЭМ!$D$34:$D$777,СВЦЭМ!$A$34:$A$777,$A31,СВЦЭМ!$B$34:$B$777,W$11)+'СЕТ СН'!$F$11+СВЦЭМ!$D$10+'СЕТ СН'!$F$6</f>
        <v>1620.3708859200001</v>
      </c>
      <c r="X31" s="37">
        <f>SUMIFS(СВЦЭМ!$D$34:$D$777,СВЦЭМ!$A$34:$A$777,$A31,СВЦЭМ!$B$34:$B$777,X$11)+'СЕТ СН'!$F$11+СВЦЭМ!$D$10+'СЕТ СН'!$F$6</f>
        <v>1595.3402493600001</v>
      </c>
      <c r="Y31" s="37">
        <f>SUMIFS(СВЦЭМ!$D$34:$D$777,СВЦЭМ!$A$34:$A$777,$A31,СВЦЭМ!$B$34:$B$777,Y$11)+'СЕТ СН'!$F$11+СВЦЭМ!$D$10+'СЕТ СН'!$F$6</f>
        <v>1665.4899005399998</v>
      </c>
    </row>
    <row r="32" spans="1:25" ht="15.75" x14ac:dyDescent="0.2">
      <c r="A32" s="36">
        <f t="shared" si="0"/>
        <v>42603</v>
      </c>
      <c r="B32" s="37">
        <f>SUMIFS(СВЦЭМ!$D$34:$D$777,СВЦЭМ!$A$34:$A$777,$A32,СВЦЭМ!$B$34:$B$777,B$11)+'СЕТ СН'!$F$11+СВЦЭМ!$D$10+'СЕТ СН'!$F$6</f>
        <v>1831.97395727</v>
      </c>
      <c r="C32" s="37">
        <f>SUMIFS(СВЦЭМ!$D$34:$D$777,СВЦЭМ!$A$34:$A$777,$A32,СВЦЭМ!$B$34:$B$777,C$11)+'СЕТ СН'!$F$11+СВЦЭМ!$D$10+'СЕТ СН'!$F$6</f>
        <v>1672.04001083</v>
      </c>
      <c r="D32" s="37">
        <f>SUMIFS(СВЦЭМ!$D$34:$D$777,СВЦЭМ!$A$34:$A$777,$A32,СВЦЭМ!$B$34:$B$777,D$11)+'СЕТ СН'!$F$11+СВЦЭМ!$D$10+'СЕТ СН'!$F$6</f>
        <v>1846.70761782</v>
      </c>
      <c r="E32" s="37">
        <f>SUMIFS(СВЦЭМ!$D$34:$D$777,СВЦЭМ!$A$34:$A$777,$A32,СВЦЭМ!$B$34:$B$777,E$11)+'СЕТ СН'!$F$11+СВЦЭМ!$D$10+'СЕТ СН'!$F$6</f>
        <v>1755.1463735299999</v>
      </c>
      <c r="F32" s="37">
        <f>SUMIFS(СВЦЭМ!$D$34:$D$777,СВЦЭМ!$A$34:$A$777,$A32,СВЦЭМ!$B$34:$B$777,F$11)+'СЕТ СН'!$F$11+СВЦЭМ!$D$10+'СЕТ СН'!$F$6</f>
        <v>1574.6711710099999</v>
      </c>
      <c r="G32" s="37">
        <f>SUMIFS(СВЦЭМ!$D$34:$D$777,СВЦЭМ!$A$34:$A$777,$A32,СВЦЭМ!$B$34:$B$777,G$11)+'СЕТ СН'!$F$11+СВЦЭМ!$D$10+'СЕТ СН'!$F$6</f>
        <v>1509.6197088899999</v>
      </c>
      <c r="H32" s="37">
        <f>SUMIFS(СВЦЭМ!$D$34:$D$777,СВЦЭМ!$A$34:$A$777,$A32,СВЦЭМ!$B$34:$B$777,H$11)+'СЕТ СН'!$F$11+СВЦЭМ!$D$10+'СЕТ СН'!$F$6</f>
        <v>1487.7872982600002</v>
      </c>
      <c r="I32" s="37">
        <f>SUMIFS(СВЦЭМ!$D$34:$D$777,СВЦЭМ!$A$34:$A$777,$A32,СВЦЭМ!$B$34:$B$777,I$11)+'СЕТ СН'!$F$11+СВЦЭМ!$D$10+'СЕТ СН'!$F$6</f>
        <v>1448.1208400199998</v>
      </c>
      <c r="J32" s="37">
        <f>SUMIFS(СВЦЭМ!$D$34:$D$777,СВЦЭМ!$A$34:$A$777,$A32,СВЦЭМ!$B$34:$B$777,J$11)+'СЕТ СН'!$F$11+СВЦЭМ!$D$10+'СЕТ СН'!$F$6</f>
        <v>1354.4399028100001</v>
      </c>
      <c r="K32" s="37">
        <f>SUMIFS(СВЦЭМ!$D$34:$D$777,СВЦЭМ!$A$34:$A$777,$A32,СВЦЭМ!$B$34:$B$777,K$11)+'СЕТ СН'!$F$11+СВЦЭМ!$D$10+'СЕТ СН'!$F$6</f>
        <v>1188.4572563199999</v>
      </c>
      <c r="L32" s="37">
        <f>SUMIFS(СВЦЭМ!$D$34:$D$777,СВЦЭМ!$A$34:$A$777,$A32,СВЦЭМ!$B$34:$B$777,L$11)+'СЕТ СН'!$F$11+СВЦЭМ!$D$10+'СЕТ СН'!$F$6</f>
        <v>1155.1488936800001</v>
      </c>
      <c r="M32" s="37">
        <f>SUMIFS(СВЦЭМ!$D$34:$D$777,СВЦЭМ!$A$34:$A$777,$A32,СВЦЭМ!$B$34:$B$777,M$11)+'СЕТ СН'!$F$11+СВЦЭМ!$D$10+'СЕТ СН'!$F$6</f>
        <v>1207.77064307</v>
      </c>
      <c r="N32" s="37">
        <f>SUMIFS(СВЦЭМ!$D$34:$D$777,СВЦЭМ!$A$34:$A$777,$A32,СВЦЭМ!$B$34:$B$777,N$11)+'СЕТ СН'!$F$11+СВЦЭМ!$D$10+'СЕТ СН'!$F$6</f>
        <v>1216.30858719</v>
      </c>
      <c r="O32" s="37">
        <f>SUMIFS(СВЦЭМ!$D$34:$D$777,СВЦЭМ!$A$34:$A$777,$A32,СВЦЭМ!$B$34:$B$777,O$11)+'СЕТ СН'!$F$11+СВЦЭМ!$D$10+'СЕТ СН'!$F$6</f>
        <v>1256.50005259</v>
      </c>
      <c r="P32" s="37">
        <f>SUMIFS(СВЦЭМ!$D$34:$D$777,СВЦЭМ!$A$34:$A$777,$A32,СВЦЭМ!$B$34:$B$777,P$11)+'СЕТ СН'!$F$11+СВЦЭМ!$D$10+'СЕТ СН'!$F$6</f>
        <v>1252.04082462</v>
      </c>
      <c r="Q32" s="37">
        <f>SUMIFS(СВЦЭМ!$D$34:$D$777,СВЦЭМ!$A$34:$A$777,$A32,СВЦЭМ!$B$34:$B$777,Q$11)+'СЕТ СН'!$F$11+СВЦЭМ!$D$10+'СЕТ СН'!$F$6</f>
        <v>1246.6141985100001</v>
      </c>
      <c r="R32" s="37">
        <f>SUMIFS(СВЦЭМ!$D$34:$D$777,СВЦЭМ!$A$34:$A$777,$A32,СВЦЭМ!$B$34:$B$777,R$11)+'СЕТ СН'!$F$11+СВЦЭМ!$D$10+'СЕТ СН'!$F$6</f>
        <v>1312.31712363</v>
      </c>
      <c r="S32" s="37">
        <f>SUMIFS(СВЦЭМ!$D$34:$D$777,СВЦЭМ!$A$34:$A$777,$A32,СВЦЭМ!$B$34:$B$777,S$11)+'СЕТ СН'!$F$11+СВЦЭМ!$D$10+'СЕТ СН'!$F$6</f>
        <v>1316.4939862400001</v>
      </c>
      <c r="T32" s="37">
        <f>SUMIFS(СВЦЭМ!$D$34:$D$777,СВЦЭМ!$A$34:$A$777,$A32,СВЦЭМ!$B$34:$B$777,T$11)+'СЕТ СН'!$F$11+СВЦЭМ!$D$10+'СЕТ СН'!$F$6</f>
        <v>1300.4433089700001</v>
      </c>
      <c r="U32" s="37">
        <f>SUMIFS(СВЦЭМ!$D$34:$D$777,СВЦЭМ!$A$34:$A$777,$A32,СВЦЭМ!$B$34:$B$777,U$11)+'СЕТ СН'!$F$11+СВЦЭМ!$D$10+'СЕТ СН'!$F$6</f>
        <v>1293.7236883099999</v>
      </c>
      <c r="V32" s="37">
        <f>SUMIFS(СВЦЭМ!$D$34:$D$777,СВЦЭМ!$A$34:$A$777,$A32,СВЦЭМ!$B$34:$B$777,V$11)+'СЕТ СН'!$F$11+СВЦЭМ!$D$10+'СЕТ СН'!$F$6</f>
        <v>1288.6139612000002</v>
      </c>
      <c r="W32" s="37">
        <f>SUMIFS(СВЦЭМ!$D$34:$D$777,СВЦЭМ!$A$34:$A$777,$A32,СВЦЭМ!$B$34:$B$777,W$11)+'СЕТ СН'!$F$11+СВЦЭМ!$D$10+'СЕТ СН'!$F$6</f>
        <v>1348.98318943</v>
      </c>
      <c r="X32" s="37">
        <f>SUMIFS(СВЦЭМ!$D$34:$D$777,СВЦЭМ!$A$34:$A$777,$A32,СВЦЭМ!$B$34:$B$777,X$11)+'СЕТ СН'!$F$11+СВЦЭМ!$D$10+'СЕТ СН'!$F$6</f>
        <v>1261.45243063</v>
      </c>
      <c r="Y32" s="37">
        <f>SUMIFS(СВЦЭМ!$D$34:$D$777,СВЦЭМ!$A$34:$A$777,$A32,СВЦЭМ!$B$34:$B$777,Y$11)+'СЕТ СН'!$F$11+СВЦЭМ!$D$10+'СЕТ СН'!$F$6</f>
        <v>1236.5866323099999</v>
      </c>
    </row>
    <row r="33" spans="1:27" ht="15.75" x14ac:dyDescent="0.2">
      <c r="A33" s="36">
        <f t="shared" si="0"/>
        <v>42604</v>
      </c>
      <c r="B33" s="37">
        <f>SUMIFS(СВЦЭМ!$D$34:$D$777,СВЦЭМ!$A$34:$A$777,$A33,СВЦЭМ!$B$34:$B$777,B$11)+'СЕТ СН'!$F$11+СВЦЭМ!$D$10+'СЕТ СН'!$F$6</f>
        <v>1256.77733289</v>
      </c>
      <c r="C33" s="37">
        <f>SUMIFS(СВЦЭМ!$D$34:$D$777,СВЦЭМ!$A$34:$A$777,$A33,СВЦЭМ!$B$34:$B$777,C$11)+'СЕТ СН'!$F$11+СВЦЭМ!$D$10+'СЕТ СН'!$F$6</f>
        <v>1326.9463727100001</v>
      </c>
      <c r="D33" s="37">
        <f>SUMIFS(СВЦЭМ!$D$34:$D$777,СВЦЭМ!$A$34:$A$777,$A33,СВЦЭМ!$B$34:$B$777,D$11)+'СЕТ СН'!$F$11+СВЦЭМ!$D$10+'СЕТ СН'!$F$6</f>
        <v>1391.3167906499998</v>
      </c>
      <c r="E33" s="37">
        <f>SUMIFS(СВЦЭМ!$D$34:$D$777,СВЦЭМ!$A$34:$A$777,$A33,СВЦЭМ!$B$34:$B$777,E$11)+'СЕТ СН'!$F$11+СВЦЭМ!$D$10+'СЕТ СН'!$F$6</f>
        <v>1374.2194508799998</v>
      </c>
      <c r="F33" s="37">
        <f>SUMIFS(СВЦЭМ!$D$34:$D$777,СВЦЭМ!$A$34:$A$777,$A33,СВЦЭМ!$B$34:$B$777,F$11)+'СЕТ СН'!$F$11+СВЦЭМ!$D$10+'СЕТ СН'!$F$6</f>
        <v>1344.7805688600001</v>
      </c>
      <c r="G33" s="37">
        <f>SUMIFS(СВЦЭМ!$D$34:$D$777,СВЦЭМ!$A$34:$A$777,$A33,СВЦЭМ!$B$34:$B$777,G$11)+'СЕТ СН'!$F$11+СВЦЭМ!$D$10+'СЕТ СН'!$F$6</f>
        <v>1310.4712897099998</v>
      </c>
      <c r="H33" s="37">
        <f>SUMIFS(СВЦЭМ!$D$34:$D$777,СВЦЭМ!$A$34:$A$777,$A33,СВЦЭМ!$B$34:$B$777,H$11)+'СЕТ СН'!$F$11+СВЦЭМ!$D$10+'СЕТ СН'!$F$6</f>
        <v>1231.4553445700001</v>
      </c>
      <c r="I33" s="37">
        <f>SUMIFS(СВЦЭМ!$D$34:$D$777,СВЦЭМ!$A$34:$A$777,$A33,СВЦЭМ!$B$34:$B$777,I$11)+'СЕТ СН'!$F$11+СВЦЭМ!$D$10+'СЕТ СН'!$F$6</f>
        <v>1220.0510948199999</v>
      </c>
      <c r="J33" s="37">
        <f>SUMIFS(СВЦЭМ!$D$34:$D$777,СВЦЭМ!$A$34:$A$777,$A33,СВЦЭМ!$B$34:$B$777,J$11)+'СЕТ СН'!$F$11+СВЦЭМ!$D$10+'СЕТ СН'!$F$6</f>
        <v>1129.7450705000001</v>
      </c>
      <c r="K33" s="37">
        <f>SUMIFS(СВЦЭМ!$D$34:$D$777,СВЦЭМ!$A$34:$A$777,$A33,СВЦЭМ!$B$34:$B$777,K$11)+'СЕТ СН'!$F$11+СВЦЭМ!$D$10+'СЕТ СН'!$F$6</f>
        <v>1080.70732972</v>
      </c>
      <c r="L33" s="37">
        <f>SUMIFS(СВЦЭМ!$D$34:$D$777,СВЦЭМ!$A$34:$A$777,$A33,СВЦЭМ!$B$34:$B$777,L$11)+'СЕТ СН'!$F$11+СВЦЭМ!$D$10+'СЕТ СН'!$F$6</f>
        <v>1123.7821839000001</v>
      </c>
      <c r="M33" s="37">
        <f>SUMIFS(СВЦЭМ!$D$34:$D$777,СВЦЭМ!$A$34:$A$777,$A33,СВЦЭМ!$B$34:$B$777,M$11)+'СЕТ СН'!$F$11+СВЦЭМ!$D$10+'СЕТ СН'!$F$6</f>
        <v>1161.0620377</v>
      </c>
      <c r="N33" s="37">
        <f>SUMIFS(СВЦЭМ!$D$34:$D$777,СВЦЭМ!$A$34:$A$777,$A33,СВЦЭМ!$B$34:$B$777,N$11)+'СЕТ СН'!$F$11+СВЦЭМ!$D$10+'СЕТ СН'!$F$6</f>
        <v>1140.9869534899999</v>
      </c>
      <c r="O33" s="37">
        <f>SUMIFS(СВЦЭМ!$D$34:$D$777,СВЦЭМ!$A$34:$A$777,$A33,СВЦЭМ!$B$34:$B$777,O$11)+'СЕТ СН'!$F$11+СВЦЭМ!$D$10+'СЕТ СН'!$F$6</f>
        <v>1185.6506274799999</v>
      </c>
      <c r="P33" s="37">
        <f>SUMIFS(СВЦЭМ!$D$34:$D$777,СВЦЭМ!$A$34:$A$777,$A33,СВЦЭМ!$B$34:$B$777,P$11)+'СЕТ СН'!$F$11+СВЦЭМ!$D$10+'СЕТ СН'!$F$6</f>
        <v>1181.66642877</v>
      </c>
      <c r="Q33" s="37">
        <f>SUMIFS(СВЦЭМ!$D$34:$D$777,СВЦЭМ!$A$34:$A$777,$A33,СВЦЭМ!$B$34:$B$777,Q$11)+'СЕТ СН'!$F$11+СВЦЭМ!$D$10+'СЕТ СН'!$F$6</f>
        <v>1145.6078860699999</v>
      </c>
      <c r="R33" s="37">
        <f>SUMIFS(СВЦЭМ!$D$34:$D$777,СВЦЭМ!$A$34:$A$777,$A33,СВЦЭМ!$B$34:$B$777,R$11)+'СЕТ СН'!$F$11+СВЦЭМ!$D$10+'СЕТ СН'!$F$6</f>
        <v>1152.3361355100001</v>
      </c>
      <c r="S33" s="37">
        <f>SUMIFS(СВЦЭМ!$D$34:$D$777,СВЦЭМ!$A$34:$A$777,$A33,СВЦЭМ!$B$34:$B$777,S$11)+'СЕТ СН'!$F$11+СВЦЭМ!$D$10+'СЕТ СН'!$F$6</f>
        <v>1144.6150992600001</v>
      </c>
      <c r="T33" s="37">
        <f>SUMIFS(СВЦЭМ!$D$34:$D$777,СВЦЭМ!$A$34:$A$777,$A33,СВЦЭМ!$B$34:$B$777,T$11)+'СЕТ СН'!$F$11+СВЦЭМ!$D$10+'СЕТ СН'!$F$6</f>
        <v>1083.2481319600001</v>
      </c>
      <c r="U33" s="37">
        <f>SUMIFS(СВЦЭМ!$D$34:$D$777,СВЦЭМ!$A$34:$A$777,$A33,СВЦЭМ!$B$34:$B$777,U$11)+'СЕТ СН'!$F$11+СВЦЭМ!$D$10+'СЕТ СН'!$F$6</f>
        <v>1072.8065285100001</v>
      </c>
      <c r="V33" s="37">
        <f>SUMIFS(СВЦЭМ!$D$34:$D$777,СВЦЭМ!$A$34:$A$777,$A33,СВЦЭМ!$B$34:$B$777,V$11)+'СЕТ СН'!$F$11+СВЦЭМ!$D$10+'СЕТ СН'!$F$6</f>
        <v>1068.66358605</v>
      </c>
      <c r="W33" s="37">
        <f>SUMIFS(СВЦЭМ!$D$34:$D$777,СВЦЭМ!$A$34:$A$777,$A33,СВЦЭМ!$B$34:$B$777,W$11)+'СЕТ СН'!$F$11+СВЦЭМ!$D$10+'СЕТ СН'!$F$6</f>
        <v>1055.1724367100001</v>
      </c>
      <c r="X33" s="37">
        <f>SUMIFS(СВЦЭМ!$D$34:$D$777,СВЦЭМ!$A$34:$A$777,$A33,СВЦЭМ!$B$34:$B$777,X$11)+'СЕТ СН'!$F$11+СВЦЭМ!$D$10+'СЕТ СН'!$F$6</f>
        <v>1039.0620529</v>
      </c>
      <c r="Y33" s="37">
        <f>SUMIFS(СВЦЭМ!$D$34:$D$777,СВЦЭМ!$A$34:$A$777,$A33,СВЦЭМ!$B$34:$B$777,Y$11)+'СЕТ СН'!$F$11+СВЦЭМ!$D$10+'СЕТ СН'!$F$6</f>
        <v>1102.5904286099999</v>
      </c>
    </row>
    <row r="34" spans="1:27" ht="15.75" x14ac:dyDescent="0.2">
      <c r="A34" s="36">
        <f t="shared" si="0"/>
        <v>42605</v>
      </c>
      <c r="B34" s="37">
        <f>SUMIFS(СВЦЭМ!$D$34:$D$777,СВЦЭМ!$A$34:$A$777,$A34,СВЦЭМ!$B$34:$B$777,B$11)+'СЕТ СН'!$F$11+СВЦЭМ!$D$10+'СЕТ СН'!$F$6</f>
        <v>1134.65394498</v>
      </c>
      <c r="C34" s="37">
        <f>SUMIFS(СВЦЭМ!$D$34:$D$777,СВЦЭМ!$A$34:$A$777,$A34,СВЦЭМ!$B$34:$B$777,C$11)+'СЕТ СН'!$F$11+СВЦЭМ!$D$10+'СЕТ СН'!$F$6</f>
        <v>1204.51320166</v>
      </c>
      <c r="D34" s="37">
        <f>SUMIFS(СВЦЭМ!$D$34:$D$777,СВЦЭМ!$A$34:$A$777,$A34,СВЦЭМ!$B$34:$B$777,D$11)+'СЕТ СН'!$F$11+СВЦЭМ!$D$10+'СЕТ СН'!$F$6</f>
        <v>1229.79969164</v>
      </c>
      <c r="E34" s="37">
        <f>SUMIFS(СВЦЭМ!$D$34:$D$777,СВЦЭМ!$A$34:$A$777,$A34,СВЦЭМ!$B$34:$B$777,E$11)+'СЕТ СН'!$F$11+СВЦЭМ!$D$10+'СЕТ СН'!$F$6</f>
        <v>1236.4028888299999</v>
      </c>
      <c r="F34" s="37">
        <f>SUMIFS(СВЦЭМ!$D$34:$D$777,СВЦЭМ!$A$34:$A$777,$A34,СВЦЭМ!$B$34:$B$777,F$11)+'СЕТ СН'!$F$11+СВЦЭМ!$D$10+'СЕТ СН'!$F$6</f>
        <v>1226.90693136</v>
      </c>
      <c r="G34" s="37">
        <f>SUMIFS(СВЦЭМ!$D$34:$D$777,СВЦЭМ!$A$34:$A$777,$A34,СВЦЭМ!$B$34:$B$777,G$11)+'СЕТ СН'!$F$11+СВЦЭМ!$D$10+'СЕТ СН'!$F$6</f>
        <v>1239.4097766300001</v>
      </c>
      <c r="H34" s="37">
        <f>SUMIFS(СВЦЭМ!$D$34:$D$777,СВЦЭМ!$A$34:$A$777,$A34,СВЦЭМ!$B$34:$B$777,H$11)+'СЕТ СН'!$F$11+СВЦЭМ!$D$10+'СЕТ СН'!$F$6</f>
        <v>1264.76240413</v>
      </c>
      <c r="I34" s="37">
        <f>SUMIFS(СВЦЭМ!$D$34:$D$777,СВЦЭМ!$A$34:$A$777,$A34,СВЦЭМ!$B$34:$B$777,I$11)+'СЕТ СН'!$F$11+СВЦЭМ!$D$10+'СЕТ СН'!$F$6</f>
        <v>1239.83732209</v>
      </c>
      <c r="J34" s="37">
        <f>SUMIFS(СВЦЭМ!$D$34:$D$777,СВЦЭМ!$A$34:$A$777,$A34,СВЦЭМ!$B$34:$B$777,J$11)+'СЕТ СН'!$F$11+СВЦЭМ!$D$10+'СЕТ СН'!$F$6</f>
        <v>1278.15850789</v>
      </c>
      <c r="K34" s="37">
        <f>SUMIFS(СВЦЭМ!$D$34:$D$777,СВЦЭМ!$A$34:$A$777,$A34,СВЦЭМ!$B$34:$B$777,K$11)+'СЕТ СН'!$F$11+СВЦЭМ!$D$10+'СЕТ СН'!$F$6</f>
        <v>1068.00261978</v>
      </c>
      <c r="L34" s="37">
        <f>SUMIFS(СВЦЭМ!$D$34:$D$777,СВЦЭМ!$A$34:$A$777,$A34,СВЦЭМ!$B$34:$B$777,L$11)+'СЕТ СН'!$F$11+СВЦЭМ!$D$10+'СЕТ СН'!$F$6</f>
        <v>1030.49026585</v>
      </c>
      <c r="M34" s="37">
        <f>SUMIFS(СВЦЭМ!$D$34:$D$777,СВЦЭМ!$A$34:$A$777,$A34,СВЦЭМ!$B$34:$B$777,M$11)+'СЕТ СН'!$F$11+СВЦЭМ!$D$10+'СЕТ СН'!$F$6</f>
        <v>1015.6410227699999</v>
      </c>
      <c r="N34" s="37">
        <f>SUMIFS(СВЦЭМ!$D$34:$D$777,СВЦЭМ!$A$34:$A$777,$A34,СВЦЭМ!$B$34:$B$777,N$11)+'СЕТ СН'!$F$11+СВЦЭМ!$D$10+'СЕТ СН'!$F$6</f>
        <v>1028.5555346199999</v>
      </c>
      <c r="O34" s="37">
        <f>SUMIFS(СВЦЭМ!$D$34:$D$777,СВЦЭМ!$A$34:$A$777,$A34,СВЦЭМ!$B$34:$B$777,O$11)+'СЕТ СН'!$F$11+СВЦЭМ!$D$10+'СЕТ СН'!$F$6</f>
        <v>1064.2251857800002</v>
      </c>
      <c r="P34" s="37">
        <f>SUMIFS(СВЦЭМ!$D$34:$D$777,СВЦЭМ!$A$34:$A$777,$A34,СВЦЭМ!$B$34:$B$777,P$11)+'СЕТ СН'!$F$11+СВЦЭМ!$D$10+'СЕТ СН'!$F$6</f>
        <v>1075.58429974</v>
      </c>
      <c r="Q34" s="37">
        <f>SUMIFS(СВЦЭМ!$D$34:$D$777,СВЦЭМ!$A$34:$A$777,$A34,СВЦЭМ!$B$34:$B$777,Q$11)+'СЕТ СН'!$F$11+СВЦЭМ!$D$10+'СЕТ СН'!$F$6</f>
        <v>1024.21283782</v>
      </c>
      <c r="R34" s="37">
        <f>SUMIFS(СВЦЭМ!$D$34:$D$777,СВЦЭМ!$A$34:$A$777,$A34,СВЦЭМ!$B$34:$B$777,R$11)+'СЕТ СН'!$F$11+СВЦЭМ!$D$10+'СЕТ СН'!$F$6</f>
        <v>1051.4819184399998</v>
      </c>
      <c r="S34" s="37">
        <f>SUMIFS(СВЦЭМ!$D$34:$D$777,СВЦЭМ!$A$34:$A$777,$A34,СВЦЭМ!$B$34:$B$777,S$11)+'СЕТ СН'!$F$11+СВЦЭМ!$D$10+'СЕТ СН'!$F$6</f>
        <v>1048.9611413100001</v>
      </c>
      <c r="T34" s="37">
        <f>SUMIFS(СВЦЭМ!$D$34:$D$777,СВЦЭМ!$A$34:$A$777,$A34,СВЦЭМ!$B$34:$B$777,T$11)+'СЕТ СН'!$F$11+СВЦЭМ!$D$10+'СЕТ СН'!$F$6</f>
        <v>1030.5695332999999</v>
      </c>
      <c r="U34" s="37">
        <f>SUMIFS(СВЦЭМ!$D$34:$D$777,СВЦЭМ!$A$34:$A$777,$A34,СВЦЭМ!$B$34:$B$777,U$11)+'СЕТ СН'!$F$11+СВЦЭМ!$D$10+'СЕТ СН'!$F$6</f>
        <v>1008.5159369700001</v>
      </c>
      <c r="V34" s="37">
        <f>SUMIFS(СВЦЭМ!$D$34:$D$777,СВЦЭМ!$A$34:$A$777,$A34,СВЦЭМ!$B$34:$B$777,V$11)+'СЕТ СН'!$F$11+СВЦЭМ!$D$10+'СЕТ СН'!$F$6</f>
        <v>1028.4431451099999</v>
      </c>
      <c r="W34" s="37">
        <f>SUMIFS(СВЦЭМ!$D$34:$D$777,СВЦЭМ!$A$34:$A$777,$A34,СВЦЭМ!$B$34:$B$777,W$11)+'СЕТ СН'!$F$11+СВЦЭМ!$D$10+'СЕТ СН'!$F$6</f>
        <v>1042.42962863</v>
      </c>
      <c r="X34" s="37">
        <f>SUMIFS(СВЦЭМ!$D$34:$D$777,СВЦЭМ!$A$34:$A$777,$A34,СВЦЭМ!$B$34:$B$777,X$11)+'СЕТ СН'!$F$11+СВЦЭМ!$D$10+'СЕТ СН'!$F$6</f>
        <v>1106.58063834</v>
      </c>
      <c r="Y34" s="37">
        <f>SUMIFS(СВЦЭМ!$D$34:$D$777,СВЦЭМ!$A$34:$A$777,$A34,СВЦЭМ!$B$34:$B$777,Y$11)+'СЕТ СН'!$F$11+СВЦЭМ!$D$10+'СЕТ СН'!$F$6</f>
        <v>1099.1839432100001</v>
      </c>
    </row>
    <row r="35" spans="1:27" ht="15.75" x14ac:dyDescent="0.2">
      <c r="A35" s="36">
        <f t="shared" si="0"/>
        <v>42606</v>
      </c>
      <c r="B35" s="37">
        <f>SUMIFS(СВЦЭМ!$D$34:$D$777,СВЦЭМ!$A$34:$A$777,$A35,СВЦЭМ!$B$34:$B$777,B$11)+'СЕТ СН'!$F$11+СВЦЭМ!$D$10+'СЕТ СН'!$F$6</f>
        <v>1175.9051759899999</v>
      </c>
      <c r="C35" s="37">
        <f>SUMIFS(СВЦЭМ!$D$34:$D$777,СВЦЭМ!$A$34:$A$777,$A35,СВЦЭМ!$B$34:$B$777,C$11)+'СЕТ СН'!$F$11+СВЦЭМ!$D$10+'СЕТ СН'!$F$6</f>
        <v>1230.32756898</v>
      </c>
      <c r="D35" s="37">
        <f>SUMIFS(СВЦЭМ!$D$34:$D$777,СВЦЭМ!$A$34:$A$777,$A35,СВЦЭМ!$B$34:$B$777,D$11)+'СЕТ СН'!$F$11+СВЦЭМ!$D$10+'СЕТ СН'!$F$6</f>
        <v>1225.35489869</v>
      </c>
      <c r="E35" s="37">
        <f>SUMIFS(СВЦЭМ!$D$34:$D$777,СВЦЭМ!$A$34:$A$777,$A35,СВЦЭМ!$B$34:$B$777,E$11)+'СЕТ СН'!$F$11+СВЦЭМ!$D$10+'СЕТ СН'!$F$6</f>
        <v>1233.2946503600001</v>
      </c>
      <c r="F35" s="37">
        <f>SUMIFS(СВЦЭМ!$D$34:$D$777,СВЦЭМ!$A$34:$A$777,$A35,СВЦЭМ!$B$34:$B$777,F$11)+'СЕТ СН'!$F$11+СВЦЭМ!$D$10+'СЕТ СН'!$F$6</f>
        <v>1214.95139681</v>
      </c>
      <c r="G35" s="37">
        <f>SUMIFS(СВЦЭМ!$D$34:$D$777,СВЦЭМ!$A$34:$A$777,$A35,СВЦЭМ!$B$34:$B$777,G$11)+'СЕТ СН'!$F$11+СВЦЭМ!$D$10+'СЕТ СН'!$F$6</f>
        <v>1259.6742416000002</v>
      </c>
      <c r="H35" s="37">
        <f>SUMIFS(СВЦЭМ!$D$34:$D$777,СВЦЭМ!$A$34:$A$777,$A35,СВЦЭМ!$B$34:$B$777,H$11)+'СЕТ СН'!$F$11+СВЦЭМ!$D$10+'СЕТ СН'!$F$6</f>
        <v>1204.6409676100002</v>
      </c>
      <c r="I35" s="37">
        <f>SUMIFS(СВЦЭМ!$D$34:$D$777,СВЦЭМ!$A$34:$A$777,$A35,СВЦЭМ!$B$34:$B$777,I$11)+'СЕТ СН'!$F$11+СВЦЭМ!$D$10+'СЕТ СН'!$F$6</f>
        <v>1187.3235497400001</v>
      </c>
      <c r="J35" s="37">
        <f>SUMIFS(СВЦЭМ!$D$34:$D$777,СВЦЭМ!$A$34:$A$777,$A35,СВЦЭМ!$B$34:$B$777,J$11)+'СЕТ СН'!$F$11+СВЦЭМ!$D$10+'СЕТ СН'!$F$6</f>
        <v>1115.31767683</v>
      </c>
      <c r="K35" s="37">
        <f>SUMIFS(СВЦЭМ!$D$34:$D$777,СВЦЭМ!$A$34:$A$777,$A35,СВЦЭМ!$B$34:$B$777,K$11)+'СЕТ СН'!$F$11+СВЦЭМ!$D$10+'СЕТ СН'!$F$6</f>
        <v>1042.0578910899999</v>
      </c>
      <c r="L35" s="37">
        <f>SUMIFS(СВЦЭМ!$D$34:$D$777,СВЦЭМ!$A$34:$A$777,$A35,СВЦЭМ!$B$34:$B$777,L$11)+'СЕТ СН'!$F$11+СВЦЭМ!$D$10+'СЕТ СН'!$F$6</f>
        <v>1037.2248510600002</v>
      </c>
      <c r="M35" s="37">
        <f>SUMIFS(СВЦЭМ!$D$34:$D$777,СВЦЭМ!$A$34:$A$777,$A35,СВЦЭМ!$B$34:$B$777,M$11)+'СЕТ СН'!$F$11+СВЦЭМ!$D$10+'СЕТ СН'!$F$6</f>
        <v>1068.0292454099999</v>
      </c>
      <c r="N35" s="37">
        <f>SUMIFS(СВЦЭМ!$D$34:$D$777,СВЦЭМ!$A$34:$A$777,$A35,СВЦЭМ!$B$34:$B$777,N$11)+'СЕТ СН'!$F$11+СВЦЭМ!$D$10+'СЕТ СН'!$F$6</f>
        <v>1030.0690744100002</v>
      </c>
      <c r="O35" s="37">
        <f>SUMIFS(СВЦЭМ!$D$34:$D$777,СВЦЭМ!$A$34:$A$777,$A35,СВЦЭМ!$B$34:$B$777,O$11)+'СЕТ СН'!$F$11+СВЦЭМ!$D$10+'СЕТ СН'!$F$6</f>
        <v>1085.3227268800001</v>
      </c>
      <c r="P35" s="37">
        <f>SUMIFS(СВЦЭМ!$D$34:$D$777,СВЦЭМ!$A$34:$A$777,$A35,СВЦЭМ!$B$34:$B$777,P$11)+'СЕТ СН'!$F$11+СВЦЭМ!$D$10+'СЕТ СН'!$F$6</f>
        <v>1106.7922662199999</v>
      </c>
      <c r="Q35" s="37">
        <f>SUMIFS(СВЦЭМ!$D$34:$D$777,СВЦЭМ!$A$34:$A$777,$A35,СВЦЭМ!$B$34:$B$777,Q$11)+'СЕТ СН'!$F$11+СВЦЭМ!$D$10+'СЕТ СН'!$F$6</f>
        <v>1064.0261923799999</v>
      </c>
      <c r="R35" s="37">
        <f>SUMIFS(СВЦЭМ!$D$34:$D$777,СВЦЭМ!$A$34:$A$777,$A35,СВЦЭМ!$B$34:$B$777,R$11)+'СЕТ СН'!$F$11+СВЦЭМ!$D$10+'СЕТ СН'!$F$6</f>
        <v>1034.19733767</v>
      </c>
      <c r="S35" s="37">
        <f>SUMIFS(СВЦЭМ!$D$34:$D$777,СВЦЭМ!$A$34:$A$777,$A35,СВЦЭМ!$B$34:$B$777,S$11)+'СЕТ СН'!$F$11+СВЦЭМ!$D$10+'СЕТ СН'!$F$6</f>
        <v>1004.1064145500001</v>
      </c>
      <c r="T35" s="37">
        <f>SUMIFS(СВЦЭМ!$D$34:$D$777,СВЦЭМ!$A$34:$A$777,$A35,СВЦЭМ!$B$34:$B$777,T$11)+'СЕТ СН'!$F$11+СВЦЭМ!$D$10+'СЕТ СН'!$F$6</f>
        <v>1029.5895951000002</v>
      </c>
      <c r="U35" s="37">
        <f>SUMIFS(СВЦЭМ!$D$34:$D$777,СВЦЭМ!$A$34:$A$777,$A35,СВЦЭМ!$B$34:$B$777,U$11)+'СЕТ СН'!$F$11+СВЦЭМ!$D$10+'СЕТ СН'!$F$6</f>
        <v>1039.36475954</v>
      </c>
      <c r="V35" s="37">
        <f>SUMIFS(СВЦЭМ!$D$34:$D$777,СВЦЭМ!$A$34:$A$777,$A35,СВЦЭМ!$B$34:$B$777,V$11)+'СЕТ СН'!$F$11+СВЦЭМ!$D$10+'СЕТ СН'!$F$6</f>
        <v>1067.4266765100001</v>
      </c>
      <c r="W35" s="37">
        <f>SUMIFS(СВЦЭМ!$D$34:$D$777,СВЦЭМ!$A$34:$A$777,$A35,СВЦЭМ!$B$34:$B$777,W$11)+'СЕТ СН'!$F$11+СВЦЭМ!$D$10+'СЕТ СН'!$F$6</f>
        <v>1074.4959370400002</v>
      </c>
      <c r="X35" s="37">
        <f>SUMIFS(СВЦЭМ!$D$34:$D$777,СВЦЭМ!$A$34:$A$777,$A35,СВЦЭМ!$B$34:$B$777,X$11)+'СЕТ СН'!$F$11+СВЦЭМ!$D$10+'СЕТ СН'!$F$6</f>
        <v>1015.08723826</v>
      </c>
      <c r="Y35" s="37">
        <f>SUMIFS(СВЦЭМ!$D$34:$D$777,СВЦЭМ!$A$34:$A$777,$A35,СВЦЭМ!$B$34:$B$777,Y$11)+'СЕТ СН'!$F$11+СВЦЭМ!$D$10+'СЕТ СН'!$F$6</f>
        <v>1022.9539454300001</v>
      </c>
    </row>
    <row r="36" spans="1:27" ht="15.75" x14ac:dyDescent="0.2">
      <c r="A36" s="36">
        <f t="shared" si="0"/>
        <v>42607</v>
      </c>
      <c r="B36" s="37">
        <f>SUMIFS(СВЦЭМ!$D$34:$D$777,СВЦЭМ!$A$34:$A$777,$A36,СВЦЭМ!$B$34:$B$777,B$11)+'СЕТ СН'!$F$11+СВЦЭМ!$D$10+'СЕТ СН'!$F$6</f>
        <v>1128.5822626200002</v>
      </c>
      <c r="C36" s="37">
        <f>SUMIFS(СВЦЭМ!$D$34:$D$777,СВЦЭМ!$A$34:$A$777,$A36,СВЦЭМ!$B$34:$B$777,C$11)+'СЕТ СН'!$F$11+СВЦЭМ!$D$10+'СЕТ СН'!$F$6</f>
        <v>1197.4175100699999</v>
      </c>
      <c r="D36" s="37">
        <f>SUMIFS(СВЦЭМ!$D$34:$D$777,СВЦЭМ!$A$34:$A$777,$A36,СВЦЭМ!$B$34:$B$777,D$11)+'СЕТ СН'!$F$11+СВЦЭМ!$D$10+'СЕТ СН'!$F$6</f>
        <v>1216.6396454000001</v>
      </c>
      <c r="E36" s="37">
        <f>SUMIFS(СВЦЭМ!$D$34:$D$777,СВЦЭМ!$A$34:$A$777,$A36,СВЦЭМ!$B$34:$B$777,E$11)+'СЕТ СН'!$F$11+СВЦЭМ!$D$10+'СЕТ СН'!$F$6</f>
        <v>1217.0742633499999</v>
      </c>
      <c r="F36" s="37">
        <f>SUMIFS(СВЦЭМ!$D$34:$D$777,СВЦЭМ!$A$34:$A$777,$A36,СВЦЭМ!$B$34:$B$777,F$11)+'СЕТ СН'!$F$11+СВЦЭМ!$D$10+'СЕТ СН'!$F$6</f>
        <v>1208.4440414000001</v>
      </c>
      <c r="G36" s="37">
        <f>SUMIFS(СВЦЭМ!$D$34:$D$777,СВЦЭМ!$A$34:$A$777,$A36,СВЦЭМ!$B$34:$B$777,G$11)+'СЕТ СН'!$F$11+СВЦЭМ!$D$10+'СЕТ СН'!$F$6</f>
        <v>1278.39358416</v>
      </c>
      <c r="H36" s="37">
        <f>SUMIFS(СВЦЭМ!$D$34:$D$777,СВЦЭМ!$A$34:$A$777,$A36,СВЦЭМ!$B$34:$B$777,H$11)+'СЕТ СН'!$F$11+СВЦЭМ!$D$10+'СЕТ СН'!$F$6</f>
        <v>1161.90357589</v>
      </c>
      <c r="I36" s="37">
        <f>SUMIFS(СВЦЭМ!$D$34:$D$777,СВЦЭМ!$A$34:$A$777,$A36,СВЦЭМ!$B$34:$B$777,I$11)+'СЕТ СН'!$F$11+СВЦЭМ!$D$10+'СЕТ СН'!$F$6</f>
        <v>1112.1150714300002</v>
      </c>
      <c r="J36" s="37">
        <f>SUMIFS(СВЦЭМ!$D$34:$D$777,СВЦЭМ!$A$34:$A$777,$A36,СВЦЭМ!$B$34:$B$777,J$11)+'СЕТ СН'!$F$11+СВЦЭМ!$D$10+'СЕТ СН'!$F$6</f>
        <v>1070.65362684</v>
      </c>
      <c r="K36" s="37">
        <f>SUMIFS(СВЦЭМ!$D$34:$D$777,СВЦЭМ!$A$34:$A$777,$A36,СВЦЭМ!$B$34:$B$777,K$11)+'СЕТ СН'!$F$11+СВЦЭМ!$D$10+'СЕТ СН'!$F$6</f>
        <v>994.00703028999999</v>
      </c>
      <c r="L36" s="37">
        <f>SUMIFS(СВЦЭМ!$D$34:$D$777,СВЦЭМ!$A$34:$A$777,$A36,СВЦЭМ!$B$34:$B$777,L$11)+'СЕТ СН'!$F$11+СВЦЭМ!$D$10+'СЕТ СН'!$F$6</f>
        <v>989.20864716000006</v>
      </c>
      <c r="M36" s="37">
        <f>SUMIFS(СВЦЭМ!$D$34:$D$777,СВЦЭМ!$A$34:$A$777,$A36,СВЦЭМ!$B$34:$B$777,M$11)+'СЕТ СН'!$F$11+СВЦЭМ!$D$10+'СЕТ СН'!$F$6</f>
        <v>1062.7132457600001</v>
      </c>
      <c r="N36" s="37">
        <f>SUMIFS(СВЦЭМ!$D$34:$D$777,СВЦЭМ!$A$34:$A$777,$A36,СВЦЭМ!$B$34:$B$777,N$11)+'СЕТ СН'!$F$11+СВЦЭМ!$D$10+'СЕТ СН'!$F$6</f>
        <v>1020.47686407</v>
      </c>
      <c r="O36" s="37">
        <f>SUMIFS(СВЦЭМ!$D$34:$D$777,СВЦЭМ!$A$34:$A$777,$A36,СВЦЭМ!$B$34:$B$777,O$11)+'СЕТ СН'!$F$11+СВЦЭМ!$D$10+'СЕТ СН'!$F$6</f>
        <v>1008.34289102</v>
      </c>
      <c r="P36" s="37">
        <f>SUMIFS(СВЦЭМ!$D$34:$D$777,СВЦЭМ!$A$34:$A$777,$A36,СВЦЭМ!$B$34:$B$777,P$11)+'СЕТ СН'!$F$11+СВЦЭМ!$D$10+'СЕТ СН'!$F$6</f>
        <v>982.30465605000006</v>
      </c>
      <c r="Q36" s="37">
        <f>SUMIFS(СВЦЭМ!$D$34:$D$777,СВЦЭМ!$A$34:$A$777,$A36,СВЦЭМ!$B$34:$B$777,Q$11)+'СЕТ СН'!$F$11+СВЦЭМ!$D$10+'СЕТ СН'!$F$6</f>
        <v>973.83441163000009</v>
      </c>
      <c r="R36" s="37">
        <f>SUMIFS(СВЦЭМ!$D$34:$D$777,СВЦЭМ!$A$34:$A$777,$A36,СВЦЭМ!$B$34:$B$777,R$11)+'СЕТ СН'!$F$11+СВЦЭМ!$D$10+'СЕТ СН'!$F$6</f>
        <v>1037.1834784299999</v>
      </c>
      <c r="S36" s="37">
        <f>SUMIFS(СВЦЭМ!$D$34:$D$777,СВЦЭМ!$A$34:$A$777,$A36,СВЦЭМ!$B$34:$B$777,S$11)+'СЕТ СН'!$F$11+СВЦЭМ!$D$10+'СЕТ СН'!$F$6</f>
        <v>1071.1369184599998</v>
      </c>
      <c r="T36" s="37">
        <f>SUMIFS(СВЦЭМ!$D$34:$D$777,СВЦЭМ!$A$34:$A$777,$A36,СВЦЭМ!$B$34:$B$777,T$11)+'СЕТ СН'!$F$11+СВЦЭМ!$D$10+'СЕТ СН'!$F$6</f>
        <v>1155.31370221</v>
      </c>
      <c r="U36" s="37">
        <f>SUMIFS(СВЦЭМ!$D$34:$D$777,СВЦЭМ!$A$34:$A$777,$A36,СВЦЭМ!$B$34:$B$777,U$11)+'СЕТ СН'!$F$11+СВЦЭМ!$D$10+'СЕТ СН'!$F$6</f>
        <v>1170.92790309</v>
      </c>
      <c r="V36" s="37">
        <f>SUMIFS(СВЦЭМ!$D$34:$D$777,СВЦЭМ!$A$34:$A$777,$A36,СВЦЭМ!$B$34:$B$777,V$11)+'СЕТ СН'!$F$11+СВЦЭМ!$D$10+'СЕТ СН'!$F$6</f>
        <v>1183.82014549</v>
      </c>
      <c r="W36" s="37">
        <f>SUMIFS(СВЦЭМ!$D$34:$D$777,СВЦЭМ!$A$34:$A$777,$A36,СВЦЭМ!$B$34:$B$777,W$11)+'СЕТ СН'!$F$11+СВЦЭМ!$D$10+'СЕТ СН'!$F$6</f>
        <v>1184.34381233</v>
      </c>
      <c r="X36" s="37">
        <f>SUMIFS(СВЦЭМ!$D$34:$D$777,СВЦЭМ!$A$34:$A$777,$A36,СВЦЭМ!$B$34:$B$777,X$11)+'СЕТ СН'!$F$11+СВЦЭМ!$D$10+'СЕТ СН'!$F$6</f>
        <v>1151.5261668100002</v>
      </c>
      <c r="Y36" s="37">
        <f>SUMIFS(СВЦЭМ!$D$34:$D$777,СВЦЭМ!$A$34:$A$777,$A36,СВЦЭМ!$B$34:$B$777,Y$11)+'СЕТ СН'!$F$11+СВЦЭМ!$D$10+'СЕТ СН'!$F$6</f>
        <v>1150.8170906</v>
      </c>
    </row>
    <row r="37" spans="1:27" ht="15.75" x14ac:dyDescent="0.2">
      <c r="A37" s="36">
        <f t="shared" si="0"/>
        <v>42608</v>
      </c>
      <c r="B37" s="37">
        <f>SUMIFS(СВЦЭМ!$D$34:$D$777,СВЦЭМ!$A$34:$A$777,$A37,СВЦЭМ!$B$34:$B$777,B$11)+'СЕТ СН'!$F$11+СВЦЭМ!$D$10+'СЕТ СН'!$F$6</f>
        <v>1244.2720873600001</v>
      </c>
      <c r="C37" s="37">
        <f>SUMIFS(СВЦЭМ!$D$34:$D$777,СВЦЭМ!$A$34:$A$777,$A37,СВЦЭМ!$B$34:$B$777,C$11)+'СЕТ СН'!$F$11+СВЦЭМ!$D$10+'СЕТ СН'!$F$6</f>
        <v>1304.3233616299999</v>
      </c>
      <c r="D37" s="37">
        <f>SUMIFS(СВЦЭМ!$D$34:$D$777,СВЦЭМ!$A$34:$A$777,$A37,СВЦЭМ!$B$34:$B$777,D$11)+'СЕТ СН'!$F$11+СВЦЭМ!$D$10+'СЕТ СН'!$F$6</f>
        <v>1355.1844670300002</v>
      </c>
      <c r="E37" s="37">
        <f>SUMIFS(СВЦЭМ!$D$34:$D$777,СВЦЭМ!$A$34:$A$777,$A37,СВЦЭМ!$B$34:$B$777,E$11)+'СЕТ СН'!$F$11+СВЦЭМ!$D$10+'СЕТ СН'!$F$6</f>
        <v>1356.6313666599999</v>
      </c>
      <c r="F37" s="37">
        <f>SUMIFS(СВЦЭМ!$D$34:$D$777,СВЦЭМ!$A$34:$A$777,$A37,СВЦЭМ!$B$34:$B$777,F$11)+'СЕТ СН'!$F$11+СВЦЭМ!$D$10+'СЕТ СН'!$F$6</f>
        <v>1369.0837861700002</v>
      </c>
      <c r="G37" s="37">
        <f>SUMIFS(СВЦЭМ!$D$34:$D$777,СВЦЭМ!$A$34:$A$777,$A37,СВЦЭМ!$B$34:$B$777,G$11)+'СЕТ СН'!$F$11+СВЦЭМ!$D$10+'СЕТ СН'!$F$6</f>
        <v>1400.4969516599999</v>
      </c>
      <c r="H37" s="37">
        <f>SUMIFS(СВЦЭМ!$D$34:$D$777,СВЦЭМ!$A$34:$A$777,$A37,СВЦЭМ!$B$34:$B$777,H$11)+'СЕТ СН'!$F$11+СВЦЭМ!$D$10+'СЕТ СН'!$F$6</f>
        <v>1420.27289526</v>
      </c>
      <c r="I37" s="37">
        <f>SUMIFS(СВЦЭМ!$D$34:$D$777,СВЦЭМ!$A$34:$A$777,$A37,СВЦЭМ!$B$34:$B$777,I$11)+'СЕТ СН'!$F$11+СВЦЭМ!$D$10+'СЕТ СН'!$F$6</f>
        <v>1264.95355877</v>
      </c>
      <c r="J37" s="37">
        <f>SUMIFS(СВЦЭМ!$D$34:$D$777,СВЦЭМ!$A$34:$A$777,$A37,СВЦЭМ!$B$34:$B$777,J$11)+'СЕТ СН'!$F$11+СВЦЭМ!$D$10+'СЕТ СН'!$F$6</f>
        <v>1124.78038124</v>
      </c>
      <c r="K37" s="37">
        <f>SUMIFS(СВЦЭМ!$D$34:$D$777,СВЦЭМ!$A$34:$A$777,$A37,СВЦЭМ!$B$34:$B$777,K$11)+'СЕТ СН'!$F$11+СВЦЭМ!$D$10+'СЕТ СН'!$F$6</f>
        <v>1074.5421387800002</v>
      </c>
      <c r="L37" s="37">
        <f>SUMIFS(СВЦЭМ!$D$34:$D$777,СВЦЭМ!$A$34:$A$777,$A37,СВЦЭМ!$B$34:$B$777,L$11)+'СЕТ СН'!$F$11+СВЦЭМ!$D$10+'СЕТ СН'!$F$6</f>
        <v>1096.32794195</v>
      </c>
      <c r="M37" s="37">
        <f>SUMIFS(СВЦЭМ!$D$34:$D$777,СВЦЭМ!$A$34:$A$777,$A37,СВЦЭМ!$B$34:$B$777,M$11)+'СЕТ СН'!$F$11+СВЦЭМ!$D$10+'СЕТ СН'!$F$6</f>
        <v>1195.5716366500001</v>
      </c>
      <c r="N37" s="37">
        <f>SUMIFS(СВЦЭМ!$D$34:$D$777,СВЦЭМ!$A$34:$A$777,$A37,СВЦЭМ!$B$34:$B$777,N$11)+'СЕТ СН'!$F$11+СВЦЭМ!$D$10+'СЕТ СН'!$F$6</f>
        <v>1102.2014433700001</v>
      </c>
      <c r="O37" s="37">
        <f>SUMIFS(СВЦЭМ!$D$34:$D$777,СВЦЭМ!$A$34:$A$777,$A37,СВЦЭМ!$B$34:$B$777,O$11)+'СЕТ СН'!$F$11+СВЦЭМ!$D$10+'СЕТ СН'!$F$6</f>
        <v>1341.7630008800002</v>
      </c>
      <c r="P37" s="37">
        <f>SUMIFS(СВЦЭМ!$D$34:$D$777,СВЦЭМ!$A$34:$A$777,$A37,СВЦЭМ!$B$34:$B$777,P$11)+'СЕТ СН'!$F$11+СВЦЭМ!$D$10+'СЕТ СН'!$F$6</f>
        <v>1472.5298432199997</v>
      </c>
      <c r="Q37" s="37">
        <f>SUMIFS(СВЦЭМ!$D$34:$D$777,СВЦЭМ!$A$34:$A$777,$A37,СВЦЭМ!$B$34:$B$777,Q$11)+'СЕТ СН'!$F$11+СВЦЭМ!$D$10+'СЕТ СН'!$F$6</f>
        <v>1200.16811624</v>
      </c>
      <c r="R37" s="37">
        <f>SUMIFS(СВЦЭМ!$D$34:$D$777,СВЦЭМ!$A$34:$A$777,$A37,СВЦЭМ!$B$34:$B$777,R$11)+'СЕТ СН'!$F$11+СВЦЭМ!$D$10+'СЕТ СН'!$F$6</f>
        <v>1063.3594541500001</v>
      </c>
      <c r="S37" s="37">
        <f>SUMIFS(СВЦЭМ!$D$34:$D$777,СВЦЭМ!$A$34:$A$777,$A37,СВЦЭМ!$B$34:$B$777,S$11)+'СЕТ СН'!$F$11+СВЦЭМ!$D$10+'СЕТ СН'!$F$6</f>
        <v>1123.6835985100001</v>
      </c>
      <c r="T37" s="37">
        <f>SUMIFS(СВЦЭМ!$D$34:$D$777,СВЦЭМ!$A$34:$A$777,$A37,СВЦЭМ!$B$34:$B$777,T$11)+'СЕТ СН'!$F$11+СВЦЭМ!$D$10+'СЕТ СН'!$F$6</f>
        <v>1109.0617352899999</v>
      </c>
      <c r="U37" s="37">
        <f>SUMIFS(СВЦЭМ!$D$34:$D$777,СВЦЭМ!$A$34:$A$777,$A37,СВЦЭМ!$B$34:$B$777,U$11)+'СЕТ СН'!$F$11+СВЦЭМ!$D$10+'СЕТ СН'!$F$6</f>
        <v>1169.67962592</v>
      </c>
      <c r="V37" s="37">
        <f>SUMIFS(СВЦЭМ!$D$34:$D$777,СВЦЭМ!$A$34:$A$777,$A37,СВЦЭМ!$B$34:$B$777,V$11)+'СЕТ СН'!$F$11+СВЦЭМ!$D$10+'СЕТ СН'!$F$6</f>
        <v>1203.13370558</v>
      </c>
      <c r="W37" s="37">
        <f>SUMIFS(СВЦЭМ!$D$34:$D$777,СВЦЭМ!$A$34:$A$777,$A37,СВЦЭМ!$B$34:$B$777,W$11)+'СЕТ СН'!$F$11+СВЦЭМ!$D$10+'СЕТ СН'!$F$6</f>
        <v>1160.94882207</v>
      </c>
      <c r="X37" s="37">
        <f>SUMIFS(СВЦЭМ!$D$34:$D$777,СВЦЭМ!$A$34:$A$777,$A37,СВЦЭМ!$B$34:$B$777,X$11)+'СЕТ СН'!$F$11+СВЦЭМ!$D$10+'СЕТ СН'!$F$6</f>
        <v>1117.5662858300002</v>
      </c>
      <c r="Y37" s="37">
        <f>SUMIFS(СВЦЭМ!$D$34:$D$777,СВЦЭМ!$A$34:$A$777,$A37,СВЦЭМ!$B$34:$B$777,Y$11)+'СЕТ СН'!$F$11+СВЦЭМ!$D$10+'СЕТ СН'!$F$6</f>
        <v>1072.8700542300001</v>
      </c>
    </row>
    <row r="38" spans="1:27" ht="15.75" x14ac:dyDescent="0.2">
      <c r="A38" s="36">
        <f t="shared" si="0"/>
        <v>42609</v>
      </c>
      <c r="B38" s="37">
        <f>SUMIFS(СВЦЭМ!$D$34:$D$777,СВЦЭМ!$A$34:$A$777,$A38,СВЦЭМ!$B$34:$B$777,B$11)+'СЕТ СН'!$F$11+СВЦЭМ!$D$10+'СЕТ СН'!$F$6</f>
        <v>1149.9598835300001</v>
      </c>
      <c r="C38" s="37">
        <f>SUMIFS(СВЦЭМ!$D$34:$D$777,СВЦЭМ!$A$34:$A$777,$A38,СВЦЭМ!$B$34:$B$777,C$11)+'СЕТ СН'!$F$11+СВЦЭМ!$D$10+'СЕТ СН'!$F$6</f>
        <v>1199.3526281700001</v>
      </c>
      <c r="D38" s="37">
        <f>SUMIFS(СВЦЭМ!$D$34:$D$777,СВЦЭМ!$A$34:$A$777,$A38,СВЦЭМ!$B$34:$B$777,D$11)+'СЕТ СН'!$F$11+СВЦЭМ!$D$10+'СЕТ СН'!$F$6</f>
        <v>1245.4381540100001</v>
      </c>
      <c r="E38" s="37">
        <f>SUMIFS(СВЦЭМ!$D$34:$D$777,СВЦЭМ!$A$34:$A$777,$A38,СВЦЭМ!$B$34:$B$777,E$11)+'СЕТ СН'!$F$11+СВЦЭМ!$D$10+'СЕТ СН'!$F$6</f>
        <v>1266.40176821</v>
      </c>
      <c r="F38" s="37">
        <f>SUMIFS(СВЦЭМ!$D$34:$D$777,СВЦЭМ!$A$34:$A$777,$A38,СВЦЭМ!$B$34:$B$777,F$11)+'СЕТ СН'!$F$11+СВЦЭМ!$D$10+'СЕТ СН'!$F$6</f>
        <v>1266.9887512800001</v>
      </c>
      <c r="G38" s="37">
        <f>SUMIFS(СВЦЭМ!$D$34:$D$777,СВЦЭМ!$A$34:$A$777,$A38,СВЦЭМ!$B$34:$B$777,G$11)+'СЕТ СН'!$F$11+СВЦЭМ!$D$10+'СЕТ СН'!$F$6</f>
        <v>1269.6339615000002</v>
      </c>
      <c r="H38" s="37">
        <f>SUMIFS(СВЦЭМ!$D$34:$D$777,СВЦЭМ!$A$34:$A$777,$A38,СВЦЭМ!$B$34:$B$777,H$11)+'СЕТ СН'!$F$11+СВЦЭМ!$D$10+'СЕТ СН'!$F$6</f>
        <v>1252.61795022</v>
      </c>
      <c r="I38" s="37">
        <f>SUMIFS(СВЦЭМ!$D$34:$D$777,СВЦЭМ!$A$34:$A$777,$A38,СВЦЭМ!$B$34:$B$777,I$11)+'СЕТ СН'!$F$11+СВЦЭМ!$D$10+'СЕТ СН'!$F$6</f>
        <v>1246.5554718000001</v>
      </c>
      <c r="J38" s="37">
        <f>SUMIFS(СВЦЭМ!$D$34:$D$777,СВЦЭМ!$A$34:$A$777,$A38,СВЦЭМ!$B$34:$B$777,J$11)+'СЕТ СН'!$F$11+СВЦЭМ!$D$10+'СЕТ СН'!$F$6</f>
        <v>1192.3289930199999</v>
      </c>
      <c r="K38" s="37">
        <f>SUMIFS(СВЦЭМ!$D$34:$D$777,СВЦЭМ!$A$34:$A$777,$A38,СВЦЭМ!$B$34:$B$777,K$11)+'СЕТ СН'!$F$11+СВЦЭМ!$D$10+'СЕТ СН'!$F$6</f>
        <v>1128.1847117500001</v>
      </c>
      <c r="L38" s="37">
        <f>SUMIFS(СВЦЭМ!$D$34:$D$777,СВЦЭМ!$A$34:$A$777,$A38,СВЦЭМ!$B$34:$B$777,L$11)+'СЕТ СН'!$F$11+СВЦЭМ!$D$10+'СЕТ СН'!$F$6</f>
        <v>1179.8222398500002</v>
      </c>
      <c r="M38" s="37">
        <f>SUMIFS(СВЦЭМ!$D$34:$D$777,СВЦЭМ!$A$34:$A$777,$A38,СВЦЭМ!$B$34:$B$777,M$11)+'СЕТ СН'!$F$11+СВЦЭМ!$D$10+'СЕТ СН'!$F$6</f>
        <v>1280.18418518</v>
      </c>
      <c r="N38" s="37">
        <f>SUMIFS(СВЦЭМ!$D$34:$D$777,СВЦЭМ!$A$34:$A$777,$A38,СВЦЭМ!$B$34:$B$777,N$11)+'СЕТ СН'!$F$11+СВЦЭМ!$D$10+'СЕТ СН'!$F$6</f>
        <v>1292.0825660599999</v>
      </c>
      <c r="O38" s="37">
        <f>SUMIFS(СВЦЭМ!$D$34:$D$777,СВЦЭМ!$A$34:$A$777,$A38,СВЦЭМ!$B$34:$B$777,O$11)+'СЕТ СН'!$F$11+СВЦЭМ!$D$10+'СЕТ СН'!$F$6</f>
        <v>1374.31140766</v>
      </c>
      <c r="P38" s="37">
        <f>SUMIFS(СВЦЭМ!$D$34:$D$777,СВЦЭМ!$A$34:$A$777,$A38,СВЦЭМ!$B$34:$B$777,P$11)+'СЕТ СН'!$F$11+СВЦЭМ!$D$10+'СЕТ СН'!$F$6</f>
        <v>1234.6651721600001</v>
      </c>
      <c r="Q38" s="37">
        <f>SUMIFS(СВЦЭМ!$D$34:$D$777,СВЦЭМ!$A$34:$A$777,$A38,СВЦЭМ!$B$34:$B$777,Q$11)+'СЕТ СН'!$F$11+СВЦЭМ!$D$10+'СЕТ СН'!$F$6</f>
        <v>1212.6919937299999</v>
      </c>
      <c r="R38" s="37">
        <f>SUMIFS(СВЦЭМ!$D$34:$D$777,СВЦЭМ!$A$34:$A$777,$A38,СВЦЭМ!$B$34:$B$777,R$11)+'СЕТ СН'!$F$11+СВЦЭМ!$D$10+'СЕТ СН'!$F$6</f>
        <v>1193.7777496200001</v>
      </c>
      <c r="S38" s="37">
        <f>SUMIFS(СВЦЭМ!$D$34:$D$777,СВЦЭМ!$A$34:$A$777,$A38,СВЦЭМ!$B$34:$B$777,S$11)+'СЕТ СН'!$F$11+СВЦЭМ!$D$10+'СЕТ СН'!$F$6</f>
        <v>1179.9214874100001</v>
      </c>
      <c r="T38" s="37">
        <f>SUMIFS(СВЦЭМ!$D$34:$D$777,СВЦЭМ!$A$34:$A$777,$A38,СВЦЭМ!$B$34:$B$777,T$11)+'СЕТ СН'!$F$11+СВЦЭМ!$D$10+'СЕТ СН'!$F$6</f>
        <v>1202.1913283399999</v>
      </c>
      <c r="U38" s="37">
        <f>SUMIFS(СВЦЭМ!$D$34:$D$777,СВЦЭМ!$A$34:$A$777,$A38,СВЦЭМ!$B$34:$B$777,U$11)+'СЕТ СН'!$F$11+СВЦЭМ!$D$10+'СЕТ СН'!$F$6</f>
        <v>1189.8401545400002</v>
      </c>
      <c r="V38" s="37">
        <f>SUMIFS(СВЦЭМ!$D$34:$D$777,СВЦЭМ!$A$34:$A$777,$A38,СВЦЭМ!$B$34:$B$777,V$11)+'СЕТ СН'!$F$11+СВЦЭМ!$D$10+'СЕТ СН'!$F$6</f>
        <v>1207.88893626</v>
      </c>
      <c r="W38" s="37">
        <f>SUMIFS(СВЦЭМ!$D$34:$D$777,СВЦЭМ!$A$34:$A$777,$A38,СВЦЭМ!$B$34:$B$777,W$11)+'СЕТ СН'!$F$11+СВЦЭМ!$D$10+'СЕТ СН'!$F$6</f>
        <v>1242.6686652000001</v>
      </c>
      <c r="X38" s="37">
        <f>SUMIFS(СВЦЭМ!$D$34:$D$777,СВЦЭМ!$A$34:$A$777,$A38,СВЦЭМ!$B$34:$B$777,X$11)+'СЕТ СН'!$F$11+СВЦЭМ!$D$10+'СЕТ СН'!$F$6</f>
        <v>1162.32458165</v>
      </c>
      <c r="Y38" s="37">
        <f>SUMIFS(СВЦЭМ!$D$34:$D$777,СВЦЭМ!$A$34:$A$777,$A38,СВЦЭМ!$B$34:$B$777,Y$11)+'СЕТ СН'!$F$11+СВЦЭМ!$D$10+'СЕТ СН'!$F$6</f>
        <v>1179.4830808699999</v>
      </c>
    </row>
    <row r="39" spans="1:27" ht="15.75" x14ac:dyDescent="0.2">
      <c r="A39" s="36">
        <f t="shared" si="0"/>
        <v>42610</v>
      </c>
      <c r="B39" s="37">
        <f>SUMIFS(СВЦЭМ!$D$34:$D$777,СВЦЭМ!$A$34:$A$777,$A39,СВЦЭМ!$B$34:$B$777,B$11)+'СЕТ СН'!$F$11+СВЦЭМ!$D$10+'СЕТ СН'!$F$6</f>
        <v>1284.24294652</v>
      </c>
      <c r="C39" s="37">
        <f>SUMIFS(СВЦЭМ!$D$34:$D$777,СВЦЭМ!$A$34:$A$777,$A39,СВЦЭМ!$B$34:$B$777,C$11)+'СЕТ СН'!$F$11+СВЦЭМ!$D$10+'СЕТ СН'!$F$6</f>
        <v>1431.6475269600001</v>
      </c>
      <c r="D39" s="37">
        <f>SUMIFS(СВЦЭМ!$D$34:$D$777,СВЦЭМ!$A$34:$A$777,$A39,СВЦЭМ!$B$34:$B$777,D$11)+'СЕТ СН'!$F$11+СВЦЭМ!$D$10+'СЕТ СН'!$F$6</f>
        <v>1481.9689848399998</v>
      </c>
      <c r="E39" s="37">
        <f>SUMIFS(СВЦЭМ!$D$34:$D$777,СВЦЭМ!$A$34:$A$777,$A39,СВЦЭМ!$B$34:$B$777,E$11)+'СЕТ СН'!$F$11+СВЦЭМ!$D$10+'СЕТ СН'!$F$6</f>
        <v>1461.1766571100002</v>
      </c>
      <c r="F39" s="37">
        <f>SUMIFS(СВЦЭМ!$D$34:$D$777,СВЦЭМ!$A$34:$A$777,$A39,СВЦЭМ!$B$34:$B$777,F$11)+'СЕТ СН'!$F$11+СВЦЭМ!$D$10+'СЕТ СН'!$F$6</f>
        <v>1468.2212771300001</v>
      </c>
      <c r="G39" s="37">
        <f>SUMIFS(СВЦЭМ!$D$34:$D$777,СВЦЭМ!$A$34:$A$777,$A39,СВЦЭМ!$B$34:$B$777,G$11)+'СЕТ СН'!$F$11+СВЦЭМ!$D$10+'СЕТ СН'!$F$6</f>
        <v>1470.69269665</v>
      </c>
      <c r="H39" s="37">
        <f>SUMIFS(СВЦЭМ!$D$34:$D$777,СВЦЭМ!$A$34:$A$777,$A39,СВЦЭМ!$B$34:$B$777,H$11)+'СЕТ СН'!$F$11+СВЦЭМ!$D$10+'СЕТ СН'!$F$6</f>
        <v>1446.19437535</v>
      </c>
      <c r="I39" s="37">
        <f>SUMIFS(СВЦЭМ!$D$34:$D$777,СВЦЭМ!$A$34:$A$777,$A39,СВЦЭМ!$B$34:$B$777,I$11)+'СЕТ СН'!$F$11+СВЦЭМ!$D$10+'СЕТ СН'!$F$6</f>
        <v>1411.33724717</v>
      </c>
      <c r="J39" s="37">
        <f>SUMIFS(СВЦЭМ!$D$34:$D$777,СВЦЭМ!$A$34:$A$777,$A39,СВЦЭМ!$B$34:$B$777,J$11)+'СЕТ СН'!$F$11+СВЦЭМ!$D$10+'СЕТ СН'!$F$6</f>
        <v>1337.2468647699998</v>
      </c>
      <c r="K39" s="37">
        <f>SUMIFS(СВЦЭМ!$D$34:$D$777,СВЦЭМ!$A$34:$A$777,$A39,СВЦЭМ!$B$34:$B$777,K$11)+'СЕТ СН'!$F$11+СВЦЭМ!$D$10+'СЕТ СН'!$F$6</f>
        <v>1266.6112871999999</v>
      </c>
      <c r="L39" s="37">
        <f>SUMIFS(СВЦЭМ!$D$34:$D$777,СВЦЭМ!$A$34:$A$777,$A39,СВЦЭМ!$B$34:$B$777,L$11)+'СЕТ СН'!$F$11+СВЦЭМ!$D$10+'СЕТ СН'!$F$6</f>
        <v>1230.1982827500001</v>
      </c>
      <c r="M39" s="37">
        <f>SUMIFS(СВЦЭМ!$D$34:$D$777,СВЦЭМ!$A$34:$A$777,$A39,СВЦЭМ!$B$34:$B$777,M$11)+'СЕТ СН'!$F$11+СВЦЭМ!$D$10+'СЕТ СН'!$F$6</f>
        <v>1204.2777181900001</v>
      </c>
      <c r="N39" s="37">
        <f>SUMIFS(СВЦЭМ!$D$34:$D$777,СВЦЭМ!$A$34:$A$777,$A39,СВЦЭМ!$B$34:$B$777,N$11)+'СЕТ СН'!$F$11+СВЦЭМ!$D$10+'СЕТ СН'!$F$6</f>
        <v>1213.54462616</v>
      </c>
      <c r="O39" s="37">
        <f>SUMIFS(СВЦЭМ!$D$34:$D$777,СВЦЭМ!$A$34:$A$777,$A39,СВЦЭМ!$B$34:$B$777,O$11)+'СЕТ СН'!$F$11+СВЦЭМ!$D$10+'СЕТ СН'!$F$6</f>
        <v>1235.9382960600001</v>
      </c>
      <c r="P39" s="37">
        <f>SUMIFS(СВЦЭМ!$D$34:$D$777,СВЦЭМ!$A$34:$A$777,$A39,СВЦЭМ!$B$34:$B$777,P$11)+'СЕТ СН'!$F$11+СВЦЭМ!$D$10+'СЕТ СН'!$F$6</f>
        <v>1311.6504457199999</v>
      </c>
      <c r="Q39" s="37">
        <f>SUMIFS(СВЦЭМ!$D$34:$D$777,СВЦЭМ!$A$34:$A$777,$A39,СВЦЭМ!$B$34:$B$777,Q$11)+'СЕТ СН'!$F$11+СВЦЭМ!$D$10+'СЕТ СН'!$F$6</f>
        <v>1283.0938740700001</v>
      </c>
      <c r="R39" s="37">
        <f>SUMIFS(СВЦЭМ!$D$34:$D$777,СВЦЭМ!$A$34:$A$777,$A39,СВЦЭМ!$B$34:$B$777,R$11)+'СЕТ СН'!$F$11+СВЦЭМ!$D$10+'СЕТ СН'!$F$6</f>
        <v>1238.82508065</v>
      </c>
      <c r="S39" s="37">
        <f>SUMIFS(СВЦЭМ!$D$34:$D$777,СВЦЭМ!$A$34:$A$777,$A39,СВЦЭМ!$B$34:$B$777,S$11)+'СЕТ СН'!$F$11+СВЦЭМ!$D$10+'СЕТ СН'!$F$6</f>
        <v>1215.6019466600001</v>
      </c>
      <c r="T39" s="37">
        <f>SUMIFS(СВЦЭМ!$D$34:$D$777,СВЦЭМ!$A$34:$A$777,$A39,СВЦЭМ!$B$34:$B$777,T$11)+'СЕТ СН'!$F$11+СВЦЭМ!$D$10+'СЕТ СН'!$F$6</f>
        <v>1206.6890355099999</v>
      </c>
      <c r="U39" s="37">
        <f>SUMIFS(СВЦЭМ!$D$34:$D$777,СВЦЭМ!$A$34:$A$777,$A39,СВЦЭМ!$B$34:$B$777,U$11)+'СЕТ СН'!$F$11+СВЦЭМ!$D$10+'СЕТ СН'!$F$6</f>
        <v>1177.0028095</v>
      </c>
      <c r="V39" s="37">
        <f>SUMIFS(СВЦЭМ!$D$34:$D$777,СВЦЭМ!$A$34:$A$777,$A39,СВЦЭМ!$B$34:$B$777,V$11)+'СЕТ СН'!$F$11+СВЦЭМ!$D$10+'СЕТ СН'!$F$6</f>
        <v>1147.8844869899999</v>
      </c>
      <c r="W39" s="37">
        <f>SUMIFS(СВЦЭМ!$D$34:$D$777,СВЦЭМ!$A$34:$A$777,$A39,СВЦЭМ!$B$34:$B$777,W$11)+'СЕТ СН'!$F$11+СВЦЭМ!$D$10+'СЕТ СН'!$F$6</f>
        <v>1293.65522115</v>
      </c>
      <c r="X39" s="37">
        <f>SUMIFS(СВЦЭМ!$D$34:$D$777,СВЦЭМ!$A$34:$A$777,$A39,СВЦЭМ!$B$34:$B$777,X$11)+'СЕТ СН'!$F$11+СВЦЭМ!$D$10+'СЕТ СН'!$F$6</f>
        <v>1182.02524526</v>
      </c>
      <c r="Y39" s="37">
        <f>SUMIFS(СВЦЭМ!$D$34:$D$777,СВЦЭМ!$A$34:$A$777,$A39,СВЦЭМ!$B$34:$B$777,Y$11)+'СЕТ СН'!$F$11+СВЦЭМ!$D$10+'СЕТ СН'!$F$6</f>
        <v>1189.3394700900001</v>
      </c>
    </row>
    <row r="40" spans="1:27" ht="15.75" x14ac:dyDescent="0.2">
      <c r="A40" s="36">
        <f t="shared" si="0"/>
        <v>42611</v>
      </c>
      <c r="B40" s="37">
        <f>SUMIFS(СВЦЭМ!$D$34:$D$777,СВЦЭМ!$A$34:$A$777,$A40,СВЦЭМ!$B$34:$B$777,B$11)+'СЕТ СН'!$F$11+СВЦЭМ!$D$10+'СЕТ СН'!$F$6</f>
        <v>1272.7262050700001</v>
      </c>
      <c r="C40" s="37">
        <f>SUMIFS(СВЦЭМ!$D$34:$D$777,СВЦЭМ!$A$34:$A$777,$A40,СВЦЭМ!$B$34:$B$777,C$11)+'СЕТ СН'!$F$11+СВЦЭМ!$D$10+'СЕТ СН'!$F$6</f>
        <v>1328.9608179000002</v>
      </c>
      <c r="D40" s="37">
        <f>SUMIFS(СВЦЭМ!$D$34:$D$777,СВЦЭМ!$A$34:$A$777,$A40,СВЦЭМ!$B$34:$B$777,D$11)+'СЕТ СН'!$F$11+СВЦЭМ!$D$10+'СЕТ СН'!$F$6</f>
        <v>1357.5557660899999</v>
      </c>
      <c r="E40" s="37">
        <f>SUMIFS(СВЦЭМ!$D$34:$D$777,СВЦЭМ!$A$34:$A$777,$A40,СВЦЭМ!$B$34:$B$777,E$11)+'СЕТ СН'!$F$11+СВЦЭМ!$D$10+'СЕТ СН'!$F$6</f>
        <v>1350.5379038999999</v>
      </c>
      <c r="F40" s="37">
        <f>SUMIFS(СВЦЭМ!$D$34:$D$777,СВЦЭМ!$A$34:$A$777,$A40,СВЦЭМ!$B$34:$B$777,F$11)+'СЕТ СН'!$F$11+СВЦЭМ!$D$10+'СЕТ СН'!$F$6</f>
        <v>1349.2376890999999</v>
      </c>
      <c r="G40" s="37">
        <f>SUMIFS(СВЦЭМ!$D$34:$D$777,СВЦЭМ!$A$34:$A$777,$A40,СВЦЭМ!$B$34:$B$777,G$11)+'СЕТ СН'!$F$11+СВЦЭМ!$D$10+'СЕТ СН'!$F$6</f>
        <v>1350.0388026800001</v>
      </c>
      <c r="H40" s="37">
        <f>SUMIFS(СВЦЭМ!$D$34:$D$777,СВЦЭМ!$A$34:$A$777,$A40,СВЦЭМ!$B$34:$B$777,H$11)+'СЕТ СН'!$F$11+СВЦЭМ!$D$10+'СЕТ СН'!$F$6</f>
        <v>1391.2028619799999</v>
      </c>
      <c r="I40" s="37">
        <f>SUMIFS(СВЦЭМ!$D$34:$D$777,СВЦЭМ!$A$34:$A$777,$A40,СВЦЭМ!$B$34:$B$777,I$11)+'СЕТ СН'!$F$11+СВЦЭМ!$D$10+'СЕТ СН'!$F$6</f>
        <v>1274.7711864799999</v>
      </c>
      <c r="J40" s="37">
        <f>SUMIFS(СВЦЭМ!$D$34:$D$777,СВЦЭМ!$A$34:$A$777,$A40,СВЦЭМ!$B$34:$B$777,J$11)+'СЕТ СН'!$F$11+СВЦЭМ!$D$10+'СЕТ СН'!$F$6</f>
        <v>1253.6791657200001</v>
      </c>
      <c r="K40" s="37">
        <f>SUMIFS(СВЦЭМ!$D$34:$D$777,СВЦЭМ!$A$34:$A$777,$A40,СВЦЭМ!$B$34:$B$777,K$11)+'СЕТ СН'!$F$11+СВЦЭМ!$D$10+'СЕТ СН'!$F$6</f>
        <v>1201.5674182500002</v>
      </c>
      <c r="L40" s="37">
        <f>SUMIFS(СВЦЭМ!$D$34:$D$777,СВЦЭМ!$A$34:$A$777,$A40,СВЦЭМ!$B$34:$B$777,L$11)+'СЕТ СН'!$F$11+СВЦЭМ!$D$10+'СЕТ СН'!$F$6</f>
        <v>1294.8121096</v>
      </c>
      <c r="M40" s="37">
        <f>SUMIFS(СВЦЭМ!$D$34:$D$777,СВЦЭМ!$A$34:$A$777,$A40,СВЦЭМ!$B$34:$B$777,M$11)+'СЕТ СН'!$F$11+СВЦЭМ!$D$10+'СЕТ СН'!$F$6</f>
        <v>1309.2688320299999</v>
      </c>
      <c r="N40" s="37">
        <f>SUMIFS(СВЦЭМ!$D$34:$D$777,СВЦЭМ!$A$34:$A$777,$A40,СВЦЭМ!$B$34:$B$777,N$11)+'СЕТ СН'!$F$11+СВЦЭМ!$D$10+'СЕТ СН'!$F$6</f>
        <v>1290.84691215</v>
      </c>
      <c r="O40" s="37">
        <f>SUMIFS(СВЦЭМ!$D$34:$D$777,СВЦЭМ!$A$34:$A$777,$A40,СВЦЭМ!$B$34:$B$777,O$11)+'СЕТ СН'!$F$11+СВЦЭМ!$D$10+'СЕТ СН'!$F$6</f>
        <v>1304.1174268599998</v>
      </c>
      <c r="P40" s="37">
        <f>SUMIFS(СВЦЭМ!$D$34:$D$777,СВЦЭМ!$A$34:$A$777,$A40,СВЦЭМ!$B$34:$B$777,P$11)+'СЕТ СН'!$F$11+СВЦЭМ!$D$10+'СЕТ СН'!$F$6</f>
        <v>1271.1700855300001</v>
      </c>
      <c r="Q40" s="37">
        <f>SUMIFS(СВЦЭМ!$D$34:$D$777,СВЦЭМ!$A$34:$A$777,$A40,СВЦЭМ!$B$34:$B$777,Q$11)+'СЕТ СН'!$F$11+СВЦЭМ!$D$10+'СЕТ СН'!$F$6</f>
        <v>1203.7165158500002</v>
      </c>
      <c r="R40" s="37">
        <f>SUMIFS(СВЦЭМ!$D$34:$D$777,СВЦЭМ!$A$34:$A$777,$A40,СВЦЭМ!$B$34:$B$777,R$11)+'СЕТ СН'!$F$11+СВЦЭМ!$D$10+'СЕТ СН'!$F$6</f>
        <v>1199.2146052600001</v>
      </c>
      <c r="S40" s="37">
        <f>SUMIFS(СВЦЭМ!$D$34:$D$777,СВЦЭМ!$A$34:$A$777,$A40,СВЦЭМ!$B$34:$B$777,S$11)+'СЕТ СН'!$F$11+СВЦЭМ!$D$10+'СЕТ СН'!$F$6</f>
        <v>1244.04965414</v>
      </c>
      <c r="T40" s="37">
        <f>SUMIFS(СВЦЭМ!$D$34:$D$777,СВЦЭМ!$A$34:$A$777,$A40,СВЦЭМ!$B$34:$B$777,T$11)+'СЕТ СН'!$F$11+СВЦЭМ!$D$10+'СЕТ СН'!$F$6</f>
        <v>1226.8187485600001</v>
      </c>
      <c r="U40" s="37">
        <f>SUMIFS(СВЦЭМ!$D$34:$D$777,СВЦЭМ!$A$34:$A$777,$A40,СВЦЭМ!$B$34:$B$777,U$11)+'СЕТ СН'!$F$11+СВЦЭМ!$D$10+'СЕТ СН'!$F$6</f>
        <v>1211.4262405300001</v>
      </c>
      <c r="V40" s="37">
        <f>SUMIFS(СВЦЭМ!$D$34:$D$777,СВЦЭМ!$A$34:$A$777,$A40,СВЦЭМ!$B$34:$B$777,V$11)+'СЕТ СН'!$F$11+СВЦЭМ!$D$10+'СЕТ СН'!$F$6</f>
        <v>1234.6039138199999</v>
      </c>
      <c r="W40" s="37">
        <f>SUMIFS(СВЦЭМ!$D$34:$D$777,СВЦЭМ!$A$34:$A$777,$A40,СВЦЭМ!$B$34:$B$777,W$11)+'СЕТ СН'!$F$11+СВЦЭМ!$D$10+'СЕТ СН'!$F$6</f>
        <v>1225.5061194099999</v>
      </c>
      <c r="X40" s="37">
        <f>SUMIFS(СВЦЭМ!$D$34:$D$777,СВЦЭМ!$A$34:$A$777,$A40,СВЦЭМ!$B$34:$B$777,X$11)+'СЕТ СН'!$F$11+СВЦЭМ!$D$10+'СЕТ СН'!$F$6</f>
        <v>1187.9144618999999</v>
      </c>
      <c r="Y40" s="37">
        <f>SUMIFS(СВЦЭМ!$D$34:$D$777,СВЦЭМ!$A$34:$A$777,$A40,СВЦЭМ!$B$34:$B$777,Y$11)+'СЕТ СН'!$F$11+СВЦЭМ!$D$10+'СЕТ СН'!$F$6</f>
        <v>1161.6678015</v>
      </c>
    </row>
    <row r="41" spans="1:27" ht="15.75" x14ac:dyDescent="0.2">
      <c r="A41" s="36">
        <f t="shared" si="0"/>
        <v>42612</v>
      </c>
      <c r="B41" s="37">
        <f>SUMIFS(СВЦЭМ!$D$34:$D$777,СВЦЭМ!$A$34:$A$777,$A41,СВЦЭМ!$B$34:$B$777,B$11)+'СЕТ СН'!$F$11+СВЦЭМ!$D$10+'СЕТ СН'!$F$6</f>
        <v>1229.4724186600001</v>
      </c>
      <c r="C41" s="37">
        <f>SUMIFS(СВЦЭМ!$D$34:$D$777,СВЦЭМ!$A$34:$A$777,$A41,СВЦЭМ!$B$34:$B$777,C$11)+'СЕТ СН'!$F$11+СВЦЭМ!$D$10+'СЕТ СН'!$F$6</f>
        <v>1306.6863359099998</v>
      </c>
      <c r="D41" s="37">
        <f>SUMIFS(СВЦЭМ!$D$34:$D$777,СВЦЭМ!$A$34:$A$777,$A41,СВЦЭМ!$B$34:$B$777,D$11)+'СЕТ СН'!$F$11+СВЦЭМ!$D$10+'СЕТ СН'!$F$6</f>
        <v>1349.7178512199998</v>
      </c>
      <c r="E41" s="37">
        <f>SUMIFS(СВЦЭМ!$D$34:$D$777,СВЦЭМ!$A$34:$A$777,$A41,СВЦЭМ!$B$34:$B$777,E$11)+'СЕТ СН'!$F$11+СВЦЭМ!$D$10+'СЕТ СН'!$F$6</f>
        <v>1379.7946154599999</v>
      </c>
      <c r="F41" s="37">
        <f>SUMIFS(СВЦЭМ!$D$34:$D$777,СВЦЭМ!$A$34:$A$777,$A41,СВЦЭМ!$B$34:$B$777,F$11)+'СЕТ СН'!$F$11+СВЦЭМ!$D$10+'СЕТ СН'!$F$6</f>
        <v>1326.7076959699998</v>
      </c>
      <c r="G41" s="37">
        <f>SUMIFS(СВЦЭМ!$D$34:$D$777,СВЦЭМ!$A$34:$A$777,$A41,СВЦЭМ!$B$34:$B$777,G$11)+'СЕТ СН'!$F$11+СВЦЭМ!$D$10+'СЕТ СН'!$F$6</f>
        <v>1310.7866688899999</v>
      </c>
      <c r="H41" s="37">
        <f>SUMIFS(СВЦЭМ!$D$34:$D$777,СВЦЭМ!$A$34:$A$777,$A41,СВЦЭМ!$B$34:$B$777,H$11)+'СЕТ СН'!$F$11+СВЦЭМ!$D$10+'СЕТ СН'!$F$6</f>
        <v>1298.5879852399999</v>
      </c>
      <c r="I41" s="37">
        <f>SUMIFS(СВЦЭМ!$D$34:$D$777,СВЦЭМ!$A$34:$A$777,$A41,СВЦЭМ!$B$34:$B$777,I$11)+'СЕТ СН'!$F$11+СВЦЭМ!$D$10+'СЕТ СН'!$F$6</f>
        <v>1222.0950209100001</v>
      </c>
      <c r="J41" s="37">
        <f>SUMIFS(СВЦЭМ!$D$34:$D$777,СВЦЭМ!$A$34:$A$777,$A41,СВЦЭМ!$B$34:$B$777,J$11)+'СЕТ СН'!$F$11+СВЦЭМ!$D$10+'СЕТ СН'!$F$6</f>
        <v>1278.63525783</v>
      </c>
      <c r="K41" s="37">
        <f>SUMIFS(СВЦЭМ!$D$34:$D$777,СВЦЭМ!$A$34:$A$777,$A41,СВЦЭМ!$B$34:$B$777,K$11)+'СЕТ СН'!$F$11+СВЦЭМ!$D$10+'СЕТ СН'!$F$6</f>
        <v>1235.80912457</v>
      </c>
      <c r="L41" s="37">
        <f>SUMIFS(СВЦЭМ!$D$34:$D$777,СВЦЭМ!$A$34:$A$777,$A41,СВЦЭМ!$B$34:$B$777,L$11)+'СЕТ СН'!$F$11+СВЦЭМ!$D$10+'СЕТ СН'!$F$6</f>
        <v>1324.72418763</v>
      </c>
      <c r="M41" s="37">
        <f>SUMIFS(СВЦЭМ!$D$34:$D$777,СВЦЭМ!$A$34:$A$777,$A41,СВЦЭМ!$B$34:$B$777,M$11)+'СЕТ СН'!$F$11+СВЦЭМ!$D$10+'СЕТ СН'!$F$6</f>
        <v>1310.6537489100001</v>
      </c>
      <c r="N41" s="37">
        <f>SUMIFS(СВЦЭМ!$D$34:$D$777,СВЦЭМ!$A$34:$A$777,$A41,СВЦЭМ!$B$34:$B$777,N$11)+'СЕТ СН'!$F$11+СВЦЭМ!$D$10+'СЕТ СН'!$F$6</f>
        <v>1216.0560864700001</v>
      </c>
      <c r="O41" s="37">
        <f>SUMIFS(СВЦЭМ!$D$34:$D$777,СВЦЭМ!$A$34:$A$777,$A41,СВЦЭМ!$B$34:$B$777,O$11)+'СЕТ СН'!$F$11+СВЦЭМ!$D$10+'СЕТ СН'!$F$6</f>
        <v>1235.6895540999999</v>
      </c>
      <c r="P41" s="37">
        <f>SUMIFS(СВЦЭМ!$D$34:$D$777,СВЦЭМ!$A$34:$A$777,$A41,СВЦЭМ!$B$34:$B$777,P$11)+'СЕТ СН'!$F$11+СВЦЭМ!$D$10+'СЕТ СН'!$F$6</f>
        <v>1246.3079567099999</v>
      </c>
      <c r="Q41" s="37">
        <f>SUMIFS(СВЦЭМ!$D$34:$D$777,СВЦЭМ!$A$34:$A$777,$A41,СВЦЭМ!$B$34:$B$777,Q$11)+'СЕТ СН'!$F$11+СВЦЭМ!$D$10+'СЕТ СН'!$F$6</f>
        <v>1311.0984229999999</v>
      </c>
      <c r="R41" s="37">
        <f>SUMIFS(СВЦЭМ!$D$34:$D$777,СВЦЭМ!$A$34:$A$777,$A41,СВЦЭМ!$B$34:$B$777,R$11)+'СЕТ СН'!$F$11+СВЦЭМ!$D$10+'СЕТ СН'!$F$6</f>
        <v>1343.1921002200002</v>
      </c>
      <c r="S41" s="37">
        <f>SUMIFS(СВЦЭМ!$D$34:$D$777,СВЦЭМ!$A$34:$A$777,$A41,СВЦЭМ!$B$34:$B$777,S$11)+'СЕТ СН'!$F$11+СВЦЭМ!$D$10+'СЕТ СН'!$F$6</f>
        <v>1405.7610965899999</v>
      </c>
      <c r="T41" s="37">
        <f>SUMIFS(СВЦЭМ!$D$34:$D$777,СВЦЭМ!$A$34:$A$777,$A41,СВЦЭМ!$B$34:$B$777,T$11)+'СЕТ СН'!$F$11+СВЦЭМ!$D$10+'СЕТ СН'!$F$6</f>
        <v>1371.91175492</v>
      </c>
      <c r="U41" s="37">
        <f>SUMIFS(СВЦЭМ!$D$34:$D$777,СВЦЭМ!$A$34:$A$777,$A41,СВЦЭМ!$B$34:$B$777,U$11)+'СЕТ СН'!$F$11+СВЦЭМ!$D$10+'СЕТ СН'!$F$6</f>
        <v>1354.8504411899999</v>
      </c>
      <c r="V41" s="37">
        <f>SUMIFS(СВЦЭМ!$D$34:$D$777,СВЦЭМ!$A$34:$A$777,$A41,СВЦЭМ!$B$34:$B$777,V$11)+'СЕТ СН'!$F$11+СВЦЭМ!$D$10+'СЕТ СН'!$F$6</f>
        <v>1310.59510628</v>
      </c>
      <c r="W41" s="37">
        <f>SUMIFS(СВЦЭМ!$D$34:$D$777,СВЦЭМ!$A$34:$A$777,$A41,СВЦЭМ!$B$34:$B$777,W$11)+'СЕТ СН'!$F$11+СВЦЭМ!$D$10+'СЕТ СН'!$F$6</f>
        <v>1298.43010452</v>
      </c>
      <c r="X41" s="37">
        <f>SUMIFS(СВЦЭМ!$D$34:$D$777,СВЦЭМ!$A$34:$A$777,$A41,СВЦЭМ!$B$34:$B$777,X$11)+'СЕТ СН'!$F$11+СВЦЭМ!$D$10+'СЕТ СН'!$F$6</f>
        <v>1210.51397638</v>
      </c>
      <c r="Y41" s="37">
        <f>SUMIFS(СВЦЭМ!$D$34:$D$777,СВЦЭМ!$A$34:$A$777,$A41,СВЦЭМ!$B$34:$B$777,Y$11)+'СЕТ СН'!$F$11+СВЦЭМ!$D$10+'СЕТ СН'!$F$6</f>
        <v>1179.5872769699999</v>
      </c>
    </row>
    <row r="42" spans="1:27" ht="15.75" x14ac:dyDescent="0.2">
      <c r="A42" s="36">
        <f t="shared" si="0"/>
        <v>42613</v>
      </c>
      <c r="B42" s="37">
        <f>SUMIFS(СВЦЭМ!$D$34:$D$777,СВЦЭМ!$A$34:$A$777,$A42,СВЦЭМ!$B$34:$B$777,B$11)+'СЕТ СН'!$F$11+СВЦЭМ!$D$10+'СЕТ СН'!$F$6</f>
        <v>1199.56143877</v>
      </c>
      <c r="C42" s="37">
        <f>SUMIFS(СВЦЭМ!$D$34:$D$777,СВЦЭМ!$A$34:$A$777,$A42,СВЦЭМ!$B$34:$B$777,C$11)+'СЕТ СН'!$F$11+СВЦЭМ!$D$10+'СЕТ СН'!$F$6</f>
        <v>1276.9703275500001</v>
      </c>
      <c r="D42" s="37">
        <f>SUMIFS(СВЦЭМ!$D$34:$D$777,СВЦЭМ!$A$34:$A$777,$A42,СВЦЭМ!$B$34:$B$777,D$11)+'СЕТ СН'!$F$11+СВЦЭМ!$D$10+'СЕТ СН'!$F$6</f>
        <v>1299.3096150800002</v>
      </c>
      <c r="E42" s="37">
        <f>SUMIFS(СВЦЭМ!$D$34:$D$777,СВЦЭМ!$A$34:$A$777,$A42,СВЦЭМ!$B$34:$B$777,E$11)+'СЕТ СН'!$F$11+СВЦЭМ!$D$10+'СЕТ СН'!$F$6</f>
        <v>1340.2814997</v>
      </c>
      <c r="F42" s="37">
        <f>SUMIFS(СВЦЭМ!$D$34:$D$777,СВЦЭМ!$A$34:$A$777,$A42,СВЦЭМ!$B$34:$B$777,F$11)+'СЕТ СН'!$F$11+СВЦЭМ!$D$10+'СЕТ СН'!$F$6</f>
        <v>1377.4676197899998</v>
      </c>
      <c r="G42" s="37">
        <f>SUMIFS(СВЦЭМ!$D$34:$D$777,СВЦЭМ!$A$34:$A$777,$A42,СВЦЭМ!$B$34:$B$777,G$11)+'СЕТ СН'!$F$11+СВЦЭМ!$D$10+'СЕТ СН'!$F$6</f>
        <v>1359.15365238</v>
      </c>
      <c r="H42" s="37">
        <f>SUMIFS(СВЦЭМ!$D$34:$D$777,СВЦЭМ!$A$34:$A$777,$A42,СВЦЭМ!$B$34:$B$777,H$11)+'СЕТ СН'!$F$11+СВЦЭМ!$D$10+'СЕТ СН'!$F$6</f>
        <v>1287.8370863300001</v>
      </c>
      <c r="I42" s="37">
        <f>SUMIFS(СВЦЭМ!$D$34:$D$777,СВЦЭМ!$A$34:$A$777,$A42,СВЦЭМ!$B$34:$B$777,I$11)+'СЕТ СН'!$F$11+СВЦЭМ!$D$10+'СЕТ СН'!$F$6</f>
        <v>1273.1537865800001</v>
      </c>
      <c r="J42" s="37">
        <f>SUMIFS(СВЦЭМ!$D$34:$D$777,СВЦЭМ!$A$34:$A$777,$A42,СВЦЭМ!$B$34:$B$777,J$11)+'СЕТ СН'!$F$11+СВЦЭМ!$D$10+'СЕТ СН'!$F$6</f>
        <v>1259.24678642</v>
      </c>
      <c r="K42" s="37">
        <f>SUMIFS(СВЦЭМ!$D$34:$D$777,СВЦЭМ!$A$34:$A$777,$A42,СВЦЭМ!$B$34:$B$777,K$11)+'СЕТ СН'!$F$11+СВЦЭМ!$D$10+'СЕТ СН'!$F$6</f>
        <v>1200.07316249</v>
      </c>
      <c r="L42" s="37">
        <f>SUMIFS(СВЦЭМ!$D$34:$D$777,СВЦЭМ!$A$34:$A$777,$A42,СВЦЭМ!$B$34:$B$777,L$11)+'СЕТ СН'!$F$11+СВЦЭМ!$D$10+'СЕТ СН'!$F$6</f>
        <v>1179.06407236</v>
      </c>
      <c r="M42" s="37">
        <f>SUMIFS(СВЦЭМ!$D$34:$D$777,СВЦЭМ!$A$34:$A$777,$A42,СВЦЭМ!$B$34:$B$777,M$11)+'СЕТ СН'!$F$11+СВЦЭМ!$D$10+'СЕТ СН'!$F$6</f>
        <v>1197.6503336999999</v>
      </c>
      <c r="N42" s="37">
        <f>SUMIFS(СВЦЭМ!$D$34:$D$777,СВЦЭМ!$A$34:$A$777,$A42,СВЦЭМ!$B$34:$B$777,N$11)+'СЕТ СН'!$F$11+СВЦЭМ!$D$10+'СЕТ СН'!$F$6</f>
        <v>1213.0351585399999</v>
      </c>
      <c r="O42" s="37">
        <f>SUMIFS(СВЦЭМ!$D$34:$D$777,СВЦЭМ!$A$34:$A$777,$A42,СВЦЭМ!$B$34:$B$777,O$11)+'СЕТ СН'!$F$11+СВЦЭМ!$D$10+'СЕТ СН'!$F$6</f>
        <v>1206.0623228499999</v>
      </c>
      <c r="P42" s="37">
        <f>SUMIFS(СВЦЭМ!$D$34:$D$777,СВЦЭМ!$A$34:$A$777,$A42,СВЦЭМ!$B$34:$B$777,P$11)+'СЕТ СН'!$F$11+СВЦЭМ!$D$10+'СЕТ СН'!$F$6</f>
        <v>1173.9440136600001</v>
      </c>
      <c r="Q42" s="37">
        <f>SUMIFS(СВЦЭМ!$D$34:$D$777,СВЦЭМ!$A$34:$A$777,$A42,СВЦЭМ!$B$34:$B$777,Q$11)+'СЕТ СН'!$F$11+СВЦЭМ!$D$10+'СЕТ СН'!$F$6</f>
        <v>1212.8758479200001</v>
      </c>
      <c r="R42" s="37">
        <f>SUMIFS(СВЦЭМ!$D$34:$D$777,СВЦЭМ!$A$34:$A$777,$A42,СВЦЭМ!$B$34:$B$777,R$11)+'СЕТ СН'!$F$11+СВЦЭМ!$D$10+'СЕТ СН'!$F$6</f>
        <v>1178.57210865</v>
      </c>
      <c r="S42" s="37">
        <f>SUMIFS(СВЦЭМ!$D$34:$D$777,СВЦЭМ!$A$34:$A$777,$A42,СВЦЭМ!$B$34:$B$777,S$11)+'СЕТ СН'!$F$11+СВЦЭМ!$D$10+'СЕТ СН'!$F$6</f>
        <v>1218.88678787</v>
      </c>
      <c r="T42" s="37">
        <f>SUMIFS(СВЦЭМ!$D$34:$D$777,СВЦЭМ!$A$34:$A$777,$A42,СВЦЭМ!$B$34:$B$777,T$11)+'СЕТ СН'!$F$11+СВЦЭМ!$D$10+'СЕТ СН'!$F$6</f>
        <v>1196.04064309</v>
      </c>
      <c r="U42" s="37">
        <f>SUMIFS(СВЦЭМ!$D$34:$D$777,СВЦЭМ!$A$34:$A$777,$A42,СВЦЭМ!$B$34:$B$777,U$11)+'СЕТ СН'!$F$11+СВЦЭМ!$D$10+'СЕТ СН'!$F$6</f>
        <v>1209.02726349</v>
      </c>
      <c r="V42" s="37">
        <f>SUMIFS(СВЦЭМ!$D$34:$D$777,СВЦЭМ!$A$34:$A$777,$A42,СВЦЭМ!$B$34:$B$777,V$11)+'СЕТ СН'!$F$11+СВЦЭМ!$D$10+'СЕТ СН'!$F$6</f>
        <v>1213.49527429</v>
      </c>
      <c r="W42" s="37">
        <f>SUMIFS(СВЦЭМ!$D$34:$D$777,СВЦЭМ!$A$34:$A$777,$A42,СВЦЭМ!$B$34:$B$777,W$11)+'СЕТ СН'!$F$11+СВЦЭМ!$D$10+'СЕТ СН'!$F$6</f>
        <v>1216.44332162</v>
      </c>
      <c r="X42" s="37">
        <f>SUMIFS(СВЦЭМ!$D$34:$D$777,СВЦЭМ!$A$34:$A$777,$A42,СВЦЭМ!$B$34:$B$777,X$11)+'СЕТ СН'!$F$11+СВЦЭМ!$D$10+'СЕТ СН'!$F$6</f>
        <v>1178.0462416099999</v>
      </c>
      <c r="Y42" s="37">
        <f>SUMIFS(СВЦЭМ!$D$34:$D$777,СВЦЭМ!$A$34:$A$777,$A42,СВЦЭМ!$B$34:$B$777,Y$11)+'СЕТ СН'!$F$11+СВЦЭМ!$D$10+'СЕТ СН'!$F$6</f>
        <v>1156.13305526</v>
      </c>
    </row>
    <row r="43" spans="1:27" ht="15.75" x14ac:dyDescent="0.25">
      <c r="A43" s="33"/>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7" ht="15.75" x14ac:dyDescent="0.2">
      <c r="A44" s="39"/>
      <c r="B44" s="40"/>
      <c r="C44" s="40"/>
      <c r="D44" s="40"/>
      <c r="E44" s="40"/>
      <c r="F44" s="40"/>
      <c r="G44" s="40"/>
      <c r="H44" s="40"/>
      <c r="I44" s="40"/>
      <c r="J44" s="40"/>
      <c r="K44" s="40"/>
      <c r="L44" s="40"/>
      <c r="M44" s="40"/>
      <c r="N44" s="40"/>
      <c r="O44" s="40"/>
      <c r="P44" s="40"/>
      <c r="Q44" s="40"/>
      <c r="R44" s="40"/>
      <c r="S44" s="40"/>
      <c r="T44" s="40"/>
      <c r="U44" s="40"/>
      <c r="V44" s="40"/>
      <c r="W44" s="40"/>
      <c r="X44" s="40"/>
      <c r="Y44" s="40"/>
    </row>
    <row r="45" spans="1:27" ht="12.75" customHeight="1" x14ac:dyDescent="0.2">
      <c r="A45" s="87" t="s">
        <v>7</v>
      </c>
      <c r="B45" s="81" t="s">
        <v>74</v>
      </c>
      <c r="C45" s="82"/>
      <c r="D45" s="82"/>
      <c r="E45" s="82"/>
      <c r="F45" s="82"/>
      <c r="G45" s="82"/>
      <c r="H45" s="82"/>
      <c r="I45" s="82"/>
      <c r="J45" s="82"/>
      <c r="K45" s="82"/>
      <c r="L45" s="82"/>
      <c r="M45" s="82"/>
      <c r="N45" s="82"/>
      <c r="O45" s="82"/>
      <c r="P45" s="82"/>
      <c r="Q45" s="82"/>
      <c r="R45" s="82"/>
      <c r="S45" s="82"/>
      <c r="T45" s="82"/>
      <c r="U45" s="82"/>
      <c r="V45" s="82"/>
      <c r="W45" s="82"/>
      <c r="X45" s="82"/>
      <c r="Y45" s="83"/>
    </row>
    <row r="46" spans="1:27" ht="12.75" customHeight="1" x14ac:dyDescent="0.2">
      <c r="A46" s="88"/>
      <c r="B46" s="84"/>
      <c r="C46" s="85"/>
      <c r="D46" s="85"/>
      <c r="E46" s="85"/>
      <c r="F46" s="85"/>
      <c r="G46" s="85"/>
      <c r="H46" s="85"/>
      <c r="I46" s="85"/>
      <c r="J46" s="85"/>
      <c r="K46" s="85"/>
      <c r="L46" s="85"/>
      <c r="M46" s="85"/>
      <c r="N46" s="85"/>
      <c r="O46" s="85"/>
      <c r="P46" s="85"/>
      <c r="Q46" s="85"/>
      <c r="R46" s="85"/>
      <c r="S46" s="85"/>
      <c r="T46" s="85"/>
      <c r="U46" s="85"/>
      <c r="V46" s="85"/>
      <c r="W46" s="85"/>
      <c r="X46" s="85"/>
      <c r="Y46" s="86"/>
    </row>
    <row r="47" spans="1:27" ht="12.75" customHeight="1" x14ac:dyDescent="0.2">
      <c r="A47" s="89"/>
      <c r="B47" s="35">
        <v>1</v>
      </c>
      <c r="C47" s="35">
        <v>2</v>
      </c>
      <c r="D47" s="35">
        <v>3</v>
      </c>
      <c r="E47" s="35">
        <v>4</v>
      </c>
      <c r="F47" s="35">
        <v>5</v>
      </c>
      <c r="G47" s="35">
        <v>6</v>
      </c>
      <c r="H47" s="35">
        <v>7</v>
      </c>
      <c r="I47" s="35">
        <v>8</v>
      </c>
      <c r="J47" s="35">
        <v>9</v>
      </c>
      <c r="K47" s="35">
        <v>10</v>
      </c>
      <c r="L47" s="35">
        <v>11</v>
      </c>
      <c r="M47" s="35">
        <v>12</v>
      </c>
      <c r="N47" s="35">
        <v>13</v>
      </c>
      <c r="O47" s="35">
        <v>14</v>
      </c>
      <c r="P47" s="35">
        <v>15</v>
      </c>
      <c r="Q47" s="35">
        <v>16</v>
      </c>
      <c r="R47" s="35">
        <v>17</v>
      </c>
      <c r="S47" s="35">
        <v>18</v>
      </c>
      <c r="T47" s="35">
        <v>19</v>
      </c>
      <c r="U47" s="35">
        <v>20</v>
      </c>
      <c r="V47" s="35">
        <v>21</v>
      </c>
      <c r="W47" s="35">
        <v>22</v>
      </c>
      <c r="X47" s="35">
        <v>23</v>
      </c>
      <c r="Y47" s="35">
        <v>24</v>
      </c>
    </row>
    <row r="48" spans="1:27" ht="15.75" customHeight="1" x14ac:dyDescent="0.2">
      <c r="A48" s="36" t="str">
        <f>A12</f>
        <v>01.08.2016</v>
      </c>
      <c r="B48" s="37">
        <f>SUMIFS(СВЦЭМ!$D$34:$D$777,СВЦЭМ!$A$34:$A$777,$A48,СВЦЭМ!$B$34:$B$777,B$47)+'СЕТ СН'!$G$11+СВЦЭМ!$D$10+'СЕТ СН'!$G$6</f>
        <v>1448.39319084</v>
      </c>
      <c r="C48" s="37">
        <f>SUMIFS(СВЦЭМ!$D$34:$D$777,СВЦЭМ!$A$34:$A$777,$A48,СВЦЭМ!$B$34:$B$777,C$47)+'СЕТ СН'!$G$11+СВЦЭМ!$D$10+'СЕТ СН'!$G$6</f>
        <v>1519.6856070499998</v>
      </c>
      <c r="D48" s="37">
        <f>SUMIFS(СВЦЭМ!$D$34:$D$777,СВЦЭМ!$A$34:$A$777,$A48,СВЦЭМ!$B$34:$B$777,D$47)+'СЕТ СН'!$G$11+СВЦЭМ!$D$10+'СЕТ СН'!$G$6</f>
        <v>1566.92692885</v>
      </c>
      <c r="E48" s="37">
        <f>SUMIFS(СВЦЭМ!$D$34:$D$777,СВЦЭМ!$A$34:$A$777,$A48,СВЦЭМ!$B$34:$B$777,E$47)+'СЕТ СН'!$G$11+СВЦЭМ!$D$10+'СЕТ СН'!$G$6</f>
        <v>1585.8321825400001</v>
      </c>
      <c r="F48" s="37">
        <f>SUMIFS(СВЦЭМ!$D$34:$D$777,СВЦЭМ!$A$34:$A$777,$A48,СВЦЭМ!$B$34:$B$777,F$47)+'СЕТ СН'!$G$11+СВЦЭМ!$D$10+'СЕТ СН'!$G$6</f>
        <v>1587.6871366399998</v>
      </c>
      <c r="G48" s="37">
        <f>SUMIFS(СВЦЭМ!$D$34:$D$777,СВЦЭМ!$A$34:$A$777,$A48,СВЦЭМ!$B$34:$B$777,G$47)+'СЕТ СН'!$G$11+СВЦЭМ!$D$10+'СЕТ СН'!$G$6</f>
        <v>1571.4299295999999</v>
      </c>
      <c r="H48" s="37">
        <f>SUMIFS(СВЦЭМ!$D$34:$D$777,СВЦЭМ!$A$34:$A$777,$A48,СВЦЭМ!$B$34:$B$777,H$47)+'СЕТ СН'!$G$11+СВЦЭМ!$D$10+'СЕТ СН'!$G$6</f>
        <v>1532.3142504499999</v>
      </c>
      <c r="I48" s="37">
        <f>SUMIFS(СВЦЭМ!$D$34:$D$777,СВЦЭМ!$A$34:$A$777,$A48,СВЦЭМ!$B$34:$B$777,I$47)+'СЕТ СН'!$G$11+СВЦЭМ!$D$10+'СЕТ СН'!$G$6</f>
        <v>1494.8249435099999</v>
      </c>
      <c r="J48" s="37">
        <f>SUMIFS(СВЦЭМ!$D$34:$D$777,СВЦЭМ!$A$34:$A$777,$A48,СВЦЭМ!$B$34:$B$777,J$47)+'СЕТ СН'!$G$11+СВЦЭМ!$D$10+'СЕТ СН'!$G$6</f>
        <v>1536.84794792</v>
      </c>
      <c r="K48" s="37">
        <f>SUMIFS(СВЦЭМ!$D$34:$D$777,СВЦЭМ!$A$34:$A$777,$A48,СВЦЭМ!$B$34:$B$777,K$47)+'СЕТ СН'!$G$11+СВЦЭМ!$D$10+'СЕТ СН'!$G$6</f>
        <v>1470.1641047099999</v>
      </c>
      <c r="L48" s="37">
        <f>SUMIFS(СВЦЭМ!$D$34:$D$777,СВЦЭМ!$A$34:$A$777,$A48,СВЦЭМ!$B$34:$B$777,L$47)+'СЕТ СН'!$G$11+СВЦЭМ!$D$10+'СЕТ СН'!$G$6</f>
        <v>1447.3170107199999</v>
      </c>
      <c r="M48" s="37">
        <f>SUMIFS(СВЦЭМ!$D$34:$D$777,СВЦЭМ!$A$34:$A$777,$A48,СВЦЭМ!$B$34:$B$777,M$47)+'СЕТ СН'!$G$11+СВЦЭМ!$D$10+'СЕТ СН'!$G$6</f>
        <v>1488.3314063399998</v>
      </c>
      <c r="N48" s="37">
        <f>SUMIFS(СВЦЭМ!$D$34:$D$777,СВЦЭМ!$A$34:$A$777,$A48,СВЦЭМ!$B$34:$B$777,N$47)+'СЕТ СН'!$G$11+СВЦЭМ!$D$10+'СЕТ СН'!$G$6</f>
        <v>1500.9614707999999</v>
      </c>
      <c r="O48" s="37">
        <f>SUMIFS(СВЦЭМ!$D$34:$D$777,СВЦЭМ!$A$34:$A$777,$A48,СВЦЭМ!$B$34:$B$777,O$47)+'СЕТ СН'!$G$11+СВЦЭМ!$D$10+'СЕТ СН'!$G$6</f>
        <v>1523.9818680200001</v>
      </c>
      <c r="P48" s="37">
        <f>SUMIFS(СВЦЭМ!$D$34:$D$777,СВЦЭМ!$A$34:$A$777,$A48,СВЦЭМ!$B$34:$B$777,P$47)+'СЕТ СН'!$G$11+СВЦЭМ!$D$10+'СЕТ СН'!$G$6</f>
        <v>1470.4806890499999</v>
      </c>
      <c r="Q48" s="37">
        <f>SUMIFS(СВЦЭМ!$D$34:$D$777,СВЦЭМ!$A$34:$A$777,$A48,СВЦЭМ!$B$34:$B$777,Q$47)+'СЕТ СН'!$G$11+СВЦЭМ!$D$10+'СЕТ СН'!$G$6</f>
        <v>1466.7034050799998</v>
      </c>
      <c r="R48" s="37">
        <f>SUMIFS(СВЦЭМ!$D$34:$D$777,СВЦЭМ!$A$34:$A$777,$A48,СВЦЭМ!$B$34:$B$777,R$47)+'СЕТ СН'!$G$11+СВЦЭМ!$D$10+'СЕТ СН'!$G$6</f>
        <v>1459.7840984899999</v>
      </c>
      <c r="S48" s="37">
        <f>SUMIFS(СВЦЭМ!$D$34:$D$777,СВЦЭМ!$A$34:$A$777,$A48,СВЦЭМ!$B$34:$B$777,S$47)+'СЕТ СН'!$G$11+СВЦЭМ!$D$10+'СЕТ СН'!$G$6</f>
        <v>1524.9720647099998</v>
      </c>
      <c r="T48" s="37">
        <f>SUMIFS(СВЦЭМ!$D$34:$D$777,СВЦЭМ!$A$34:$A$777,$A48,СВЦЭМ!$B$34:$B$777,T$47)+'СЕТ СН'!$G$11+СВЦЭМ!$D$10+'СЕТ СН'!$G$6</f>
        <v>1491.93084316</v>
      </c>
      <c r="U48" s="37">
        <f>SUMIFS(СВЦЭМ!$D$34:$D$777,СВЦЭМ!$A$34:$A$777,$A48,СВЦЭМ!$B$34:$B$777,U$47)+'СЕТ СН'!$G$11+СВЦЭМ!$D$10+'СЕТ СН'!$G$6</f>
        <v>1390.98153202</v>
      </c>
      <c r="V48" s="37">
        <f>SUMIFS(СВЦЭМ!$D$34:$D$777,СВЦЭМ!$A$34:$A$777,$A48,СВЦЭМ!$B$34:$B$777,V$47)+'СЕТ СН'!$G$11+СВЦЭМ!$D$10+'СЕТ СН'!$G$6</f>
        <v>1356.3281898400001</v>
      </c>
      <c r="W48" s="37">
        <f>SUMIFS(СВЦЭМ!$D$34:$D$777,СВЦЭМ!$A$34:$A$777,$A48,СВЦЭМ!$B$34:$B$777,W$47)+'СЕТ СН'!$G$11+СВЦЭМ!$D$10+'СЕТ СН'!$G$6</f>
        <v>1367.9257308299998</v>
      </c>
      <c r="X48" s="37">
        <f>SUMIFS(СВЦЭМ!$D$34:$D$777,СВЦЭМ!$A$34:$A$777,$A48,СВЦЭМ!$B$34:$B$777,X$47)+'СЕТ СН'!$G$11+СВЦЭМ!$D$10+'СЕТ СН'!$G$6</f>
        <v>1334.2665919000001</v>
      </c>
      <c r="Y48" s="37">
        <f>SUMIFS(СВЦЭМ!$D$34:$D$777,СВЦЭМ!$A$34:$A$777,$A48,СВЦЭМ!$B$34:$B$777,Y$47)+'СЕТ СН'!$G$11+СВЦЭМ!$D$10+'СЕТ СН'!$G$6</f>
        <v>1373.9997386599998</v>
      </c>
      <c r="AA48" s="46"/>
    </row>
    <row r="49" spans="1:25" ht="15.75" x14ac:dyDescent="0.2">
      <c r="A49" s="36">
        <f>A48+1</f>
        <v>42584</v>
      </c>
      <c r="B49" s="37">
        <f>SUMIFS(СВЦЭМ!$D$34:$D$777,СВЦЭМ!$A$34:$A$777,$A49,СВЦЭМ!$B$34:$B$777,B$47)+'СЕТ СН'!$G$11+СВЦЭМ!$D$10+'СЕТ СН'!$G$6</f>
        <v>1400.8429511099998</v>
      </c>
      <c r="C49" s="37">
        <f>SUMIFS(СВЦЭМ!$D$34:$D$777,СВЦЭМ!$A$34:$A$777,$A49,СВЦЭМ!$B$34:$B$777,C$47)+'СЕТ СН'!$G$11+СВЦЭМ!$D$10+'СЕТ СН'!$G$6</f>
        <v>1506.41791726</v>
      </c>
      <c r="D49" s="37">
        <f>SUMIFS(СВЦЭМ!$D$34:$D$777,СВЦЭМ!$A$34:$A$777,$A49,СВЦЭМ!$B$34:$B$777,D$47)+'СЕТ СН'!$G$11+СВЦЭМ!$D$10+'СЕТ СН'!$G$6</f>
        <v>1523.4068296099999</v>
      </c>
      <c r="E49" s="37">
        <f>SUMIFS(СВЦЭМ!$D$34:$D$777,СВЦЭМ!$A$34:$A$777,$A49,СВЦЭМ!$B$34:$B$777,E$47)+'СЕТ СН'!$G$11+СВЦЭМ!$D$10+'СЕТ СН'!$G$6</f>
        <v>1530.7101051899999</v>
      </c>
      <c r="F49" s="37">
        <f>SUMIFS(СВЦЭМ!$D$34:$D$777,СВЦЭМ!$A$34:$A$777,$A49,СВЦЭМ!$B$34:$B$777,F$47)+'СЕТ СН'!$G$11+СВЦЭМ!$D$10+'СЕТ СН'!$G$6</f>
        <v>1547.4904895099999</v>
      </c>
      <c r="G49" s="37">
        <f>SUMIFS(СВЦЭМ!$D$34:$D$777,СВЦЭМ!$A$34:$A$777,$A49,СВЦЭМ!$B$34:$B$777,G$47)+'СЕТ СН'!$G$11+СВЦЭМ!$D$10+'СЕТ СН'!$G$6</f>
        <v>1546.5592387899999</v>
      </c>
      <c r="H49" s="37">
        <f>SUMIFS(СВЦЭМ!$D$34:$D$777,СВЦЭМ!$A$34:$A$777,$A49,СВЦЭМ!$B$34:$B$777,H$47)+'СЕТ СН'!$G$11+СВЦЭМ!$D$10+'СЕТ СН'!$G$6</f>
        <v>1498.9785161599998</v>
      </c>
      <c r="I49" s="37">
        <f>SUMIFS(СВЦЭМ!$D$34:$D$777,СВЦЭМ!$A$34:$A$777,$A49,СВЦЭМ!$B$34:$B$777,I$47)+'СЕТ СН'!$G$11+СВЦЭМ!$D$10+'СЕТ СН'!$G$6</f>
        <v>1481.6184698799998</v>
      </c>
      <c r="J49" s="37">
        <f>SUMIFS(СВЦЭМ!$D$34:$D$777,СВЦЭМ!$A$34:$A$777,$A49,СВЦЭМ!$B$34:$B$777,J$47)+'СЕТ СН'!$G$11+СВЦЭМ!$D$10+'СЕТ СН'!$G$6</f>
        <v>1530.9981692000001</v>
      </c>
      <c r="K49" s="37">
        <f>SUMIFS(СВЦЭМ!$D$34:$D$777,СВЦЭМ!$A$34:$A$777,$A49,СВЦЭМ!$B$34:$B$777,K$47)+'СЕТ СН'!$G$11+СВЦЭМ!$D$10+'СЕТ СН'!$G$6</f>
        <v>1697.4351996600001</v>
      </c>
      <c r="L49" s="37">
        <f>SUMIFS(СВЦЭМ!$D$34:$D$777,СВЦЭМ!$A$34:$A$777,$A49,СВЦЭМ!$B$34:$B$777,L$47)+'СЕТ СН'!$G$11+СВЦЭМ!$D$10+'СЕТ СН'!$G$6</f>
        <v>2073.6540959799995</v>
      </c>
      <c r="M49" s="37">
        <f>SUMIFS(СВЦЭМ!$D$34:$D$777,СВЦЭМ!$A$34:$A$777,$A49,СВЦЭМ!$B$34:$B$777,M$47)+'СЕТ СН'!$G$11+СВЦЭМ!$D$10+'СЕТ СН'!$G$6</f>
        <v>2152.1193845799999</v>
      </c>
      <c r="N49" s="37">
        <f>SUMIFS(СВЦЭМ!$D$34:$D$777,СВЦЭМ!$A$34:$A$777,$A49,СВЦЭМ!$B$34:$B$777,N$47)+'СЕТ СН'!$G$11+СВЦЭМ!$D$10+'СЕТ СН'!$G$6</f>
        <v>1923.1618111199998</v>
      </c>
      <c r="O49" s="37">
        <f>SUMIFS(СВЦЭМ!$D$34:$D$777,СВЦЭМ!$A$34:$A$777,$A49,СВЦЭМ!$B$34:$B$777,O$47)+'СЕТ СН'!$G$11+СВЦЭМ!$D$10+'СЕТ СН'!$G$6</f>
        <v>1642.2671544699999</v>
      </c>
      <c r="P49" s="37">
        <f>SUMIFS(СВЦЭМ!$D$34:$D$777,СВЦЭМ!$A$34:$A$777,$A49,СВЦЭМ!$B$34:$B$777,P$47)+'СЕТ СН'!$G$11+СВЦЭМ!$D$10+'СЕТ СН'!$G$6</f>
        <v>1528.0172341</v>
      </c>
      <c r="Q49" s="37">
        <f>SUMIFS(СВЦЭМ!$D$34:$D$777,СВЦЭМ!$A$34:$A$777,$A49,СВЦЭМ!$B$34:$B$777,Q$47)+'СЕТ СН'!$G$11+СВЦЭМ!$D$10+'СЕТ СН'!$G$6</f>
        <v>1498.5263374900001</v>
      </c>
      <c r="R49" s="37">
        <f>SUMIFS(СВЦЭМ!$D$34:$D$777,СВЦЭМ!$A$34:$A$777,$A49,СВЦЭМ!$B$34:$B$777,R$47)+'СЕТ СН'!$G$11+СВЦЭМ!$D$10+'СЕТ СН'!$G$6</f>
        <v>1536.3038745899999</v>
      </c>
      <c r="S49" s="37">
        <f>SUMIFS(СВЦЭМ!$D$34:$D$777,СВЦЭМ!$A$34:$A$777,$A49,СВЦЭМ!$B$34:$B$777,S$47)+'СЕТ СН'!$G$11+СВЦЭМ!$D$10+'СЕТ СН'!$G$6</f>
        <v>1584.6464747799998</v>
      </c>
      <c r="T49" s="37">
        <f>SUMIFS(СВЦЭМ!$D$34:$D$777,СВЦЭМ!$A$34:$A$777,$A49,СВЦЭМ!$B$34:$B$777,T$47)+'СЕТ СН'!$G$11+СВЦЭМ!$D$10+'СЕТ СН'!$G$6</f>
        <v>1511.0221219800001</v>
      </c>
      <c r="U49" s="37">
        <f>SUMIFS(СВЦЭМ!$D$34:$D$777,СВЦЭМ!$A$34:$A$777,$A49,СВЦЭМ!$B$34:$B$777,U$47)+'СЕТ СН'!$G$11+СВЦЭМ!$D$10+'СЕТ СН'!$G$6</f>
        <v>1451.8973218000001</v>
      </c>
      <c r="V49" s="37">
        <f>SUMIFS(СВЦЭМ!$D$34:$D$777,СВЦЭМ!$A$34:$A$777,$A49,СВЦЭМ!$B$34:$B$777,V$47)+'СЕТ СН'!$G$11+СВЦЭМ!$D$10+'СЕТ СН'!$G$6</f>
        <v>1446.38937764</v>
      </c>
      <c r="W49" s="37">
        <f>SUMIFS(СВЦЭМ!$D$34:$D$777,СВЦЭМ!$A$34:$A$777,$A49,СВЦЭМ!$B$34:$B$777,W$47)+'СЕТ СН'!$G$11+СВЦЭМ!$D$10+'СЕТ СН'!$G$6</f>
        <v>1468.3323016499999</v>
      </c>
      <c r="X49" s="37">
        <f>SUMIFS(СВЦЭМ!$D$34:$D$777,СВЦЭМ!$A$34:$A$777,$A49,СВЦЭМ!$B$34:$B$777,X$47)+'СЕТ СН'!$G$11+СВЦЭМ!$D$10+'СЕТ СН'!$G$6</f>
        <v>1425.1744157200001</v>
      </c>
      <c r="Y49" s="37">
        <f>SUMIFS(СВЦЭМ!$D$34:$D$777,СВЦЭМ!$A$34:$A$777,$A49,СВЦЭМ!$B$34:$B$777,Y$47)+'СЕТ СН'!$G$11+СВЦЭМ!$D$10+'СЕТ СН'!$G$6</f>
        <v>1404.2619725300001</v>
      </c>
    </row>
    <row r="50" spans="1:25" ht="15.75" x14ac:dyDescent="0.2">
      <c r="A50" s="36">
        <f t="shared" ref="A50:A78" si="1">A49+1</f>
        <v>42585</v>
      </c>
      <c r="B50" s="37">
        <f>SUMIFS(СВЦЭМ!$D$34:$D$777,СВЦЭМ!$A$34:$A$777,$A50,СВЦЭМ!$B$34:$B$777,B$47)+'СЕТ СН'!$G$11+СВЦЭМ!$D$10+'СЕТ СН'!$G$6</f>
        <v>1441.3832862700001</v>
      </c>
      <c r="C50" s="37">
        <f>SUMIFS(СВЦЭМ!$D$34:$D$777,СВЦЭМ!$A$34:$A$777,$A50,СВЦЭМ!$B$34:$B$777,C$47)+'СЕТ СН'!$G$11+СВЦЭМ!$D$10+'СЕТ СН'!$G$6</f>
        <v>1500.7195751199999</v>
      </c>
      <c r="D50" s="37">
        <f>SUMIFS(СВЦЭМ!$D$34:$D$777,СВЦЭМ!$A$34:$A$777,$A50,СВЦЭМ!$B$34:$B$777,D$47)+'СЕТ СН'!$G$11+СВЦЭМ!$D$10+'СЕТ СН'!$G$6</f>
        <v>1517.57017731</v>
      </c>
      <c r="E50" s="37">
        <f>SUMIFS(СВЦЭМ!$D$34:$D$777,СВЦЭМ!$A$34:$A$777,$A50,СВЦЭМ!$B$34:$B$777,E$47)+'СЕТ СН'!$G$11+СВЦЭМ!$D$10+'СЕТ СН'!$G$6</f>
        <v>1551.5697943299999</v>
      </c>
      <c r="F50" s="37">
        <f>SUMIFS(СВЦЭМ!$D$34:$D$777,СВЦЭМ!$A$34:$A$777,$A50,СВЦЭМ!$B$34:$B$777,F$47)+'СЕТ СН'!$G$11+СВЦЭМ!$D$10+'СЕТ СН'!$G$6</f>
        <v>1555.4427852299998</v>
      </c>
      <c r="G50" s="37">
        <f>SUMIFS(СВЦЭМ!$D$34:$D$777,СВЦЭМ!$A$34:$A$777,$A50,СВЦЭМ!$B$34:$B$777,G$47)+'СЕТ СН'!$G$11+СВЦЭМ!$D$10+'СЕТ СН'!$G$6</f>
        <v>1543.41795609</v>
      </c>
      <c r="H50" s="37">
        <f>SUMIFS(СВЦЭМ!$D$34:$D$777,СВЦЭМ!$A$34:$A$777,$A50,СВЦЭМ!$B$34:$B$777,H$47)+'СЕТ СН'!$G$11+СВЦЭМ!$D$10+'СЕТ СН'!$G$6</f>
        <v>1502.91996537</v>
      </c>
      <c r="I50" s="37">
        <f>SUMIFS(СВЦЭМ!$D$34:$D$777,СВЦЭМ!$A$34:$A$777,$A50,СВЦЭМ!$B$34:$B$777,I$47)+'СЕТ СН'!$G$11+СВЦЭМ!$D$10+'СЕТ СН'!$G$6</f>
        <v>1443.9033291400001</v>
      </c>
      <c r="J50" s="37">
        <f>SUMIFS(СВЦЭМ!$D$34:$D$777,СВЦЭМ!$A$34:$A$777,$A50,СВЦЭМ!$B$34:$B$777,J$47)+'СЕТ СН'!$G$11+СВЦЭМ!$D$10+'СЕТ СН'!$G$6</f>
        <v>1461.8087147599999</v>
      </c>
      <c r="K50" s="37">
        <f>SUMIFS(СВЦЭМ!$D$34:$D$777,СВЦЭМ!$A$34:$A$777,$A50,СВЦЭМ!$B$34:$B$777,K$47)+'СЕТ СН'!$G$11+СВЦЭМ!$D$10+'СЕТ СН'!$G$6</f>
        <v>1445.0565906900001</v>
      </c>
      <c r="L50" s="37">
        <f>SUMIFS(СВЦЭМ!$D$34:$D$777,СВЦЭМ!$A$34:$A$777,$A50,СВЦЭМ!$B$34:$B$777,L$47)+'СЕТ СН'!$G$11+СВЦЭМ!$D$10+'СЕТ СН'!$G$6</f>
        <v>1424.7812801800001</v>
      </c>
      <c r="M50" s="37">
        <f>SUMIFS(СВЦЭМ!$D$34:$D$777,СВЦЭМ!$A$34:$A$777,$A50,СВЦЭМ!$B$34:$B$777,M$47)+'СЕТ СН'!$G$11+СВЦЭМ!$D$10+'СЕТ СН'!$G$6</f>
        <v>1456.16009848</v>
      </c>
      <c r="N50" s="37">
        <f>SUMIFS(СВЦЭМ!$D$34:$D$777,СВЦЭМ!$A$34:$A$777,$A50,СВЦЭМ!$B$34:$B$777,N$47)+'СЕТ СН'!$G$11+СВЦЭМ!$D$10+'СЕТ СН'!$G$6</f>
        <v>1461.2018675899999</v>
      </c>
      <c r="O50" s="37">
        <f>SUMIFS(СВЦЭМ!$D$34:$D$777,СВЦЭМ!$A$34:$A$777,$A50,СВЦЭМ!$B$34:$B$777,O$47)+'СЕТ СН'!$G$11+СВЦЭМ!$D$10+'СЕТ СН'!$G$6</f>
        <v>1457.1471507299998</v>
      </c>
      <c r="P50" s="37">
        <f>SUMIFS(СВЦЭМ!$D$34:$D$777,СВЦЭМ!$A$34:$A$777,$A50,СВЦЭМ!$B$34:$B$777,P$47)+'СЕТ СН'!$G$11+СВЦЭМ!$D$10+'СЕТ СН'!$G$6</f>
        <v>1413.105552</v>
      </c>
      <c r="Q50" s="37">
        <f>SUMIFS(СВЦЭМ!$D$34:$D$777,СВЦЭМ!$A$34:$A$777,$A50,СВЦЭМ!$B$34:$B$777,Q$47)+'СЕТ СН'!$G$11+СВЦЭМ!$D$10+'СЕТ СН'!$G$6</f>
        <v>1409.8142371599999</v>
      </c>
      <c r="R50" s="37">
        <f>SUMIFS(СВЦЭМ!$D$34:$D$777,СВЦЭМ!$A$34:$A$777,$A50,СВЦЭМ!$B$34:$B$777,R$47)+'СЕТ СН'!$G$11+СВЦЭМ!$D$10+'СЕТ СН'!$G$6</f>
        <v>1401.0397226599998</v>
      </c>
      <c r="S50" s="37">
        <f>SUMIFS(СВЦЭМ!$D$34:$D$777,СВЦЭМ!$A$34:$A$777,$A50,СВЦЭМ!$B$34:$B$777,S$47)+'СЕТ СН'!$G$11+СВЦЭМ!$D$10+'СЕТ СН'!$G$6</f>
        <v>1494.7266051399999</v>
      </c>
      <c r="T50" s="37">
        <f>SUMIFS(СВЦЭМ!$D$34:$D$777,СВЦЭМ!$A$34:$A$777,$A50,СВЦЭМ!$B$34:$B$777,T$47)+'СЕТ СН'!$G$11+СВЦЭМ!$D$10+'СЕТ СН'!$G$6</f>
        <v>1497.9992948300001</v>
      </c>
      <c r="U50" s="37">
        <f>SUMIFS(СВЦЭМ!$D$34:$D$777,СВЦЭМ!$A$34:$A$777,$A50,СВЦЭМ!$B$34:$B$777,U$47)+'СЕТ СН'!$G$11+СВЦЭМ!$D$10+'СЕТ СН'!$G$6</f>
        <v>1455.1051323699999</v>
      </c>
      <c r="V50" s="37">
        <f>SUMIFS(СВЦЭМ!$D$34:$D$777,СВЦЭМ!$A$34:$A$777,$A50,СВЦЭМ!$B$34:$B$777,V$47)+'СЕТ СН'!$G$11+СВЦЭМ!$D$10+'СЕТ СН'!$G$6</f>
        <v>1472.3607505800001</v>
      </c>
      <c r="W50" s="37">
        <f>SUMIFS(СВЦЭМ!$D$34:$D$777,СВЦЭМ!$A$34:$A$777,$A50,СВЦЭМ!$B$34:$B$777,W$47)+'СЕТ СН'!$G$11+СВЦЭМ!$D$10+'СЕТ СН'!$G$6</f>
        <v>1482.09066037</v>
      </c>
      <c r="X50" s="37">
        <f>SUMIFS(СВЦЭМ!$D$34:$D$777,СВЦЭМ!$A$34:$A$777,$A50,СВЦЭМ!$B$34:$B$777,X$47)+'СЕТ СН'!$G$11+СВЦЭМ!$D$10+'СЕТ СН'!$G$6</f>
        <v>1413.00490661</v>
      </c>
      <c r="Y50" s="37">
        <f>SUMIFS(СВЦЭМ!$D$34:$D$777,СВЦЭМ!$A$34:$A$777,$A50,СВЦЭМ!$B$34:$B$777,Y$47)+'СЕТ СН'!$G$11+СВЦЭМ!$D$10+'СЕТ СН'!$G$6</f>
        <v>1378.46688997</v>
      </c>
    </row>
    <row r="51" spans="1:25" ht="15.75" x14ac:dyDescent="0.2">
      <c r="A51" s="36">
        <f t="shared" si="1"/>
        <v>42586</v>
      </c>
      <c r="B51" s="37">
        <f>SUMIFS(СВЦЭМ!$D$34:$D$777,СВЦЭМ!$A$34:$A$777,$A51,СВЦЭМ!$B$34:$B$777,B$47)+'СЕТ СН'!$G$11+СВЦЭМ!$D$10+'СЕТ СН'!$G$6</f>
        <v>1459.6091328499999</v>
      </c>
      <c r="C51" s="37">
        <f>SUMIFS(СВЦЭМ!$D$34:$D$777,СВЦЭМ!$A$34:$A$777,$A51,СВЦЭМ!$B$34:$B$777,C$47)+'СЕТ СН'!$G$11+СВЦЭМ!$D$10+'СЕТ СН'!$G$6</f>
        <v>1527.77401775</v>
      </c>
      <c r="D51" s="37">
        <f>SUMIFS(СВЦЭМ!$D$34:$D$777,СВЦЭМ!$A$34:$A$777,$A51,СВЦЭМ!$B$34:$B$777,D$47)+'СЕТ СН'!$G$11+СВЦЭМ!$D$10+'СЕТ СН'!$G$6</f>
        <v>1575.7970622199998</v>
      </c>
      <c r="E51" s="37">
        <f>SUMIFS(СВЦЭМ!$D$34:$D$777,СВЦЭМ!$A$34:$A$777,$A51,СВЦЭМ!$B$34:$B$777,E$47)+'СЕТ СН'!$G$11+СВЦЭМ!$D$10+'СЕТ СН'!$G$6</f>
        <v>1594.50390627</v>
      </c>
      <c r="F51" s="37">
        <f>SUMIFS(СВЦЭМ!$D$34:$D$777,СВЦЭМ!$A$34:$A$777,$A51,СВЦЭМ!$B$34:$B$777,F$47)+'СЕТ СН'!$G$11+СВЦЭМ!$D$10+'СЕТ СН'!$G$6</f>
        <v>1592.2424457099999</v>
      </c>
      <c r="G51" s="37">
        <f>SUMIFS(СВЦЭМ!$D$34:$D$777,СВЦЭМ!$A$34:$A$777,$A51,СВЦЭМ!$B$34:$B$777,G$47)+'СЕТ СН'!$G$11+СВЦЭМ!$D$10+'СЕТ СН'!$G$6</f>
        <v>1578.8962747200001</v>
      </c>
      <c r="H51" s="37">
        <f>SUMIFS(СВЦЭМ!$D$34:$D$777,СВЦЭМ!$A$34:$A$777,$A51,СВЦЭМ!$B$34:$B$777,H$47)+'СЕТ СН'!$G$11+СВЦЭМ!$D$10+'СЕТ СН'!$G$6</f>
        <v>1531.0696702199998</v>
      </c>
      <c r="I51" s="37">
        <f>SUMIFS(СВЦЭМ!$D$34:$D$777,СВЦЭМ!$A$34:$A$777,$A51,СВЦЭМ!$B$34:$B$777,I$47)+'СЕТ СН'!$G$11+СВЦЭМ!$D$10+'СЕТ СН'!$G$6</f>
        <v>1501.27876107</v>
      </c>
      <c r="J51" s="37">
        <f>SUMIFS(СВЦЭМ!$D$34:$D$777,СВЦЭМ!$A$34:$A$777,$A51,СВЦЭМ!$B$34:$B$777,J$47)+'СЕТ СН'!$G$11+СВЦЭМ!$D$10+'СЕТ СН'!$G$6</f>
        <v>1511.9833720399999</v>
      </c>
      <c r="K51" s="37">
        <f>SUMIFS(СВЦЭМ!$D$34:$D$777,СВЦЭМ!$A$34:$A$777,$A51,СВЦЭМ!$B$34:$B$777,K$47)+'СЕТ СН'!$G$11+СВЦЭМ!$D$10+'СЕТ СН'!$G$6</f>
        <v>1472.6252614499999</v>
      </c>
      <c r="L51" s="37">
        <f>SUMIFS(СВЦЭМ!$D$34:$D$777,СВЦЭМ!$A$34:$A$777,$A51,СВЦЭМ!$B$34:$B$777,L$47)+'СЕТ СН'!$G$11+СВЦЭМ!$D$10+'СЕТ СН'!$G$6</f>
        <v>1484.6715590399999</v>
      </c>
      <c r="M51" s="37">
        <f>SUMIFS(СВЦЭМ!$D$34:$D$777,СВЦЭМ!$A$34:$A$777,$A51,СВЦЭМ!$B$34:$B$777,M$47)+'СЕТ СН'!$G$11+СВЦЭМ!$D$10+'СЕТ СН'!$G$6</f>
        <v>1500.5352201000001</v>
      </c>
      <c r="N51" s="37">
        <f>SUMIFS(СВЦЭМ!$D$34:$D$777,СВЦЭМ!$A$34:$A$777,$A51,СВЦЭМ!$B$34:$B$777,N$47)+'СЕТ СН'!$G$11+СВЦЭМ!$D$10+'СЕТ СН'!$G$6</f>
        <v>1509.8601867499999</v>
      </c>
      <c r="O51" s="37">
        <f>SUMIFS(СВЦЭМ!$D$34:$D$777,СВЦЭМ!$A$34:$A$777,$A51,СВЦЭМ!$B$34:$B$777,O$47)+'СЕТ СН'!$G$11+СВЦЭМ!$D$10+'СЕТ СН'!$G$6</f>
        <v>1560.5203683799998</v>
      </c>
      <c r="P51" s="37">
        <f>SUMIFS(СВЦЭМ!$D$34:$D$777,СВЦЭМ!$A$34:$A$777,$A51,СВЦЭМ!$B$34:$B$777,P$47)+'СЕТ СН'!$G$11+СВЦЭМ!$D$10+'СЕТ СН'!$G$6</f>
        <v>1536.45890016</v>
      </c>
      <c r="Q51" s="37">
        <f>SUMIFS(СВЦЭМ!$D$34:$D$777,СВЦЭМ!$A$34:$A$777,$A51,СВЦЭМ!$B$34:$B$777,Q$47)+'СЕТ СН'!$G$11+СВЦЭМ!$D$10+'СЕТ СН'!$G$6</f>
        <v>1438.8967579299999</v>
      </c>
      <c r="R51" s="37">
        <f>SUMIFS(СВЦЭМ!$D$34:$D$777,СВЦЭМ!$A$34:$A$777,$A51,СВЦЭМ!$B$34:$B$777,R$47)+'СЕТ СН'!$G$11+СВЦЭМ!$D$10+'СЕТ СН'!$G$6</f>
        <v>1419.61153012</v>
      </c>
      <c r="S51" s="37">
        <f>SUMIFS(СВЦЭМ!$D$34:$D$777,СВЦЭМ!$A$34:$A$777,$A51,СВЦЭМ!$B$34:$B$777,S$47)+'СЕТ СН'!$G$11+СВЦЭМ!$D$10+'СЕТ СН'!$G$6</f>
        <v>1482.1588128600001</v>
      </c>
      <c r="T51" s="37">
        <f>SUMIFS(СВЦЭМ!$D$34:$D$777,СВЦЭМ!$A$34:$A$777,$A51,СВЦЭМ!$B$34:$B$777,T$47)+'СЕТ СН'!$G$11+СВЦЭМ!$D$10+'СЕТ СН'!$G$6</f>
        <v>1451.6434794900001</v>
      </c>
      <c r="U51" s="37">
        <f>SUMIFS(СВЦЭМ!$D$34:$D$777,СВЦЭМ!$A$34:$A$777,$A51,СВЦЭМ!$B$34:$B$777,U$47)+'СЕТ СН'!$G$11+СВЦЭМ!$D$10+'СЕТ СН'!$G$6</f>
        <v>1439.52992116</v>
      </c>
      <c r="V51" s="37">
        <f>SUMIFS(СВЦЭМ!$D$34:$D$777,СВЦЭМ!$A$34:$A$777,$A51,СВЦЭМ!$B$34:$B$777,V$47)+'СЕТ СН'!$G$11+СВЦЭМ!$D$10+'СЕТ СН'!$G$6</f>
        <v>1459.7816933199999</v>
      </c>
      <c r="W51" s="37">
        <f>SUMIFS(СВЦЭМ!$D$34:$D$777,СВЦЭМ!$A$34:$A$777,$A51,СВЦЭМ!$B$34:$B$777,W$47)+'СЕТ СН'!$G$11+СВЦЭМ!$D$10+'СЕТ СН'!$G$6</f>
        <v>1481.42338073</v>
      </c>
      <c r="X51" s="37">
        <f>SUMIFS(СВЦЭМ!$D$34:$D$777,СВЦЭМ!$A$34:$A$777,$A51,СВЦЭМ!$B$34:$B$777,X$47)+'СЕТ СН'!$G$11+СВЦЭМ!$D$10+'СЕТ СН'!$G$6</f>
        <v>1455.61558653</v>
      </c>
      <c r="Y51" s="37">
        <f>SUMIFS(СВЦЭМ!$D$34:$D$777,СВЦЭМ!$A$34:$A$777,$A51,СВЦЭМ!$B$34:$B$777,Y$47)+'СЕТ СН'!$G$11+СВЦЭМ!$D$10+'СЕТ СН'!$G$6</f>
        <v>1433.27607975</v>
      </c>
    </row>
    <row r="52" spans="1:25" ht="15.75" x14ac:dyDescent="0.2">
      <c r="A52" s="36">
        <f t="shared" si="1"/>
        <v>42587</v>
      </c>
      <c r="B52" s="37">
        <f>SUMIFS(СВЦЭМ!$D$34:$D$777,СВЦЭМ!$A$34:$A$777,$A52,СВЦЭМ!$B$34:$B$777,B$47)+'СЕТ СН'!$G$11+СВЦЭМ!$D$10+'СЕТ СН'!$G$6</f>
        <v>1368.7299128300001</v>
      </c>
      <c r="C52" s="37">
        <f>SUMIFS(СВЦЭМ!$D$34:$D$777,СВЦЭМ!$A$34:$A$777,$A52,СВЦЭМ!$B$34:$B$777,C$47)+'СЕТ СН'!$G$11+СВЦЭМ!$D$10+'СЕТ СН'!$G$6</f>
        <v>1460.02980484</v>
      </c>
      <c r="D52" s="37">
        <f>SUMIFS(СВЦЭМ!$D$34:$D$777,СВЦЭМ!$A$34:$A$777,$A52,СВЦЭМ!$B$34:$B$777,D$47)+'СЕТ СН'!$G$11+СВЦЭМ!$D$10+'СЕТ СН'!$G$6</f>
        <v>1475.85431457</v>
      </c>
      <c r="E52" s="37">
        <f>SUMIFS(СВЦЭМ!$D$34:$D$777,СВЦЭМ!$A$34:$A$777,$A52,СВЦЭМ!$B$34:$B$777,E$47)+'СЕТ СН'!$G$11+СВЦЭМ!$D$10+'СЕТ СН'!$G$6</f>
        <v>1480.53606522</v>
      </c>
      <c r="F52" s="37">
        <f>SUMIFS(СВЦЭМ!$D$34:$D$777,СВЦЭМ!$A$34:$A$777,$A52,СВЦЭМ!$B$34:$B$777,F$47)+'СЕТ СН'!$G$11+СВЦЭМ!$D$10+'СЕТ СН'!$G$6</f>
        <v>1478.6282317</v>
      </c>
      <c r="G52" s="37">
        <f>SUMIFS(СВЦЭМ!$D$34:$D$777,СВЦЭМ!$A$34:$A$777,$A52,СВЦЭМ!$B$34:$B$777,G$47)+'СЕТ СН'!$G$11+СВЦЭМ!$D$10+'СЕТ СН'!$G$6</f>
        <v>1488.29738531</v>
      </c>
      <c r="H52" s="37">
        <f>SUMIFS(СВЦЭМ!$D$34:$D$777,СВЦЭМ!$A$34:$A$777,$A52,СВЦЭМ!$B$34:$B$777,H$47)+'СЕТ СН'!$G$11+СВЦЭМ!$D$10+'СЕТ СН'!$G$6</f>
        <v>1468.8022126199999</v>
      </c>
      <c r="I52" s="37">
        <f>SUMIFS(СВЦЭМ!$D$34:$D$777,СВЦЭМ!$A$34:$A$777,$A52,СВЦЭМ!$B$34:$B$777,I$47)+'СЕТ СН'!$G$11+СВЦЭМ!$D$10+'СЕТ СН'!$G$6</f>
        <v>1471.6227712699999</v>
      </c>
      <c r="J52" s="37">
        <f>SUMIFS(СВЦЭМ!$D$34:$D$777,СВЦЭМ!$A$34:$A$777,$A52,СВЦЭМ!$B$34:$B$777,J$47)+'СЕТ СН'!$G$11+СВЦЭМ!$D$10+'СЕТ СН'!$G$6</f>
        <v>1469.06807196</v>
      </c>
      <c r="K52" s="37">
        <f>SUMIFS(СВЦЭМ!$D$34:$D$777,СВЦЭМ!$A$34:$A$777,$A52,СВЦЭМ!$B$34:$B$777,K$47)+'СЕТ СН'!$G$11+СВЦЭМ!$D$10+'СЕТ СН'!$G$6</f>
        <v>1432.2208150199999</v>
      </c>
      <c r="L52" s="37">
        <f>SUMIFS(СВЦЭМ!$D$34:$D$777,СВЦЭМ!$A$34:$A$777,$A52,СВЦЭМ!$B$34:$B$777,L$47)+'СЕТ СН'!$G$11+СВЦЭМ!$D$10+'СЕТ СН'!$G$6</f>
        <v>1428.9923681599998</v>
      </c>
      <c r="M52" s="37">
        <f>SUMIFS(СВЦЭМ!$D$34:$D$777,СВЦЭМ!$A$34:$A$777,$A52,СВЦЭМ!$B$34:$B$777,M$47)+'СЕТ СН'!$G$11+СВЦЭМ!$D$10+'СЕТ СН'!$G$6</f>
        <v>1488.2939056599998</v>
      </c>
      <c r="N52" s="37">
        <f>SUMIFS(СВЦЭМ!$D$34:$D$777,СВЦЭМ!$A$34:$A$777,$A52,СВЦЭМ!$B$34:$B$777,N$47)+'СЕТ СН'!$G$11+СВЦЭМ!$D$10+'СЕТ СН'!$G$6</f>
        <v>1516.89451706</v>
      </c>
      <c r="O52" s="37">
        <f>SUMIFS(СВЦЭМ!$D$34:$D$777,СВЦЭМ!$A$34:$A$777,$A52,СВЦЭМ!$B$34:$B$777,O$47)+'СЕТ СН'!$G$11+СВЦЭМ!$D$10+'СЕТ СН'!$G$6</f>
        <v>1954.61513773</v>
      </c>
      <c r="P52" s="37">
        <f>SUMIFS(СВЦЭМ!$D$34:$D$777,СВЦЭМ!$A$34:$A$777,$A52,СВЦЭМ!$B$34:$B$777,P$47)+'СЕТ СН'!$G$11+СВЦЭМ!$D$10+'СЕТ СН'!$G$6</f>
        <v>2127.3486436499998</v>
      </c>
      <c r="Q52" s="37">
        <f>SUMIFS(СВЦЭМ!$D$34:$D$777,СВЦЭМ!$A$34:$A$777,$A52,СВЦЭМ!$B$34:$B$777,Q$47)+'СЕТ СН'!$G$11+СВЦЭМ!$D$10+'СЕТ СН'!$G$6</f>
        <v>1845.1613983599998</v>
      </c>
      <c r="R52" s="37">
        <f>SUMIFS(СВЦЭМ!$D$34:$D$777,СВЦЭМ!$A$34:$A$777,$A52,СВЦЭМ!$B$34:$B$777,R$47)+'СЕТ СН'!$G$11+СВЦЭМ!$D$10+'СЕТ СН'!$G$6</f>
        <v>1462.2982145400001</v>
      </c>
      <c r="S52" s="37">
        <f>SUMIFS(СВЦЭМ!$D$34:$D$777,СВЦЭМ!$A$34:$A$777,$A52,СВЦЭМ!$B$34:$B$777,S$47)+'СЕТ СН'!$G$11+СВЦЭМ!$D$10+'СЕТ СН'!$G$6</f>
        <v>1468.67535916</v>
      </c>
      <c r="T52" s="37">
        <f>SUMIFS(СВЦЭМ!$D$34:$D$777,СВЦЭМ!$A$34:$A$777,$A52,СВЦЭМ!$B$34:$B$777,T$47)+'СЕТ СН'!$G$11+СВЦЭМ!$D$10+'СЕТ СН'!$G$6</f>
        <v>1415.86889376</v>
      </c>
      <c r="U52" s="37">
        <f>SUMIFS(СВЦЭМ!$D$34:$D$777,СВЦЭМ!$A$34:$A$777,$A52,СВЦЭМ!$B$34:$B$777,U$47)+'СЕТ СН'!$G$11+СВЦЭМ!$D$10+'СЕТ СН'!$G$6</f>
        <v>1450.1171003300001</v>
      </c>
      <c r="V52" s="37">
        <f>SUMIFS(СВЦЭМ!$D$34:$D$777,СВЦЭМ!$A$34:$A$777,$A52,СВЦЭМ!$B$34:$B$777,V$47)+'СЕТ СН'!$G$11+СВЦЭМ!$D$10+'СЕТ СН'!$G$6</f>
        <v>1427.73212878</v>
      </c>
      <c r="W52" s="37">
        <f>SUMIFS(СВЦЭМ!$D$34:$D$777,СВЦЭМ!$A$34:$A$777,$A52,СВЦЭМ!$B$34:$B$777,W$47)+'СЕТ СН'!$G$11+СВЦЭМ!$D$10+'СЕТ СН'!$G$6</f>
        <v>1461.6188053699998</v>
      </c>
      <c r="X52" s="37">
        <f>SUMIFS(СВЦЭМ!$D$34:$D$777,СВЦЭМ!$A$34:$A$777,$A52,СВЦЭМ!$B$34:$B$777,X$47)+'СЕТ СН'!$G$11+СВЦЭМ!$D$10+'СЕТ СН'!$G$6</f>
        <v>1398.95711794</v>
      </c>
      <c r="Y52" s="37">
        <f>SUMIFS(СВЦЭМ!$D$34:$D$777,СВЦЭМ!$A$34:$A$777,$A52,СВЦЭМ!$B$34:$B$777,Y$47)+'СЕТ СН'!$G$11+СВЦЭМ!$D$10+'СЕТ СН'!$G$6</f>
        <v>1415.8541066499999</v>
      </c>
    </row>
    <row r="53" spans="1:25" ht="15.75" x14ac:dyDescent="0.2">
      <c r="A53" s="36">
        <f t="shared" si="1"/>
        <v>42588</v>
      </c>
      <c r="B53" s="37">
        <f>SUMIFS(СВЦЭМ!$D$34:$D$777,СВЦЭМ!$A$34:$A$777,$A53,СВЦЭМ!$B$34:$B$777,B$47)+'СЕТ СН'!$G$11+СВЦЭМ!$D$10+'СЕТ СН'!$G$6</f>
        <v>1529.2116728799999</v>
      </c>
      <c r="C53" s="37">
        <f>SUMIFS(СВЦЭМ!$D$34:$D$777,СВЦЭМ!$A$34:$A$777,$A53,СВЦЭМ!$B$34:$B$777,C$47)+'СЕТ СН'!$G$11+СВЦЭМ!$D$10+'СЕТ СН'!$G$6</f>
        <v>1617.6216971399999</v>
      </c>
      <c r="D53" s="37">
        <f>SUMIFS(СВЦЭМ!$D$34:$D$777,СВЦЭМ!$A$34:$A$777,$A53,СВЦЭМ!$B$34:$B$777,D$47)+'СЕТ СН'!$G$11+СВЦЭМ!$D$10+'СЕТ СН'!$G$6</f>
        <v>1662.48816207</v>
      </c>
      <c r="E53" s="37">
        <f>SUMIFS(СВЦЭМ!$D$34:$D$777,СВЦЭМ!$A$34:$A$777,$A53,СВЦЭМ!$B$34:$B$777,E$47)+'СЕТ СН'!$G$11+СВЦЭМ!$D$10+'СЕТ СН'!$G$6</f>
        <v>1697.1599107099998</v>
      </c>
      <c r="F53" s="37">
        <f>SUMIFS(СВЦЭМ!$D$34:$D$777,СВЦЭМ!$A$34:$A$777,$A53,СВЦЭМ!$B$34:$B$777,F$47)+'СЕТ СН'!$G$11+СВЦЭМ!$D$10+'СЕТ СН'!$G$6</f>
        <v>1734.5392392599999</v>
      </c>
      <c r="G53" s="37">
        <f>SUMIFS(СВЦЭМ!$D$34:$D$777,СВЦЭМ!$A$34:$A$777,$A53,СВЦЭМ!$B$34:$B$777,G$47)+'СЕТ СН'!$G$11+СВЦЭМ!$D$10+'СЕТ СН'!$G$6</f>
        <v>1735.9401709399999</v>
      </c>
      <c r="H53" s="37">
        <f>SUMIFS(СВЦЭМ!$D$34:$D$777,СВЦЭМ!$A$34:$A$777,$A53,СВЦЭМ!$B$34:$B$777,H$47)+'СЕТ СН'!$G$11+СВЦЭМ!$D$10+'СЕТ СН'!$G$6</f>
        <v>1698.5978926800001</v>
      </c>
      <c r="I53" s="37">
        <f>SUMIFS(СВЦЭМ!$D$34:$D$777,СВЦЭМ!$A$34:$A$777,$A53,СВЦЭМ!$B$34:$B$777,I$47)+'СЕТ СН'!$G$11+СВЦЭМ!$D$10+'СЕТ СН'!$G$6</f>
        <v>1603.65599944</v>
      </c>
      <c r="J53" s="37">
        <f>SUMIFS(СВЦЭМ!$D$34:$D$777,СВЦЭМ!$A$34:$A$777,$A53,СВЦЭМ!$B$34:$B$777,J$47)+'СЕТ СН'!$G$11+СВЦЭМ!$D$10+'СЕТ СН'!$G$6</f>
        <v>1494.59089965</v>
      </c>
      <c r="K53" s="37">
        <f>SUMIFS(СВЦЭМ!$D$34:$D$777,СВЦЭМ!$A$34:$A$777,$A53,СВЦЭМ!$B$34:$B$777,K$47)+'СЕТ СН'!$G$11+СВЦЭМ!$D$10+'СЕТ СН'!$G$6</f>
        <v>1483.32839339</v>
      </c>
      <c r="L53" s="37">
        <f>SUMIFS(СВЦЭМ!$D$34:$D$777,СВЦЭМ!$A$34:$A$777,$A53,СВЦЭМ!$B$34:$B$777,L$47)+'СЕТ СН'!$G$11+СВЦЭМ!$D$10+'СЕТ СН'!$G$6</f>
        <v>1521.06646821</v>
      </c>
      <c r="M53" s="37">
        <f>SUMIFS(СВЦЭМ!$D$34:$D$777,СВЦЭМ!$A$34:$A$777,$A53,СВЦЭМ!$B$34:$B$777,M$47)+'СЕТ СН'!$G$11+СВЦЭМ!$D$10+'СЕТ СН'!$G$6</f>
        <v>1465.4268202200001</v>
      </c>
      <c r="N53" s="37">
        <f>SUMIFS(СВЦЭМ!$D$34:$D$777,СВЦЭМ!$A$34:$A$777,$A53,СВЦЭМ!$B$34:$B$777,N$47)+'СЕТ СН'!$G$11+СВЦЭМ!$D$10+'СЕТ СН'!$G$6</f>
        <v>1443.9497376700001</v>
      </c>
      <c r="O53" s="37">
        <f>SUMIFS(СВЦЭМ!$D$34:$D$777,СВЦЭМ!$A$34:$A$777,$A53,СВЦЭМ!$B$34:$B$777,O$47)+'СЕТ СН'!$G$11+СВЦЭМ!$D$10+'СЕТ СН'!$G$6</f>
        <v>1440.0305240499999</v>
      </c>
      <c r="P53" s="37">
        <f>SUMIFS(СВЦЭМ!$D$34:$D$777,СВЦЭМ!$A$34:$A$777,$A53,СВЦЭМ!$B$34:$B$777,P$47)+'СЕТ СН'!$G$11+СВЦЭМ!$D$10+'СЕТ СН'!$G$6</f>
        <v>1452.08089948</v>
      </c>
      <c r="Q53" s="37">
        <f>SUMIFS(СВЦЭМ!$D$34:$D$777,СВЦЭМ!$A$34:$A$777,$A53,СВЦЭМ!$B$34:$B$777,Q$47)+'СЕТ СН'!$G$11+СВЦЭМ!$D$10+'СЕТ СН'!$G$6</f>
        <v>1526.82061628</v>
      </c>
      <c r="R53" s="37">
        <f>SUMIFS(СВЦЭМ!$D$34:$D$777,СВЦЭМ!$A$34:$A$777,$A53,СВЦЭМ!$B$34:$B$777,R$47)+'СЕТ СН'!$G$11+СВЦЭМ!$D$10+'СЕТ СН'!$G$6</f>
        <v>1433.0895080499999</v>
      </c>
      <c r="S53" s="37">
        <f>SUMIFS(СВЦЭМ!$D$34:$D$777,СВЦЭМ!$A$34:$A$777,$A53,СВЦЭМ!$B$34:$B$777,S$47)+'СЕТ СН'!$G$11+СВЦЭМ!$D$10+'СЕТ СН'!$G$6</f>
        <v>1427.9556608600001</v>
      </c>
      <c r="T53" s="37">
        <f>SUMIFS(СВЦЭМ!$D$34:$D$777,СВЦЭМ!$A$34:$A$777,$A53,СВЦЭМ!$B$34:$B$777,T$47)+'СЕТ СН'!$G$11+СВЦЭМ!$D$10+'СЕТ СН'!$G$6</f>
        <v>1436.9153781499999</v>
      </c>
      <c r="U53" s="37">
        <f>SUMIFS(СВЦЭМ!$D$34:$D$777,СВЦЭМ!$A$34:$A$777,$A53,СВЦЭМ!$B$34:$B$777,U$47)+'СЕТ СН'!$G$11+СВЦЭМ!$D$10+'СЕТ СН'!$G$6</f>
        <v>1423.76988495</v>
      </c>
      <c r="V53" s="37">
        <f>SUMIFS(СВЦЭМ!$D$34:$D$777,СВЦЭМ!$A$34:$A$777,$A53,СВЦЭМ!$B$34:$B$777,V$47)+'СЕТ СН'!$G$11+СВЦЭМ!$D$10+'СЕТ СН'!$G$6</f>
        <v>1441.42609455</v>
      </c>
      <c r="W53" s="37">
        <f>SUMIFS(СВЦЭМ!$D$34:$D$777,СВЦЭМ!$A$34:$A$777,$A53,СВЦЭМ!$B$34:$B$777,W$47)+'СЕТ СН'!$G$11+СВЦЭМ!$D$10+'СЕТ СН'!$G$6</f>
        <v>1458.2670728200001</v>
      </c>
      <c r="X53" s="37">
        <f>SUMIFS(СВЦЭМ!$D$34:$D$777,СВЦЭМ!$A$34:$A$777,$A53,СВЦЭМ!$B$34:$B$777,X$47)+'СЕТ СН'!$G$11+СВЦЭМ!$D$10+'СЕТ СН'!$G$6</f>
        <v>1410.9873819700001</v>
      </c>
      <c r="Y53" s="37">
        <f>SUMIFS(СВЦЭМ!$D$34:$D$777,СВЦЭМ!$A$34:$A$777,$A53,СВЦЭМ!$B$34:$B$777,Y$47)+'СЕТ СН'!$G$11+СВЦЭМ!$D$10+'СЕТ СН'!$G$6</f>
        <v>1436.05204076</v>
      </c>
    </row>
    <row r="54" spans="1:25" ht="15.75" x14ac:dyDescent="0.2">
      <c r="A54" s="36">
        <f t="shared" si="1"/>
        <v>42589</v>
      </c>
      <c r="B54" s="37">
        <f>SUMIFS(СВЦЭМ!$D$34:$D$777,СВЦЭМ!$A$34:$A$777,$A54,СВЦЭМ!$B$34:$B$777,B$47)+'СЕТ СН'!$G$11+СВЦЭМ!$D$10+'СЕТ СН'!$G$6</f>
        <v>1496.40521898</v>
      </c>
      <c r="C54" s="37">
        <f>SUMIFS(СВЦЭМ!$D$34:$D$777,СВЦЭМ!$A$34:$A$777,$A54,СВЦЭМ!$B$34:$B$777,C$47)+'СЕТ СН'!$G$11+СВЦЭМ!$D$10+'СЕТ СН'!$G$6</f>
        <v>1590.73575865</v>
      </c>
      <c r="D54" s="37">
        <f>SUMIFS(СВЦЭМ!$D$34:$D$777,СВЦЭМ!$A$34:$A$777,$A54,СВЦЭМ!$B$34:$B$777,D$47)+'СЕТ СН'!$G$11+СВЦЭМ!$D$10+'СЕТ СН'!$G$6</f>
        <v>1656.72317047</v>
      </c>
      <c r="E54" s="37">
        <f>SUMIFS(СВЦЭМ!$D$34:$D$777,СВЦЭМ!$A$34:$A$777,$A54,СВЦЭМ!$B$34:$B$777,E$47)+'СЕТ СН'!$G$11+СВЦЭМ!$D$10+'СЕТ СН'!$G$6</f>
        <v>1691.3493049599999</v>
      </c>
      <c r="F54" s="37">
        <f>SUMIFS(СВЦЭМ!$D$34:$D$777,СВЦЭМ!$A$34:$A$777,$A54,СВЦЭМ!$B$34:$B$777,F$47)+'СЕТ СН'!$G$11+СВЦЭМ!$D$10+'СЕТ СН'!$G$6</f>
        <v>1701.5475813400001</v>
      </c>
      <c r="G54" s="37">
        <f>SUMIFS(СВЦЭМ!$D$34:$D$777,СВЦЭМ!$A$34:$A$777,$A54,СВЦЭМ!$B$34:$B$777,G$47)+'СЕТ СН'!$G$11+СВЦЭМ!$D$10+'СЕТ СН'!$G$6</f>
        <v>1709.4253482299998</v>
      </c>
      <c r="H54" s="37">
        <f>SUMIFS(СВЦЭМ!$D$34:$D$777,СВЦЭМ!$A$34:$A$777,$A54,СВЦЭМ!$B$34:$B$777,H$47)+'СЕТ СН'!$G$11+СВЦЭМ!$D$10+'СЕТ СН'!$G$6</f>
        <v>1665.8286838399999</v>
      </c>
      <c r="I54" s="37">
        <f>SUMIFS(СВЦЭМ!$D$34:$D$777,СВЦЭМ!$A$34:$A$777,$A54,СВЦЭМ!$B$34:$B$777,I$47)+'СЕТ СН'!$G$11+СВЦЭМ!$D$10+'СЕТ СН'!$G$6</f>
        <v>1626.29754153</v>
      </c>
      <c r="J54" s="37">
        <f>SUMIFS(СВЦЭМ!$D$34:$D$777,СВЦЭМ!$A$34:$A$777,$A54,СВЦЭМ!$B$34:$B$777,J$47)+'СЕТ СН'!$G$11+СВЦЭМ!$D$10+'СЕТ СН'!$G$6</f>
        <v>1530.80277368</v>
      </c>
      <c r="K54" s="37">
        <f>SUMIFS(СВЦЭМ!$D$34:$D$777,СВЦЭМ!$A$34:$A$777,$A54,СВЦЭМ!$B$34:$B$777,K$47)+'СЕТ СН'!$G$11+СВЦЭМ!$D$10+'СЕТ СН'!$G$6</f>
        <v>1469.44271514</v>
      </c>
      <c r="L54" s="37">
        <f>SUMIFS(СВЦЭМ!$D$34:$D$777,СВЦЭМ!$A$34:$A$777,$A54,СВЦЭМ!$B$34:$B$777,L$47)+'СЕТ СН'!$G$11+СВЦЭМ!$D$10+'СЕТ СН'!$G$6</f>
        <v>1504.9474027299998</v>
      </c>
      <c r="M54" s="37">
        <f>SUMIFS(СВЦЭМ!$D$34:$D$777,СВЦЭМ!$A$34:$A$777,$A54,СВЦЭМ!$B$34:$B$777,M$47)+'СЕТ СН'!$G$11+СВЦЭМ!$D$10+'СЕТ СН'!$G$6</f>
        <v>1476.7625713100001</v>
      </c>
      <c r="N54" s="37">
        <f>SUMIFS(СВЦЭМ!$D$34:$D$777,СВЦЭМ!$A$34:$A$777,$A54,СВЦЭМ!$B$34:$B$777,N$47)+'СЕТ СН'!$G$11+СВЦЭМ!$D$10+'СЕТ СН'!$G$6</f>
        <v>1438.81645669</v>
      </c>
      <c r="O54" s="37">
        <f>SUMIFS(СВЦЭМ!$D$34:$D$777,СВЦЭМ!$A$34:$A$777,$A54,СВЦЭМ!$B$34:$B$777,O$47)+'СЕТ СН'!$G$11+СВЦЭМ!$D$10+'СЕТ СН'!$G$6</f>
        <v>1444.5227033199999</v>
      </c>
      <c r="P54" s="37">
        <f>SUMIFS(СВЦЭМ!$D$34:$D$777,СВЦЭМ!$A$34:$A$777,$A54,СВЦЭМ!$B$34:$B$777,P$47)+'СЕТ СН'!$G$11+СВЦЭМ!$D$10+'СЕТ СН'!$G$6</f>
        <v>1549.24271118</v>
      </c>
      <c r="Q54" s="37">
        <f>SUMIFS(СВЦЭМ!$D$34:$D$777,СВЦЭМ!$A$34:$A$777,$A54,СВЦЭМ!$B$34:$B$777,Q$47)+'СЕТ СН'!$G$11+СВЦЭМ!$D$10+'СЕТ СН'!$G$6</f>
        <v>1468.7312633399999</v>
      </c>
      <c r="R54" s="37">
        <f>SUMIFS(СВЦЭМ!$D$34:$D$777,СВЦЭМ!$A$34:$A$777,$A54,СВЦЭМ!$B$34:$B$777,R$47)+'СЕТ СН'!$G$11+СВЦЭМ!$D$10+'СЕТ СН'!$G$6</f>
        <v>1465.3819767599998</v>
      </c>
      <c r="S54" s="37">
        <f>SUMIFS(СВЦЭМ!$D$34:$D$777,СВЦЭМ!$A$34:$A$777,$A54,СВЦЭМ!$B$34:$B$777,S$47)+'СЕТ СН'!$G$11+СВЦЭМ!$D$10+'СЕТ СН'!$G$6</f>
        <v>1495.0213573999999</v>
      </c>
      <c r="T54" s="37">
        <f>SUMIFS(СВЦЭМ!$D$34:$D$777,СВЦЭМ!$A$34:$A$777,$A54,СВЦЭМ!$B$34:$B$777,T$47)+'СЕТ СН'!$G$11+СВЦЭМ!$D$10+'СЕТ СН'!$G$6</f>
        <v>1544.4110977199998</v>
      </c>
      <c r="U54" s="37">
        <f>SUMIFS(СВЦЭМ!$D$34:$D$777,СВЦЭМ!$A$34:$A$777,$A54,СВЦЭМ!$B$34:$B$777,U$47)+'СЕТ СН'!$G$11+СВЦЭМ!$D$10+'СЕТ СН'!$G$6</f>
        <v>1469.0171514899998</v>
      </c>
      <c r="V54" s="37">
        <f>SUMIFS(СВЦЭМ!$D$34:$D$777,СВЦЭМ!$A$34:$A$777,$A54,СВЦЭМ!$B$34:$B$777,V$47)+'СЕТ СН'!$G$11+СВЦЭМ!$D$10+'СЕТ СН'!$G$6</f>
        <v>1479.4865808999998</v>
      </c>
      <c r="W54" s="37">
        <f>SUMIFS(СВЦЭМ!$D$34:$D$777,СВЦЭМ!$A$34:$A$777,$A54,СВЦЭМ!$B$34:$B$777,W$47)+'СЕТ СН'!$G$11+СВЦЭМ!$D$10+'СЕТ СН'!$G$6</f>
        <v>1493.2699662800001</v>
      </c>
      <c r="X54" s="37">
        <f>SUMIFS(СВЦЭМ!$D$34:$D$777,СВЦЭМ!$A$34:$A$777,$A54,СВЦЭМ!$B$34:$B$777,X$47)+'СЕТ СН'!$G$11+СВЦЭМ!$D$10+'СЕТ СН'!$G$6</f>
        <v>1466.7259737300001</v>
      </c>
      <c r="Y54" s="37">
        <f>SUMIFS(СВЦЭМ!$D$34:$D$777,СВЦЭМ!$A$34:$A$777,$A54,СВЦЭМ!$B$34:$B$777,Y$47)+'СЕТ СН'!$G$11+СВЦЭМ!$D$10+'СЕТ СН'!$G$6</f>
        <v>1430.070678</v>
      </c>
    </row>
    <row r="55" spans="1:25" ht="15.75" x14ac:dyDescent="0.2">
      <c r="A55" s="36">
        <f t="shared" si="1"/>
        <v>42590</v>
      </c>
      <c r="B55" s="37">
        <f>SUMIFS(СВЦЭМ!$D$34:$D$777,СВЦЭМ!$A$34:$A$777,$A55,СВЦЭМ!$B$34:$B$777,B$47)+'СЕТ СН'!$G$11+СВЦЭМ!$D$10+'СЕТ СН'!$G$6</f>
        <v>1469.4118352999999</v>
      </c>
      <c r="C55" s="37">
        <f>SUMIFS(СВЦЭМ!$D$34:$D$777,СВЦЭМ!$A$34:$A$777,$A55,СВЦЭМ!$B$34:$B$777,C$47)+'СЕТ СН'!$G$11+СВЦЭМ!$D$10+'СЕТ СН'!$G$6</f>
        <v>1552.72648067</v>
      </c>
      <c r="D55" s="37">
        <f>SUMIFS(СВЦЭМ!$D$34:$D$777,СВЦЭМ!$A$34:$A$777,$A55,СВЦЭМ!$B$34:$B$777,D$47)+'СЕТ СН'!$G$11+СВЦЭМ!$D$10+'СЕТ СН'!$G$6</f>
        <v>1611.79511037</v>
      </c>
      <c r="E55" s="37">
        <f>SUMIFS(СВЦЭМ!$D$34:$D$777,СВЦЭМ!$A$34:$A$777,$A55,СВЦЭМ!$B$34:$B$777,E$47)+'СЕТ СН'!$G$11+СВЦЭМ!$D$10+'СЕТ СН'!$G$6</f>
        <v>1657.6757907399999</v>
      </c>
      <c r="F55" s="37">
        <f>SUMIFS(СВЦЭМ!$D$34:$D$777,СВЦЭМ!$A$34:$A$777,$A55,СВЦЭМ!$B$34:$B$777,F$47)+'СЕТ СН'!$G$11+СВЦЭМ!$D$10+'СЕТ СН'!$G$6</f>
        <v>1673.2386696599999</v>
      </c>
      <c r="G55" s="37">
        <f>SUMIFS(СВЦЭМ!$D$34:$D$777,СВЦЭМ!$A$34:$A$777,$A55,СВЦЭМ!$B$34:$B$777,G$47)+'СЕТ СН'!$G$11+СВЦЭМ!$D$10+'СЕТ СН'!$G$6</f>
        <v>1644.9240661900001</v>
      </c>
      <c r="H55" s="37">
        <f>SUMIFS(СВЦЭМ!$D$34:$D$777,СВЦЭМ!$A$34:$A$777,$A55,СВЦЭМ!$B$34:$B$777,H$47)+'СЕТ СН'!$G$11+СВЦЭМ!$D$10+'СЕТ СН'!$G$6</f>
        <v>1584.5343908299999</v>
      </c>
      <c r="I55" s="37">
        <f>SUMIFS(СВЦЭМ!$D$34:$D$777,СВЦЭМ!$A$34:$A$777,$A55,СВЦЭМ!$B$34:$B$777,I$47)+'СЕТ СН'!$G$11+СВЦЭМ!$D$10+'СЕТ СН'!$G$6</f>
        <v>1521.9874852200001</v>
      </c>
      <c r="J55" s="37">
        <f>SUMIFS(СВЦЭМ!$D$34:$D$777,СВЦЭМ!$A$34:$A$777,$A55,СВЦЭМ!$B$34:$B$777,J$47)+'СЕТ СН'!$G$11+СВЦЭМ!$D$10+'СЕТ СН'!$G$6</f>
        <v>1560.67701485</v>
      </c>
      <c r="K55" s="37">
        <f>SUMIFS(СВЦЭМ!$D$34:$D$777,СВЦЭМ!$A$34:$A$777,$A55,СВЦЭМ!$B$34:$B$777,K$47)+'СЕТ СН'!$G$11+СВЦЭМ!$D$10+'СЕТ СН'!$G$6</f>
        <v>1692.8473826699999</v>
      </c>
      <c r="L55" s="37">
        <f>SUMIFS(СВЦЭМ!$D$34:$D$777,СВЦЭМ!$A$34:$A$777,$A55,СВЦЭМ!$B$34:$B$777,L$47)+'СЕТ СН'!$G$11+СВЦЭМ!$D$10+'СЕТ СН'!$G$6</f>
        <v>2037.0028537999999</v>
      </c>
      <c r="M55" s="37">
        <f>SUMIFS(СВЦЭМ!$D$34:$D$777,СВЦЭМ!$A$34:$A$777,$A55,СВЦЭМ!$B$34:$B$777,M$47)+'СЕТ СН'!$G$11+СВЦЭМ!$D$10+'СЕТ СН'!$G$6</f>
        <v>1999.4568308599999</v>
      </c>
      <c r="N55" s="37">
        <f>SUMIFS(СВЦЭМ!$D$34:$D$777,СВЦЭМ!$A$34:$A$777,$A55,СВЦЭМ!$B$34:$B$777,N$47)+'СЕТ СН'!$G$11+СВЦЭМ!$D$10+'СЕТ СН'!$G$6</f>
        <v>1595.17525598</v>
      </c>
      <c r="O55" s="37">
        <f>SUMIFS(СВЦЭМ!$D$34:$D$777,СВЦЭМ!$A$34:$A$777,$A55,СВЦЭМ!$B$34:$B$777,O$47)+'СЕТ СН'!$G$11+СВЦЭМ!$D$10+'СЕТ СН'!$G$6</f>
        <v>1627.1409539700001</v>
      </c>
      <c r="P55" s="37">
        <f>SUMIFS(СВЦЭМ!$D$34:$D$777,СВЦЭМ!$A$34:$A$777,$A55,СВЦЭМ!$B$34:$B$777,P$47)+'СЕТ СН'!$G$11+СВЦЭМ!$D$10+'СЕТ СН'!$G$6</f>
        <v>1492.8965933700001</v>
      </c>
      <c r="Q55" s="37">
        <f>SUMIFS(СВЦЭМ!$D$34:$D$777,СВЦЭМ!$A$34:$A$777,$A55,СВЦЭМ!$B$34:$B$777,Q$47)+'СЕТ СН'!$G$11+СВЦЭМ!$D$10+'СЕТ СН'!$G$6</f>
        <v>1486.0688342399999</v>
      </c>
      <c r="R55" s="37">
        <f>SUMIFS(СВЦЭМ!$D$34:$D$777,СВЦЭМ!$A$34:$A$777,$A55,СВЦЭМ!$B$34:$B$777,R$47)+'СЕТ СН'!$G$11+СВЦЭМ!$D$10+'СЕТ СН'!$G$6</f>
        <v>1485.7741061500001</v>
      </c>
      <c r="S55" s="37">
        <f>SUMIFS(СВЦЭМ!$D$34:$D$777,СВЦЭМ!$A$34:$A$777,$A55,СВЦЭМ!$B$34:$B$777,S$47)+'СЕТ СН'!$G$11+СВЦЭМ!$D$10+'СЕТ СН'!$G$6</f>
        <v>1582.0897694600001</v>
      </c>
      <c r="T55" s="37">
        <f>SUMIFS(СВЦЭМ!$D$34:$D$777,СВЦЭМ!$A$34:$A$777,$A55,СВЦЭМ!$B$34:$B$777,T$47)+'СЕТ СН'!$G$11+СВЦЭМ!$D$10+'СЕТ СН'!$G$6</f>
        <v>1552.3441495899999</v>
      </c>
      <c r="U55" s="37">
        <f>SUMIFS(СВЦЭМ!$D$34:$D$777,СВЦЭМ!$A$34:$A$777,$A55,СВЦЭМ!$B$34:$B$777,U$47)+'СЕТ СН'!$G$11+СВЦЭМ!$D$10+'СЕТ СН'!$G$6</f>
        <v>1549.1167961899998</v>
      </c>
      <c r="V55" s="37">
        <f>SUMIFS(СВЦЭМ!$D$34:$D$777,СВЦЭМ!$A$34:$A$777,$A55,СВЦЭМ!$B$34:$B$777,V$47)+'СЕТ СН'!$G$11+СВЦЭМ!$D$10+'СЕТ СН'!$G$6</f>
        <v>1584.2856115899999</v>
      </c>
      <c r="W55" s="37">
        <f>SUMIFS(СВЦЭМ!$D$34:$D$777,СВЦЭМ!$A$34:$A$777,$A55,СВЦЭМ!$B$34:$B$777,W$47)+'СЕТ СН'!$G$11+СВЦЭМ!$D$10+'СЕТ СН'!$G$6</f>
        <v>1604.1065590400001</v>
      </c>
      <c r="X55" s="37">
        <f>SUMIFS(СВЦЭМ!$D$34:$D$777,СВЦЭМ!$A$34:$A$777,$A55,СВЦЭМ!$B$34:$B$777,X$47)+'СЕТ СН'!$G$11+СВЦЭМ!$D$10+'СЕТ СН'!$G$6</f>
        <v>1488.7119841700001</v>
      </c>
      <c r="Y55" s="37">
        <f>SUMIFS(СВЦЭМ!$D$34:$D$777,СВЦЭМ!$A$34:$A$777,$A55,СВЦЭМ!$B$34:$B$777,Y$47)+'СЕТ СН'!$G$11+СВЦЭМ!$D$10+'СЕТ СН'!$G$6</f>
        <v>1508.3746842400001</v>
      </c>
    </row>
    <row r="56" spans="1:25" ht="15.75" x14ac:dyDescent="0.2">
      <c r="A56" s="36">
        <f t="shared" si="1"/>
        <v>42591</v>
      </c>
      <c r="B56" s="37">
        <f>SUMIFS(СВЦЭМ!$D$34:$D$777,СВЦЭМ!$A$34:$A$777,$A56,СВЦЭМ!$B$34:$B$777,B$47)+'СЕТ СН'!$G$11+СВЦЭМ!$D$10+'СЕТ СН'!$G$6</f>
        <v>1549.4275261999999</v>
      </c>
      <c r="C56" s="37">
        <f>SUMIFS(СВЦЭМ!$D$34:$D$777,СВЦЭМ!$A$34:$A$777,$A56,СВЦЭМ!$B$34:$B$777,C$47)+'СЕТ СН'!$G$11+СВЦЭМ!$D$10+'СЕТ СН'!$G$6</f>
        <v>1640.78383022</v>
      </c>
      <c r="D56" s="37">
        <f>SUMIFS(СВЦЭМ!$D$34:$D$777,СВЦЭМ!$A$34:$A$777,$A56,СВЦЭМ!$B$34:$B$777,D$47)+'СЕТ СН'!$G$11+СВЦЭМ!$D$10+'СЕТ СН'!$G$6</f>
        <v>1676.0218279200001</v>
      </c>
      <c r="E56" s="37">
        <f>SUMIFS(СВЦЭМ!$D$34:$D$777,СВЦЭМ!$A$34:$A$777,$A56,СВЦЭМ!$B$34:$B$777,E$47)+'СЕТ СН'!$G$11+СВЦЭМ!$D$10+'СЕТ СН'!$G$6</f>
        <v>1669.3035572799999</v>
      </c>
      <c r="F56" s="37">
        <f>SUMIFS(СВЦЭМ!$D$34:$D$777,СВЦЭМ!$A$34:$A$777,$A56,СВЦЭМ!$B$34:$B$777,F$47)+'СЕТ СН'!$G$11+СВЦЭМ!$D$10+'СЕТ СН'!$G$6</f>
        <v>1619.3763658</v>
      </c>
      <c r="G56" s="37">
        <f>SUMIFS(СВЦЭМ!$D$34:$D$777,СВЦЭМ!$A$34:$A$777,$A56,СВЦЭМ!$B$34:$B$777,G$47)+'СЕТ СН'!$G$11+СВЦЭМ!$D$10+'СЕТ СН'!$G$6</f>
        <v>1667.4993827199999</v>
      </c>
      <c r="H56" s="37">
        <f>SUMIFS(СВЦЭМ!$D$34:$D$777,СВЦЭМ!$A$34:$A$777,$A56,СВЦЭМ!$B$34:$B$777,H$47)+'СЕТ СН'!$G$11+СВЦЭМ!$D$10+'СЕТ СН'!$G$6</f>
        <v>1543.5185383200001</v>
      </c>
      <c r="I56" s="37">
        <f>SUMIFS(СВЦЭМ!$D$34:$D$777,СВЦЭМ!$A$34:$A$777,$A56,СВЦЭМ!$B$34:$B$777,I$47)+'СЕТ СН'!$G$11+СВЦЭМ!$D$10+'СЕТ СН'!$G$6</f>
        <v>1507.12154543</v>
      </c>
      <c r="J56" s="37">
        <f>SUMIFS(СВЦЭМ!$D$34:$D$777,СВЦЭМ!$A$34:$A$777,$A56,СВЦЭМ!$B$34:$B$777,J$47)+'СЕТ СН'!$G$11+СВЦЭМ!$D$10+'СЕТ СН'!$G$6</f>
        <v>1476.8036605799998</v>
      </c>
      <c r="K56" s="37">
        <f>SUMIFS(СВЦЭМ!$D$34:$D$777,СВЦЭМ!$A$34:$A$777,$A56,СВЦЭМ!$B$34:$B$777,K$47)+'СЕТ СН'!$G$11+СВЦЭМ!$D$10+'СЕТ СН'!$G$6</f>
        <v>1511.7450789899999</v>
      </c>
      <c r="L56" s="37">
        <f>SUMIFS(СВЦЭМ!$D$34:$D$777,СВЦЭМ!$A$34:$A$777,$A56,СВЦЭМ!$B$34:$B$777,L$47)+'СЕТ СН'!$G$11+СВЦЭМ!$D$10+'СЕТ СН'!$G$6</f>
        <v>1531.0023724600001</v>
      </c>
      <c r="M56" s="37">
        <f>SUMIFS(СВЦЭМ!$D$34:$D$777,СВЦЭМ!$A$34:$A$777,$A56,СВЦЭМ!$B$34:$B$777,M$47)+'СЕТ СН'!$G$11+СВЦЭМ!$D$10+'СЕТ СН'!$G$6</f>
        <v>1545.5750388000001</v>
      </c>
      <c r="N56" s="37">
        <f>SUMIFS(СВЦЭМ!$D$34:$D$777,СВЦЭМ!$A$34:$A$777,$A56,СВЦЭМ!$B$34:$B$777,N$47)+'СЕТ СН'!$G$11+СВЦЭМ!$D$10+'СЕТ СН'!$G$6</f>
        <v>1572.7577876399998</v>
      </c>
      <c r="O56" s="37">
        <f>SUMIFS(СВЦЭМ!$D$34:$D$777,СВЦЭМ!$A$34:$A$777,$A56,СВЦЭМ!$B$34:$B$777,O$47)+'СЕТ СН'!$G$11+СВЦЭМ!$D$10+'СЕТ СН'!$G$6</f>
        <v>1561.2668165</v>
      </c>
      <c r="P56" s="37">
        <f>SUMIFS(СВЦЭМ!$D$34:$D$777,СВЦЭМ!$A$34:$A$777,$A56,СВЦЭМ!$B$34:$B$777,P$47)+'СЕТ СН'!$G$11+СВЦЭМ!$D$10+'СЕТ СН'!$G$6</f>
        <v>1565.1550708500001</v>
      </c>
      <c r="Q56" s="37">
        <f>SUMIFS(СВЦЭМ!$D$34:$D$777,СВЦЭМ!$A$34:$A$777,$A56,СВЦЭМ!$B$34:$B$777,Q$47)+'СЕТ СН'!$G$11+СВЦЭМ!$D$10+'СЕТ СН'!$G$6</f>
        <v>1537.6060634199998</v>
      </c>
      <c r="R56" s="37">
        <f>SUMIFS(СВЦЭМ!$D$34:$D$777,СВЦЭМ!$A$34:$A$777,$A56,СВЦЭМ!$B$34:$B$777,R$47)+'СЕТ СН'!$G$11+СВЦЭМ!$D$10+'СЕТ СН'!$G$6</f>
        <v>1561.6677335900001</v>
      </c>
      <c r="S56" s="37">
        <f>SUMIFS(СВЦЭМ!$D$34:$D$777,СВЦЭМ!$A$34:$A$777,$A56,СВЦЭМ!$B$34:$B$777,S$47)+'СЕТ СН'!$G$11+СВЦЭМ!$D$10+'СЕТ СН'!$G$6</f>
        <v>1600.4696377799999</v>
      </c>
      <c r="T56" s="37">
        <f>SUMIFS(СВЦЭМ!$D$34:$D$777,СВЦЭМ!$A$34:$A$777,$A56,СВЦЭМ!$B$34:$B$777,T$47)+'СЕТ СН'!$G$11+СВЦЭМ!$D$10+'СЕТ СН'!$G$6</f>
        <v>1594.26932594</v>
      </c>
      <c r="U56" s="37">
        <f>SUMIFS(СВЦЭМ!$D$34:$D$777,СВЦЭМ!$A$34:$A$777,$A56,СВЦЭМ!$B$34:$B$777,U$47)+'СЕТ СН'!$G$11+СВЦЭМ!$D$10+'СЕТ СН'!$G$6</f>
        <v>1512.3796033499998</v>
      </c>
      <c r="V56" s="37">
        <f>SUMIFS(СВЦЭМ!$D$34:$D$777,СВЦЭМ!$A$34:$A$777,$A56,СВЦЭМ!$B$34:$B$777,V$47)+'СЕТ СН'!$G$11+СВЦЭМ!$D$10+'СЕТ СН'!$G$6</f>
        <v>1507.6889444999999</v>
      </c>
      <c r="W56" s="37">
        <f>SUMIFS(СВЦЭМ!$D$34:$D$777,СВЦЭМ!$A$34:$A$777,$A56,СВЦЭМ!$B$34:$B$777,W$47)+'СЕТ СН'!$G$11+СВЦЭМ!$D$10+'СЕТ СН'!$G$6</f>
        <v>1559.08519219</v>
      </c>
      <c r="X56" s="37">
        <f>SUMIFS(СВЦЭМ!$D$34:$D$777,СВЦЭМ!$A$34:$A$777,$A56,СВЦЭМ!$B$34:$B$777,X$47)+'СЕТ СН'!$G$11+СВЦЭМ!$D$10+'СЕТ СН'!$G$6</f>
        <v>1450.3744563800001</v>
      </c>
      <c r="Y56" s="37">
        <f>SUMIFS(СВЦЭМ!$D$34:$D$777,СВЦЭМ!$A$34:$A$777,$A56,СВЦЭМ!$B$34:$B$777,Y$47)+'СЕТ СН'!$G$11+СВЦЭМ!$D$10+'СЕТ СН'!$G$6</f>
        <v>1459.0783112700001</v>
      </c>
    </row>
    <row r="57" spans="1:25" ht="15.75" x14ac:dyDescent="0.2">
      <c r="A57" s="36">
        <f t="shared" si="1"/>
        <v>42592</v>
      </c>
      <c r="B57" s="37">
        <f>SUMIFS(СВЦЭМ!$D$34:$D$777,СВЦЭМ!$A$34:$A$777,$A57,СВЦЭМ!$B$34:$B$777,B$47)+'СЕТ СН'!$G$11+СВЦЭМ!$D$10+'СЕТ СН'!$G$6</f>
        <v>1547.76289774</v>
      </c>
      <c r="C57" s="37">
        <f>SUMIFS(СВЦЭМ!$D$34:$D$777,СВЦЭМ!$A$34:$A$777,$A57,СВЦЭМ!$B$34:$B$777,C$47)+'СЕТ СН'!$G$11+СВЦЭМ!$D$10+'СЕТ СН'!$G$6</f>
        <v>1590.99564014</v>
      </c>
      <c r="D57" s="37">
        <f>SUMIFS(СВЦЭМ!$D$34:$D$777,СВЦЭМ!$A$34:$A$777,$A57,СВЦЭМ!$B$34:$B$777,D$47)+'СЕТ СН'!$G$11+СВЦЭМ!$D$10+'СЕТ СН'!$G$6</f>
        <v>1616.8262438099998</v>
      </c>
      <c r="E57" s="37">
        <f>SUMIFS(СВЦЭМ!$D$34:$D$777,СВЦЭМ!$A$34:$A$777,$A57,СВЦЭМ!$B$34:$B$777,E$47)+'СЕТ СН'!$G$11+СВЦЭМ!$D$10+'СЕТ СН'!$G$6</f>
        <v>1610.26327457</v>
      </c>
      <c r="F57" s="37">
        <f>SUMIFS(СВЦЭМ!$D$34:$D$777,СВЦЭМ!$A$34:$A$777,$A57,СВЦЭМ!$B$34:$B$777,F$47)+'СЕТ СН'!$G$11+СВЦЭМ!$D$10+'СЕТ СН'!$G$6</f>
        <v>1643.2118175200001</v>
      </c>
      <c r="G57" s="37">
        <f>SUMIFS(СВЦЭМ!$D$34:$D$777,СВЦЭМ!$A$34:$A$777,$A57,СВЦЭМ!$B$34:$B$777,G$47)+'СЕТ СН'!$G$11+СВЦЭМ!$D$10+'СЕТ СН'!$G$6</f>
        <v>1620.67698017</v>
      </c>
      <c r="H57" s="37">
        <f>SUMIFS(СВЦЭМ!$D$34:$D$777,СВЦЭМ!$A$34:$A$777,$A57,СВЦЭМ!$B$34:$B$777,H$47)+'СЕТ СН'!$G$11+СВЦЭМ!$D$10+'СЕТ СН'!$G$6</f>
        <v>1573.26156861</v>
      </c>
      <c r="I57" s="37">
        <f>SUMIFS(СВЦЭМ!$D$34:$D$777,СВЦЭМ!$A$34:$A$777,$A57,СВЦЭМ!$B$34:$B$777,I$47)+'СЕТ СН'!$G$11+СВЦЭМ!$D$10+'СЕТ СН'!$G$6</f>
        <v>1538.3146364099998</v>
      </c>
      <c r="J57" s="37">
        <f>SUMIFS(СВЦЭМ!$D$34:$D$777,СВЦЭМ!$A$34:$A$777,$A57,СВЦЭМ!$B$34:$B$777,J$47)+'СЕТ СН'!$G$11+СВЦЭМ!$D$10+'СЕТ СН'!$G$6</f>
        <v>1455.0976745299999</v>
      </c>
      <c r="K57" s="37">
        <f>SUMIFS(СВЦЭМ!$D$34:$D$777,СВЦЭМ!$A$34:$A$777,$A57,СВЦЭМ!$B$34:$B$777,K$47)+'СЕТ СН'!$G$11+СВЦЭМ!$D$10+'СЕТ СН'!$G$6</f>
        <v>1217.0565312599999</v>
      </c>
      <c r="L57" s="37">
        <f>SUMIFS(СВЦЭМ!$D$34:$D$777,СВЦЭМ!$A$34:$A$777,$A57,СВЦЭМ!$B$34:$B$777,L$47)+'СЕТ СН'!$G$11+СВЦЭМ!$D$10+'СЕТ СН'!$G$6</f>
        <v>1477.97183202</v>
      </c>
      <c r="M57" s="37">
        <f>SUMIFS(СВЦЭМ!$D$34:$D$777,СВЦЭМ!$A$34:$A$777,$A57,СВЦЭМ!$B$34:$B$777,M$47)+'СЕТ СН'!$G$11+СВЦЭМ!$D$10+'СЕТ СН'!$G$6</f>
        <v>1558.1471185799999</v>
      </c>
      <c r="N57" s="37">
        <f>SUMIFS(СВЦЭМ!$D$34:$D$777,СВЦЭМ!$A$34:$A$777,$A57,СВЦЭМ!$B$34:$B$777,N$47)+'СЕТ СН'!$G$11+СВЦЭМ!$D$10+'СЕТ СН'!$G$6</f>
        <v>1673.7599059500001</v>
      </c>
      <c r="O57" s="37">
        <f>SUMIFS(СВЦЭМ!$D$34:$D$777,СВЦЭМ!$A$34:$A$777,$A57,СВЦЭМ!$B$34:$B$777,O$47)+'СЕТ СН'!$G$11+СВЦЭМ!$D$10+'СЕТ СН'!$G$6</f>
        <v>1671.2493490700001</v>
      </c>
      <c r="P57" s="37">
        <f>SUMIFS(СВЦЭМ!$D$34:$D$777,СВЦЭМ!$A$34:$A$777,$A57,СВЦЭМ!$B$34:$B$777,P$47)+'СЕТ СН'!$G$11+СВЦЭМ!$D$10+'СЕТ СН'!$G$6</f>
        <v>1723.2889224200001</v>
      </c>
      <c r="Q57" s="37">
        <f>SUMIFS(СВЦЭМ!$D$34:$D$777,СВЦЭМ!$A$34:$A$777,$A57,СВЦЭМ!$B$34:$B$777,Q$47)+'СЕТ СН'!$G$11+СВЦЭМ!$D$10+'СЕТ СН'!$G$6</f>
        <v>1628.8796745100001</v>
      </c>
      <c r="R57" s="37">
        <f>SUMIFS(СВЦЭМ!$D$34:$D$777,СВЦЭМ!$A$34:$A$777,$A57,СВЦЭМ!$B$34:$B$777,R$47)+'СЕТ СН'!$G$11+СВЦЭМ!$D$10+'СЕТ СН'!$G$6</f>
        <v>1543.04738253</v>
      </c>
      <c r="S57" s="37">
        <f>SUMIFS(СВЦЭМ!$D$34:$D$777,СВЦЭМ!$A$34:$A$777,$A57,СВЦЭМ!$B$34:$B$777,S$47)+'СЕТ СН'!$G$11+СВЦЭМ!$D$10+'СЕТ СН'!$G$6</f>
        <v>1654.2563567899999</v>
      </c>
      <c r="T57" s="37">
        <f>SUMIFS(СВЦЭМ!$D$34:$D$777,СВЦЭМ!$A$34:$A$777,$A57,СВЦЭМ!$B$34:$B$777,T$47)+'СЕТ СН'!$G$11+СВЦЭМ!$D$10+'СЕТ СН'!$G$6</f>
        <v>1704.37377827</v>
      </c>
      <c r="U57" s="37">
        <f>SUMIFS(СВЦЭМ!$D$34:$D$777,СВЦЭМ!$A$34:$A$777,$A57,СВЦЭМ!$B$34:$B$777,U$47)+'СЕТ СН'!$G$11+СВЦЭМ!$D$10+'СЕТ СН'!$G$6</f>
        <v>1707.8061798900001</v>
      </c>
      <c r="V57" s="37">
        <f>SUMIFS(СВЦЭМ!$D$34:$D$777,СВЦЭМ!$A$34:$A$777,$A57,СВЦЭМ!$B$34:$B$777,V$47)+'СЕТ СН'!$G$11+СВЦЭМ!$D$10+'СЕТ СН'!$G$6</f>
        <v>1824.6406024800001</v>
      </c>
      <c r="W57" s="37">
        <f>SUMIFS(СВЦЭМ!$D$34:$D$777,СВЦЭМ!$A$34:$A$777,$A57,СВЦЭМ!$B$34:$B$777,W$47)+'СЕТ СН'!$G$11+СВЦЭМ!$D$10+'СЕТ СН'!$G$6</f>
        <v>1794.1886997899999</v>
      </c>
      <c r="X57" s="37">
        <f>SUMIFS(СВЦЭМ!$D$34:$D$777,СВЦЭМ!$A$34:$A$777,$A57,СВЦЭМ!$B$34:$B$777,X$47)+'СЕТ СН'!$G$11+СВЦЭМ!$D$10+'СЕТ СН'!$G$6</f>
        <v>1631.78406939</v>
      </c>
      <c r="Y57" s="37">
        <f>SUMIFS(СВЦЭМ!$D$34:$D$777,СВЦЭМ!$A$34:$A$777,$A57,СВЦЭМ!$B$34:$B$777,Y$47)+'СЕТ СН'!$G$11+СВЦЭМ!$D$10+'СЕТ СН'!$G$6</f>
        <v>1623.43658798</v>
      </c>
    </row>
    <row r="58" spans="1:25" ht="15.75" x14ac:dyDescent="0.2">
      <c r="A58" s="36">
        <f t="shared" si="1"/>
        <v>42593</v>
      </c>
      <c r="B58" s="37">
        <f>SUMIFS(СВЦЭМ!$D$34:$D$777,СВЦЭМ!$A$34:$A$777,$A58,СВЦЭМ!$B$34:$B$777,B$47)+'СЕТ СН'!$G$11+СВЦЭМ!$D$10+'СЕТ СН'!$G$6</f>
        <v>1655.3116458899999</v>
      </c>
      <c r="C58" s="37">
        <f>SUMIFS(СВЦЭМ!$D$34:$D$777,СВЦЭМ!$A$34:$A$777,$A58,СВЦЭМ!$B$34:$B$777,C$47)+'СЕТ СН'!$G$11+СВЦЭМ!$D$10+'СЕТ СН'!$G$6</f>
        <v>1744.46289576</v>
      </c>
      <c r="D58" s="37">
        <f>SUMIFS(СВЦЭМ!$D$34:$D$777,СВЦЭМ!$A$34:$A$777,$A58,СВЦЭМ!$B$34:$B$777,D$47)+'СЕТ СН'!$G$11+СВЦЭМ!$D$10+'СЕТ СН'!$G$6</f>
        <v>1805.31781082</v>
      </c>
      <c r="E58" s="37">
        <f>SUMIFS(СВЦЭМ!$D$34:$D$777,СВЦЭМ!$A$34:$A$777,$A58,СВЦЭМ!$B$34:$B$777,E$47)+'СЕТ СН'!$G$11+СВЦЭМ!$D$10+'СЕТ СН'!$G$6</f>
        <v>1738.6230933099998</v>
      </c>
      <c r="F58" s="37">
        <f>SUMIFS(СВЦЭМ!$D$34:$D$777,СВЦЭМ!$A$34:$A$777,$A58,СВЦЭМ!$B$34:$B$777,F$47)+'СЕТ СН'!$G$11+СВЦЭМ!$D$10+'СЕТ СН'!$G$6</f>
        <v>1742.74931935</v>
      </c>
      <c r="G58" s="37">
        <f>SUMIFS(СВЦЭМ!$D$34:$D$777,СВЦЭМ!$A$34:$A$777,$A58,СВЦЭМ!$B$34:$B$777,G$47)+'СЕТ СН'!$G$11+СВЦЭМ!$D$10+'СЕТ СН'!$G$6</f>
        <v>1725.57553044</v>
      </c>
      <c r="H58" s="37">
        <f>SUMIFS(СВЦЭМ!$D$34:$D$777,СВЦЭМ!$A$34:$A$777,$A58,СВЦЭМ!$B$34:$B$777,H$47)+'СЕТ СН'!$G$11+СВЦЭМ!$D$10+'СЕТ СН'!$G$6</f>
        <v>1699.89345065</v>
      </c>
      <c r="I58" s="37">
        <f>SUMIFS(СВЦЭМ!$D$34:$D$777,СВЦЭМ!$A$34:$A$777,$A58,СВЦЭМ!$B$34:$B$777,I$47)+'СЕТ СН'!$G$11+СВЦЭМ!$D$10+'СЕТ СН'!$G$6</f>
        <v>1709.35999995</v>
      </c>
      <c r="J58" s="37">
        <f>SUMIFS(СВЦЭМ!$D$34:$D$777,СВЦЭМ!$A$34:$A$777,$A58,СВЦЭМ!$B$34:$B$777,J$47)+'СЕТ СН'!$G$11+СВЦЭМ!$D$10+'СЕТ СН'!$G$6</f>
        <v>1531.4682216900001</v>
      </c>
      <c r="K58" s="37">
        <f>SUMIFS(СВЦЭМ!$D$34:$D$777,СВЦЭМ!$A$34:$A$777,$A58,СВЦЭМ!$B$34:$B$777,K$47)+'СЕТ СН'!$G$11+СВЦЭМ!$D$10+'СЕТ СН'!$G$6</f>
        <v>1535.3725289499998</v>
      </c>
      <c r="L58" s="37">
        <f>SUMIFS(СВЦЭМ!$D$34:$D$777,СВЦЭМ!$A$34:$A$777,$A58,СВЦЭМ!$B$34:$B$777,L$47)+'СЕТ СН'!$G$11+СВЦЭМ!$D$10+'СЕТ СН'!$G$6</f>
        <v>1535.2634442899998</v>
      </c>
      <c r="M58" s="37">
        <f>SUMIFS(СВЦЭМ!$D$34:$D$777,СВЦЭМ!$A$34:$A$777,$A58,СВЦЭМ!$B$34:$B$777,M$47)+'СЕТ СН'!$G$11+СВЦЭМ!$D$10+'СЕТ СН'!$G$6</f>
        <v>1546.5984011399999</v>
      </c>
      <c r="N58" s="37">
        <f>SUMIFS(СВЦЭМ!$D$34:$D$777,СВЦЭМ!$A$34:$A$777,$A58,СВЦЭМ!$B$34:$B$777,N$47)+'СЕТ СН'!$G$11+СВЦЭМ!$D$10+'СЕТ СН'!$G$6</f>
        <v>1460.4189805400001</v>
      </c>
      <c r="O58" s="37">
        <f>SUMIFS(СВЦЭМ!$D$34:$D$777,СВЦЭМ!$A$34:$A$777,$A58,СВЦЭМ!$B$34:$B$777,O$47)+'СЕТ СН'!$G$11+СВЦЭМ!$D$10+'СЕТ СН'!$G$6</f>
        <v>1476.8528757399999</v>
      </c>
      <c r="P58" s="37">
        <f>SUMIFS(СВЦЭМ!$D$34:$D$777,СВЦЭМ!$A$34:$A$777,$A58,СВЦЭМ!$B$34:$B$777,P$47)+'СЕТ СН'!$G$11+СВЦЭМ!$D$10+'СЕТ СН'!$G$6</f>
        <v>1620.6798048399999</v>
      </c>
      <c r="Q58" s="37">
        <f>SUMIFS(СВЦЭМ!$D$34:$D$777,СВЦЭМ!$A$34:$A$777,$A58,СВЦЭМ!$B$34:$B$777,Q$47)+'СЕТ СН'!$G$11+СВЦЭМ!$D$10+'СЕТ СН'!$G$6</f>
        <v>1575.24390393</v>
      </c>
      <c r="R58" s="37">
        <f>SUMIFS(СВЦЭМ!$D$34:$D$777,СВЦЭМ!$A$34:$A$777,$A58,СВЦЭМ!$B$34:$B$777,R$47)+'СЕТ СН'!$G$11+СВЦЭМ!$D$10+'СЕТ СН'!$G$6</f>
        <v>2293.5623669300003</v>
      </c>
      <c r="S58" s="37">
        <f>SUMIFS(СВЦЭМ!$D$34:$D$777,СВЦЭМ!$A$34:$A$777,$A58,СВЦЭМ!$B$34:$B$777,S$47)+'СЕТ СН'!$G$11+СВЦЭМ!$D$10+'СЕТ СН'!$G$6</f>
        <v>1693.1105867599999</v>
      </c>
      <c r="T58" s="37">
        <f>SUMIFS(СВЦЭМ!$D$34:$D$777,СВЦЭМ!$A$34:$A$777,$A58,СВЦЭМ!$B$34:$B$777,T$47)+'СЕТ СН'!$G$11+СВЦЭМ!$D$10+'СЕТ СН'!$G$6</f>
        <v>1674.0953424500001</v>
      </c>
      <c r="U58" s="37">
        <f>SUMIFS(СВЦЭМ!$D$34:$D$777,СВЦЭМ!$A$34:$A$777,$A58,СВЦЭМ!$B$34:$B$777,U$47)+'СЕТ СН'!$G$11+СВЦЭМ!$D$10+'СЕТ СН'!$G$6</f>
        <v>1590.56886267</v>
      </c>
      <c r="V58" s="37">
        <f>SUMIFS(СВЦЭМ!$D$34:$D$777,СВЦЭМ!$A$34:$A$777,$A58,СВЦЭМ!$B$34:$B$777,V$47)+'СЕТ СН'!$G$11+СВЦЭМ!$D$10+'СЕТ СН'!$G$6</f>
        <v>1605.39278403</v>
      </c>
      <c r="W58" s="37">
        <f>SUMIFS(СВЦЭМ!$D$34:$D$777,СВЦЭМ!$A$34:$A$777,$A58,СВЦЭМ!$B$34:$B$777,W$47)+'СЕТ СН'!$G$11+СВЦЭМ!$D$10+'СЕТ СН'!$G$6</f>
        <v>1603.8816863899999</v>
      </c>
      <c r="X58" s="37">
        <f>SUMIFS(СВЦЭМ!$D$34:$D$777,СВЦЭМ!$A$34:$A$777,$A58,СВЦЭМ!$B$34:$B$777,X$47)+'СЕТ СН'!$G$11+СВЦЭМ!$D$10+'СЕТ СН'!$G$6</f>
        <v>1531.95520867</v>
      </c>
      <c r="Y58" s="37">
        <f>SUMIFS(СВЦЭМ!$D$34:$D$777,СВЦЭМ!$A$34:$A$777,$A58,СВЦЭМ!$B$34:$B$777,Y$47)+'СЕТ СН'!$G$11+СВЦЭМ!$D$10+'СЕТ СН'!$G$6</f>
        <v>1588.7588603199999</v>
      </c>
    </row>
    <row r="59" spans="1:25" ht="15.75" x14ac:dyDescent="0.2">
      <c r="A59" s="36">
        <f t="shared" si="1"/>
        <v>42594</v>
      </c>
      <c r="B59" s="37">
        <f>SUMIFS(СВЦЭМ!$D$34:$D$777,СВЦЭМ!$A$34:$A$777,$A59,СВЦЭМ!$B$34:$B$777,B$47)+'СЕТ СН'!$G$11+СВЦЭМ!$D$10+'СЕТ СН'!$G$6</f>
        <v>1709.8149812700001</v>
      </c>
      <c r="C59" s="37">
        <f>SUMIFS(СВЦЭМ!$D$34:$D$777,СВЦЭМ!$A$34:$A$777,$A59,СВЦЭМ!$B$34:$B$777,C$47)+'СЕТ СН'!$G$11+СВЦЭМ!$D$10+'СЕТ СН'!$G$6</f>
        <v>1802.8888595400001</v>
      </c>
      <c r="D59" s="37">
        <f>SUMIFS(СВЦЭМ!$D$34:$D$777,СВЦЭМ!$A$34:$A$777,$A59,СВЦЭМ!$B$34:$B$777,D$47)+'СЕТ СН'!$G$11+СВЦЭМ!$D$10+'СЕТ СН'!$G$6</f>
        <v>1778.3048964799998</v>
      </c>
      <c r="E59" s="37">
        <f>SUMIFS(СВЦЭМ!$D$34:$D$777,СВЦЭМ!$A$34:$A$777,$A59,СВЦЭМ!$B$34:$B$777,E$47)+'СЕТ СН'!$G$11+СВЦЭМ!$D$10+'СЕТ СН'!$G$6</f>
        <v>1799.26048408</v>
      </c>
      <c r="F59" s="37">
        <f>SUMIFS(СВЦЭМ!$D$34:$D$777,СВЦЭМ!$A$34:$A$777,$A59,СВЦЭМ!$B$34:$B$777,F$47)+'СЕТ СН'!$G$11+СВЦЭМ!$D$10+'СЕТ СН'!$G$6</f>
        <v>1783.6005406699999</v>
      </c>
      <c r="G59" s="37">
        <f>SUMIFS(СВЦЭМ!$D$34:$D$777,СВЦЭМ!$A$34:$A$777,$A59,СВЦЭМ!$B$34:$B$777,G$47)+'СЕТ СН'!$G$11+СВЦЭМ!$D$10+'СЕТ СН'!$G$6</f>
        <v>1768.9826946400001</v>
      </c>
      <c r="H59" s="37">
        <f>SUMIFS(СВЦЭМ!$D$34:$D$777,СВЦЭМ!$A$34:$A$777,$A59,СВЦЭМ!$B$34:$B$777,H$47)+'СЕТ СН'!$G$11+СВЦЭМ!$D$10+'СЕТ СН'!$G$6</f>
        <v>1740.1113882100001</v>
      </c>
      <c r="I59" s="37">
        <f>SUMIFS(СВЦЭМ!$D$34:$D$777,СВЦЭМ!$A$34:$A$777,$A59,СВЦЭМ!$B$34:$B$777,I$47)+'СЕТ СН'!$G$11+СВЦЭМ!$D$10+'СЕТ СН'!$G$6</f>
        <v>1723.7973073000001</v>
      </c>
      <c r="J59" s="37">
        <f>SUMIFS(СВЦЭМ!$D$34:$D$777,СВЦЭМ!$A$34:$A$777,$A59,СВЦЭМ!$B$34:$B$777,J$47)+'СЕТ СН'!$G$11+СВЦЭМ!$D$10+'СЕТ СН'!$G$6</f>
        <v>1651.6515726599998</v>
      </c>
      <c r="K59" s="37">
        <f>SUMIFS(СВЦЭМ!$D$34:$D$777,СВЦЭМ!$A$34:$A$777,$A59,СВЦЭМ!$B$34:$B$777,K$47)+'СЕТ СН'!$G$11+СВЦЭМ!$D$10+'СЕТ СН'!$G$6</f>
        <v>1550.69464154</v>
      </c>
      <c r="L59" s="37">
        <f>SUMIFS(СВЦЭМ!$D$34:$D$777,СВЦЭМ!$A$34:$A$777,$A59,СВЦЭМ!$B$34:$B$777,L$47)+'СЕТ СН'!$G$11+СВЦЭМ!$D$10+'СЕТ СН'!$G$6</f>
        <v>1494.18326888</v>
      </c>
      <c r="M59" s="37">
        <f>SUMIFS(СВЦЭМ!$D$34:$D$777,СВЦЭМ!$A$34:$A$777,$A59,СВЦЭМ!$B$34:$B$777,M$47)+'СЕТ СН'!$G$11+СВЦЭМ!$D$10+'СЕТ СН'!$G$6</f>
        <v>1560.7060491899999</v>
      </c>
      <c r="N59" s="37">
        <f>SUMIFS(СВЦЭМ!$D$34:$D$777,СВЦЭМ!$A$34:$A$777,$A59,СВЦЭМ!$B$34:$B$777,N$47)+'СЕТ СН'!$G$11+СВЦЭМ!$D$10+'СЕТ СН'!$G$6</f>
        <v>1481.4861887</v>
      </c>
      <c r="O59" s="37">
        <f>SUMIFS(СВЦЭМ!$D$34:$D$777,СВЦЭМ!$A$34:$A$777,$A59,СВЦЭМ!$B$34:$B$777,O$47)+'СЕТ СН'!$G$11+СВЦЭМ!$D$10+'СЕТ СН'!$G$6</f>
        <v>1543.62563166</v>
      </c>
      <c r="P59" s="37">
        <f>SUMIFS(СВЦЭМ!$D$34:$D$777,СВЦЭМ!$A$34:$A$777,$A59,СВЦЭМ!$B$34:$B$777,P$47)+'СЕТ СН'!$G$11+СВЦЭМ!$D$10+'СЕТ СН'!$G$6</f>
        <v>1508.8140469299999</v>
      </c>
      <c r="Q59" s="37">
        <f>SUMIFS(СВЦЭМ!$D$34:$D$777,СВЦЭМ!$A$34:$A$777,$A59,СВЦЭМ!$B$34:$B$777,Q$47)+'СЕТ СН'!$G$11+СВЦЭМ!$D$10+'СЕТ СН'!$G$6</f>
        <v>1501.4633137199999</v>
      </c>
      <c r="R59" s="37">
        <f>SUMIFS(СВЦЭМ!$D$34:$D$777,СВЦЭМ!$A$34:$A$777,$A59,СВЦЭМ!$B$34:$B$777,R$47)+'СЕТ СН'!$G$11+СВЦЭМ!$D$10+'СЕТ СН'!$G$6</f>
        <v>1490.01560668</v>
      </c>
      <c r="S59" s="37">
        <f>SUMIFS(СВЦЭМ!$D$34:$D$777,СВЦЭМ!$A$34:$A$777,$A59,СВЦЭМ!$B$34:$B$777,S$47)+'СЕТ СН'!$G$11+СВЦЭМ!$D$10+'СЕТ СН'!$G$6</f>
        <v>1505.20566727</v>
      </c>
      <c r="T59" s="37">
        <f>SUMIFS(СВЦЭМ!$D$34:$D$777,СВЦЭМ!$A$34:$A$777,$A59,СВЦЭМ!$B$34:$B$777,T$47)+'СЕТ СН'!$G$11+СВЦЭМ!$D$10+'СЕТ СН'!$G$6</f>
        <v>1479.3140108299999</v>
      </c>
      <c r="U59" s="37">
        <f>SUMIFS(СВЦЭМ!$D$34:$D$777,СВЦЭМ!$A$34:$A$777,$A59,СВЦЭМ!$B$34:$B$777,U$47)+'СЕТ СН'!$G$11+СВЦЭМ!$D$10+'СЕТ СН'!$G$6</f>
        <v>1408.3506678899998</v>
      </c>
      <c r="V59" s="37">
        <f>SUMIFS(СВЦЭМ!$D$34:$D$777,СВЦЭМ!$A$34:$A$777,$A59,СВЦЭМ!$B$34:$B$777,V$47)+'СЕТ СН'!$G$11+СВЦЭМ!$D$10+'СЕТ СН'!$G$6</f>
        <v>1429.9711624500001</v>
      </c>
      <c r="W59" s="37">
        <f>SUMIFS(СВЦЭМ!$D$34:$D$777,СВЦЭМ!$A$34:$A$777,$A59,СВЦЭМ!$B$34:$B$777,W$47)+'СЕТ СН'!$G$11+СВЦЭМ!$D$10+'СЕТ СН'!$G$6</f>
        <v>1476.8199288400001</v>
      </c>
      <c r="X59" s="37">
        <f>SUMIFS(СВЦЭМ!$D$34:$D$777,СВЦЭМ!$A$34:$A$777,$A59,СВЦЭМ!$B$34:$B$777,X$47)+'СЕТ СН'!$G$11+СВЦЭМ!$D$10+'СЕТ СН'!$G$6</f>
        <v>1449.1012698999998</v>
      </c>
      <c r="Y59" s="37">
        <f>SUMIFS(СВЦЭМ!$D$34:$D$777,СВЦЭМ!$A$34:$A$777,$A59,СВЦЭМ!$B$34:$B$777,Y$47)+'СЕТ СН'!$G$11+СВЦЭМ!$D$10+'СЕТ СН'!$G$6</f>
        <v>1481.6887357199998</v>
      </c>
    </row>
    <row r="60" spans="1:25" ht="15.75" x14ac:dyDescent="0.2">
      <c r="A60" s="36">
        <f t="shared" si="1"/>
        <v>42595</v>
      </c>
      <c r="B60" s="37">
        <f>SUMIFS(СВЦЭМ!$D$34:$D$777,СВЦЭМ!$A$34:$A$777,$A60,СВЦЭМ!$B$34:$B$777,B$47)+'СЕТ СН'!$G$11+СВЦЭМ!$D$10+'СЕТ СН'!$G$6</f>
        <v>1546.9874931999998</v>
      </c>
      <c r="C60" s="37">
        <f>SUMIFS(СВЦЭМ!$D$34:$D$777,СВЦЭМ!$A$34:$A$777,$A60,СВЦЭМ!$B$34:$B$777,C$47)+'СЕТ СН'!$G$11+СВЦЭМ!$D$10+'СЕТ СН'!$G$6</f>
        <v>1597.4636471900001</v>
      </c>
      <c r="D60" s="37">
        <f>SUMIFS(СВЦЭМ!$D$34:$D$777,СВЦЭМ!$A$34:$A$777,$A60,СВЦЭМ!$B$34:$B$777,D$47)+'СЕТ СН'!$G$11+СВЦЭМ!$D$10+'СЕТ СН'!$G$6</f>
        <v>1638.13007842</v>
      </c>
      <c r="E60" s="37">
        <f>SUMIFS(СВЦЭМ!$D$34:$D$777,СВЦЭМ!$A$34:$A$777,$A60,СВЦЭМ!$B$34:$B$777,E$47)+'СЕТ СН'!$G$11+СВЦЭМ!$D$10+'СЕТ СН'!$G$6</f>
        <v>1685.42203449</v>
      </c>
      <c r="F60" s="37">
        <f>SUMIFS(СВЦЭМ!$D$34:$D$777,СВЦЭМ!$A$34:$A$777,$A60,СВЦЭМ!$B$34:$B$777,F$47)+'СЕТ СН'!$G$11+СВЦЭМ!$D$10+'СЕТ СН'!$G$6</f>
        <v>1692.33452822</v>
      </c>
      <c r="G60" s="37">
        <f>SUMIFS(СВЦЭМ!$D$34:$D$777,СВЦЭМ!$A$34:$A$777,$A60,СВЦЭМ!$B$34:$B$777,G$47)+'СЕТ СН'!$G$11+СВЦЭМ!$D$10+'СЕТ СН'!$G$6</f>
        <v>1715.8888062399999</v>
      </c>
      <c r="H60" s="37">
        <f>SUMIFS(СВЦЭМ!$D$34:$D$777,СВЦЭМ!$A$34:$A$777,$A60,СВЦЭМ!$B$34:$B$777,H$47)+'СЕТ СН'!$G$11+СВЦЭМ!$D$10+'СЕТ СН'!$G$6</f>
        <v>1674.4696632799998</v>
      </c>
      <c r="I60" s="37">
        <f>SUMIFS(СВЦЭМ!$D$34:$D$777,СВЦЭМ!$A$34:$A$777,$A60,СВЦЭМ!$B$34:$B$777,I$47)+'СЕТ СН'!$G$11+СВЦЭМ!$D$10+'СЕТ СН'!$G$6</f>
        <v>1649.21916375</v>
      </c>
      <c r="J60" s="37">
        <f>SUMIFS(СВЦЭМ!$D$34:$D$777,СВЦЭМ!$A$34:$A$777,$A60,СВЦЭМ!$B$34:$B$777,J$47)+'СЕТ СН'!$G$11+СВЦЭМ!$D$10+'СЕТ СН'!$G$6</f>
        <v>1563.0286814399999</v>
      </c>
      <c r="K60" s="37">
        <f>SUMIFS(СВЦЭМ!$D$34:$D$777,СВЦЭМ!$A$34:$A$777,$A60,СВЦЭМ!$B$34:$B$777,K$47)+'СЕТ СН'!$G$11+СВЦЭМ!$D$10+'СЕТ СН'!$G$6</f>
        <v>1511.79180791</v>
      </c>
      <c r="L60" s="37">
        <f>SUMIFS(СВЦЭМ!$D$34:$D$777,СВЦЭМ!$A$34:$A$777,$A60,СВЦЭМ!$B$34:$B$777,L$47)+'СЕТ СН'!$G$11+СВЦЭМ!$D$10+'СЕТ СН'!$G$6</f>
        <v>1513.3053660599999</v>
      </c>
      <c r="M60" s="37">
        <f>SUMIFS(СВЦЭМ!$D$34:$D$777,СВЦЭМ!$A$34:$A$777,$A60,СВЦЭМ!$B$34:$B$777,M$47)+'СЕТ СН'!$G$11+СВЦЭМ!$D$10+'СЕТ СН'!$G$6</f>
        <v>1500.2036443299999</v>
      </c>
      <c r="N60" s="37">
        <f>SUMIFS(СВЦЭМ!$D$34:$D$777,СВЦЭМ!$A$34:$A$777,$A60,СВЦЭМ!$B$34:$B$777,N$47)+'СЕТ СН'!$G$11+СВЦЭМ!$D$10+'СЕТ СН'!$G$6</f>
        <v>1479.29531524</v>
      </c>
      <c r="O60" s="37">
        <f>SUMIFS(СВЦЭМ!$D$34:$D$777,СВЦЭМ!$A$34:$A$777,$A60,СВЦЭМ!$B$34:$B$777,O$47)+'СЕТ СН'!$G$11+СВЦЭМ!$D$10+'СЕТ СН'!$G$6</f>
        <v>1485.5640009899998</v>
      </c>
      <c r="P60" s="37">
        <f>SUMIFS(СВЦЭМ!$D$34:$D$777,СВЦЭМ!$A$34:$A$777,$A60,СВЦЭМ!$B$34:$B$777,P$47)+'СЕТ СН'!$G$11+СВЦЭМ!$D$10+'СЕТ СН'!$G$6</f>
        <v>1464.94607606</v>
      </c>
      <c r="Q60" s="37">
        <f>SUMIFS(СВЦЭМ!$D$34:$D$777,СВЦЭМ!$A$34:$A$777,$A60,СВЦЭМ!$B$34:$B$777,Q$47)+'СЕТ СН'!$G$11+СВЦЭМ!$D$10+'СЕТ СН'!$G$6</f>
        <v>1481.94452396</v>
      </c>
      <c r="R60" s="37">
        <f>SUMIFS(СВЦЭМ!$D$34:$D$777,СВЦЭМ!$A$34:$A$777,$A60,СВЦЭМ!$B$34:$B$777,R$47)+'СЕТ СН'!$G$11+СВЦЭМ!$D$10+'СЕТ СН'!$G$6</f>
        <v>1479.4998521799998</v>
      </c>
      <c r="S60" s="37">
        <f>SUMIFS(СВЦЭМ!$D$34:$D$777,СВЦЭМ!$A$34:$A$777,$A60,СВЦЭМ!$B$34:$B$777,S$47)+'СЕТ СН'!$G$11+СВЦЭМ!$D$10+'СЕТ СН'!$G$6</f>
        <v>1481.3219174000001</v>
      </c>
      <c r="T60" s="37">
        <f>SUMIFS(СВЦЭМ!$D$34:$D$777,СВЦЭМ!$A$34:$A$777,$A60,СВЦЭМ!$B$34:$B$777,T$47)+'СЕТ СН'!$G$11+СВЦЭМ!$D$10+'СЕТ СН'!$G$6</f>
        <v>1462.7960258999999</v>
      </c>
      <c r="U60" s="37">
        <f>SUMIFS(СВЦЭМ!$D$34:$D$777,СВЦЭМ!$A$34:$A$777,$A60,СВЦЭМ!$B$34:$B$777,U$47)+'СЕТ СН'!$G$11+СВЦЭМ!$D$10+'СЕТ СН'!$G$6</f>
        <v>1480.3704923599998</v>
      </c>
      <c r="V60" s="37">
        <f>SUMIFS(СВЦЭМ!$D$34:$D$777,СВЦЭМ!$A$34:$A$777,$A60,СВЦЭМ!$B$34:$B$777,V$47)+'СЕТ СН'!$G$11+СВЦЭМ!$D$10+'СЕТ СН'!$G$6</f>
        <v>1506.86236214</v>
      </c>
      <c r="W60" s="37">
        <f>SUMIFS(СВЦЭМ!$D$34:$D$777,СВЦЭМ!$A$34:$A$777,$A60,СВЦЭМ!$B$34:$B$777,W$47)+'СЕТ СН'!$G$11+СВЦЭМ!$D$10+'СЕТ СН'!$G$6</f>
        <v>1512.4821093199998</v>
      </c>
      <c r="X60" s="37">
        <f>SUMIFS(СВЦЭМ!$D$34:$D$777,СВЦЭМ!$A$34:$A$777,$A60,СВЦЭМ!$B$34:$B$777,X$47)+'СЕТ СН'!$G$11+СВЦЭМ!$D$10+'СЕТ СН'!$G$6</f>
        <v>1445.6789147099998</v>
      </c>
      <c r="Y60" s="37">
        <f>SUMIFS(СВЦЭМ!$D$34:$D$777,СВЦЭМ!$A$34:$A$777,$A60,СВЦЭМ!$B$34:$B$777,Y$47)+'СЕТ СН'!$G$11+СВЦЭМ!$D$10+'СЕТ СН'!$G$6</f>
        <v>1494.3056682399999</v>
      </c>
    </row>
    <row r="61" spans="1:25" ht="15.75" x14ac:dyDescent="0.2">
      <c r="A61" s="36">
        <f t="shared" si="1"/>
        <v>42596</v>
      </c>
      <c r="B61" s="37">
        <f>SUMIFS(СВЦЭМ!$D$34:$D$777,СВЦЭМ!$A$34:$A$777,$A61,СВЦЭМ!$B$34:$B$777,B$47)+'СЕТ СН'!$G$11+СВЦЭМ!$D$10+'СЕТ СН'!$G$6</f>
        <v>1583.25972873</v>
      </c>
      <c r="C61" s="37">
        <f>SUMIFS(СВЦЭМ!$D$34:$D$777,СВЦЭМ!$A$34:$A$777,$A61,СВЦЭМ!$B$34:$B$777,C$47)+'СЕТ СН'!$G$11+СВЦЭМ!$D$10+'СЕТ СН'!$G$6</f>
        <v>1642.3492383400001</v>
      </c>
      <c r="D61" s="37">
        <f>SUMIFS(СВЦЭМ!$D$34:$D$777,СВЦЭМ!$A$34:$A$777,$A61,СВЦЭМ!$B$34:$B$777,D$47)+'СЕТ СН'!$G$11+СВЦЭМ!$D$10+'СЕТ СН'!$G$6</f>
        <v>1667.0759417500001</v>
      </c>
      <c r="E61" s="37">
        <f>SUMIFS(СВЦЭМ!$D$34:$D$777,СВЦЭМ!$A$34:$A$777,$A61,СВЦЭМ!$B$34:$B$777,E$47)+'СЕТ СН'!$G$11+СВЦЭМ!$D$10+'СЕТ СН'!$G$6</f>
        <v>1684.1936457099998</v>
      </c>
      <c r="F61" s="37">
        <f>SUMIFS(СВЦЭМ!$D$34:$D$777,СВЦЭМ!$A$34:$A$777,$A61,СВЦЭМ!$B$34:$B$777,F$47)+'СЕТ СН'!$G$11+СВЦЭМ!$D$10+'СЕТ СН'!$G$6</f>
        <v>1691.82782748</v>
      </c>
      <c r="G61" s="37">
        <f>SUMIFS(СВЦЭМ!$D$34:$D$777,СВЦЭМ!$A$34:$A$777,$A61,СВЦЭМ!$B$34:$B$777,G$47)+'СЕТ СН'!$G$11+СВЦЭМ!$D$10+'СЕТ СН'!$G$6</f>
        <v>1690.4774874</v>
      </c>
      <c r="H61" s="37">
        <f>SUMIFS(СВЦЭМ!$D$34:$D$777,СВЦЭМ!$A$34:$A$777,$A61,СВЦЭМ!$B$34:$B$777,H$47)+'СЕТ СН'!$G$11+СВЦЭМ!$D$10+'СЕТ СН'!$G$6</f>
        <v>1663.1705282199998</v>
      </c>
      <c r="I61" s="37">
        <f>SUMIFS(СВЦЭМ!$D$34:$D$777,СВЦЭМ!$A$34:$A$777,$A61,СВЦЭМ!$B$34:$B$777,I$47)+'СЕТ СН'!$G$11+СВЦЭМ!$D$10+'СЕТ СН'!$G$6</f>
        <v>1656.61924948</v>
      </c>
      <c r="J61" s="37">
        <f>SUMIFS(СВЦЭМ!$D$34:$D$777,СВЦЭМ!$A$34:$A$777,$A61,СВЦЭМ!$B$34:$B$777,J$47)+'СЕТ СН'!$G$11+СВЦЭМ!$D$10+'СЕТ СН'!$G$6</f>
        <v>1585.8984848600001</v>
      </c>
      <c r="K61" s="37">
        <f>SUMIFS(СВЦЭМ!$D$34:$D$777,СВЦЭМ!$A$34:$A$777,$A61,СВЦЭМ!$B$34:$B$777,K$47)+'СЕТ СН'!$G$11+СВЦЭМ!$D$10+'СЕТ СН'!$G$6</f>
        <v>1488.6304488599999</v>
      </c>
      <c r="L61" s="37">
        <f>SUMIFS(СВЦЭМ!$D$34:$D$777,СВЦЭМ!$A$34:$A$777,$A61,СВЦЭМ!$B$34:$B$777,L$47)+'СЕТ СН'!$G$11+СВЦЭМ!$D$10+'СЕТ СН'!$G$6</f>
        <v>1523.07759971</v>
      </c>
      <c r="M61" s="37">
        <f>SUMIFS(СВЦЭМ!$D$34:$D$777,СВЦЭМ!$A$34:$A$777,$A61,СВЦЭМ!$B$34:$B$777,M$47)+'СЕТ СН'!$G$11+СВЦЭМ!$D$10+'СЕТ СН'!$G$6</f>
        <v>1594.7668833099999</v>
      </c>
      <c r="N61" s="37">
        <f>SUMIFS(СВЦЭМ!$D$34:$D$777,СВЦЭМ!$A$34:$A$777,$A61,СВЦЭМ!$B$34:$B$777,N$47)+'СЕТ СН'!$G$11+СВЦЭМ!$D$10+'СЕТ СН'!$G$6</f>
        <v>1625.5931666499998</v>
      </c>
      <c r="O61" s="37">
        <f>SUMIFS(СВЦЭМ!$D$34:$D$777,СВЦЭМ!$A$34:$A$777,$A61,СВЦЭМ!$B$34:$B$777,O$47)+'СЕТ СН'!$G$11+СВЦЭМ!$D$10+'СЕТ СН'!$G$6</f>
        <v>1777.70425071</v>
      </c>
      <c r="P61" s="37">
        <f>SUMIFS(СВЦЭМ!$D$34:$D$777,СВЦЭМ!$A$34:$A$777,$A61,СВЦЭМ!$B$34:$B$777,P$47)+'СЕТ СН'!$G$11+СВЦЭМ!$D$10+'СЕТ СН'!$G$6</f>
        <v>1614.57472435</v>
      </c>
      <c r="Q61" s="37">
        <f>SUMIFS(СВЦЭМ!$D$34:$D$777,СВЦЭМ!$A$34:$A$777,$A61,СВЦЭМ!$B$34:$B$777,Q$47)+'СЕТ СН'!$G$11+СВЦЭМ!$D$10+'СЕТ СН'!$G$6</f>
        <v>1587.3420050500001</v>
      </c>
      <c r="R61" s="37">
        <f>SUMIFS(СВЦЭМ!$D$34:$D$777,СВЦЭМ!$A$34:$A$777,$A61,СВЦЭМ!$B$34:$B$777,R$47)+'СЕТ СН'!$G$11+СВЦЭМ!$D$10+'СЕТ СН'!$G$6</f>
        <v>1568.3014208699999</v>
      </c>
      <c r="S61" s="37">
        <f>SUMIFS(СВЦЭМ!$D$34:$D$777,СВЦЭМ!$A$34:$A$777,$A61,СВЦЭМ!$B$34:$B$777,S$47)+'СЕТ СН'!$G$11+СВЦЭМ!$D$10+'СЕТ СН'!$G$6</f>
        <v>1599.53632853</v>
      </c>
      <c r="T61" s="37">
        <f>SUMIFS(СВЦЭМ!$D$34:$D$777,СВЦЭМ!$A$34:$A$777,$A61,СВЦЭМ!$B$34:$B$777,T$47)+'СЕТ СН'!$G$11+СВЦЭМ!$D$10+'СЕТ СН'!$G$6</f>
        <v>1587.9237164599999</v>
      </c>
      <c r="U61" s="37">
        <f>SUMIFS(СВЦЭМ!$D$34:$D$777,СВЦЭМ!$A$34:$A$777,$A61,СВЦЭМ!$B$34:$B$777,U$47)+'СЕТ СН'!$G$11+СВЦЭМ!$D$10+'СЕТ СН'!$G$6</f>
        <v>1589.26000064</v>
      </c>
      <c r="V61" s="37">
        <f>SUMIFS(СВЦЭМ!$D$34:$D$777,СВЦЭМ!$A$34:$A$777,$A61,СВЦЭМ!$B$34:$B$777,V$47)+'СЕТ СН'!$G$11+СВЦЭМ!$D$10+'СЕТ СН'!$G$6</f>
        <v>1556.95720013</v>
      </c>
      <c r="W61" s="37">
        <f>SUMIFS(СВЦЭМ!$D$34:$D$777,СВЦЭМ!$A$34:$A$777,$A61,СВЦЭМ!$B$34:$B$777,W$47)+'СЕТ СН'!$G$11+СВЦЭМ!$D$10+'СЕТ СН'!$G$6</f>
        <v>1513.0352142699999</v>
      </c>
      <c r="X61" s="37">
        <f>SUMIFS(СВЦЭМ!$D$34:$D$777,СВЦЭМ!$A$34:$A$777,$A61,СВЦЭМ!$B$34:$B$777,X$47)+'СЕТ СН'!$G$11+СВЦЭМ!$D$10+'СЕТ СН'!$G$6</f>
        <v>1497.11576195</v>
      </c>
      <c r="Y61" s="37">
        <f>SUMIFS(СВЦЭМ!$D$34:$D$777,СВЦЭМ!$A$34:$A$777,$A61,СВЦЭМ!$B$34:$B$777,Y$47)+'СЕТ СН'!$G$11+СВЦЭМ!$D$10+'СЕТ СН'!$G$6</f>
        <v>1598.02364233</v>
      </c>
    </row>
    <row r="62" spans="1:25" ht="15.75" x14ac:dyDescent="0.2">
      <c r="A62" s="36">
        <f t="shared" si="1"/>
        <v>42597</v>
      </c>
      <c r="B62" s="37">
        <f>SUMIFS(СВЦЭМ!$D$34:$D$777,СВЦЭМ!$A$34:$A$777,$A62,СВЦЭМ!$B$34:$B$777,B$47)+'СЕТ СН'!$G$11+СВЦЭМ!$D$10+'СЕТ СН'!$G$6</f>
        <v>1645.4152046199999</v>
      </c>
      <c r="C62" s="37">
        <f>SUMIFS(СВЦЭМ!$D$34:$D$777,СВЦЭМ!$A$34:$A$777,$A62,СВЦЭМ!$B$34:$B$777,C$47)+'СЕТ СН'!$G$11+СВЦЭМ!$D$10+'СЕТ СН'!$G$6</f>
        <v>1706.79471728</v>
      </c>
      <c r="D62" s="37">
        <f>SUMIFS(СВЦЭМ!$D$34:$D$777,СВЦЭМ!$A$34:$A$777,$A62,СВЦЭМ!$B$34:$B$777,D$47)+'СЕТ СН'!$G$11+СВЦЭМ!$D$10+'СЕТ СН'!$G$6</f>
        <v>1813.6963675700001</v>
      </c>
      <c r="E62" s="37">
        <f>SUMIFS(СВЦЭМ!$D$34:$D$777,СВЦЭМ!$A$34:$A$777,$A62,СВЦЭМ!$B$34:$B$777,E$47)+'СЕТ СН'!$G$11+СВЦЭМ!$D$10+'СЕТ СН'!$G$6</f>
        <v>1803.9106590099998</v>
      </c>
      <c r="F62" s="37">
        <f>SUMIFS(СВЦЭМ!$D$34:$D$777,СВЦЭМ!$A$34:$A$777,$A62,СВЦЭМ!$B$34:$B$777,F$47)+'СЕТ СН'!$G$11+СВЦЭМ!$D$10+'СЕТ СН'!$G$6</f>
        <v>1727.51192672</v>
      </c>
      <c r="G62" s="37">
        <f>SUMIFS(СВЦЭМ!$D$34:$D$777,СВЦЭМ!$A$34:$A$777,$A62,СВЦЭМ!$B$34:$B$777,G$47)+'СЕТ СН'!$G$11+СВЦЭМ!$D$10+'СЕТ СН'!$G$6</f>
        <v>1713.0160705799999</v>
      </c>
      <c r="H62" s="37">
        <f>SUMIFS(СВЦЭМ!$D$34:$D$777,СВЦЭМ!$A$34:$A$777,$A62,СВЦЭМ!$B$34:$B$777,H$47)+'СЕТ СН'!$G$11+СВЦЭМ!$D$10+'СЕТ СН'!$G$6</f>
        <v>1706.2705793499999</v>
      </c>
      <c r="I62" s="37">
        <f>SUMIFS(СВЦЭМ!$D$34:$D$777,СВЦЭМ!$A$34:$A$777,$A62,СВЦЭМ!$B$34:$B$777,I$47)+'СЕТ СН'!$G$11+СВЦЭМ!$D$10+'СЕТ СН'!$G$6</f>
        <v>1705.2544835000001</v>
      </c>
      <c r="J62" s="37">
        <f>SUMIFS(СВЦЭМ!$D$34:$D$777,СВЦЭМ!$A$34:$A$777,$A62,СВЦЭМ!$B$34:$B$777,J$47)+'СЕТ СН'!$G$11+СВЦЭМ!$D$10+'СЕТ СН'!$G$6</f>
        <v>1598.9516447999999</v>
      </c>
      <c r="K62" s="37">
        <f>SUMIFS(СВЦЭМ!$D$34:$D$777,СВЦЭМ!$A$34:$A$777,$A62,СВЦЭМ!$B$34:$B$777,K$47)+'СЕТ СН'!$G$11+СВЦЭМ!$D$10+'СЕТ СН'!$G$6</f>
        <v>1437.35009051</v>
      </c>
      <c r="L62" s="37">
        <f>SUMIFS(СВЦЭМ!$D$34:$D$777,СВЦЭМ!$A$34:$A$777,$A62,СВЦЭМ!$B$34:$B$777,L$47)+'СЕТ СН'!$G$11+СВЦЭМ!$D$10+'СЕТ СН'!$G$6</f>
        <v>1437.8887885199999</v>
      </c>
      <c r="M62" s="37">
        <f>SUMIFS(СВЦЭМ!$D$34:$D$777,СВЦЭМ!$A$34:$A$777,$A62,СВЦЭМ!$B$34:$B$777,M$47)+'СЕТ СН'!$G$11+СВЦЭМ!$D$10+'СЕТ СН'!$G$6</f>
        <v>1384.0840859599998</v>
      </c>
      <c r="N62" s="37">
        <f>SUMIFS(СВЦЭМ!$D$34:$D$777,СВЦЭМ!$A$34:$A$777,$A62,СВЦЭМ!$B$34:$B$777,N$47)+'СЕТ СН'!$G$11+СВЦЭМ!$D$10+'СЕТ СН'!$G$6</f>
        <v>1412.2551636600001</v>
      </c>
      <c r="O62" s="37">
        <f>SUMIFS(СВЦЭМ!$D$34:$D$777,СВЦЭМ!$A$34:$A$777,$A62,СВЦЭМ!$B$34:$B$777,O$47)+'СЕТ СН'!$G$11+СВЦЭМ!$D$10+'СЕТ СН'!$G$6</f>
        <v>1427.30568933</v>
      </c>
      <c r="P62" s="37">
        <f>SUMIFS(СВЦЭМ!$D$34:$D$777,СВЦЭМ!$A$34:$A$777,$A62,СВЦЭМ!$B$34:$B$777,P$47)+'СЕТ СН'!$G$11+СВЦЭМ!$D$10+'СЕТ СН'!$G$6</f>
        <v>1452.8633231700001</v>
      </c>
      <c r="Q62" s="37">
        <f>SUMIFS(СВЦЭМ!$D$34:$D$777,СВЦЭМ!$A$34:$A$777,$A62,СВЦЭМ!$B$34:$B$777,Q$47)+'СЕТ СН'!$G$11+СВЦЭМ!$D$10+'СЕТ СН'!$G$6</f>
        <v>1417.8380583200001</v>
      </c>
      <c r="R62" s="37">
        <f>SUMIFS(СВЦЭМ!$D$34:$D$777,СВЦЭМ!$A$34:$A$777,$A62,СВЦЭМ!$B$34:$B$777,R$47)+'СЕТ СН'!$G$11+СВЦЭМ!$D$10+'СЕТ СН'!$G$6</f>
        <v>1436.0461159199999</v>
      </c>
      <c r="S62" s="37">
        <f>SUMIFS(СВЦЭМ!$D$34:$D$777,СВЦЭМ!$A$34:$A$777,$A62,СВЦЭМ!$B$34:$B$777,S$47)+'СЕТ СН'!$G$11+СВЦЭМ!$D$10+'СЕТ СН'!$G$6</f>
        <v>1496.2994246999999</v>
      </c>
      <c r="T62" s="37">
        <f>SUMIFS(СВЦЭМ!$D$34:$D$777,СВЦЭМ!$A$34:$A$777,$A62,СВЦЭМ!$B$34:$B$777,T$47)+'СЕТ СН'!$G$11+СВЦЭМ!$D$10+'СЕТ СН'!$G$6</f>
        <v>1499.1400440899999</v>
      </c>
      <c r="U62" s="37">
        <f>SUMIFS(СВЦЭМ!$D$34:$D$777,СВЦЭМ!$A$34:$A$777,$A62,СВЦЭМ!$B$34:$B$777,U$47)+'СЕТ СН'!$G$11+СВЦЭМ!$D$10+'СЕТ СН'!$G$6</f>
        <v>1507.46040232</v>
      </c>
      <c r="V62" s="37">
        <f>SUMIFS(СВЦЭМ!$D$34:$D$777,СВЦЭМ!$A$34:$A$777,$A62,СВЦЭМ!$B$34:$B$777,V$47)+'СЕТ СН'!$G$11+СВЦЭМ!$D$10+'СЕТ СН'!$G$6</f>
        <v>1492.9659461199999</v>
      </c>
      <c r="W62" s="37">
        <f>SUMIFS(СВЦЭМ!$D$34:$D$777,СВЦЭМ!$A$34:$A$777,$A62,СВЦЭМ!$B$34:$B$777,W$47)+'СЕТ СН'!$G$11+СВЦЭМ!$D$10+'СЕТ СН'!$G$6</f>
        <v>1474.85538572</v>
      </c>
      <c r="X62" s="37">
        <f>SUMIFS(СВЦЭМ!$D$34:$D$777,СВЦЭМ!$A$34:$A$777,$A62,СВЦЭМ!$B$34:$B$777,X$47)+'СЕТ СН'!$G$11+СВЦЭМ!$D$10+'СЕТ СН'!$G$6</f>
        <v>1512.48011989</v>
      </c>
      <c r="Y62" s="37">
        <f>SUMIFS(СВЦЭМ!$D$34:$D$777,СВЦЭМ!$A$34:$A$777,$A62,СВЦЭМ!$B$34:$B$777,Y$47)+'СЕТ СН'!$G$11+СВЦЭМ!$D$10+'СЕТ СН'!$G$6</f>
        <v>1598.3315252300001</v>
      </c>
    </row>
    <row r="63" spans="1:25" ht="15.75" x14ac:dyDescent="0.2">
      <c r="A63" s="36">
        <f t="shared" si="1"/>
        <v>42598</v>
      </c>
      <c r="B63" s="37">
        <f>SUMIFS(СВЦЭМ!$D$34:$D$777,СВЦЭМ!$A$34:$A$777,$A63,СВЦЭМ!$B$34:$B$777,B$47)+'СЕТ СН'!$G$11+СВЦЭМ!$D$10+'СЕТ СН'!$G$6</f>
        <v>1653.4740286200001</v>
      </c>
      <c r="C63" s="37">
        <f>SUMIFS(СВЦЭМ!$D$34:$D$777,СВЦЭМ!$A$34:$A$777,$A63,СВЦЭМ!$B$34:$B$777,C$47)+'СЕТ СН'!$G$11+СВЦЭМ!$D$10+'СЕТ СН'!$G$6</f>
        <v>1685.7540575599999</v>
      </c>
      <c r="D63" s="37">
        <f>SUMIFS(СВЦЭМ!$D$34:$D$777,СВЦЭМ!$A$34:$A$777,$A63,СВЦЭМ!$B$34:$B$777,D$47)+'СЕТ СН'!$G$11+СВЦЭМ!$D$10+'СЕТ СН'!$G$6</f>
        <v>1698.01600446</v>
      </c>
      <c r="E63" s="37">
        <f>SUMIFS(СВЦЭМ!$D$34:$D$777,СВЦЭМ!$A$34:$A$777,$A63,СВЦЭМ!$B$34:$B$777,E$47)+'СЕТ СН'!$G$11+СВЦЭМ!$D$10+'СЕТ СН'!$G$6</f>
        <v>1725.7967466799998</v>
      </c>
      <c r="F63" s="37">
        <f>SUMIFS(СВЦЭМ!$D$34:$D$777,СВЦЭМ!$A$34:$A$777,$A63,СВЦЭМ!$B$34:$B$777,F$47)+'СЕТ СН'!$G$11+СВЦЭМ!$D$10+'СЕТ СН'!$G$6</f>
        <v>1755.9598055199999</v>
      </c>
      <c r="G63" s="37">
        <f>SUMIFS(СВЦЭМ!$D$34:$D$777,СВЦЭМ!$A$34:$A$777,$A63,СВЦЭМ!$B$34:$B$777,G$47)+'СЕТ СН'!$G$11+СВЦЭМ!$D$10+'СЕТ СН'!$G$6</f>
        <v>1764.9184284400001</v>
      </c>
      <c r="H63" s="37">
        <f>SUMIFS(СВЦЭМ!$D$34:$D$777,СВЦЭМ!$A$34:$A$777,$A63,СВЦЭМ!$B$34:$B$777,H$47)+'СЕТ СН'!$G$11+СВЦЭМ!$D$10+'СЕТ СН'!$G$6</f>
        <v>1717.69081248</v>
      </c>
      <c r="I63" s="37">
        <f>SUMIFS(СВЦЭМ!$D$34:$D$777,СВЦЭМ!$A$34:$A$777,$A63,СВЦЭМ!$B$34:$B$777,I$47)+'СЕТ СН'!$G$11+СВЦЭМ!$D$10+'СЕТ СН'!$G$6</f>
        <v>1696.9890476600001</v>
      </c>
      <c r="J63" s="37">
        <f>SUMIFS(СВЦЭМ!$D$34:$D$777,СВЦЭМ!$A$34:$A$777,$A63,СВЦЭМ!$B$34:$B$777,J$47)+'СЕТ СН'!$G$11+СВЦЭМ!$D$10+'СЕТ СН'!$G$6</f>
        <v>1585.1909362700001</v>
      </c>
      <c r="K63" s="37">
        <f>SUMIFS(СВЦЭМ!$D$34:$D$777,СВЦЭМ!$A$34:$A$777,$A63,СВЦЭМ!$B$34:$B$777,K$47)+'СЕТ СН'!$G$11+СВЦЭМ!$D$10+'СЕТ СН'!$G$6</f>
        <v>1489.30002739</v>
      </c>
      <c r="L63" s="37">
        <f>SUMIFS(СВЦЭМ!$D$34:$D$777,СВЦЭМ!$A$34:$A$777,$A63,СВЦЭМ!$B$34:$B$777,L$47)+'СЕТ СН'!$G$11+СВЦЭМ!$D$10+'СЕТ СН'!$G$6</f>
        <v>1419.6760032699999</v>
      </c>
      <c r="M63" s="37">
        <f>SUMIFS(СВЦЭМ!$D$34:$D$777,СВЦЭМ!$A$34:$A$777,$A63,СВЦЭМ!$B$34:$B$777,M$47)+'СЕТ СН'!$G$11+СВЦЭМ!$D$10+'СЕТ СН'!$G$6</f>
        <v>1424.07149402</v>
      </c>
      <c r="N63" s="37">
        <f>SUMIFS(СВЦЭМ!$D$34:$D$777,СВЦЭМ!$A$34:$A$777,$A63,СВЦЭМ!$B$34:$B$777,N$47)+'СЕТ СН'!$G$11+СВЦЭМ!$D$10+'СЕТ СН'!$G$6</f>
        <v>1429.6059981399999</v>
      </c>
      <c r="O63" s="37">
        <f>SUMIFS(СВЦЭМ!$D$34:$D$777,СВЦЭМ!$A$34:$A$777,$A63,СВЦЭМ!$B$34:$B$777,O$47)+'СЕТ СН'!$G$11+СВЦЭМ!$D$10+'СЕТ СН'!$G$6</f>
        <v>1464.97943029</v>
      </c>
      <c r="P63" s="37">
        <f>SUMIFS(СВЦЭМ!$D$34:$D$777,СВЦЭМ!$A$34:$A$777,$A63,СВЦЭМ!$B$34:$B$777,P$47)+'СЕТ СН'!$G$11+СВЦЭМ!$D$10+'СЕТ СН'!$G$6</f>
        <v>1420.0108239900001</v>
      </c>
      <c r="Q63" s="37">
        <f>SUMIFS(СВЦЭМ!$D$34:$D$777,СВЦЭМ!$A$34:$A$777,$A63,СВЦЭМ!$B$34:$B$777,Q$47)+'СЕТ СН'!$G$11+СВЦЭМ!$D$10+'СЕТ СН'!$G$6</f>
        <v>1396.3710275899998</v>
      </c>
      <c r="R63" s="37">
        <f>SUMIFS(СВЦЭМ!$D$34:$D$777,СВЦЭМ!$A$34:$A$777,$A63,СВЦЭМ!$B$34:$B$777,R$47)+'СЕТ СН'!$G$11+СВЦЭМ!$D$10+'СЕТ СН'!$G$6</f>
        <v>1432.2356064400001</v>
      </c>
      <c r="S63" s="37">
        <f>SUMIFS(СВЦЭМ!$D$34:$D$777,СВЦЭМ!$A$34:$A$777,$A63,СВЦЭМ!$B$34:$B$777,S$47)+'СЕТ СН'!$G$11+СВЦЭМ!$D$10+'СЕТ СН'!$G$6</f>
        <v>1496.9168746400001</v>
      </c>
      <c r="T63" s="37">
        <f>SUMIFS(СВЦЭМ!$D$34:$D$777,СВЦЭМ!$A$34:$A$777,$A63,СВЦЭМ!$B$34:$B$777,T$47)+'СЕТ СН'!$G$11+СВЦЭМ!$D$10+'СЕТ СН'!$G$6</f>
        <v>1495.1733147899999</v>
      </c>
      <c r="U63" s="37">
        <f>SUMIFS(СВЦЭМ!$D$34:$D$777,СВЦЭМ!$A$34:$A$777,$A63,СВЦЭМ!$B$34:$B$777,U$47)+'СЕТ СН'!$G$11+СВЦЭМ!$D$10+'СЕТ СН'!$G$6</f>
        <v>1484.60986645</v>
      </c>
      <c r="V63" s="37">
        <f>SUMIFS(СВЦЭМ!$D$34:$D$777,СВЦЭМ!$A$34:$A$777,$A63,СВЦЭМ!$B$34:$B$777,V$47)+'СЕТ СН'!$G$11+СВЦЭМ!$D$10+'СЕТ СН'!$G$6</f>
        <v>1499.9359979199999</v>
      </c>
      <c r="W63" s="37">
        <f>SUMIFS(СВЦЭМ!$D$34:$D$777,СВЦЭМ!$A$34:$A$777,$A63,СВЦЭМ!$B$34:$B$777,W$47)+'СЕТ СН'!$G$11+СВЦЭМ!$D$10+'СЕТ СН'!$G$6</f>
        <v>1521.8233340900001</v>
      </c>
      <c r="X63" s="37">
        <f>SUMIFS(СВЦЭМ!$D$34:$D$777,СВЦЭМ!$A$34:$A$777,$A63,СВЦЭМ!$B$34:$B$777,X$47)+'СЕТ СН'!$G$11+СВЦЭМ!$D$10+'СЕТ СН'!$G$6</f>
        <v>1466.8314393199998</v>
      </c>
      <c r="Y63" s="37">
        <f>SUMIFS(СВЦЭМ!$D$34:$D$777,СВЦЭМ!$A$34:$A$777,$A63,СВЦЭМ!$B$34:$B$777,Y$47)+'СЕТ СН'!$G$11+СВЦЭМ!$D$10+'СЕТ СН'!$G$6</f>
        <v>1550.71991452</v>
      </c>
    </row>
    <row r="64" spans="1:25" ht="15.75" x14ac:dyDescent="0.2">
      <c r="A64" s="36">
        <f t="shared" si="1"/>
        <v>42599</v>
      </c>
      <c r="B64" s="37">
        <f>SUMIFS(СВЦЭМ!$D$34:$D$777,СВЦЭМ!$A$34:$A$777,$A64,СВЦЭМ!$B$34:$B$777,B$47)+'СЕТ СН'!$G$11+СВЦЭМ!$D$10+'СЕТ СН'!$G$6</f>
        <v>1606.2141356899999</v>
      </c>
      <c r="C64" s="37">
        <f>SUMIFS(СВЦЭМ!$D$34:$D$777,СВЦЭМ!$A$34:$A$777,$A64,СВЦЭМ!$B$34:$B$777,C$47)+'СЕТ СН'!$G$11+СВЦЭМ!$D$10+'СЕТ СН'!$G$6</f>
        <v>1724.5429970600001</v>
      </c>
      <c r="D64" s="37">
        <f>SUMIFS(СВЦЭМ!$D$34:$D$777,СВЦЭМ!$A$34:$A$777,$A64,СВЦЭМ!$B$34:$B$777,D$47)+'СЕТ СН'!$G$11+СВЦЭМ!$D$10+'СЕТ СН'!$G$6</f>
        <v>1779.57486262</v>
      </c>
      <c r="E64" s="37">
        <f>SUMIFS(СВЦЭМ!$D$34:$D$777,СВЦЭМ!$A$34:$A$777,$A64,СВЦЭМ!$B$34:$B$777,E$47)+'СЕТ СН'!$G$11+СВЦЭМ!$D$10+'СЕТ СН'!$G$6</f>
        <v>1822.4664043400001</v>
      </c>
      <c r="F64" s="37">
        <f>SUMIFS(СВЦЭМ!$D$34:$D$777,СВЦЭМ!$A$34:$A$777,$A64,СВЦЭМ!$B$34:$B$777,F$47)+'СЕТ СН'!$G$11+СВЦЭМ!$D$10+'СЕТ СН'!$G$6</f>
        <v>1806.22049459</v>
      </c>
      <c r="G64" s="37">
        <f>SUMIFS(СВЦЭМ!$D$34:$D$777,СВЦЭМ!$A$34:$A$777,$A64,СВЦЭМ!$B$34:$B$777,G$47)+'СЕТ СН'!$G$11+СВЦЭМ!$D$10+'СЕТ СН'!$G$6</f>
        <v>1827.57898742</v>
      </c>
      <c r="H64" s="37">
        <f>SUMIFS(СВЦЭМ!$D$34:$D$777,СВЦЭМ!$A$34:$A$777,$A64,СВЦЭМ!$B$34:$B$777,H$47)+'СЕТ СН'!$G$11+СВЦЭМ!$D$10+'СЕТ СН'!$G$6</f>
        <v>1692.81223742</v>
      </c>
      <c r="I64" s="37">
        <f>SUMIFS(СВЦЭМ!$D$34:$D$777,СВЦЭМ!$A$34:$A$777,$A64,СВЦЭМ!$B$34:$B$777,I$47)+'СЕТ СН'!$G$11+СВЦЭМ!$D$10+'СЕТ СН'!$G$6</f>
        <v>1634.6066844099998</v>
      </c>
      <c r="J64" s="37">
        <f>SUMIFS(СВЦЭМ!$D$34:$D$777,СВЦЭМ!$A$34:$A$777,$A64,СВЦЭМ!$B$34:$B$777,J$47)+'СЕТ СН'!$G$11+СВЦЭМ!$D$10+'СЕТ СН'!$G$6</f>
        <v>1541.8264804099999</v>
      </c>
      <c r="K64" s="37">
        <f>SUMIFS(СВЦЭМ!$D$34:$D$777,СВЦЭМ!$A$34:$A$777,$A64,СВЦЭМ!$B$34:$B$777,K$47)+'СЕТ СН'!$G$11+СВЦЭМ!$D$10+'СЕТ СН'!$G$6</f>
        <v>1468.94764042</v>
      </c>
      <c r="L64" s="37">
        <f>SUMIFS(СВЦЭМ!$D$34:$D$777,СВЦЭМ!$A$34:$A$777,$A64,СВЦЭМ!$B$34:$B$777,L$47)+'СЕТ СН'!$G$11+СВЦЭМ!$D$10+'СЕТ СН'!$G$6</f>
        <v>1420.1762474100001</v>
      </c>
      <c r="M64" s="37">
        <f>SUMIFS(СВЦЭМ!$D$34:$D$777,СВЦЭМ!$A$34:$A$777,$A64,СВЦЭМ!$B$34:$B$777,M$47)+'СЕТ СН'!$G$11+СВЦЭМ!$D$10+'СЕТ СН'!$G$6</f>
        <v>1441.7340660699999</v>
      </c>
      <c r="N64" s="37">
        <f>SUMIFS(СВЦЭМ!$D$34:$D$777,СВЦЭМ!$A$34:$A$777,$A64,СВЦЭМ!$B$34:$B$777,N$47)+'СЕТ СН'!$G$11+СВЦЭМ!$D$10+'СЕТ СН'!$G$6</f>
        <v>1474.6354200000001</v>
      </c>
      <c r="O64" s="37">
        <f>SUMIFS(СВЦЭМ!$D$34:$D$777,СВЦЭМ!$A$34:$A$777,$A64,СВЦЭМ!$B$34:$B$777,O$47)+'СЕТ СН'!$G$11+СВЦЭМ!$D$10+'СЕТ СН'!$G$6</f>
        <v>1455.4817768299999</v>
      </c>
      <c r="P64" s="37">
        <f>SUMIFS(СВЦЭМ!$D$34:$D$777,СВЦЭМ!$A$34:$A$777,$A64,СВЦЭМ!$B$34:$B$777,P$47)+'СЕТ СН'!$G$11+СВЦЭМ!$D$10+'СЕТ СН'!$G$6</f>
        <v>1457.9790447599999</v>
      </c>
      <c r="Q64" s="37">
        <f>SUMIFS(СВЦЭМ!$D$34:$D$777,СВЦЭМ!$A$34:$A$777,$A64,СВЦЭМ!$B$34:$B$777,Q$47)+'СЕТ СН'!$G$11+СВЦЭМ!$D$10+'СЕТ СН'!$G$6</f>
        <v>1454.9055370599999</v>
      </c>
      <c r="R64" s="37">
        <f>SUMIFS(СВЦЭМ!$D$34:$D$777,СВЦЭМ!$A$34:$A$777,$A64,СВЦЭМ!$B$34:$B$777,R$47)+'СЕТ СН'!$G$11+СВЦЭМ!$D$10+'СЕТ СН'!$G$6</f>
        <v>1456.5049092199999</v>
      </c>
      <c r="S64" s="37">
        <f>SUMIFS(СВЦЭМ!$D$34:$D$777,СВЦЭМ!$A$34:$A$777,$A64,СВЦЭМ!$B$34:$B$777,S$47)+'СЕТ СН'!$G$11+СВЦЭМ!$D$10+'СЕТ СН'!$G$6</f>
        <v>1521.2306245999998</v>
      </c>
      <c r="T64" s="37">
        <f>SUMIFS(СВЦЭМ!$D$34:$D$777,СВЦЭМ!$A$34:$A$777,$A64,СВЦЭМ!$B$34:$B$777,T$47)+'СЕТ СН'!$G$11+СВЦЭМ!$D$10+'СЕТ СН'!$G$6</f>
        <v>1582.1185219699998</v>
      </c>
      <c r="U64" s="37">
        <f>SUMIFS(СВЦЭМ!$D$34:$D$777,СВЦЭМ!$A$34:$A$777,$A64,СВЦЭМ!$B$34:$B$777,U$47)+'СЕТ СН'!$G$11+СВЦЭМ!$D$10+'СЕТ СН'!$G$6</f>
        <v>1541.30507868</v>
      </c>
      <c r="V64" s="37">
        <f>SUMIFS(СВЦЭМ!$D$34:$D$777,СВЦЭМ!$A$34:$A$777,$A64,СВЦЭМ!$B$34:$B$777,V$47)+'СЕТ СН'!$G$11+СВЦЭМ!$D$10+'СЕТ СН'!$G$6</f>
        <v>1545.7000392899999</v>
      </c>
      <c r="W64" s="37">
        <f>SUMIFS(СВЦЭМ!$D$34:$D$777,СВЦЭМ!$A$34:$A$777,$A64,СВЦЭМ!$B$34:$B$777,W$47)+'СЕТ СН'!$G$11+СВЦЭМ!$D$10+'СЕТ СН'!$G$6</f>
        <v>1526.2032321199999</v>
      </c>
      <c r="X64" s="37">
        <f>SUMIFS(СВЦЭМ!$D$34:$D$777,СВЦЭМ!$A$34:$A$777,$A64,СВЦЭМ!$B$34:$B$777,X$47)+'СЕТ СН'!$G$11+СВЦЭМ!$D$10+'СЕТ СН'!$G$6</f>
        <v>1468.31623197</v>
      </c>
      <c r="Y64" s="37">
        <f>SUMIFS(СВЦЭМ!$D$34:$D$777,СВЦЭМ!$A$34:$A$777,$A64,СВЦЭМ!$B$34:$B$777,Y$47)+'СЕТ СН'!$G$11+СВЦЭМ!$D$10+'СЕТ СН'!$G$6</f>
        <v>1523.2289559000001</v>
      </c>
    </row>
    <row r="65" spans="1:26" ht="15.75" x14ac:dyDescent="0.2">
      <c r="A65" s="36">
        <f t="shared" si="1"/>
        <v>42600</v>
      </c>
      <c r="B65" s="37">
        <f>SUMIFS(СВЦЭМ!$D$34:$D$777,СВЦЭМ!$A$34:$A$777,$A65,СВЦЭМ!$B$34:$B$777,B$47)+'СЕТ СН'!$G$11+СВЦЭМ!$D$10+'СЕТ СН'!$G$6</f>
        <v>1482.9533895999998</v>
      </c>
      <c r="C65" s="37">
        <f>SUMIFS(СВЦЭМ!$D$34:$D$777,СВЦЭМ!$A$34:$A$777,$A65,СВЦЭМ!$B$34:$B$777,C$47)+'СЕТ СН'!$G$11+СВЦЭМ!$D$10+'СЕТ СН'!$G$6</f>
        <v>1564.1561116599999</v>
      </c>
      <c r="D65" s="37">
        <f>SUMIFS(СВЦЭМ!$D$34:$D$777,СВЦЭМ!$A$34:$A$777,$A65,СВЦЭМ!$B$34:$B$777,D$47)+'СЕТ СН'!$G$11+СВЦЭМ!$D$10+'СЕТ СН'!$G$6</f>
        <v>1635.8591038699999</v>
      </c>
      <c r="E65" s="37">
        <f>SUMIFS(СВЦЭМ!$D$34:$D$777,СВЦЭМ!$A$34:$A$777,$A65,СВЦЭМ!$B$34:$B$777,E$47)+'СЕТ СН'!$G$11+СВЦЭМ!$D$10+'СЕТ СН'!$G$6</f>
        <v>1655.1051137100001</v>
      </c>
      <c r="F65" s="37">
        <f>SUMIFS(СВЦЭМ!$D$34:$D$777,СВЦЭМ!$A$34:$A$777,$A65,СВЦЭМ!$B$34:$B$777,F$47)+'СЕТ СН'!$G$11+СВЦЭМ!$D$10+'СЕТ СН'!$G$6</f>
        <v>1723.94614084</v>
      </c>
      <c r="G65" s="37">
        <f>SUMIFS(СВЦЭМ!$D$34:$D$777,СВЦЭМ!$A$34:$A$777,$A65,СВЦЭМ!$B$34:$B$777,G$47)+'СЕТ СН'!$G$11+СВЦЭМ!$D$10+'СЕТ СН'!$G$6</f>
        <v>1685.10918382</v>
      </c>
      <c r="H65" s="37">
        <f>SUMIFS(СВЦЭМ!$D$34:$D$777,СВЦЭМ!$A$34:$A$777,$A65,СВЦЭМ!$B$34:$B$777,H$47)+'СЕТ СН'!$G$11+СВЦЭМ!$D$10+'СЕТ СН'!$G$6</f>
        <v>1738.1786195799998</v>
      </c>
      <c r="I65" s="37">
        <f>SUMIFS(СВЦЭМ!$D$34:$D$777,СВЦЭМ!$A$34:$A$777,$A65,СВЦЭМ!$B$34:$B$777,I$47)+'СЕТ СН'!$G$11+СВЦЭМ!$D$10+'СЕТ СН'!$G$6</f>
        <v>1595.03086689</v>
      </c>
      <c r="J65" s="37">
        <f>SUMIFS(СВЦЭМ!$D$34:$D$777,СВЦЭМ!$A$34:$A$777,$A65,СВЦЭМ!$B$34:$B$777,J$47)+'СЕТ СН'!$G$11+СВЦЭМ!$D$10+'СЕТ СН'!$G$6</f>
        <v>1494.4014540200001</v>
      </c>
      <c r="K65" s="37">
        <f>SUMIFS(СВЦЭМ!$D$34:$D$777,СВЦЭМ!$A$34:$A$777,$A65,СВЦЭМ!$B$34:$B$777,K$47)+'СЕТ СН'!$G$11+СВЦЭМ!$D$10+'СЕТ СН'!$G$6</f>
        <v>1388.2190892399999</v>
      </c>
      <c r="L65" s="37">
        <f>SUMIFS(СВЦЭМ!$D$34:$D$777,СВЦЭМ!$A$34:$A$777,$A65,СВЦЭМ!$B$34:$B$777,L$47)+'СЕТ СН'!$G$11+СВЦЭМ!$D$10+'СЕТ СН'!$G$6</f>
        <v>1341.23152998</v>
      </c>
      <c r="M65" s="37">
        <f>SUMIFS(СВЦЭМ!$D$34:$D$777,СВЦЭМ!$A$34:$A$777,$A65,СВЦЭМ!$B$34:$B$777,M$47)+'СЕТ СН'!$G$11+СВЦЭМ!$D$10+'СЕТ СН'!$G$6</f>
        <v>1367.32170544</v>
      </c>
      <c r="N65" s="37">
        <f>SUMIFS(СВЦЭМ!$D$34:$D$777,СВЦЭМ!$A$34:$A$777,$A65,СВЦЭМ!$B$34:$B$777,N$47)+'СЕТ СН'!$G$11+СВЦЭМ!$D$10+'СЕТ СН'!$G$6</f>
        <v>1343.8848608200001</v>
      </c>
      <c r="O65" s="37">
        <f>SUMIFS(СВЦЭМ!$D$34:$D$777,СВЦЭМ!$A$34:$A$777,$A65,СВЦЭМ!$B$34:$B$777,O$47)+'СЕТ СН'!$G$11+СВЦЭМ!$D$10+'СЕТ СН'!$G$6</f>
        <v>1344.6344951799999</v>
      </c>
      <c r="P65" s="37">
        <f>SUMIFS(СВЦЭМ!$D$34:$D$777,СВЦЭМ!$A$34:$A$777,$A65,СВЦЭМ!$B$34:$B$777,P$47)+'СЕТ СН'!$G$11+СВЦЭМ!$D$10+'СЕТ СН'!$G$6</f>
        <v>1340.63351173</v>
      </c>
      <c r="Q65" s="37">
        <f>SUMIFS(СВЦЭМ!$D$34:$D$777,СВЦЭМ!$A$34:$A$777,$A65,СВЦЭМ!$B$34:$B$777,Q$47)+'СЕТ СН'!$G$11+СВЦЭМ!$D$10+'СЕТ СН'!$G$6</f>
        <v>1308.10899933</v>
      </c>
      <c r="R65" s="37">
        <f>SUMIFS(СВЦЭМ!$D$34:$D$777,СВЦЭМ!$A$34:$A$777,$A65,СВЦЭМ!$B$34:$B$777,R$47)+'СЕТ СН'!$G$11+СВЦЭМ!$D$10+'СЕТ СН'!$G$6</f>
        <v>1334.8187995200001</v>
      </c>
      <c r="S65" s="37">
        <f>SUMIFS(СВЦЭМ!$D$34:$D$777,СВЦЭМ!$A$34:$A$777,$A65,СВЦЭМ!$B$34:$B$777,S$47)+'СЕТ СН'!$G$11+СВЦЭМ!$D$10+'СЕТ СН'!$G$6</f>
        <v>1332.2506615499999</v>
      </c>
      <c r="T65" s="37">
        <f>SUMIFS(СВЦЭМ!$D$34:$D$777,СВЦЭМ!$A$34:$A$777,$A65,СВЦЭМ!$B$34:$B$777,T$47)+'СЕТ СН'!$G$11+СВЦЭМ!$D$10+'СЕТ СН'!$G$6</f>
        <v>1314.31967016</v>
      </c>
      <c r="U65" s="37">
        <f>SUMIFS(СВЦЭМ!$D$34:$D$777,СВЦЭМ!$A$34:$A$777,$A65,СВЦЭМ!$B$34:$B$777,U$47)+'СЕТ СН'!$G$11+СВЦЭМ!$D$10+'СЕТ СН'!$G$6</f>
        <v>1316.1746207799999</v>
      </c>
      <c r="V65" s="37">
        <f>SUMIFS(СВЦЭМ!$D$34:$D$777,СВЦЭМ!$A$34:$A$777,$A65,СВЦЭМ!$B$34:$B$777,V$47)+'СЕТ СН'!$G$11+СВЦЭМ!$D$10+'СЕТ СН'!$G$6</f>
        <v>1341.03152187</v>
      </c>
      <c r="W65" s="37">
        <f>SUMIFS(СВЦЭМ!$D$34:$D$777,СВЦЭМ!$A$34:$A$777,$A65,СВЦЭМ!$B$34:$B$777,W$47)+'СЕТ СН'!$G$11+СВЦЭМ!$D$10+'СЕТ СН'!$G$6</f>
        <v>1360.22678438</v>
      </c>
      <c r="X65" s="37">
        <f>SUMIFS(СВЦЭМ!$D$34:$D$777,СВЦЭМ!$A$34:$A$777,$A65,СВЦЭМ!$B$34:$B$777,X$47)+'СЕТ СН'!$G$11+СВЦЭМ!$D$10+'СЕТ СН'!$G$6</f>
        <v>1318.3894500500001</v>
      </c>
      <c r="Y65" s="37">
        <f>SUMIFS(СВЦЭМ!$D$34:$D$777,СВЦЭМ!$A$34:$A$777,$A65,СВЦЭМ!$B$34:$B$777,Y$47)+'СЕТ СН'!$G$11+СВЦЭМ!$D$10+'СЕТ СН'!$G$6</f>
        <v>1375.9862278999999</v>
      </c>
    </row>
    <row r="66" spans="1:26" ht="15.75" x14ac:dyDescent="0.2">
      <c r="A66" s="36">
        <f t="shared" si="1"/>
        <v>42601</v>
      </c>
      <c r="B66" s="37">
        <f>SUMIFS(СВЦЭМ!$D$34:$D$777,СВЦЭМ!$A$34:$A$777,$A66,СВЦЭМ!$B$34:$B$777,B$47)+'СЕТ СН'!$G$11+СВЦЭМ!$D$10+'СЕТ СН'!$G$6</f>
        <v>1473.2369166200001</v>
      </c>
      <c r="C66" s="37">
        <f>SUMIFS(СВЦЭМ!$D$34:$D$777,СВЦЭМ!$A$34:$A$777,$A66,СВЦЭМ!$B$34:$B$777,C$47)+'СЕТ СН'!$G$11+СВЦЭМ!$D$10+'СЕТ СН'!$G$6</f>
        <v>1535.4046001500001</v>
      </c>
      <c r="D66" s="37">
        <f>SUMIFS(СВЦЭМ!$D$34:$D$777,СВЦЭМ!$A$34:$A$777,$A66,СВЦЭМ!$B$34:$B$777,D$47)+'СЕТ СН'!$G$11+СВЦЭМ!$D$10+'СЕТ СН'!$G$6</f>
        <v>1582.0127467999998</v>
      </c>
      <c r="E66" s="37">
        <f>SUMIFS(СВЦЭМ!$D$34:$D$777,СВЦЭМ!$A$34:$A$777,$A66,СВЦЭМ!$B$34:$B$777,E$47)+'СЕТ СН'!$G$11+СВЦЭМ!$D$10+'СЕТ СН'!$G$6</f>
        <v>1579.9678709100001</v>
      </c>
      <c r="F66" s="37">
        <f>SUMIFS(СВЦЭМ!$D$34:$D$777,СВЦЭМ!$A$34:$A$777,$A66,СВЦЭМ!$B$34:$B$777,F$47)+'СЕТ СН'!$G$11+СВЦЭМ!$D$10+'СЕТ СН'!$G$6</f>
        <v>1597.3385535999998</v>
      </c>
      <c r="G66" s="37">
        <f>SUMIFS(СВЦЭМ!$D$34:$D$777,СВЦЭМ!$A$34:$A$777,$A66,СВЦЭМ!$B$34:$B$777,G$47)+'СЕТ СН'!$G$11+СВЦЭМ!$D$10+'СЕТ СН'!$G$6</f>
        <v>1584.3776785</v>
      </c>
      <c r="H66" s="37">
        <f>SUMIFS(СВЦЭМ!$D$34:$D$777,СВЦЭМ!$A$34:$A$777,$A66,СВЦЭМ!$B$34:$B$777,H$47)+'СЕТ СН'!$G$11+СВЦЭМ!$D$10+'СЕТ СН'!$G$6</f>
        <v>1557.4487706</v>
      </c>
      <c r="I66" s="37">
        <f>SUMIFS(СВЦЭМ!$D$34:$D$777,СВЦЭМ!$A$34:$A$777,$A66,СВЦЭМ!$B$34:$B$777,I$47)+'СЕТ СН'!$G$11+СВЦЭМ!$D$10+'СЕТ СН'!$G$6</f>
        <v>1479.4771132000001</v>
      </c>
      <c r="J66" s="37">
        <f>SUMIFS(СВЦЭМ!$D$34:$D$777,СВЦЭМ!$A$34:$A$777,$A66,СВЦЭМ!$B$34:$B$777,J$47)+'СЕТ СН'!$G$11+СВЦЭМ!$D$10+'СЕТ СН'!$G$6</f>
        <v>1410.3591713999999</v>
      </c>
      <c r="K66" s="37">
        <f>SUMIFS(СВЦЭМ!$D$34:$D$777,СВЦЭМ!$A$34:$A$777,$A66,СВЦЭМ!$B$34:$B$777,K$47)+'СЕТ СН'!$G$11+СВЦЭМ!$D$10+'СЕТ СН'!$G$6</f>
        <v>1328.6880397099999</v>
      </c>
      <c r="L66" s="37">
        <f>SUMIFS(СВЦЭМ!$D$34:$D$777,СВЦЭМ!$A$34:$A$777,$A66,СВЦЭМ!$B$34:$B$777,L$47)+'СЕТ СН'!$G$11+СВЦЭМ!$D$10+'СЕТ СН'!$G$6</f>
        <v>1304.45140096</v>
      </c>
      <c r="M66" s="37">
        <f>SUMIFS(СВЦЭМ!$D$34:$D$777,СВЦЭМ!$A$34:$A$777,$A66,СВЦЭМ!$B$34:$B$777,M$47)+'СЕТ СН'!$G$11+СВЦЭМ!$D$10+'СЕТ СН'!$G$6</f>
        <v>1441.4058366700001</v>
      </c>
      <c r="N66" s="37">
        <f>SUMIFS(СВЦЭМ!$D$34:$D$777,СВЦЭМ!$A$34:$A$777,$A66,СВЦЭМ!$B$34:$B$777,N$47)+'СЕТ СН'!$G$11+СВЦЭМ!$D$10+'СЕТ СН'!$G$6</f>
        <v>1440.6909582899998</v>
      </c>
      <c r="O66" s="37">
        <f>SUMIFS(СВЦЭМ!$D$34:$D$777,СВЦЭМ!$A$34:$A$777,$A66,СВЦЭМ!$B$34:$B$777,O$47)+'СЕТ СН'!$G$11+СВЦЭМ!$D$10+'СЕТ СН'!$G$6</f>
        <v>1456.0499374699998</v>
      </c>
      <c r="P66" s="37">
        <f>SUMIFS(СВЦЭМ!$D$34:$D$777,СВЦЭМ!$A$34:$A$777,$A66,СВЦЭМ!$B$34:$B$777,P$47)+'СЕТ СН'!$G$11+СВЦЭМ!$D$10+'СЕТ СН'!$G$6</f>
        <v>1480.5266818599998</v>
      </c>
      <c r="Q66" s="37">
        <f>SUMIFS(СВЦЭМ!$D$34:$D$777,СВЦЭМ!$A$34:$A$777,$A66,СВЦЭМ!$B$34:$B$777,Q$47)+'СЕТ СН'!$G$11+СВЦЭМ!$D$10+'СЕТ СН'!$G$6</f>
        <v>1650.66009177</v>
      </c>
      <c r="R66" s="37">
        <f>SUMIFS(СВЦЭМ!$D$34:$D$777,СВЦЭМ!$A$34:$A$777,$A66,СВЦЭМ!$B$34:$B$777,R$47)+'СЕТ СН'!$G$11+СВЦЭМ!$D$10+'СЕТ СН'!$G$6</f>
        <v>1453.0703180800001</v>
      </c>
      <c r="S66" s="37">
        <f>SUMIFS(СВЦЭМ!$D$34:$D$777,СВЦЭМ!$A$34:$A$777,$A66,СВЦЭМ!$B$34:$B$777,S$47)+'СЕТ СН'!$G$11+СВЦЭМ!$D$10+'СЕТ СН'!$G$6</f>
        <v>1377.2181148</v>
      </c>
      <c r="T66" s="37">
        <f>SUMIFS(СВЦЭМ!$D$34:$D$777,СВЦЭМ!$A$34:$A$777,$A66,СВЦЭМ!$B$34:$B$777,T$47)+'СЕТ СН'!$G$11+СВЦЭМ!$D$10+'СЕТ СН'!$G$6</f>
        <v>1353.29878925</v>
      </c>
      <c r="U66" s="37">
        <f>SUMIFS(СВЦЭМ!$D$34:$D$777,СВЦЭМ!$A$34:$A$777,$A66,СВЦЭМ!$B$34:$B$777,U$47)+'СЕТ СН'!$G$11+СВЦЭМ!$D$10+'СЕТ СН'!$G$6</f>
        <v>1351.71019331</v>
      </c>
      <c r="V66" s="37">
        <f>SUMIFS(СВЦЭМ!$D$34:$D$777,СВЦЭМ!$A$34:$A$777,$A66,СВЦЭМ!$B$34:$B$777,V$47)+'СЕТ СН'!$G$11+СВЦЭМ!$D$10+'СЕТ СН'!$G$6</f>
        <v>1376.3437709899999</v>
      </c>
      <c r="W66" s="37">
        <f>SUMIFS(СВЦЭМ!$D$34:$D$777,СВЦЭМ!$A$34:$A$777,$A66,СВЦЭМ!$B$34:$B$777,W$47)+'СЕТ СН'!$G$11+СВЦЭМ!$D$10+'СЕТ СН'!$G$6</f>
        <v>1353.2879285399999</v>
      </c>
      <c r="X66" s="37">
        <f>SUMIFS(СВЦЭМ!$D$34:$D$777,СВЦЭМ!$A$34:$A$777,$A66,СВЦЭМ!$B$34:$B$777,X$47)+'СЕТ СН'!$G$11+СВЦЭМ!$D$10+'СЕТ СН'!$G$6</f>
        <v>1310.2552084499998</v>
      </c>
      <c r="Y66" s="37">
        <f>SUMIFS(СВЦЭМ!$D$34:$D$777,СВЦЭМ!$A$34:$A$777,$A66,СВЦЭМ!$B$34:$B$777,Y$47)+'СЕТ СН'!$G$11+СВЦЭМ!$D$10+'СЕТ СН'!$G$6</f>
        <v>1348.9572678499999</v>
      </c>
    </row>
    <row r="67" spans="1:26" ht="15.75" x14ac:dyDescent="0.2">
      <c r="A67" s="36">
        <f t="shared" si="1"/>
        <v>42602</v>
      </c>
      <c r="B67" s="37">
        <f>SUMIFS(СВЦЭМ!$D$34:$D$777,СВЦЭМ!$A$34:$A$777,$A67,СВЦЭМ!$B$34:$B$777,B$47)+'СЕТ СН'!$G$11+СВЦЭМ!$D$10+'СЕТ СН'!$G$6</f>
        <v>1379.2614783700001</v>
      </c>
      <c r="C67" s="37">
        <f>SUMIFS(СВЦЭМ!$D$34:$D$777,СВЦЭМ!$A$34:$A$777,$A67,СВЦЭМ!$B$34:$B$777,C$47)+'СЕТ СН'!$G$11+СВЦЭМ!$D$10+'СЕТ СН'!$G$6</f>
        <v>1382.0460119499999</v>
      </c>
      <c r="D67" s="37">
        <f>SUMIFS(СВЦЭМ!$D$34:$D$777,СВЦЭМ!$A$34:$A$777,$A67,СВЦЭМ!$B$34:$B$777,D$47)+'СЕТ СН'!$G$11+СВЦЭМ!$D$10+'СЕТ СН'!$G$6</f>
        <v>1404.81212132</v>
      </c>
      <c r="E67" s="37">
        <f>SUMIFS(СВЦЭМ!$D$34:$D$777,СВЦЭМ!$A$34:$A$777,$A67,СВЦЭМ!$B$34:$B$777,E$47)+'СЕТ СН'!$G$11+СВЦЭМ!$D$10+'СЕТ СН'!$G$6</f>
        <v>1418.2943787199999</v>
      </c>
      <c r="F67" s="37">
        <f>SUMIFS(СВЦЭМ!$D$34:$D$777,СВЦЭМ!$A$34:$A$777,$A67,СВЦЭМ!$B$34:$B$777,F$47)+'СЕТ СН'!$G$11+СВЦЭМ!$D$10+'СЕТ СН'!$G$6</f>
        <v>1433.6041245000001</v>
      </c>
      <c r="G67" s="37">
        <f>SUMIFS(СВЦЭМ!$D$34:$D$777,СВЦЭМ!$A$34:$A$777,$A67,СВЦЭМ!$B$34:$B$777,G$47)+'СЕТ СН'!$G$11+СВЦЭМ!$D$10+'СЕТ СН'!$G$6</f>
        <v>1423.3135609199999</v>
      </c>
      <c r="H67" s="37">
        <f>SUMIFS(СВЦЭМ!$D$34:$D$777,СВЦЭМ!$A$34:$A$777,$A67,СВЦЭМ!$B$34:$B$777,H$47)+'СЕТ СН'!$G$11+СВЦЭМ!$D$10+'СЕТ СН'!$G$6</f>
        <v>1429.4085981999999</v>
      </c>
      <c r="I67" s="37">
        <f>SUMIFS(СВЦЭМ!$D$34:$D$777,СВЦЭМ!$A$34:$A$777,$A67,СВЦЭМ!$B$34:$B$777,I$47)+'СЕТ СН'!$G$11+СВЦЭМ!$D$10+'СЕТ СН'!$G$6</f>
        <v>1459.90799285</v>
      </c>
      <c r="J67" s="37">
        <f>SUMIFS(СВЦЭМ!$D$34:$D$777,СВЦЭМ!$A$34:$A$777,$A67,СВЦЭМ!$B$34:$B$777,J$47)+'СЕТ СН'!$G$11+СВЦЭМ!$D$10+'СЕТ СН'!$G$6</f>
        <v>1429.3652016799999</v>
      </c>
      <c r="K67" s="37">
        <f>SUMIFS(СВЦЭМ!$D$34:$D$777,СВЦЭМ!$A$34:$A$777,$A67,СВЦЭМ!$B$34:$B$777,K$47)+'СЕТ СН'!$G$11+СВЦЭМ!$D$10+'СЕТ СН'!$G$6</f>
        <v>1383.4177998299999</v>
      </c>
      <c r="L67" s="37">
        <f>SUMIFS(СВЦЭМ!$D$34:$D$777,СВЦЭМ!$A$34:$A$777,$A67,СВЦЭМ!$B$34:$B$777,L$47)+'СЕТ СН'!$G$11+СВЦЭМ!$D$10+'СЕТ СН'!$G$6</f>
        <v>1394.2393239099999</v>
      </c>
      <c r="M67" s="37">
        <f>SUMIFS(СВЦЭМ!$D$34:$D$777,СВЦЭМ!$A$34:$A$777,$A67,СВЦЭМ!$B$34:$B$777,M$47)+'СЕТ СН'!$G$11+СВЦЭМ!$D$10+'СЕТ СН'!$G$6</f>
        <v>1495.1530605399998</v>
      </c>
      <c r="N67" s="37">
        <f>SUMIFS(СВЦЭМ!$D$34:$D$777,СВЦЭМ!$A$34:$A$777,$A67,СВЦЭМ!$B$34:$B$777,N$47)+'СЕТ СН'!$G$11+СВЦЭМ!$D$10+'СЕТ СН'!$G$6</f>
        <v>1486.1116718899998</v>
      </c>
      <c r="O67" s="37">
        <f>SUMIFS(СВЦЭМ!$D$34:$D$777,СВЦЭМ!$A$34:$A$777,$A67,СВЦЭМ!$B$34:$B$777,O$47)+'СЕТ СН'!$G$11+СВЦЭМ!$D$10+'СЕТ СН'!$G$6</f>
        <v>1484.09432812</v>
      </c>
      <c r="P67" s="37">
        <f>SUMIFS(СВЦЭМ!$D$34:$D$777,СВЦЭМ!$A$34:$A$777,$A67,СВЦЭМ!$B$34:$B$777,P$47)+'СЕТ СН'!$G$11+СВЦЭМ!$D$10+'СЕТ СН'!$G$6</f>
        <v>1555.8328367199999</v>
      </c>
      <c r="Q67" s="37">
        <f>SUMIFS(СВЦЭМ!$D$34:$D$777,СВЦЭМ!$A$34:$A$777,$A67,СВЦЭМ!$B$34:$B$777,Q$47)+'СЕТ СН'!$G$11+СВЦЭМ!$D$10+'СЕТ СН'!$G$6</f>
        <v>1614.6295642600001</v>
      </c>
      <c r="R67" s="37">
        <f>SUMIFS(СВЦЭМ!$D$34:$D$777,СВЦЭМ!$A$34:$A$777,$A67,СВЦЭМ!$B$34:$B$777,R$47)+'СЕТ СН'!$G$11+СВЦЭМ!$D$10+'СЕТ СН'!$G$6</f>
        <v>1847.5880115399998</v>
      </c>
      <c r="S67" s="37">
        <f>SUMIFS(СВЦЭМ!$D$34:$D$777,СВЦЭМ!$A$34:$A$777,$A67,СВЦЭМ!$B$34:$B$777,S$47)+'СЕТ СН'!$G$11+СВЦЭМ!$D$10+'СЕТ СН'!$G$6</f>
        <v>1788.6662377</v>
      </c>
      <c r="T67" s="37">
        <f>SUMIFS(СВЦЭМ!$D$34:$D$777,СВЦЭМ!$A$34:$A$777,$A67,СВЦЭМ!$B$34:$B$777,T$47)+'СЕТ СН'!$G$11+СВЦЭМ!$D$10+'СЕТ СН'!$G$6</f>
        <v>1780.14009375</v>
      </c>
      <c r="U67" s="37">
        <f>SUMIFS(СВЦЭМ!$D$34:$D$777,СВЦЭМ!$A$34:$A$777,$A67,СВЦЭМ!$B$34:$B$777,U$47)+'СЕТ СН'!$G$11+СВЦЭМ!$D$10+'СЕТ СН'!$G$6</f>
        <v>1834.57257755</v>
      </c>
      <c r="V67" s="37">
        <f>SUMIFS(СВЦЭМ!$D$34:$D$777,СВЦЭМ!$A$34:$A$777,$A67,СВЦЭМ!$B$34:$B$777,V$47)+'СЕТ СН'!$G$11+СВЦЭМ!$D$10+'СЕТ СН'!$G$6</f>
        <v>1895.07419921</v>
      </c>
      <c r="W67" s="37">
        <f>SUMIFS(СВЦЭМ!$D$34:$D$777,СВЦЭМ!$A$34:$A$777,$A67,СВЦЭМ!$B$34:$B$777,W$47)+'СЕТ СН'!$G$11+СВЦЭМ!$D$10+'СЕТ СН'!$G$6</f>
        <v>1872.3208859200001</v>
      </c>
      <c r="X67" s="37">
        <f>SUMIFS(СВЦЭМ!$D$34:$D$777,СВЦЭМ!$A$34:$A$777,$A67,СВЦЭМ!$B$34:$B$777,X$47)+'СЕТ СН'!$G$11+СВЦЭМ!$D$10+'СЕТ СН'!$G$6</f>
        <v>1847.29024936</v>
      </c>
      <c r="Y67" s="37">
        <f>SUMIFS(СВЦЭМ!$D$34:$D$777,СВЦЭМ!$A$34:$A$777,$A67,СВЦЭМ!$B$34:$B$777,Y$47)+'СЕТ СН'!$G$11+СВЦЭМ!$D$10+'СЕТ СН'!$G$6</f>
        <v>1917.4399005399998</v>
      </c>
    </row>
    <row r="68" spans="1:26" ht="15.75" x14ac:dyDescent="0.2">
      <c r="A68" s="36">
        <f t="shared" si="1"/>
        <v>42603</v>
      </c>
      <c r="B68" s="37">
        <f>SUMIFS(СВЦЭМ!$D$34:$D$777,СВЦЭМ!$A$34:$A$777,$A68,СВЦЭМ!$B$34:$B$777,B$47)+'СЕТ СН'!$G$11+СВЦЭМ!$D$10+'СЕТ СН'!$G$6</f>
        <v>2083.9239572699998</v>
      </c>
      <c r="C68" s="37">
        <f>SUMIFS(СВЦЭМ!$D$34:$D$777,СВЦЭМ!$A$34:$A$777,$A68,СВЦЭМ!$B$34:$B$777,C$47)+'СЕТ СН'!$G$11+СВЦЭМ!$D$10+'СЕТ СН'!$G$6</f>
        <v>1923.9900108300001</v>
      </c>
      <c r="D68" s="37">
        <f>SUMIFS(СВЦЭМ!$D$34:$D$777,СВЦЭМ!$A$34:$A$777,$A68,СВЦЭМ!$B$34:$B$777,D$47)+'СЕТ СН'!$G$11+СВЦЭМ!$D$10+'СЕТ СН'!$G$6</f>
        <v>2098.6576178200003</v>
      </c>
      <c r="E68" s="37">
        <f>SUMIFS(СВЦЭМ!$D$34:$D$777,СВЦЭМ!$A$34:$A$777,$A68,СВЦЭМ!$B$34:$B$777,E$47)+'СЕТ СН'!$G$11+СВЦЭМ!$D$10+'СЕТ СН'!$G$6</f>
        <v>2007.0963735299999</v>
      </c>
      <c r="F68" s="37">
        <f>SUMIFS(СВЦЭМ!$D$34:$D$777,СВЦЭМ!$A$34:$A$777,$A68,СВЦЭМ!$B$34:$B$777,F$47)+'СЕТ СН'!$G$11+СВЦЭМ!$D$10+'СЕТ СН'!$G$6</f>
        <v>1826.6211710099999</v>
      </c>
      <c r="G68" s="37">
        <f>SUMIFS(СВЦЭМ!$D$34:$D$777,СВЦЭМ!$A$34:$A$777,$A68,СВЦЭМ!$B$34:$B$777,G$47)+'СЕТ СН'!$G$11+СВЦЭМ!$D$10+'СЕТ СН'!$G$6</f>
        <v>1761.5697088899999</v>
      </c>
      <c r="H68" s="37">
        <f>SUMIFS(СВЦЭМ!$D$34:$D$777,СВЦЭМ!$A$34:$A$777,$A68,СВЦЭМ!$B$34:$B$777,H$47)+'СЕТ СН'!$G$11+СВЦЭМ!$D$10+'СЕТ СН'!$G$6</f>
        <v>1739.73729826</v>
      </c>
      <c r="I68" s="37">
        <f>SUMIFS(СВЦЭМ!$D$34:$D$777,СВЦЭМ!$A$34:$A$777,$A68,СВЦЭМ!$B$34:$B$777,I$47)+'СЕТ СН'!$G$11+СВЦЭМ!$D$10+'СЕТ СН'!$G$6</f>
        <v>1700.0708400199999</v>
      </c>
      <c r="J68" s="37">
        <f>SUMIFS(СВЦЭМ!$D$34:$D$777,СВЦЭМ!$A$34:$A$777,$A68,СВЦЭМ!$B$34:$B$777,J$47)+'СЕТ СН'!$G$11+СВЦЭМ!$D$10+'СЕТ СН'!$G$6</f>
        <v>1606.38990281</v>
      </c>
      <c r="K68" s="37">
        <f>SUMIFS(СВЦЭМ!$D$34:$D$777,СВЦЭМ!$A$34:$A$777,$A68,СВЦЭМ!$B$34:$B$777,K$47)+'СЕТ СН'!$G$11+СВЦЭМ!$D$10+'СЕТ СН'!$G$6</f>
        <v>1440.40725632</v>
      </c>
      <c r="L68" s="37">
        <f>SUMIFS(СВЦЭМ!$D$34:$D$777,СВЦЭМ!$A$34:$A$777,$A68,СВЦЭМ!$B$34:$B$777,L$47)+'СЕТ СН'!$G$11+СВЦЭМ!$D$10+'СЕТ СН'!$G$6</f>
        <v>1407.0988936799999</v>
      </c>
      <c r="M68" s="37">
        <f>SUMIFS(СВЦЭМ!$D$34:$D$777,СВЦЭМ!$A$34:$A$777,$A68,СВЦЭМ!$B$34:$B$777,M$47)+'СЕТ СН'!$G$11+СВЦЭМ!$D$10+'СЕТ СН'!$G$6</f>
        <v>1459.7206430699998</v>
      </c>
      <c r="N68" s="37">
        <f>SUMIFS(СВЦЭМ!$D$34:$D$777,СВЦЭМ!$A$34:$A$777,$A68,СВЦЭМ!$B$34:$B$777,N$47)+'СЕТ СН'!$G$11+СВЦЭМ!$D$10+'СЕТ СН'!$G$6</f>
        <v>1468.2585871900001</v>
      </c>
      <c r="O68" s="37">
        <f>SUMIFS(СВЦЭМ!$D$34:$D$777,СВЦЭМ!$A$34:$A$777,$A68,СВЦЭМ!$B$34:$B$777,O$47)+'СЕТ СН'!$G$11+СВЦЭМ!$D$10+'СЕТ СН'!$G$6</f>
        <v>1508.4500525899998</v>
      </c>
      <c r="P68" s="37">
        <f>SUMIFS(СВЦЭМ!$D$34:$D$777,СВЦЭМ!$A$34:$A$777,$A68,СВЦЭМ!$B$34:$B$777,P$47)+'СЕТ СН'!$G$11+СВЦЭМ!$D$10+'СЕТ СН'!$G$6</f>
        <v>1503.99082462</v>
      </c>
      <c r="Q68" s="37">
        <f>SUMIFS(СВЦЭМ!$D$34:$D$777,СВЦЭМ!$A$34:$A$777,$A68,СВЦЭМ!$B$34:$B$777,Q$47)+'СЕТ СН'!$G$11+СВЦЭМ!$D$10+'СЕТ СН'!$G$6</f>
        <v>1498.5641985100001</v>
      </c>
      <c r="R68" s="37">
        <f>SUMIFS(СВЦЭМ!$D$34:$D$777,СВЦЭМ!$A$34:$A$777,$A68,СВЦЭМ!$B$34:$B$777,R$47)+'СЕТ СН'!$G$11+СВЦЭМ!$D$10+'СЕТ СН'!$G$6</f>
        <v>1564.26712363</v>
      </c>
      <c r="S68" s="37">
        <f>SUMIFS(СВЦЭМ!$D$34:$D$777,СВЦЭМ!$A$34:$A$777,$A68,СВЦЭМ!$B$34:$B$777,S$47)+'СЕТ СН'!$G$11+СВЦЭМ!$D$10+'СЕТ СН'!$G$6</f>
        <v>1568.44398624</v>
      </c>
      <c r="T68" s="37">
        <f>SUMIFS(СВЦЭМ!$D$34:$D$777,СВЦЭМ!$A$34:$A$777,$A68,СВЦЭМ!$B$34:$B$777,T$47)+'СЕТ СН'!$G$11+СВЦЭМ!$D$10+'СЕТ СН'!$G$6</f>
        <v>1552.3933089699999</v>
      </c>
      <c r="U68" s="37">
        <f>SUMIFS(СВЦЭМ!$D$34:$D$777,СВЦЭМ!$A$34:$A$777,$A68,СВЦЭМ!$B$34:$B$777,U$47)+'СЕТ СН'!$G$11+СВЦЭМ!$D$10+'СЕТ СН'!$G$6</f>
        <v>1545.67368831</v>
      </c>
      <c r="V68" s="37">
        <f>SUMIFS(СВЦЭМ!$D$34:$D$777,СВЦЭМ!$A$34:$A$777,$A68,СВЦЭМ!$B$34:$B$777,V$47)+'СЕТ СН'!$G$11+СВЦЭМ!$D$10+'СЕТ СН'!$G$6</f>
        <v>1540.5639612</v>
      </c>
      <c r="W68" s="37">
        <f>SUMIFS(СВЦЭМ!$D$34:$D$777,СВЦЭМ!$A$34:$A$777,$A68,СВЦЭМ!$B$34:$B$777,W$47)+'СЕТ СН'!$G$11+СВЦЭМ!$D$10+'СЕТ СН'!$G$6</f>
        <v>1600.9331894300001</v>
      </c>
      <c r="X68" s="37">
        <f>SUMIFS(СВЦЭМ!$D$34:$D$777,СВЦЭМ!$A$34:$A$777,$A68,СВЦЭМ!$B$34:$B$777,X$47)+'СЕТ СН'!$G$11+СВЦЭМ!$D$10+'СЕТ СН'!$G$6</f>
        <v>1513.4024306299998</v>
      </c>
      <c r="Y68" s="37">
        <f>SUMIFS(СВЦЭМ!$D$34:$D$777,СВЦЭМ!$A$34:$A$777,$A68,СВЦЭМ!$B$34:$B$777,Y$47)+'СЕТ СН'!$G$11+СВЦЭМ!$D$10+'СЕТ СН'!$G$6</f>
        <v>1488.53663231</v>
      </c>
    </row>
    <row r="69" spans="1:26" ht="15.75" x14ac:dyDescent="0.2">
      <c r="A69" s="36">
        <f t="shared" si="1"/>
        <v>42604</v>
      </c>
      <c r="B69" s="37">
        <f>SUMIFS(СВЦЭМ!$D$34:$D$777,СВЦЭМ!$A$34:$A$777,$A69,СВЦЭМ!$B$34:$B$777,B$47)+'СЕТ СН'!$G$11+СВЦЭМ!$D$10+'СЕТ СН'!$G$6</f>
        <v>1508.7273328900001</v>
      </c>
      <c r="C69" s="37">
        <f>SUMIFS(СВЦЭМ!$D$34:$D$777,СВЦЭМ!$A$34:$A$777,$A69,СВЦЭМ!$B$34:$B$777,C$47)+'СЕТ СН'!$G$11+СВЦЭМ!$D$10+'СЕТ СН'!$G$6</f>
        <v>1578.8963727099999</v>
      </c>
      <c r="D69" s="37">
        <f>SUMIFS(СВЦЭМ!$D$34:$D$777,СВЦЭМ!$A$34:$A$777,$A69,СВЦЭМ!$B$34:$B$777,D$47)+'СЕТ СН'!$G$11+СВЦЭМ!$D$10+'СЕТ СН'!$G$6</f>
        <v>1643.2667906499998</v>
      </c>
      <c r="E69" s="37">
        <f>SUMIFS(СВЦЭМ!$D$34:$D$777,СВЦЭМ!$A$34:$A$777,$A69,СВЦЭМ!$B$34:$B$777,E$47)+'СЕТ СН'!$G$11+СВЦЭМ!$D$10+'СЕТ СН'!$G$6</f>
        <v>1626.1694508799999</v>
      </c>
      <c r="F69" s="37">
        <f>SUMIFS(СВЦЭМ!$D$34:$D$777,СВЦЭМ!$A$34:$A$777,$A69,СВЦЭМ!$B$34:$B$777,F$47)+'СЕТ СН'!$G$11+СВЦЭМ!$D$10+'СЕТ СН'!$G$6</f>
        <v>1596.7305688599999</v>
      </c>
      <c r="G69" s="37">
        <f>SUMIFS(СВЦЭМ!$D$34:$D$777,СВЦЭМ!$A$34:$A$777,$A69,СВЦЭМ!$B$34:$B$777,G$47)+'СЕТ СН'!$G$11+СВЦЭМ!$D$10+'СЕТ СН'!$G$6</f>
        <v>1562.4212897099999</v>
      </c>
      <c r="H69" s="37">
        <f>SUMIFS(СВЦЭМ!$D$34:$D$777,СВЦЭМ!$A$34:$A$777,$A69,СВЦЭМ!$B$34:$B$777,H$47)+'СЕТ СН'!$G$11+СВЦЭМ!$D$10+'СЕТ СН'!$G$6</f>
        <v>1483.4053445700001</v>
      </c>
      <c r="I69" s="37">
        <f>SUMIFS(СВЦЭМ!$D$34:$D$777,СВЦЭМ!$A$34:$A$777,$A69,СВЦЭМ!$B$34:$B$777,I$47)+'СЕТ СН'!$G$11+СВЦЭМ!$D$10+'СЕТ СН'!$G$6</f>
        <v>1472.0010948199999</v>
      </c>
      <c r="J69" s="37">
        <f>SUMIFS(СВЦЭМ!$D$34:$D$777,СВЦЭМ!$A$34:$A$777,$A69,СВЦЭМ!$B$34:$B$777,J$47)+'СЕТ СН'!$G$11+СВЦЭМ!$D$10+'СЕТ СН'!$G$6</f>
        <v>1381.6950704999999</v>
      </c>
      <c r="K69" s="37">
        <f>SUMIFS(СВЦЭМ!$D$34:$D$777,СВЦЭМ!$A$34:$A$777,$A69,СВЦЭМ!$B$34:$B$777,K$47)+'СЕТ СН'!$G$11+СВЦЭМ!$D$10+'СЕТ СН'!$G$6</f>
        <v>1332.65732972</v>
      </c>
      <c r="L69" s="37">
        <f>SUMIFS(СВЦЭМ!$D$34:$D$777,СВЦЭМ!$A$34:$A$777,$A69,СВЦЭМ!$B$34:$B$777,L$47)+'СЕТ СН'!$G$11+СВЦЭМ!$D$10+'СЕТ СН'!$G$6</f>
        <v>1375.7321839000001</v>
      </c>
      <c r="M69" s="37">
        <f>SUMIFS(СВЦЭМ!$D$34:$D$777,СВЦЭМ!$A$34:$A$777,$A69,СВЦЭМ!$B$34:$B$777,M$47)+'СЕТ СН'!$G$11+СВЦЭМ!$D$10+'СЕТ СН'!$G$6</f>
        <v>1413.0120376999998</v>
      </c>
      <c r="N69" s="37">
        <f>SUMIFS(СВЦЭМ!$D$34:$D$777,СВЦЭМ!$A$34:$A$777,$A69,СВЦЭМ!$B$34:$B$777,N$47)+'СЕТ СН'!$G$11+СВЦЭМ!$D$10+'СЕТ СН'!$G$6</f>
        <v>1392.93695349</v>
      </c>
      <c r="O69" s="37">
        <f>SUMIFS(СВЦЭМ!$D$34:$D$777,СВЦЭМ!$A$34:$A$777,$A69,СВЦЭМ!$B$34:$B$777,O$47)+'СЕТ СН'!$G$11+СВЦЭМ!$D$10+'СЕТ СН'!$G$6</f>
        <v>1437.60062748</v>
      </c>
      <c r="P69" s="37">
        <f>SUMIFS(СВЦЭМ!$D$34:$D$777,СВЦЭМ!$A$34:$A$777,$A69,СВЦЭМ!$B$34:$B$777,P$47)+'СЕТ СН'!$G$11+СВЦЭМ!$D$10+'СЕТ СН'!$G$6</f>
        <v>1433.6164287699999</v>
      </c>
      <c r="Q69" s="37">
        <f>SUMIFS(СВЦЭМ!$D$34:$D$777,СВЦЭМ!$A$34:$A$777,$A69,СВЦЭМ!$B$34:$B$777,Q$47)+'СЕТ СН'!$G$11+СВЦЭМ!$D$10+'СЕТ СН'!$G$6</f>
        <v>1397.55788607</v>
      </c>
      <c r="R69" s="37">
        <f>SUMIFS(СВЦЭМ!$D$34:$D$777,СВЦЭМ!$A$34:$A$777,$A69,СВЦЭМ!$B$34:$B$777,R$47)+'СЕТ СН'!$G$11+СВЦЭМ!$D$10+'СЕТ СН'!$G$6</f>
        <v>1404.2861355099999</v>
      </c>
      <c r="S69" s="37">
        <f>SUMIFS(СВЦЭМ!$D$34:$D$777,СВЦЭМ!$A$34:$A$777,$A69,СВЦЭМ!$B$34:$B$777,S$47)+'СЕТ СН'!$G$11+СВЦЭМ!$D$10+'СЕТ СН'!$G$6</f>
        <v>1396.5650992599999</v>
      </c>
      <c r="T69" s="37">
        <f>SUMIFS(СВЦЭМ!$D$34:$D$777,СВЦЭМ!$A$34:$A$777,$A69,СВЦЭМ!$B$34:$B$777,T$47)+'СЕТ СН'!$G$11+СВЦЭМ!$D$10+'СЕТ СН'!$G$6</f>
        <v>1335.19813196</v>
      </c>
      <c r="U69" s="37">
        <f>SUMIFS(СВЦЭМ!$D$34:$D$777,СВЦЭМ!$A$34:$A$777,$A69,СВЦЭМ!$B$34:$B$777,U$47)+'СЕТ СН'!$G$11+СВЦЭМ!$D$10+'СЕТ СН'!$G$6</f>
        <v>1324.75652851</v>
      </c>
      <c r="V69" s="37">
        <f>SUMIFS(СВЦЭМ!$D$34:$D$777,СВЦЭМ!$A$34:$A$777,$A69,СВЦЭМ!$B$34:$B$777,V$47)+'СЕТ СН'!$G$11+СВЦЭМ!$D$10+'СЕТ СН'!$G$6</f>
        <v>1320.6135860499999</v>
      </c>
      <c r="W69" s="37">
        <f>SUMIFS(СВЦЭМ!$D$34:$D$777,СВЦЭМ!$A$34:$A$777,$A69,СВЦЭМ!$B$34:$B$777,W$47)+'СЕТ СН'!$G$11+СВЦЭМ!$D$10+'СЕТ СН'!$G$6</f>
        <v>1307.1224367099999</v>
      </c>
      <c r="X69" s="37">
        <f>SUMIFS(СВЦЭМ!$D$34:$D$777,СВЦЭМ!$A$34:$A$777,$A69,СВЦЭМ!$B$34:$B$777,X$47)+'СЕТ СН'!$G$11+СВЦЭМ!$D$10+'СЕТ СН'!$G$6</f>
        <v>1291.0120529000001</v>
      </c>
      <c r="Y69" s="37">
        <f>SUMIFS(СВЦЭМ!$D$34:$D$777,СВЦЭМ!$A$34:$A$777,$A69,СВЦЭМ!$B$34:$B$777,Y$47)+'СЕТ СН'!$G$11+СВЦЭМ!$D$10+'СЕТ СН'!$G$6</f>
        <v>1354.5404286099999</v>
      </c>
    </row>
    <row r="70" spans="1:26" ht="15.75" x14ac:dyDescent="0.2">
      <c r="A70" s="36">
        <f t="shared" si="1"/>
        <v>42605</v>
      </c>
      <c r="B70" s="37">
        <f>SUMIFS(СВЦЭМ!$D$34:$D$777,СВЦЭМ!$A$34:$A$777,$A70,СВЦЭМ!$B$34:$B$777,B$47)+'СЕТ СН'!$G$11+СВЦЭМ!$D$10+'СЕТ СН'!$G$6</f>
        <v>1386.6039449800001</v>
      </c>
      <c r="C70" s="37">
        <f>SUMIFS(СВЦЭМ!$D$34:$D$777,СВЦЭМ!$A$34:$A$777,$A70,СВЦЭМ!$B$34:$B$777,C$47)+'СЕТ СН'!$G$11+СВЦЭМ!$D$10+'СЕТ СН'!$G$6</f>
        <v>1456.4632016599999</v>
      </c>
      <c r="D70" s="37">
        <f>SUMIFS(СВЦЭМ!$D$34:$D$777,СВЦЭМ!$A$34:$A$777,$A70,СВЦЭМ!$B$34:$B$777,D$47)+'СЕТ СН'!$G$11+СВЦЭМ!$D$10+'СЕТ СН'!$G$6</f>
        <v>1481.74969164</v>
      </c>
      <c r="E70" s="37">
        <f>SUMIFS(СВЦЭМ!$D$34:$D$777,СВЦЭМ!$A$34:$A$777,$A70,СВЦЭМ!$B$34:$B$777,E$47)+'СЕТ СН'!$G$11+СВЦЭМ!$D$10+'СЕТ СН'!$G$6</f>
        <v>1488.35288883</v>
      </c>
      <c r="F70" s="37">
        <f>SUMIFS(СВЦЭМ!$D$34:$D$777,СВЦЭМ!$A$34:$A$777,$A70,СВЦЭМ!$B$34:$B$777,F$47)+'СЕТ СН'!$G$11+СВЦЭМ!$D$10+'СЕТ СН'!$G$6</f>
        <v>1478.8569313600001</v>
      </c>
      <c r="G70" s="37">
        <f>SUMIFS(СВЦЭМ!$D$34:$D$777,СВЦЭМ!$A$34:$A$777,$A70,СВЦЭМ!$B$34:$B$777,G$47)+'СЕТ СН'!$G$11+СВЦЭМ!$D$10+'СЕТ СН'!$G$6</f>
        <v>1491.3597766299999</v>
      </c>
      <c r="H70" s="37">
        <f>SUMIFS(СВЦЭМ!$D$34:$D$777,СВЦЭМ!$A$34:$A$777,$A70,СВЦЭМ!$B$34:$B$777,H$47)+'СЕТ СН'!$G$11+СВЦЭМ!$D$10+'СЕТ СН'!$G$6</f>
        <v>1516.7124041299999</v>
      </c>
      <c r="I70" s="37">
        <f>SUMIFS(СВЦЭМ!$D$34:$D$777,СВЦЭМ!$A$34:$A$777,$A70,СВЦЭМ!$B$34:$B$777,I$47)+'СЕТ СН'!$G$11+СВЦЭМ!$D$10+'СЕТ СН'!$G$6</f>
        <v>1491.7873220900001</v>
      </c>
      <c r="J70" s="37">
        <f>SUMIFS(СВЦЭМ!$D$34:$D$777,СВЦЭМ!$A$34:$A$777,$A70,СВЦЭМ!$B$34:$B$777,J$47)+'СЕТ СН'!$G$11+СВЦЭМ!$D$10+'СЕТ СН'!$G$6</f>
        <v>1530.1085078900001</v>
      </c>
      <c r="K70" s="37">
        <f>SUMIFS(СВЦЭМ!$D$34:$D$777,СВЦЭМ!$A$34:$A$777,$A70,СВЦЭМ!$B$34:$B$777,K$47)+'СЕТ СН'!$G$11+СВЦЭМ!$D$10+'СЕТ СН'!$G$6</f>
        <v>1319.9526197800001</v>
      </c>
      <c r="L70" s="37">
        <f>SUMIFS(СВЦЭМ!$D$34:$D$777,СВЦЭМ!$A$34:$A$777,$A70,СВЦЭМ!$B$34:$B$777,L$47)+'СЕТ СН'!$G$11+СВЦЭМ!$D$10+'СЕТ СН'!$G$6</f>
        <v>1282.4402658499998</v>
      </c>
      <c r="M70" s="37">
        <f>SUMIFS(СВЦЭМ!$D$34:$D$777,СВЦЭМ!$A$34:$A$777,$A70,СВЦЭМ!$B$34:$B$777,M$47)+'СЕТ СН'!$G$11+СВЦЭМ!$D$10+'СЕТ СН'!$G$6</f>
        <v>1267.5910227699999</v>
      </c>
      <c r="N70" s="37">
        <f>SUMIFS(СВЦЭМ!$D$34:$D$777,СВЦЭМ!$A$34:$A$777,$A70,СВЦЭМ!$B$34:$B$777,N$47)+'СЕТ СН'!$G$11+СВЦЭМ!$D$10+'СЕТ СН'!$G$6</f>
        <v>1280.5055346199999</v>
      </c>
      <c r="O70" s="37">
        <f>SUMIFS(СВЦЭМ!$D$34:$D$777,СВЦЭМ!$A$34:$A$777,$A70,СВЦЭМ!$B$34:$B$777,O$47)+'СЕТ СН'!$G$11+СВЦЭМ!$D$10+'СЕТ СН'!$G$6</f>
        <v>1316.17518578</v>
      </c>
      <c r="P70" s="37">
        <f>SUMIFS(СВЦЭМ!$D$34:$D$777,СВЦЭМ!$A$34:$A$777,$A70,СВЦЭМ!$B$34:$B$777,P$47)+'СЕТ СН'!$G$11+СВЦЭМ!$D$10+'СЕТ СН'!$G$6</f>
        <v>1327.5342997399998</v>
      </c>
      <c r="Q70" s="37">
        <f>SUMIFS(СВЦЭМ!$D$34:$D$777,СВЦЭМ!$A$34:$A$777,$A70,СВЦЭМ!$B$34:$B$777,Q$47)+'СЕТ СН'!$G$11+СВЦЭМ!$D$10+'СЕТ СН'!$G$6</f>
        <v>1276.1628378199998</v>
      </c>
      <c r="R70" s="37">
        <f>SUMIFS(СВЦЭМ!$D$34:$D$777,СВЦЭМ!$A$34:$A$777,$A70,СВЦЭМ!$B$34:$B$777,R$47)+'СЕТ СН'!$G$11+СВЦЭМ!$D$10+'СЕТ СН'!$G$6</f>
        <v>1303.4319184399999</v>
      </c>
      <c r="S70" s="37">
        <f>SUMIFS(СВЦЭМ!$D$34:$D$777,СВЦЭМ!$A$34:$A$777,$A70,СВЦЭМ!$B$34:$B$777,S$47)+'СЕТ СН'!$G$11+СВЦЭМ!$D$10+'СЕТ СН'!$G$6</f>
        <v>1300.9111413099999</v>
      </c>
      <c r="T70" s="37">
        <f>SUMIFS(СВЦЭМ!$D$34:$D$777,СВЦЭМ!$A$34:$A$777,$A70,СВЦЭМ!$B$34:$B$777,T$47)+'СЕТ СН'!$G$11+СВЦЭМ!$D$10+'СЕТ СН'!$G$6</f>
        <v>1282.5195332999999</v>
      </c>
      <c r="U70" s="37">
        <f>SUMIFS(СВЦЭМ!$D$34:$D$777,СВЦЭМ!$A$34:$A$777,$A70,СВЦЭМ!$B$34:$B$777,U$47)+'СЕТ СН'!$G$11+СВЦЭМ!$D$10+'СЕТ СН'!$G$6</f>
        <v>1260.46593697</v>
      </c>
      <c r="V70" s="37">
        <f>SUMIFS(СВЦЭМ!$D$34:$D$777,СВЦЭМ!$A$34:$A$777,$A70,СВЦЭМ!$B$34:$B$777,V$47)+'СЕТ СН'!$G$11+СВЦЭМ!$D$10+'СЕТ СН'!$G$6</f>
        <v>1280.39314511</v>
      </c>
      <c r="W70" s="37">
        <f>SUMIFS(СВЦЭМ!$D$34:$D$777,СВЦЭМ!$A$34:$A$777,$A70,СВЦЭМ!$B$34:$B$777,W$47)+'СЕТ СН'!$G$11+СВЦЭМ!$D$10+'СЕТ СН'!$G$6</f>
        <v>1294.3796286299998</v>
      </c>
      <c r="X70" s="37">
        <f>SUMIFS(СВЦЭМ!$D$34:$D$777,СВЦЭМ!$A$34:$A$777,$A70,СВЦЭМ!$B$34:$B$777,X$47)+'СЕТ СН'!$G$11+СВЦЭМ!$D$10+'СЕТ СН'!$G$6</f>
        <v>1358.53063834</v>
      </c>
      <c r="Y70" s="37">
        <f>SUMIFS(СВЦЭМ!$D$34:$D$777,СВЦЭМ!$A$34:$A$777,$A70,СВЦЭМ!$B$34:$B$777,Y$47)+'СЕТ СН'!$G$11+СВЦЭМ!$D$10+'СЕТ СН'!$G$6</f>
        <v>1351.1339432099999</v>
      </c>
    </row>
    <row r="71" spans="1:26" ht="15.75" x14ac:dyDescent="0.2">
      <c r="A71" s="36">
        <f t="shared" si="1"/>
        <v>42606</v>
      </c>
      <c r="B71" s="37">
        <f>SUMIFS(СВЦЭМ!$D$34:$D$777,СВЦЭМ!$A$34:$A$777,$A71,СВЦЭМ!$B$34:$B$777,B$47)+'СЕТ СН'!$G$11+СВЦЭМ!$D$10+'СЕТ СН'!$G$6</f>
        <v>1427.8551759899999</v>
      </c>
      <c r="C71" s="37">
        <f>SUMIFS(СВЦЭМ!$D$34:$D$777,СВЦЭМ!$A$34:$A$777,$A71,СВЦЭМ!$B$34:$B$777,C$47)+'СЕТ СН'!$G$11+СВЦЭМ!$D$10+'СЕТ СН'!$G$6</f>
        <v>1482.2775689800001</v>
      </c>
      <c r="D71" s="37">
        <f>SUMIFS(СВЦЭМ!$D$34:$D$777,СВЦЭМ!$A$34:$A$777,$A71,СВЦЭМ!$B$34:$B$777,D$47)+'СЕТ СН'!$G$11+СВЦЭМ!$D$10+'СЕТ СН'!$G$6</f>
        <v>1477.3048986899998</v>
      </c>
      <c r="E71" s="37">
        <f>SUMIFS(СВЦЭМ!$D$34:$D$777,СВЦЭМ!$A$34:$A$777,$A71,СВЦЭМ!$B$34:$B$777,E$47)+'СЕТ СН'!$G$11+СВЦЭМ!$D$10+'СЕТ СН'!$G$6</f>
        <v>1485.2446503599999</v>
      </c>
      <c r="F71" s="37">
        <f>SUMIFS(СВЦЭМ!$D$34:$D$777,СВЦЭМ!$A$34:$A$777,$A71,СВЦЭМ!$B$34:$B$777,F$47)+'СЕТ СН'!$G$11+СВЦЭМ!$D$10+'СЕТ СН'!$G$6</f>
        <v>1466.9013968099998</v>
      </c>
      <c r="G71" s="37">
        <f>SUMIFS(СВЦЭМ!$D$34:$D$777,СВЦЭМ!$A$34:$A$777,$A71,СВЦЭМ!$B$34:$B$777,G$47)+'СЕТ СН'!$G$11+СВЦЭМ!$D$10+'СЕТ СН'!$G$6</f>
        <v>1511.6242416</v>
      </c>
      <c r="H71" s="37">
        <f>SUMIFS(СВЦЭМ!$D$34:$D$777,СВЦЭМ!$A$34:$A$777,$A71,СВЦЭМ!$B$34:$B$777,H$47)+'СЕТ СН'!$G$11+СВЦЭМ!$D$10+'СЕТ СН'!$G$6</f>
        <v>1456.59096761</v>
      </c>
      <c r="I71" s="37">
        <f>SUMIFS(СВЦЭМ!$D$34:$D$777,СВЦЭМ!$A$34:$A$777,$A71,СВЦЭМ!$B$34:$B$777,I$47)+'СЕТ СН'!$G$11+СВЦЭМ!$D$10+'СЕТ СН'!$G$6</f>
        <v>1439.2735497399999</v>
      </c>
      <c r="J71" s="37">
        <f>SUMIFS(СВЦЭМ!$D$34:$D$777,СВЦЭМ!$A$34:$A$777,$A71,СВЦЭМ!$B$34:$B$777,J$47)+'СЕТ СН'!$G$11+СВЦЭМ!$D$10+'СЕТ СН'!$G$6</f>
        <v>1367.2676768299998</v>
      </c>
      <c r="K71" s="37">
        <f>SUMIFS(СВЦЭМ!$D$34:$D$777,СВЦЭМ!$A$34:$A$777,$A71,СВЦЭМ!$B$34:$B$777,K$47)+'СЕТ СН'!$G$11+СВЦЭМ!$D$10+'СЕТ СН'!$G$6</f>
        <v>1294.0078910899999</v>
      </c>
      <c r="L71" s="37">
        <f>SUMIFS(СВЦЭМ!$D$34:$D$777,СВЦЭМ!$A$34:$A$777,$A71,СВЦЭМ!$B$34:$B$777,L$47)+'СЕТ СН'!$G$11+СВЦЭМ!$D$10+'СЕТ СН'!$G$6</f>
        <v>1289.17485106</v>
      </c>
      <c r="M71" s="37">
        <f>SUMIFS(СВЦЭМ!$D$34:$D$777,СВЦЭМ!$A$34:$A$777,$A71,СВЦЭМ!$B$34:$B$777,M$47)+'СЕТ СН'!$G$11+СВЦЭМ!$D$10+'СЕТ СН'!$G$6</f>
        <v>1319.97924541</v>
      </c>
      <c r="N71" s="37">
        <f>SUMIFS(СВЦЭМ!$D$34:$D$777,СВЦЭМ!$A$34:$A$777,$A71,СВЦЭМ!$B$34:$B$777,N$47)+'СЕТ СН'!$G$11+СВЦЭМ!$D$10+'СЕТ СН'!$G$6</f>
        <v>1282.01907441</v>
      </c>
      <c r="O71" s="37">
        <f>SUMIFS(СВЦЭМ!$D$34:$D$777,СВЦЭМ!$A$34:$A$777,$A71,СВЦЭМ!$B$34:$B$777,O$47)+'СЕТ СН'!$G$11+СВЦЭМ!$D$10+'СЕТ СН'!$G$6</f>
        <v>1337.2727268799999</v>
      </c>
      <c r="P71" s="37">
        <f>SUMIFS(СВЦЭМ!$D$34:$D$777,СВЦЭМ!$A$34:$A$777,$A71,СВЦЭМ!$B$34:$B$777,P$47)+'СЕТ СН'!$G$11+СВЦЭМ!$D$10+'СЕТ СН'!$G$6</f>
        <v>1358.7422662199999</v>
      </c>
      <c r="Q71" s="37">
        <f>SUMIFS(СВЦЭМ!$D$34:$D$777,СВЦЭМ!$A$34:$A$777,$A71,СВЦЭМ!$B$34:$B$777,Q$47)+'СЕТ СН'!$G$11+СВЦЭМ!$D$10+'СЕТ СН'!$G$6</f>
        <v>1315.9761923799999</v>
      </c>
      <c r="R71" s="37">
        <f>SUMIFS(СВЦЭМ!$D$34:$D$777,СВЦЭМ!$A$34:$A$777,$A71,СВЦЭМ!$B$34:$B$777,R$47)+'СЕТ СН'!$G$11+СВЦЭМ!$D$10+'СЕТ СН'!$G$6</f>
        <v>1286.1473376700001</v>
      </c>
      <c r="S71" s="37">
        <f>SUMIFS(СВЦЭМ!$D$34:$D$777,СВЦЭМ!$A$34:$A$777,$A71,СВЦЭМ!$B$34:$B$777,S$47)+'СЕТ СН'!$G$11+СВЦЭМ!$D$10+'СЕТ СН'!$G$6</f>
        <v>1256.05641455</v>
      </c>
      <c r="T71" s="37">
        <f>SUMIFS(СВЦЭМ!$D$34:$D$777,СВЦЭМ!$A$34:$A$777,$A71,СВЦЭМ!$B$34:$B$777,T$47)+'СЕТ СН'!$G$11+СВЦЭМ!$D$10+'СЕТ СН'!$G$6</f>
        <v>1281.5395951</v>
      </c>
      <c r="U71" s="37">
        <f>SUMIFS(СВЦЭМ!$D$34:$D$777,СВЦЭМ!$A$34:$A$777,$A71,СВЦЭМ!$B$34:$B$777,U$47)+'СЕТ СН'!$G$11+СВЦЭМ!$D$10+'СЕТ СН'!$G$6</f>
        <v>1291.3147595400001</v>
      </c>
      <c r="V71" s="37">
        <f>SUMIFS(СВЦЭМ!$D$34:$D$777,СВЦЭМ!$A$34:$A$777,$A71,СВЦЭМ!$B$34:$B$777,V$47)+'СЕТ СН'!$G$11+СВЦЭМ!$D$10+'СЕТ СН'!$G$6</f>
        <v>1319.3766765099999</v>
      </c>
      <c r="W71" s="37">
        <f>SUMIFS(СВЦЭМ!$D$34:$D$777,СВЦЭМ!$A$34:$A$777,$A71,СВЦЭМ!$B$34:$B$777,W$47)+'СЕТ СН'!$G$11+СВЦЭМ!$D$10+'СЕТ СН'!$G$6</f>
        <v>1326.44593704</v>
      </c>
      <c r="X71" s="37">
        <f>SUMIFS(СВЦЭМ!$D$34:$D$777,СВЦЭМ!$A$34:$A$777,$A71,СВЦЭМ!$B$34:$B$777,X$47)+'СЕТ СН'!$G$11+СВЦЭМ!$D$10+'СЕТ СН'!$G$6</f>
        <v>1267.0372382599999</v>
      </c>
      <c r="Y71" s="37">
        <f>SUMIFS(СВЦЭМ!$D$34:$D$777,СВЦЭМ!$A$34:$A$777,$A71,СВЦЭМ!$B$34:$B$777,Y$47)+'СЕТ СН'!$G$11+СВЦЭМ!$D$10+'СЕТ СН'!$G$6</f>
        <v>1274.90394543</v>
      </c>
    </row>
    <row r="72" spans="1:26" ht="15.75" x14ac:dyDescent="0.2">
      <c r="A72" s="36">
        <f t="shared" si="1"/>
        <v>42607</v>
      </c>
      <c r="B72" s="37">
        <f>SUMIFS(СВЦЭМ!$D$34:$D$777,СВЦЭМ!$A$34:$A$777,$A72,СВЦЭМ!$B$34:$B$777,B$47)+'СЕТ СН'!$G$11+СВЦЭМ!$D$10+'СЕТ СН'!$G$6</f>
        <v>1380.53226262</v>
      </c>
      <c r="C72" s="37">
        <f>SUMIFS(СВЦЭМ!$D$34:$D$777,СВЦЭМ!$A$34:$A$777,$A72,СВЦЭМ!$B$34:$B$777,C$47)+'СЕТ СН'!$G$11+СВЦЭМ!$D$10+'СЕТ СН'!$G$6</f>
        <v>1449.36751007</v>
      </c>
      <c r="D72" s="37">
        <f>SUMIFS(СВЦЭМ!$D$34:$D$777,СВЦЭМ!$A$34:$A$777,$A72,СВЦЭМ!$B$34:$B$777,D$47)+'СЕТ СН'!$G$11+СВЦЭМ!$D$10+'СЕТ СН'!$G$6</f>
        <v>1468.5896453999999</v>
      </c>
      <c r="E72" s="37">
        <f>SUMIFS(СВЦЭМ!$D$34:$D$777,СВЦЭМ!$A$34:$A$777,$A72,СВЦЭМ!$B$34:$B$777,E$47)+'СЕТ СН'!$G$11+СВЦЭМ!$D$10+'СЕТ СН'!$G$6</f>
        <v>1469.02426335</v>
      </c>
      <c r="F72" s="37">
        <f>SUMIFS(СВЦЭМ!$D$34:$D$777,СВЦЭМ!$A$34:$A$777,$A72,СВЦЭМ!$B$34:$B$777,F$47)+'СЕТ СН'!$G$11+СВЦЭМ!$D$10+'СЕТ СН'!$G$6</f>
        <v>1460.3940413999999</v>
      </c>
      <c r="G72" s="37">
        <f>SUMIFS(СВЦЭМ!$D$34:$D$777,СВЦЭМ!$A$34:$A$777,$A72,СВЦЭМ!$B$34:$B$777,G$47)+'СЕТ СН'!$G$11+СВЦЭМ!$D$10+'СЕТ СН'!$G$6</f>
        <v>1530.3435841599999</v>
      </c>
      <c r="H72" s="37">
        <f>SUMIFS(СВЦЭМ!$D$34:$D$777,СВЦЭМ!$A$34:$A$777,$A72,СВЦЭМ!$B$34:$B$777,H$47)+'СЕТ СН'!$G$11+СВЦЭМ!$D$10+'СЕТ СН'!$G$6</f>
        <v>1413.85357589</v>
      </c>
      <c r="I72" s="37">
        <f>SUMIFS(СВЦЭМ!$D$34:$D$777,СВЦЭМ!$A$34:$A$777,$A72,СВЦЭМ!$B$34:$B$777,I$47)+'СЕТ СН'!$G$11+СВЦЭМ!$D$10+'СЕТ СН'!$G$6</f>
        <v>1364.06507143</v>
      </c>
      <c r="J72" s="37">
        <f>SUMIFS(СВЦЭМ!$D$34:$D$777,СВЦЭМ!$A$34:$A$777,$A72,СВЦЭМ!$B$34:$B$777,J$47)+'СЕТ СН'!$G$11+СВЦЭМ!$D$10+'СЕТ СН'!$G$6</f>
        <v>1322.6036268399998</v>
      </c>
      <c r="K72" s="37">
        <f>SUMIFS(СВЦЭМ!$D$34:$D$777,СВЦЭМ!$A$34:$A$777,$A72,СВЦЭМ!$B$34:$B$777,K$47)+'СЕТ СН'!$G$11+СВЦЭМ!$D$10+'СЕТ СН'!$G$6</f>
        <v>1245.9570302899999</v>
      </c>
      <c r="L72" s="37">
        <f>SUMIFS(СВЦЭМ!$D$34:$D$777,СВЦЭМ!$A$34:$A$777,$A72,СВЦЭМ!$B$34:$B$777,L$47)+'СЕТ СН'!$G$11+СВЦЭМ!$D$10+'СЕТ СН'!$G$6</f>
        <v>1241.1586471599999</v>
      </c>
      <c r="M72" s="37">
        <f>SUMIFS(СВЦЭМ!$D$34:$D$777,СВЦЭМ!$A$34:$A$777,$A72,СВЦЭМ!$B$34:$B$777,M$47)+'СЕТ СН'!$G$11+СВЦЭМ!$D$10+'СЕТ СН'!$G$6</f>
        <v>1314.6632457599999</v>
      </c>
      <c r="N72" s="37">
        <f>SUMIFS(СВЦЭМ!$D$34:$D$777,СВЦЭМ!$A$34:$A$777,$A72,СВЦЭМ!$B$34:$B$777,N$47)+'СЕТ СН'!$G$11+СВЦЭМ!$D$10+'СЕТ СН'!$G$6</f>
        <v>1272.42686407</v>
      </c>
      <c r="O72" s="37">
        <f>SUMIFS(СВЦЭМ!$D$34:$D$777,СВЦЭМ!$A$34:$A$777,$A72,СВЦЭМ!$B$34:$B$777,O$47)+'СЕТ СН'!$G$11+СВЦЭМ!$D$10+'СЕТ СН'!$G$6</f>
        <v>1260.2928910199998</v>
      </c>
      <c r="P72" s="37">
        <f>SUMIFS(СВЦЭМ!$D$34:$D$777,СВЦЭМ!$A$34:$A$777,$A72,СВЦЭМ!$B$34:$B$777,P$47)+'СЕТ СН'!$G$11+СВЦЭМ!$D$10+'СЕТ СН'!$G$6</f>
        <v>1234.25465605</v>
      </c>
      <c r="Q72" s="37">
        <f>SUMIFS(СВЦЭМ!$D$34:$D$777,СВЦЭМ!$A$34:$A$777,$A72,СВЦЭМ!$B$34:$B$777,Q$47)+'СЕТ СН'!$G$11+СВЦЭМ!$D$10+'СЕТ СН'!$G$6</f>
        <v>1225.78441163</v>
      </c>
      <c r="R72" s="37">
        <f>SUMIFS(СВЦЭМ!$D$34:$D$777,СВЦЭМ!$A$34:$A$777,$A72,СВЦЭМ!$B$34:$B$777,R$47)+'СЕТ СН'!$G$11+СВЦЭМ!$D$10+'СЕТ СН'!$G$6</f>
        <v>1289.13347843</v>
      </c>
      <c r="S72" s="37">
        <f>SUMIFS(СВЦЭМ!$D$34:$D$777,СВЦЭМ!$A$34:$A$777,$A72,СВЦЭМ!$B$34:$B$777,S$47)+'СЕТ СН'!$G$11+СВЦЭМ!$D$10+'СЕТ СН'!$G$6</f>
        <v>1323.0869184599999</v>
      </c>
      <c r="T72" s="37">
        <f>SUMIFS(СВЦЭМ!$D$34:$D$777,СВЦЭМ!$A$34:$A$777,$A72,СВЦЭМ!$B$34:$B$777,T$47)+'СЕТ СН'!$G$11+СВЦЭМ!$D$10+'СЕТ СН'!$G$6</f>
        <v>1407.2637022099998</v>
      </c>
      <c r="U72" s="37">
        <f>SUMIFS(СВЦЭМ!$D$34:$D$777,СВЦЭМ!$A$34:$A$777,$A72,СВЦЭМ!$B$34:$B$777,U$47)+'СЕТ СН'!$G$11+СВЦЭМ!$D$10+'СЕТ СН'!$G$6</f>
        <v>1422.87790309</v>
      </c>
      <c r="V72" s="37">
        <f>SUMIFS(СВЦЭМ!$D$34:$D$777,СВЦЭМ!$A$34:$A$777,$A72,СВЦЭМ!$B$34:$B$777,V$47)+'СЕТ СН'!$G$11+СВЦЭМ!$D$10+'СЕТ СН'!$G$6</f>
        <v>1435.77014549</v>
      </c>
      <c r="W72" s="37">
        <f>SUMIFS(СВЦЭМ!$D$34:$D$777,СВЦЭМ!$A$34:$A$777,$A72,СВЦЭМ!$B$34:$B$777,W$47)+'СЕТ СН'!$G$11+СВЦЭМ!$D$10+'СЕТ СН'!$G$6</f>
        <v>1436.29381233</v>
      </c>
      <c r="X72" s="37">
        <f>SUMIFS(СВЦЭМ!$D$34:$D$777,СВЦЭМ!$A$34:$A$777,$A72,СВЦЭМ!$B$34:$B$777,X$47)+'СЕТ СН'!$G$11+СВЦЭМ!$D$10+'СЕТ СН'!$G$6</f>
        <v>1403.47616681</v>
      </c>
      <c r="Y72" s="37">
        <f>SUMIFS(СВЦЭМ!$D$34:$D$777,СВЦЭМ!$A$34:$A$777,$A72,СВЦЭМ!$B$34:$B$777,Y$47)+'СЕТ СН'!$G$11+СВЦЭМ!$D$10+'СЕТ СН'!$G$6</f>
        <v>1402.7670905999998</v>
      </c>
    </row>
    <row r="73" spans="1:26" ht="15.75" x14ac:dyDescent="0.2">
      <c r="A73" s="36">
        <f t="shared" si="1"/>
        <v>42608</v>
      </c>
      <c r="B73" s="37">
        <f>SUMIFS(СВЦЭМ!$D$34:$D$777,СВЦЭМ!$A$34:$A$777,$A73,СВЦЭМ!$B$34:$B$777,B$47)+'СЕТ СН'!$G$11+СВЦЭМ!$D$10+'СЕТ СН'!$G$6</f>
        <v>1496.2220873599999</v>
      </c>
      <c r="C73" s="37">
        <f>SUMIFS(СВЦЭМ!$D$34:$D$777,СВЦЭМ!$A$34:$A$777,$A73,СВЦЭМ!$B$34:$B$777,C$47)+'СЕТ СН'!$G$11+СВЦЭМ!$D$10+'СЕТ СН'!$G$6</f>
        <v>1556.27336163</v>
      </c>
      <c r="D73" s="37">
        <f>SUMIFS(СВЦЭМ!$D$34:$D$777,СВЦЭМ!$A$34:$A$777,$A73,СВЦЭМ!$B$34:$B$777,D$47)+'СЕТ СН'!$G$11+СВЦЭМ!$D$10+'СЕТ СН'!$G$6</f>
        <v>1607.13446703</v>
      </c>
      <c r="E73" s="37">
        <f>SUMIFS(СВЦЭМ!$D$34:$D$777,СВЦЭМ!$A$34:$A$777,$A73,СВЦЭМ!$B$34:$B$777,E$47)+'СЕТ СН'!$G$11+СВЦЭМ!$D$10+'СЕТ СН'!$G$6</f>
        <v>1608.58136666</v>
      </c>
      <c r="F73" s="37">
        <f>SUMIFS(СВЦЭМ!$D$34:$D$777,СВЦЭМ!$A$34:$A$777,$A73,СВЦЭМ!$B$34:$B$777,F$47)+'СЕТ СН'!$G$11+СВЦЭМ!$D$10+'СЕТ СН'!$G$6</f>
        <v>1621.03378617</v>
      </c>
      <c r="G73" s="37">
        <f>SUMIFS(СВЦЭМ!$D$34:$D$777,СВЦЭМ!$A$34:$A$777,$A73,СВЦЭМ!$B$34:$B$777,G$47)+'СЕТ СН'!$G$11+СВЦЭМ!$D$10+'СЕТ СН'!$G$6</f>
        <v>1652.44695166</v>
      </c>
      <c r="H73" s="37">
        <f>SUMIFS(СВЦЭМ!$D$34:$D$777,СВЦЭМ!$A$34:$A$777,$A73,СВЦЭМ!$B$34:$B$777,H$47)+'СЕТ СН'!$G$11+СВЦЭМ!$D$10+'СЕТ СН'!$G$6</f>
        <v>1672.2228952600001</v>
      </c>
      <c r="I73" s="37">
        <f>SUMIFS(СВЦЭМ!$D$34:$D$777,СВЦЭМ!$A$34:$A$777,$A73,СВЦЭМ!$B$34:$B$777,I$47)+'СЕТ СН'!$G$11+СВЦЭМ!$D$10+'СЕТ СН'!$G$6</f>
        <v>1516.90355877</v>
      </c>
      <c r="J73" s="37">
        <f>SUMIFS(СВЦЭМ!$D$34:$D$777,СВЦЭМ!$A$34:$A$777,$A73,СВЦЭМ!$B$34:$B$777,J$47)+'СЕТ СН'!$G$11+СВЦЭМ!$D$10+'СЕТ СН'!$G$6</f>
        <v>1376.73038124</v>
      </c>
      <c r="K73" s="37">
        <f>SUMIFS(СВЦЭМ!$D$34:$D$777,СВЦЭМ!$A$34:$A$777,$A73,СВЦЭМ!$B$34:$B$777,K$47)+'СЕТ СН'!$G$11+СВЦЭМ!$D$10+'СЕТ СН'!$G$6</f>
        <v>1326.49213878</v>
      </c>
      <c r="L73" s="37">
        <f>SUMIFS(СВЦЭМ!$D$34:$D$777,СВЦЭМ!$A$34:$A$777,$A73,СВЦЭМ!$B$34:$B$777,L$47)+'СЕТ СН'!$G$11+СВЦЭМ!$D$10+'СЕТ СН'!$G$6</f>
        <v>1348.27794195</v>
      </c>
      <c r="M73" s="37">
        <f>SUMIFS(СВЦЭМ!$D$34:$D$777,СВЦЭМ!$A$34:$A$777,$A73,СВЦЭМ!$B$34:$B$777,M$47)+'СЕТ СН'!$G$11+СВЦЭМ!$D$10+'СЕТ СН'!$G$6</f>
        <v>1447.5216366499999</v>
      </c>
      <c r="N73" s="37">
        <f>SUMIFS(СВЦЭМ!$D$34:$D$777,СВЦЭМ!$A$34:$A$777,$A73,СВЦЭМ!$B$34:$B$777,N$47)+'СЕТ СН'!$G$11+СВЦЭМ!$D$10+'СЕТ СН'!$G$6</f>
        <v>1354.1514433699999</v>
      </c>
      <c r="O73" s="37">
        <f>SUMIFS(СВЦЭМ!$D$34:$D$777,СВЦЭМ!$A$34:$A$777,$A73,СВЦЭМ!$B$34:$B$777,O$47)+'СЕТ СН'!$G$11+СВЦЭМ!$D$10+'СЕТ СН'!$G$6</f>
        <v>1593.71300088</v>
      </c>
      <c r="P73" s="37">
        <f>SUMIFS(СВЦЭМ!$D$34:$D$777,СВЦЭМ!$A$34:$A$777,$A73,СВЦЭМ!$B$34:$B$777,P$47)+'СЕТ СН'!$G$11+СВЦЭМ!$D$10+'СЕТ СН'!$G$6</f>
        <v>1724.4798432199998</v>
      </c>
      <c r="Q73" s="37">
        <f>SUMIFS(СВЦЭМ!$D$34:$D$777,СВЦЭМ!$A$34:$A$777,$A73,СВЦЭМ!$B$34:$B$777,Q$47)+'СЕТ СН'!$G$11+СВЦЭМ!$D$10+'СЕТ СН'!$G$6</f>
        <v>1452.1181162399998</v>
      </c>
      <c r="R73" s="37">
        <f>SUMIFS(СВЦЭМ!$D$34:$D$777,СВЦЭМ!$A$34:$A$777,$A73,СВЦЭМ!$B$34:$B$777,R$47)+'СЕТ СН'!$G$11+СВЦЭМ!$D$10+'СЕТ СН'!$G$6</f>
        <v>1315.30945415</v>
      </c>
      <c r="S73" s="37">
        <f>SUMIFS(СВЦЭМ!$D$34:$D$777,СВЦЭМ!$A$34:$A$777,$A73,СВЦЭМ!$B$34:$B$777,S$47)+'СЕТ СН'!$G$11+СВЦЭМ!$D$10+'СЕТ СН'!$G$6</f>
        <v>1375.63359851</v>
      </c>
      <c r="T73" s="37">
        <f>SUMIFS(СВЦЭМ!$D$34:$D$777,СВЦЭМ!$A$34:$A$777,$A73,СВЦЭМ!$B$34:$B$777,T$47)+'СЕТ СН'!$G$11+СВЦЭМ!$D$10+'СЕТ СН'!$G$6</f>
        <v>1361.0117352899999</v>
      </c>
      <c r="U73" s="37">
        <f>SUMIFS(СВЦЭМ!$D$34:$D$777,СВЦЭМ!$A$34:$A$777,$A73,СВЦЭМ!$B$34:$B$777,U$47)+'СЕТ СН'!$G$11+СВЦЭМ!$D$10+'СЕТ СН'!$G$6</f>
        <v>1421.6296259199999</v>
      </c>
      <c r="V73" s="37">
        <f>SUMIFS(СВЦЭМ!$D$34:$D$777,СВЦЭМ!$A$34:$A$777,$A73,СВЦЭМ!$B$34:$B$777,V$47)+'СЕТ СН'!$G$11+СВЦЭМ!$D$10+'СЕТ СН'!$G$6</f>
        <v>1455.08370558</v>
      </c>
      <c r="W73" s="37">
        <f>SUMIFS(СВЦЭМ!$D$34:$D$777,СВЦЭМ!$A$34:$A$777,$A73,СВЦЭМ!$B$34:$B$777,W$47)+'СЕТ СН'!$G$11+СВЦЭМ!$D$10+'СЕТ СН'!$G$6</f>
        <v>1412.8988220699998</v>
      </c>
      <c r="X73" s="37">
        <f>SUMIFS(СВЦЭМ!$D$34:$D$777,СВЦЭМ!$A$34:$A$777,$A73,СВЦЭМ!$B$34:$B$777,X$47)+'СЕТ СН'!$G$11+СВЦЭМ!$D$10+'СЕТ СН'!$G$6</f>
        <v>1369.51628583</v>
      </c>
      <c r="Y73" s="37">
        <f>SUMIFS(СВЦЭМ!$D$34:$D$777,СВЦЭМ!$A$34:$A$777,$A73,СВЦЭМ!$B$34:$B$777,Y$47)+'СЕТ СН'!$G$11+СВЦЭМ!$D$10+'СЕТ СН'!$G$6</f>
        <v>1324.8200542300001</v>
      </c>
    </row>
    <row r="74" spans="1:26" ht="15.75" x14ac:dyDescent="0.2">
      <c r="A74" s="36">
        <f t="shared" si="1"/>
        <v>42609</v>
      </c>
      <c r="B74" s="37">
        <f>SUMIFS(СВЦЭМ!$D$34:$D$777,СВЦЭМ!$A$34:$A$777,$A74,СВЦЭМ!$B$34:$B$777,B$47)+'СЕТ СН'!$G$11+СВЦЭМ!$D$10+'СЕТ СН'!$G$6</f>
        <v>1401.9098835300001</v>
      </c>
      <c r="C74" s="37">
        <f>SUMIFS(СВЦЭМ!$D$34:$D$777,СВЦЭМ!$A$34:$A$777,$A74,СВЦЭМ!$B$34:$B$777,C$47)+'СЕТ СН'!$G$11+СВЦЭМ!$D$10+'СЕТ СН'!$G$6</f>
        <v>1451.3026281699999</v>
      </c>
      <c r="D74" s="37">
        <f>SUMIFS(СВЦЭМ!$D$34:$D$777,СВЦЭМ!$A$34:$A$777,$A74,СВЦЭМ!$B$34:$B$777,D$47)+'СЕТ СН'!$G$11+СВЦЭМ!$D$10+'СЕТ СН'!$G$6</f>
        <v>1497.3881540100001</v>
      </c>
      <c r="E74" s="37">
        <f>SUMIFS(СВЦЭМ!$D$34:$D$777,СВЦЭМ!$A$34:$A$777,$A74,СВЦЭМ!$B$34:$B$777,E$47)+'СЕТ СН'!$G$11+СВЦЭМ!$D$10+'СЕТ СН'!$G$6</f>
        <v>1518.35176821</v>
      </c>
      <c r="F74" s="37">
        <f>SUMIFS(СВЦЭМ!$D$34:$D$777,СВЦЭМ!$A$34:$A$777,$A74,СВЦЭМ!$B$34:$B$777,F$47)+'СЕТ СН'!$G$11+СВЦЭМ!$D$10+'СЕТ СН'!$G$6</f>
        <v>1518.9387512799999</v>
      </c>
      <c r="G74" s="37">
        <f>SUMIFS(СВЦЭМ!$D$34:$D$777,СВЦЭМ!$A$34:$A$777,$A74,СВЦЭМ!$B$34:$B$777,G$47)+'СЕТ СН'!$G$11+СВЦЭМ!$D$10+'СЕТ СН'!$G$6</f>
        <v>1521.5839615</v>
      </c>
      <c r="H74" s="37">
        <f>SUMIFS(СВЦЭМ!$D$34:$D$777,СВЦЭМ!$A$34:$A$777,$A74,СВЦЭМ!$B$34:$B$777,H$47)+'СЕТ СН'!$G$11+СВЦЭМ!$D$10+'СЕТ СН'!$G$6</f>
        <v>1504.5679502200001</v>
      </c>
      <c r="I74" s="37">
        <f>SUMIFS(СВЦЭМ!$D$34:$D$777,СВЦЭМ!$A$34:$A$777,$A74,СВЦЭМ!$B$34:$B$777,I$47)+'СЕТ СН'!$G$11+СВЦЭМ!$D$10+'СЕТ СН'!$G$6</f>
        <v>1498.5054718000001</v>
      </c>
      <c r="J74" s="37">
        <f>SUMIFS(СВЦЭМ!$D$34:$D$777,СВЦЭМ!$A$34:$A$777,$A74,СВЦЭМ!$B$34:$B$777,J$47)+'СЕТ СН'!$G$11+СВЦЭМ!$D$10+'СЕТ СН'!$G$6</f>
        <v>1444.2789930199999</v>
      </c>
      <c r="K74" s="37">
        <f>SUMIFS(СВЦЭМ!$D$34:$D$777,СВЦЭМ!$A$34:$A$777,$A74,СВЦЭМ!$B$34:$B$777,K$47)+'СЕТ СН'!$G$11+СВЦЭМ!$D$10+'СЕТ СН'!$G$6</f>
        <v>1380.13471175</v>
      </c>
      <c r="L74" s="37">
        <f>SUMIFS(СВЦЭМ!$D$34:$D$777,СВЦЭМ!$A$34:$A$777,$A74,СВЦЭМ!$B$34:$B$777,L$47)+'СЕТ СН'!$G$11+СВЦЭМ!$D$10+'СЕТ СН'!$G$6</f>
        <v>1431.77223985</v>
      </c>
      <c r="M74" s="37">
        <f>SUMIFS(СВЦЭМ!$D$34:$D$777,СВЦЭМ!$A$34:$A$777,$A74,СВЦЭМ!$B$34:$B$777,M$47)+'СЕТ СН'!$G$11+СВЦЭМ!$D$10+'СЕТ СН'!$G$6</f>
        <v>1532.1341851799998</v>
      </c>
      <c r="N74" s="37">
        <f>SUMIFS(СВЦЭМ!$D$34:$D$777,СВЦЭМ!$A$34:$A$777,$A74,СВЦЭМ!$B$34:$B$777,N$47)+'СЕТ СН'!$G$11+СВЦЭМ!$D$10+'СЕТ СН'!$G$6</f>
        <v>1544.0325660599999</v>
      </c>
      <c r="O74" s="37">
        <f>SUMIFS(СВЦЭМ!$D$34:$D$777,СВЦЭМ!$A$34:$A$777,$A74,СВЦЭМ!$B$34:$B$777,O$47)+'СЕТ СН'!$G$11+СВЦЭМ!$D$10+'СЕТ СН'!$G$6</f>
        <v>1626.26140766</v>
      </c>
      <c r="P74" s="37">
        <f>SUMIFS(СВЦЭМ!$D$34:$D$777,СВЦЭМ!$A$34:$A$777,$A74,СВЦЭМ!$B$34:$B$777,P$47)+'СЕТ СН'!$G$11+СВЦЭМ!$D$10+'СЕТ СН'!$G$6</f>
        <v>1486.6151721599999</v>
      </c>
      <c r="Q74" s="37">
        <f>SUMIFS(СВЦЭМ!$D$34:$D$777,СВЦЭМ!$A$34:$A$777,$A74,СВЦЭМ!$B$34:$B$777,Q$47)+'СЕТ СН'!$G$11+СВЦЭМ!$D$10+'СЕТ СН'!$G$6</f>
        <v>1464.64199373</v>
      </c>
      <c r="R74" s="37">
        <f>SUMIFS(СВЦЭМ!$D$34:$D$777,СВЦЭМ!$A$34:$A$777,$A74,СВЦЭМ!$B$34:$B$777,R$47)+'СЕТ СН'!$G$11+СВЦЭМ!$D$10+'СЕТ СН'!$G$6</f>
        <v>1445.7277496199999</v>
      </c>
      <c r="S74" s="37">
        <f>SUMIFS(СВЦЭМ!$D$34:$D$777,СВЦЭМ!$A$34:$A$777,$A74,СВЦЭМ!$B$34:$B$777,S$47)+'СЕТ СН'!$G$11+СВЦЭМ!$D$10+'СЕТ СН'!$G$6</f>
        <v>1431.8714874100001</v>
      </c>
      <c r="T74" s="37">
        <f>SUMIFS(СВЦЭМ!$D$34:$D$777,СВЦЭМ!$A$34:$A$777,$A74,СВЦЭМ!$B$34:$B$777,T$47)+'СЕТ СН'!$G$11+СВЦЭМ!$D$10+'СЕТ СН'!$G$6</f>
        <v>1454.14132834</v>
      </c>
      <c r="U74" s="37">
        <f>SUMIFS(СВЦЭМ!$D$34:$D$777,СВЦЭМ!$A$34:$A$777,$A74,СВЦЭМ!$B$34:$B$777,U$47)+'СЕТ СН'!$G$11+СВЦЭМ!$D$10+'СЕТ СН'!$G$6</f>
        <v>1441.79015454</v>
      </c>
      <c r="V74" s="37">
        <f>SUMIFS(СВЦЭМ!$D$34:$D$777,СВЦЭМ!$A$34:$A$777,$A74,СВЦЭМ!$B$34:$B$777,V$47)+'СЕТ СН'!$G$11+СВЦЭМ!$D$10+'СЕТ СН'!$G$6</f>
        <v>1459.8389362600001</v>
      </c>
      <c r="W74" s="37">
        <f>SUMIFS(СВЦЭМ!$D$34:$D$777,СВЦЭМ!$A$34:$A$777,$A74,СВЦЭМ!$B$34:$B$777,W$47)+'СЕТ СН'!$G$11+СВЦЭМ!$D$10+'СЕТ СН'!$G$6</f>
        <v>1494.6186652000001</v>
      </c>
      <c r="X74" s="37">
        <f>SUMIFS(СВЦЭМ!$D$34:$D$777,СВЦЭМ!$A$34:$A$777,$A74,СВЦЭМ!$B$34:$B$777,X$47)+'СЕТ СН'!$G$11+СВЦЭМ!$D$10+'СЕТ СН'!$G$6</f>
        <v>1414.2745816500001</v>
      </c>
      <c r="Y74" s="37">
        <f>SUMIFS(СВЦЭМ!$D$34:$D$777,СВЦЭМ!$A$34:$A$777,$A74,СВЦЭМ!$B$34:$B$777,Y$47)+'СЕТ СН'!$G$11+СВЦЭМ!$D$10+'СЕТ СН'!$G$6</f>
        <v>1431.4330808699999</v>
      </c>
    </row>
    <row r="75" spans="1:26" ht="15.75" x14ac:dyDescent="0.2">
      <c r="A75" s="36">
        <f t="shared" si="1"/>
        <v>42610</v>
      </c>
      <c r="B75" s="37">
        <f>SUMIFS(СВЦЭМ!$D$34:$D$777,СВЦЭМ!$A$34:$A$777,$A75,СВЦЭМ!$B$34:$B$777,B$47)+'СЕТ СН'!$G$11+СВЦЭМ!$D$10+'СЕТ СН'!$G$6</f>
        <v>1536.1929465200001</v>
      </c>
      <c r="C75" s="37">
        <f>SUMIFS(СВЦЭМ!$D$34:$D$777,СВЦЭМ!$A$34:$A$777,$A75,СВЦЭМ!$B$34:$B$777,C$47)+'СЕТ СН'!$G$11+СВЦЭМ!$D$10+'СЕТ СН'!$G$6</f>
        <v>1683.5975269600001</v>
      </c>
      <c r="D75" s="37">
        <f>SUMIFS(СВЦЭМ!$D$34:$D$777,СВЦЭМ!$A$34:$A$777,$A75,СВЦЭМ!$B$34:$B$777,D$47)+'СЕТ СН'!$G$11+СВЦЭМ!$D$10+'СЕТ СН'!$G$6</f>
        <v>1733.9189848399999</v>
      </c>
      <c r="E75" s="37">
        <f>SUMIFS(СВЦЭМ!$D$34:$D$777,СВЦЭМ!$A$34:$A$777,$A75,СВЦЭМ!$B$34:$B$777,E$47)+'СЕТ СН'!$G$11+СВЦЭМ!$D$10+'СЕТ СН'!$G$6</f>
        <v>1713.12665711</v>
      </c>
      <c r="F75" s="37">
        <f>SUMIFS(СВЦЭМ!$D$34:$D$777,СВЦЭМ!$A$34:$A$777,$A75,СВЦЭМ!$B$34:$B$777,F$47)+'СЕТ СН'!$G$11+СВЦЭМ!$D$10+'СЕТ СН'!$G$6</f>
        <v>1720.1712771299999</v>
      </c>
      <c r="G75" s="37">
        <f>SUMIFS(СВЦЭМ!$D$34:$D$777,СВЦЭМ!$A$34:$A$777,$A75,СВЦЭМ!$B$34:$B$777,G$47)+'СЕТ СН'!$G$11+СВЦЭМ!$D$10+'СЕТ СН'!$G$6</f>
        <v>1722.6426966500001</v>
      </c>
      <c r="H75" s="37">
        <f>SUMIFS(СВЦЭМ!$D$34:$D$777,СВЦЭМ!$A$34:$A$777,$A75,СВЦЭМ!$B$34:$B$777,H$47)+'СЕТ СН'!$G$11+СВЦЭМ!$D$10+'СЕТ СН'!$G$6</f>
        <v>1698.14437535</v>
      </c>
      <c r="I75" s="37">
        <f>SUMIFS(СВЦЭМ!$D$34:$D$777,СВЦЭМ!$A$34:$A$777,$A75,СВЦЭМ!$B$34:$B$777,I$47)+'СЕТ СН'!$G$11+СВЦЭМ!$D$10+'СЕТ СН'!$G$6</f>
        <v>1663.28724717</v>
      </c>
      <c r="J75" s="37">
        <f>SUMIFS(СВЦЭМ!$D$34:$D$777,СВЦЭМ!$A$34:$A$777,$A75,СВЦЭМ!$B$34:$B$777,J$47)+'СЕТ СН'!$G$11+СВЦЭМ!$D$10+'СЕТ СН'!$G$6</f>
        <v>1589.1968647699998</v>
      </c>
      <c r="K75" s="37">
        <f>SUMIFS(СВЦЭМ!$D$34:$D$777,СВЦЭМ!$A$34:$A$777,$A75,СВЦЭМ!$B$34:$B$777,K$47)+'СЕТ СН'!$G$11+СВЦЭМ!$D$10+'СЕТ СН'!$G$6</f>
        <v>1518.5612871999999</v>
      </c>
      <c r="L75" s="37">
        <f>SUMIFS(СВЦЭМ!$D$34:$D$777,СВЦЭМ!$A$34:$A$777,$A75,СВЦЭМ!$B$34:$B$777,L$47)+'СЕТ СН'!$G$11+СВЦЭМ!$D$10+'СЕТ СН'!$G$6</f>
        <v>1482.1482827499999</v>
      </c>
      <c r="M75" s="37">
        <f>SUMIFS(СВЦЭМ!$D$34:$D$777,СВЦЭМ!$A$34:$A$777,$A75,СВЦЭМ!$B$34:$B$777,M$47)+'СЕТ СН'!$G$11+СВЦЭМ!$D$10+'СЕТ СН'!$G$6</f>
        <v>1456.2277181899999</v>
      </c>
      <c r="N75" s="37">
        <f>SUMIFS(СВЦЭМ!$D$34:$D$777,СВЦЭМ!$A$34:$A$777,$A75,СВЦЭМ!$B$34:$B$777,N$47)+'СЕТ СН'!$G$11+СВЦЭМ!$D$10+'СЕТ СН'!$G$6</f>
        <v>1465.4946261599998</v>
      </c>
      <c r="O75" s="37">
        <f>SUMIFS(СВЦЭМ!$D$34:$D$777,СВЦЭМ!$A$34:$A$777,$A75,СВЦЭМ!$B$34:$B$777,O$47)+'СЕТ СН'!$G$11+СВЦЭМ!$D$10+'СЕТ СН'!$G$6</f>
        <v>1487.8882960599999</v>
      </c>
      <c r="P75" s="37">
        <f>SUMIFS(СВЦЭМ!$D$34:$D$777,СВЦЭМ!$A$34:$A$777,$A75,СВЦЭМ!$B$34:$B$777,P$47)+'СЕТ СН'!$G$11+СВЦЭМ!$D$10+'СЕТ СН'!$G$6</f>
        <v>1563.6004457199999</v>
      </c>
      <c r="Q75" s="37">
        <f>SUMIFS(СВЦЭМ!$D$34:$D$777,СВЦЭМ!$A$34:$A$777,$A75,СВЦЭМ!$B$34:$B$777,Q$47)+'СЕТ СН'!$G$11+СВЦЭМ!$D$10+'СЕТ СН'!$G$6</f>
        <v>1535.0438740700001</v>
      </c>
      <c r="R75" s="37">
        <f>SUMIFS(СВЦЭМ!$D$34:$D$777,СВЦЭМ!$A$34:$A$777,$A75,СВЦЭМ!$B$34:$B$777,R$47)+'СЕТ СН'!$G$11+СВЦЭМ!$D$10+'СЕТ СН'!$G$6</f>
        <v>1490.7750806499998</v>
      </c>
      <c r="S75" s="37">
        <f>SUMIFS(СВЦЭМ!$D$34:$D$777,СВЦЭМ!$A$34:$A$777,$A75,СВЦЭМ!$B$34:$B$777,S$47)+'СЕТ СН'!$G$11+СВЦЭМ!$D$10+'СЕТ СН'!$G$6</f>
        <v>1467.5519466599999</v>
      </c>
      <c r="T75" s="37">
        <f>SUMIFS(СВЦЭМ!$D$34:$D$777,СВЦЭМ!$A$34:$A$777,$A75,СВЦЭМ!$B$34:$B$777,T$47)+'СЕТ СН'!$G$11+СВЦЭМ!$D$10+'СЕТ СН'!$G$6</f>
        <v>1458.63903551</v>
      </c>
      <c r="U75" s="37">
        <f>SUMIFS(СВЦЭМ!$D$34:$D$777,СВЦЭМ!$A$34:$A$777,$A75,СВЦЭМ!$B$34:$B$777,U$47)+'СЕТ СН'!$G$11+СВЦЭМ!$D$10+'СЕТ СН'!$G$6</f>
        <v>1428.9528095000001</v>
      </c>
      <c r="V75" s="37">
        <f>SUMIFS(СВЦЭМ!$D$34:$D$777,СВЦЭМ!$A$34:$A$777,$A75,СВЦЭМ!$B$34:$B$777,V$47)+'СЕТ СН'!$G$11+СВЦЭМ!$D$10+'СЕТ СН'!$G$6</f>
        <v>1399.83448699</v>
      </c>
      <c r="W75" s="37">
        <f>SUMIFS(СВЦЭМ!$D$34:$D$777,СВЦЭМ!$A$34:$A$777,$A75,СВЦЭМ!$B$34:$B$777,W$47)+'СЕТ СН'!$G$11+СВЦЭМ!$D$10+'СЕТ СН'!$G$6</f>
        <v>1545.60522115</v>
      </c>
      <c r="X75" s="37">
        <f>SUMIFS(СВЦЭМ!$D$34:$D$777,СВЦЭМ!$A$34:$A$777,$A75,СВЦЭМ!$B$34:$B$777,X$47)+'СЕТ СН'!$G$11+СВЦЭМ!$D$10+'СЕТ СН'!$G$6</f>
        <v>1433.9752452600001</v>
      </c>
      <c r="Y75" s="37">
        <f>SUMIFS(СВЦЭМ!$D$34:$D$777,СВЦЭМ!$A$34:$A$777,$A75,СВЦЭМ!$B$34:$B$777,Y$47)+'СЕТ СН'!$G$11+СВЦЭМ!$D$10+'СЕТ СН'!$G$6</f>
        <v>1441.2894700900001</v>
      </c>
    </row>
    <row r="76" spans="1:26" ht="15.75" x14ac:dyDescent="0.2">
      <c r="A76" s="36">
        <f t="shared" si="1"/>
        <v>42611</v>
      </c>
      <c r="B76" s="37">
        <f>SUMIFS(СВЦЭМ!$D$34:$D$777,СВЦЭМ!$A$34:$A$777,$A76,СВЦЭМ!$B$34:$B$777,B$47)+'СЕТ СН'!$G$11+СВЦЭМ!$D$10+'СЕТ СН'!$G$6</f>
        <v>1524.6762050699999</v>
      </c>
      <c r="C76" s="37">
        <f>SUMIFS(СВЦЭМ!$D$34:$D$777,СВЦЭМ!$A$34:$A$777,$A76,СВЦЭМ!$B$34:$B$777,C$47)+'СЕТ СН'!$G$11+СВЦЭМ!$D$10+'СЕТ СН'!$G$6</f>
        <v>1580.9108179</v>
      </c>
      <c r="D76" s="37">
        <f>SUMIFS(СВЦЭМ!$D$34:$D$777,СВЦЭМ!$A$34:$A$777,$A76,СВЦЭМ!$B$34:$B$777,D$47)+'СЕТ СН'!$G$11+СВЦЭМ!$D$10+'СЕТ СН'!$G$6</f>
        <v>1609.50576609</v>
      </c>
      <c r="E76" s="37">
        <f>SUMIFS(СВЦЭМ!$D$34:$D$777,СВЦЭМ!$A$34:$A$777,$A76,СВЦЭМ!$B$34:$B$777,E$47)+'СЕТ СН'!$G$11+СВЦЭМ!$D$10+'СЕТ СН'!$G$6</f>
        <v>1602.4879039</v>
      </c>
      <c r="F76" s="37">
        <f>SUMIFS(СВЦЭМ!$D$34:$D$777,СВЦЭМ!$A$34:$A$777,$A76,СВЦЭМ!$B$34:$B$777,F$47)+'СЕТ СН'!$G$11+СВЦЭМ!$D$10+'СЕТ СН'!$G$6</f>
        <v>1601.1876890999999</v>
      </c>
      <c r="G76" s="37">
        <f>SUMIFS(СВЦЭМ!$D$34:$D$777,СВЦЭМ!$A$34:$A$777,$A76,СВЦЭМ!$B$34:$B$777,G$47)+'СЕТ СН'!$G$11+СВЦЭМ!$D$10+'СЕТ СН'!$G$6</f>
        <v>1601.9888026799999</v>
      </c>
      <c r="H76" s="37">
        <f>SUMIFS(СВЦЭМ!$D$34:$D$777,СВЦЭМ!$A$34:$A$777,$A76,СВЦЭМ!$B$34:$B$777,H$47)+'СЕТ СН'!$G$11+СВЦЭМ!$D$10+'СЕТ СН'!$G$6</f>
        <v>1643.1528619799999</v>
      </c>
      <c r="I76" s="37">
        <f>SUMIFS(СВЦЭМ!$D$34:$D$777,СВЦЭМ!$A$34:$A$777,$A76,СВЦЭМ!$B$34:$B$777,I$47)+'СЕТ СН'!$G$11+СВЦЭМ!$D$10+'СЕТ СН'!$G$6</f>
        <v>1526.7211864799999</v>
      </c>
      <c r="J76" s="37">
        <f>SUMIFS(СВЦЭМ!$D$34:$D$777,СВЦЭМ!$A$34:$A$777,$A76,СВЦЭМ!$B$34:$B$777,J$47)+'СЕТ СН'!$G$11+СВЦЭМ!$D$10+'СЕТ СН'!$G$6</f>
        <v>1505.6291657199999</v>
      </c>
      <c r="K76" s="37">
        <f>SUMIFS(СВЦЭМ!$D$34:$D$777,СВЦЭМ!$A$34:$A$777,$A76,СВЦЭМ!$B$34:$B$777,K$47)+'СЕТ СН'!$G$11+СВЦЭМ!$D$10+'СЕТ СН'!$G$6</f>
        <v>1453.51741825</v>
      </c>
      <c r="L76" s="37">
        <f>SUMIFS(СВЦЭМ!$D$34:$D$777,СВЦЭМ!$A$34:$A$777,$A76,СВЦЭМ!$B$34:$B$777,L$47)+'СЕТ СН'!$G$11+СВЦЭМ!$D$10+'СЕТ СН'!$G$6</f>
        <v>1546.7621095999998</v>
      </c>
      <c r="M76" s="37">
        <f>SUMIFS(СВЦЭМ!$D$34:$D$777,СВЦЭМ!$A$34:$A$777,$A76,СВЦЭМ!$B$34:$B$777,M$47)+'СЕТ СН'!$G$11+СВЦЭМ!$D$10+'СЕТ СН'!$G$6</f>
        <v>1561.2188320299999</v>
      </c>
      <c r="N76" s="37">
        <f>SUMIFS(СВЦЭМ!$D$34:$D$777,СВЦЭМ!$A$34:$A$777,$A76,СВЦЭМ!$B$34:$B$777,N$47)+'СЕТ СН'!$G$11+СВЦЭМ!$D$10+'СЕТ СН'!$G$6</f>
        <v>1542.79691215</v>
      </c>
      <c r="O76" s="37">
        <f>SUMIFS(СВЦЭМ!$D$34:$D$777,СВЦЭМ!$A$34:$A$777,$A76,СВЦЭМ!$B$34:$B$777,O$47)+'СЕТ СН'!$G$11+СВЦЭМ!$D$10+'СЕТ СН'!$G$6</f>
        <v>1556.0674268599998</v>
      </c>
      <c r="P76" s="37">
        <f>SUMIFS(СВЦЭМ!$D$34:$D$777,СВЦЭМ!$A$34:$A$777,$A76,СВЦЭМ!$B$34:$B$777,P$47)+'СЕТ СН'!$G$11+СВЦЭМ!$D$10+'СЕТ СН'!$G$6</f>
        <v>1523.1200855299999</v>
      </c>
      <c r="Q76" s="37">
        <f>SUMIFS(СВЦЭМ!$D$34:$D$777,СВЦЭМ!$A$34:$A$777,$A76,СВЦЭМ!$B$34:$B$777,Q$47)+'СЕТ СН'!$G$11+СВЦЭМ!$D$10+'СЕТ СН'!$G$6</f>
        <v>1455.66651585</v>
      </c>
      <c r="R76" s="37">
        <f>SUMIFS(СВЦЭМ!$D$34:$D$777,СВЦЭМ!$A$34:$A$777,$A76,СВЦЭМ!$B$34:$B$777,R$47)+'СЕТ СН'!$G$11+СВЦЭМ!$D$10+'СЕТ СН'!$G$6</f>
        <v>1451.1646052599999</v>
      </c>
      <c r="S76" s="37">
        <f>SUMIFS(СВЦЭМ!$D$34:$D$777,СВЦЭМ!$A$34:$A$777,$A76,СВЦЭМ!$B$34:$B$777,S$47)+'СЕТ СН'!$G$11+СВЦЭМ!$D$10+'СЕТ СН'!$G$6</f>
        <v>1495.9996541400001</v>
      </c>
      <c r="T76" s="37">
        <f>SUMIFS(СВЦЭМ!$D$34:$D$777,СВЦЭМ!$A$34:$A$777,$A76,СВЦЭМ!$B$34:$B$777,T$47)+'СЕТ СН'!$G$11+СВЦЭМ!$D$10+'СЕТ СН'!$G$6</f>
        <v>1478.7687485599999</v>
      </c>
      <c r="U76" s="37">
        <f>SUMIFS(СВЦЭМ!$D$34:$D$777,СВЦЭМ!$A$34:$A$777,$A76,СВЦЭМ!$B$34:$B$777,U$47)+'СЕТ СН'!$G$11+СВЦЭМ!$D$10+'СЕТ СН'!$G$6</f>
        <v>1463.3762405299999</v>
      </c>
      <c r="V76" s="37">
        <f>SUMIFS(СВЦЭМ!$D$34:$D$777,СВЦЭМ!$A$34:$A$777,$A76,СВЦЭМ!$B$34:$B$777,V$47)+'СЕТ СН'!$G$11+СВЦЭМ!$D$10+'СЕТ СН'!$G$6</f>
        <v>1486.5539138199999</v>
      </c>
      <c r="W76" s="37">
        <f>SUMIFS(СВЦЭМ!$D$34:$D$777,СВЦЭМ!$A$34:$A$777,$A76,СВЦЭМ!$B$34:$B$777,W$47)+'СЕТ СН'!$G$11+СВЦЭМ!$D$10+'СЕТ СН'!$G$6</f>
        <v>1477.4561194099999</v>
      </c>
      <c r="X76" s="37">
        <f>SUMIFS(СВЦЭМ!$D$34:$D$777,СВЦЭМ!$A$34:$A$777,$A76,СВЦЭМ!$B$34:$B$777,X$47)+'СЕТ СН'!$G$11+СВЦЭМ!$D$10+'СЕТ СН'!$G$6</f>
        <v>1439.8644618999999</v>
      </c>
      <c r="Y76" s="37">
        <f>SUMIFS(СВЦЭМ!$D$34:$D$777,СВЦЭМ!$A$34:$A$777,$A76,СВЦЭМ!$B$34:$B$777,Y$47)+'СЕТ СН'!$G$11+СВЦЭМ!$D$10+'СЕТ СН'!$G$6</f>
        <v>1413.6178015</v>
      </c>
    </row>
    <row r="77" spans="1:26" ht="15.75" x14ac:dyDescent="0.2">
      <c r="A77" s="36">
        <f t="shared" si="1"/>
        <v>42612</v>
      </c>
      <c r="B77" s="37">
        <f>SUMIFS(СВЦЭМ!$D$34:$D$777,СВЦЭМ!$A$34:$A$777,$A77,СВЦЭМ!$B$34:$B$777,B$47)+'СЕТ СН'!$G$11+СВЦЭМ!$D$10+'СЕТ СН'!$G$6</f>
        <v>1481.4224186599999</v>
      </c>
      <c r="C77" s="37">
        <f>SUMIFS(СВЦЭМ!$D$34:$D$777,СВЦЭМ!$A$34:$A$777,$A77,СВЦЭМ!$B$34:$B$777,C$47)+'СЕТ СН'!$G$11+СВЦЭМ!$D$10+'СЕТ СН'!$G$6</f>
        <v>1558.6363359099998</v>
      </c>
      <c r="D77" s="37">
        <f>SUMIFS(СВЦЭМ!$D$34:$D$777,СВЦЭМ!$A$34:$A$777,$A77,СВЦЭМ!$B$34:$B$777,D$47)+'СЕТ СН'!$G$11+СВЦЭМ!$D$10+'СЕТ СН'!$G$6</f>
        <v>1601.6678512199999</v>
      </c>
      <c r="E77" s="37">
        <f>SUMIFS(СВЦЭМ!$D$34:$D$777,СВЦЭМ!$A$34:$A$777,$A77,СВЦЭМ!$B$34:$B$777,E$47)+'СЕТ СН'!$G$11+СВЦЭМ!$D$10+'СЕТ СН'!$G$6</f>
        <v>1631.74461546</v>
      </c>
      <c r="F77" s="37">
        <f>SUMIFS(СВЦЭМ!$D$34:$D$777,СВЦЭМ!$A$34:$A$777,$A77,СВЦЭМ!$B$34:$B$777,F$47)+'СЕТ СН'!$G$11+СВЦЭМ!$D$10+'СЕТ СН'!$G$6</f>
        <v>1578.6576959699998</v>
      </c>
      <c r="G77" s="37">
        <f>SUMIFS(СВЦЭМ!$D$34:$D$777,СВЦЭМ!$A$34:$A$777,$A77,СВЦЭМ!$B$34:$B$777,G$47)+'СЕТ СН'!$G$11+СВЦЭМ!$D$10+'СЕТ СН'!$G$6</f>
        <v>1562.7366688899999</v>
      </c>
      <c r="H77" s="37">
        <f>SUMIFS(СВЦЭМ!$D$34:$D$777,СВЦЭМ!$A$34:$A$777,$A77,СВЦЭМ!$B$34:$B$777,H$47)+'СЕТ СН'!$G$11+СВЦЭМ!$D$10+'СЕТ СН'!$G$6</f>
        <v>1550.5379852399999</v>
      </c>
      <c r="I77" s="37">
        <f>SUMIFS(СВЦЭМ!$D$34:$D$777,СВЦЭМ!$A$34:$A$777,$A77,СВЦЭМ!$B$34:$B$777,I$47)+'СЕТ СН'!$G$11+СВЦЭМ!$D$10+'СЕТ СН'!$G$6</f>
        <v>1474.0450209099999</v>
      </c>
      <c r="J77" s="37">
        <f>SUMIFS(СВЦЭМ!$D$34:$D$777,СВЦЭМ!$A$34:$A$777,$A77,СВЦЭМ!$B$34:$B$777,J$47)+'СЕТ СН'!$G$11+СВЦЭМ!$D$10+'СЕТ СН'!$G$6</f>
        <v>1530.58525783</v>
      </c>
      <c r="K77" s="37">
        <f>SUMIFS(СВЦЭМ!$D$34:$D$777,СВЦЭМ!$A$34:$A$777,$A77,СВЦЭМ!$B$34:$B$777,K$47)+'СЕТ СН'!$G$11+СВЦЭМ!$D$10+'СЕТ СН'!$G$6</f>
        <v>1487.75912457</v>
      </c>
      <c r="L77" s="37">
        <f>SUMIFS(СВЦЭМ!$D$34:$D$777,СВЦЭМ!$A$34:$A$777,$A77,СВЦЭМ!$B$34:$B$777,L$47)+'СЕТ СН'!$G$11+СВЦЭМ!$D$10+'СЕТ СН'!$G$6</f>
        <v>1576.67418763</v>
      </c>
      <c r="M77" s="37">
        <f>SUMIFS(СВЦЭМ!$D$34:$D$777,СВЦЭМ!$A$34:$A$777,$A77,СВЦЭМ!$B$34:$B$777,M$47)+'СЕТ СН'!$G$11+СВЦЭМ!$D$10+'СЕТ СН'!$G$6</f>
        <v>1562.6037489099999</v>
      </c>
      <c r="N77" s="37">
        <f>SUMIFS(СВЦЭМ!$D$34:$D$777,СВЦЭМ!$A$34:$A$777,$A77,СВЦЭМ!$B$34:$B$777,N$47)+'СЕТ СН'!$G$11+СВЦЭМ!$D$10+'СЕТ СН'!$G$6</f>
        <v>1468.0060864699999</v>
      </c>
      <c r="O77" s="37">
        <f>SUMIFS(СВЦЭМ!$D$34:$D$777,СВЦЭМ!$A$34:$A$777,$A77,СВЦЭМ!$B$34:$B$777,O$47)+'СЕТ СН'!$G$11+СВЦЭМ!$D$10+'СЕТ СН'!$G$6</f>
        <v>1487.6395540999999</v>
      </c>
      <c r="P77" s="37">
        <f>SUMIFS(СВЦЭМ!$D$34:$D$777,СВЦЭМ!$A$34:$A$777,$A77,СВЦЭМ!$B$34:$B$777,P$47)+'СЕТ СН'!$G$11+СВЦЭМ!$D$10+'СЕТ СН'!$G$6</f>
        <v>1498.2579567099999</v>
      </c>
      <c r="Q77" s="37">
        <f>SUMIFS(СВЦЭМ!$D$34:$D$777,СВЦЭМ!$A$34:$A$777,$A77,СВЦЭМ!$B$34:$B$777,Q$47)+'СЕТ СН'!$G$11+СВЦЭМ!$D$10+'СЕТ СН'!$G$6</f>
        <v>1563.048423</v>
      </c>
      <c r="R77" s="37">
        <f>SUMIFS(СВЦЭМ!$D$34:$D$777,СВЦЭМ!$A$34:$A$777,$A77,СВЦЭМ!$B$34:$B$777,R$47)+'СЕТ СН'!$G$11+СВЦЭМ!$D$10+'СЕТ СН'!$G$6</f>
        <v>1595.14210022</v>
      </c>
      <c r="S77" s="37">
        <f>SUMIFS(СВЦЭМ!$D$34:$D$777,СВЦЭМ!$A$34:$A$777,$A77,СВЦЭМ!$B$34:$B$777,S$47)+'СЕТ СН'!$G$11+СВЦЭМ!$D$10+'СЕТ СН'!$G$6</f>
        <v>1657.7110965899999</v>
      </c>
      <c r="T77" s="37">
        <f>SUMIFS(СВЦЭМ!$D$34:$D$777,СВЦЭМ!$A$34:$A$777,$A77,СВЦЭМ!$B$34:$B$777,T$47)+'СЕТ СН'!$G$11+СВЦЭМ!$D$10+'СЕТ СН'!$G$6</f>
        <v>1623.8617549200001</v>
      </c>
      <c r="U77" s="37">
        <f>SUMIFS(СВЦЭМ!$D$34:$D$777,СВЦЭМ!$A$34:$A$777,$A77,СВЦЭМ!$B$34:$B$777,U$47)+'СЕТ СН'!$G$11+СВЦЭМ!$D$10+'СЕТ СН'!$G$6</f>
        <v>1606.8004411899999</v>
      </c>
      <c r="V77" s="37">
        <f>SUMIFS(СВЦЭМ!$D$34:$D$777,СВЦЭМ!$A$34:$A$777,$A77,СВЦЭМ!$B$34:$B$777,V$47)+'СЕТ СН'!$G$11+СВЦЭМ!$D$10+'СЕТ СН'!$G$6</f>
        <v>1562.54510628</v>
      </c>
      <c r="W77" s="37">
        <f>SUMIFS(СВЦЭМ!$D$34:$D$777,СВЦЭМ!$A$34:$A$777,$A77,СВЦЭМ!$B$34:$B$777,W$47)+'СЕТ СН'!$G$11+СВЦЭМ!$D$10+'СЕТ СН'!$G$6</f>
        <v>1550.38010452</v>
      </c>
      <c r="X77" s="37">
        <f>SUMIFS(СВЦЭМ!$D$34:$D$777,СВЦЭМ!$A$34:$A$777,$A77,СВЦЭМ!$B$34:$B$777,X$47)+'СЕТ СН'!$G$11+СВЦЭМ!$D$10+'СЕТ СН'!$G$6</f>
        <v>1462.4639763800001</v>
      </c>
      <c r="Y77" s="37">
        <f>SUMIFS(СВЦЭМ!$D$34:$D$777,СВЦЭМ!$A$34:$A$777,$A77,СВЦЭМ!$B$34:$B$777,Y$47)+'СЕТ СН'!$G$11+СВЦЭМ!$D$10+'СЕТ СН'!$G$6</f>
        <v>1431.53727697</v>
      </c>
    </row>
    <row r="78" spans="1:26" ht="15.75" x14ac:dyDescent="0.2">
      <c r="A78" s="36">
        <f t="shared" si="1"/>
        <v>42613</v>
      </c>
      <c r="B78" s="37">
        <f>SUMIFS(СВЦЭМ!$D$34:$D$777,СВЦЭМ!$A$34:$A$777,$A78,СВЦЭМ!$B$34:$B$777,B$47)+'СЕТ СН'!$G$11+СВЦЭМ!$D$10+'СЕТ СН'!$G$6</f>
        <v>1451.51143877</v>
      </c>
      <c r="C78" s="37">
        <f>SUMIFS(СВЦЭМ!$D$34:$D$777,СВЦЭМ!$A$34:$A$777,$A78,СВЦЭМ!$B$34:$B$777,C$47)+'СЕТ СН'!$G$11+СВЦЭМ!$D$10+'СЕТ СН'!$G$6</f>
        <v>1528.9203275499999</v>
      </c>
      <c r="D78" s="37">
        <f>SUMIFS(СВЦЭМ!$D$34:$D$777,СВЦЭМ!$A$34:$A$777,$A78,СВЦЭМ!$B$34:$B$777,D$47)+'СЕТ СН'!$G$11+СВЦЭМ!$D$10+'СЕТ СН'!$G$6</f>
        <v>1551.25961508</v>
      </c>
      <c r="E78" s="37">
        <f>SUMIFS(СВЦЭМ!$D$34:$D$777,СВЦЭМ!$A$34:$A$777,$A78,СВЦЭМ!$B$34:$B$777,E$47)+'СЕТ СН'!$G$11+СВЦЭМ!$D$10+'СЕТ СН'!$G$6</f>
        <v>1592.2314997000001</v>
      </c>
      <c r="F78" s="37">
        <f>SUMIFS(СВЦЭМ!$D$34:$D$777,СВЦЭМ!$A$34:$A$777,$A78,СВЦЭМ!$B$34:$B$777,F$47)+'СЕТ СН'!$G$11+СВЦЭМ!$D$10+'СЕТ СН'!$G$6</f>
        <v>1629.4176197899999</v>
      </c>
      <c r="G78" s="37">
        <f>SUMIFS(СВЦЭМ!$D$34:$D$777,СВЦЭМ!$A$34:$A$777,$A78,СВЦЭМ!$B$34:$B$777,G$47)+'СЕТ СН'!$G$11+СВЦЭМ!$D$10+'СЕТ СН'!$G$6</f>
        <v>1611.1036523800001</v>
      </c>
      <c r="H78" s="37">
        <f>SUMIFS(СВЦЭМ!$D$34:$D$777,СВЦЭМ!$A$34:$A$777,$A78,СВЦЭМ!$B$34:$B$777,H$47)+'СЕТ СН'!$G$11+СВЦЭМ!$D$10+'СЕТ СН'!$G$6</f>
        <v>1539.78708633</v>
      </c>
      <c r="I78" s="37">
        <f>SUMIFS(СВЦЭМ!$D$34:$D$777,СВЦЭМ!$A$34:$A$777,$A78,СВЦЭМ!$B$34:$B$777,I$47)+'СЕТ СН'!$G$11+СВЦЭМ!$D$10+'СЕТ СН'!$G$6</f>
        <v>1525.1037865799999</v>
      </c>
      <c r="J78" s="37">
        <f>SUMIFS(СВЦЭМ!$D$34:$D$777,СВЦЭМ!$A$34:$A$777,$A78,СВЦЭМ!$B$34:$B$777,J$47)+'СЕТ СН'!$G$11+СВЦЭМ!$D$10+'СЕТ СН'!$G$6</f>
        <v>1511.1967864200001</v>
      </c>
      <c r="K78" s="37">
        <f>SUMIFS(СВЦЭМ!$D$34:$D$777,СВЦЭМ!$A$34:$A$777,$A78,СВЦЭМ!$B$34:$B$777,K$47)+'СЕТ СН'!$G$11+СВЦЭМ!$D$10+'СЕТ СН'!$G$6</f>
        <v>1452.02316249</v>
      </c>
      <c r="L78" s="37">
        <f>SUMIFS(СВЦЭМ!$D$34:$D$777,СВЦЭМ!$A$34:$A$777,$A78,СВЦЭМ!$B$34:$B$777,L$47)+'СЕТ СН'!$G$11+СВЦЭМ!$D$10+'СЕТ СН'!$G$6</f>
        <v>1431.01407236</v>
      </c>
      <c r="M78" s="37">
        <f>SUMIFS(СВЦЭМ!$D$34:$D$777,СВЦЭМ!$A$34:$A$777,$A78,СВЦЭМ!$B$34:$B$777,M$47)+'СЕТ СН'!$G$11+СВЦЭМ!$D$10+'СЕТ СН'!$G$6</f>
        <v>1449.6003337</v>
      </c>
      <c r="N78" s="37">
        <f>SUMIFS(СВЦЭМ!$D$34:$D$777,СВЦЭМ!$A$34:$A$777,$A78,СВЦЭМ!$B$34:$B$777,N$47)+'СЕТ СН'!$G$11+СВЦЭМ!$D$10+'СЕТ СН'!$G$6</f>
        <v>1464.9851585399999</v>
      </c>
      <c r="O78" s="37">
        <f>SUMIFS(СВЦЭМ!$D$34:$D$777,СВЦЭМ!$A$34:$A$777,$A78,СВЦЭМ!$B$34:$B$777,O$47)+'СЕТ СН'!$G$11+СВЦЭМ!$D$10+'СЕТ СН'!$G$6</f>
        <v>1458.0123228499999</v>
      </c>
      <c r="P78" s="37">
        <f>SUMIFS(СВЦЭМ!$D$34:$D$777,СВЦЭМ!$A$34:$A$777,$A78,СВЦЭМ!$B$34:$B$777,P$47)+'СЕТ СН'!$G$11+СВЦЭМ!$D$10+'СЕТ СН'!$G$6</f>
        <v>1425.8940136599999</v>
      </c>
      <c r="Q78" s="37">
        <f>SUMIFS(СВЦЭМ!$D$34:$D$777,СВЦЭМ!$A$34:$A$777,$A78,СВЦЭМ!$B$34:$B$777,Q$47)+'СЕТ СН'!$G$11+СВЦЭМ!$D$10+'СЕТ СН'!$G$6</f>
        <v>1464.8258479199999</v>
      </c>
      <c r="R78" s="37">
        <f>SUMIFS(СВЦЭМ!$D$34:$D$777,СВЦЭМ!$A$34:$A$777,$A78,СВЦЭМ!$B$34:$B$777,R$47)+'СЕТ СН'!$G$11+СВЦЭМ!$D$10+'СЕТ СН'!$G$6</f>
        <v>1430.5221086500001</v>
      </c>
      <c r="S78" s="37">
        <f>SUMIFS(СВЦЭМ!$D$34:$D$777,СВЦЭМ!$A$34:$A$777,$A78,СВЦЭМ!$B$34:$B$777,S$47)+'СЕТ СН'!$G$11+СВЦЭМ!$D$10+'СЕТ СН'!$G$6</f>
        <v>1470.8367878700001</v>
      </c>
      <c r="T78" s="37">
        <f>SUMIFS(СВЦЭМ!$D$34:$D$777,СВЦЭМ!$A$34:$A$777,$A78,СВЦЭМ!$B$34:$B$777,T$47)+'СЕТ СН'!$G$11+СВЦЭМ!$D$10+'СЕТ СН'!$G$6</f>
        <v>1447.99064309</v>
      </c>
      <c r="U78" s="37">
        <f>SUMIFS(СВЦЭМ!$D$34:$D$777,СВЦЭМ!$A$34:$A$777,$A78,СВЦЭМ!$B$34:$B$777,U$47)+'СЕТ СН'!$G$11+СВЦЭМ!$D$10+'СЕТ СН'!$G$6</f>
        <v>1460.97726349</v>
      </c>
      <c r="V78" s="37">
        <f>SUMIFS(СВЦЭМ!$D$34:$D$777,СВЦЭМ!$A$34:$A$777,$A78,СВЦЭМ!$B$34:$B$777,V$47)+'СЕТ СН'!$G$11+СВЦЭМ!$D$10+'СЕТ СН'!$G$6</f>
        <v>1465.4452742899998</v>
      </c>
      <c r="W78" s="37">
        <f>SUMIFS(СВЦЭМ!$D$34:$D$777,СВЦЭМ!$A$34:$A$777,$A78,СВЦЭМ!$B$34:$B$777,W$47)+'СЕТ СН'!$G$11+СВЦЭМ!$D$10+'СЕТ СН'!$G$6</f>
        <v>1468.3933216199998</v>
      </c>
      <c r="X78" s="37">
        <f>SUMIFS(СВЦЭМ!$D$34:$D$777,СВЦЭМ!$A$34:$A$777,$A78,СВЦЭМ!$B$34:$B$777,X$47)+'СЕТ СН'!$G$11+СВЦЭМ!$D$10+'СЕТ СН'!$G$6</f>
        <v>1429.99624161</v>
      </c>
      <c r="Y78" s="37">
        <f>SUMIFS(СВЦЭМ!$D$34:$D$777,СВЦЭМ!$A$34:$A$777,$A78,СВЦЭМ!$B$34:$B$777,Y$47)+'СЕТ СН'!$G$11+СВЦЭМ!$D$10+'СЕТ СН'!$G$6</f>
        <v>1408.08305526</v>
      </c>
    </row>
    <row r="79" spans="1:26" ht="15.75" x14ac:dyDescent="0.2">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15.75"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row>
    <row r="81" spans="1:27" ht="12.75" customHeight="1" x14ac:dyDescent="0.2">
      <c r="A81" s="87" t="s">
        <v>7</v>
      </c>
      <c r="B81" s="81" t="s">
        <v>75</v>
      </c>
      <c r="C81" s="82"/>
      <c r="D81" s="82"/>
      <c r="E81" s="82"/>
      <c r="F81" s="82"/>
      <c r="G81" s="82"/>
      <c r="H81" s="82"/>
      <c r="I81" s="82"/>
      <c r="J81" s="82"/>
      <c r="K81" s="82"/>
      <c r="L81" s="82"/>
      <c r="M81" s="82"/>
      <c r="N81" s="82"/>
      <c r="O81" s="82"/>
      <c r="P81" s="82"/>
      <c r="Q81" s="82"/>
      <c r="R81" s="82"/>
      <c r="S81" s="82"/>
      <c r="T81" s="82"/>
      <c r="U81" s="82"/>
      <c r="V81" s="82"/>
      <c r="W81" s="82"/>
      <c r="X81" s="82"/>
      <c r="Y81" s="83"/>
    </row>
    <row r="82" spans="1:27" ht="12.75" customHeight="1" x14ac:dyDescent="0.2">
      <c r="A82" s="88"/>
      <c r="B82" s="84"/>
      <c r="C82" s="85"/>
      <c r="D82" s="85"/>
      <c r="E82" s="85"/>
      <c r="F82" s="85"/>
      <c r="G82" s="85"/>
      <c r="H82" s="85"/>
      <c r="I82" s="85"/>
      <c r="J82" s="85"/>
      <c r="K82" s="85"/>
      <c r="L82" s="85"/>
      <c r="M82" s="85"/>
      <c r="N82" s="85"/>
      <c r="O82" s="85"/>
      <c r="P82" s="85"/>
      <c r="Q82" s="85"/>
      <c r="R82" s="85"/>
      <c r="S82" s="85"/>
      <c r="T82" s="85"/>
      <c r="U82" s="85"/>
      <c r="V82" s="85"/>
      <c r="W82" s="85"/>
      <c r="X82" s="85"/>
      <c r="Y82" s="86"/>
    </row>
    <row r="83" spans="1:27" ht="12.75" customHeight="1" x14ac:dyDescent="0.2">
      <c r="A83" s="89"/>
      <c r="B83" s="35">
        <v>1</v>
      </c>
      <c r="C83" s="35">
        <v>2</v>
      </c>
      <c r="D83" s="35">
        <v>3</v>
      </c>
      <c r="E83" s="35">
        <v>4</v>
      </c>
      <c r="F83" s="35">
        <v>5</v>
      </c>
      <c r="G83" s="35">
        <v>6</v>
      </c>
      <c r="H83" s="35">
        <v>7</v>
      </c>
      <c r="I83" s="35">
        <v>8</v>
      </c>
      <c r="J83" s="35">
        <v>9</v>
      </c>
      <c r="K83" s="35">
        <v>10</v>
      </c>
      <c r="L83" s="35">
        <v>11</v>
      </c>
      <c r="M83" s="35">
        <v>12</v>
      </c>
      <c r="N83" s="35">
        <v>13</v>
      </c>
      <c r="O83" s="35">
        <v>14</v>
      </c>
      <c r="P83" s="35">
        <v>15</v>
      </c>
      <c r="Q83" s="35">
        <v>16</v>
      </c>
      <c r="R83" s="35">
        <v>17</v>
      </c>
      <c r="S83" s="35">
        <v>18</v>
      </c>
      <c r="T83" s="35">
        <v>19</v>
      </c>
      <c r="U83" s="35">
        <v>20</v>
      </c>
      <c r="V83" s="35">
        <v>21</v>
      </c>
      <c r="W83" s="35">
        <v>22</v>
      </c>
      <c r="X83" s="35">
        <v>23</v>
      </c>
      <c r="Y83" s="35">
        <v>24</v>
      </c>
    </row>
    <row r="84" spans="1:27" ht="15.75" customHeight="1" x14ac:dyDescent="0.2">
      <c r="A84" s="36" t="str">
        <f>A48</f>
        <v>01.08.2016</v>
      </c>
      <c r="B84" s="37">
        <f>SUMIFS(СВЦЭМ!$D$34:$D$777,СВЦЭМ!$A$34:$A$777,$A84,СВЦЭМ!$B$34:$B$777,B$83)+'СЕТ СН'!$H$11+СВЦЭМ!$D$10+'СЕТ СН'!$H$6</f>
        <v>1517.91319084</v>
      </c>
      <c r="C84" s="37">
        <f>SUMIFS(СВЦЭМ!$D$34:$D$777,СВЦЭМ!$A$34:$A$777,$A84,СВЦЭМ!$B$34:$B$777,C$83)+'СЕТ СН'!$H$11+СВЦЭМ!$D$10+'СЕТ СН'!$H$6</f>
        <v>1589.20560705</v>
      </c>
      <c r="D84" s="37">
        <f>SUMIFS(СВЦЭМ!$D$34:$D$777,СВЦЭМ!$A$34:$A$777,$A84,СВЦЭМ!$B$34:$B$777,D$83)+'СЕТ СН'!$H$11+СВЦЭМ!$D$10+'СЕТ СН'!$H$6</f>
        <v>1636.4469288499999</v>
      </c>
      <c r="E84" s="37">
        <f>SUMIFS(СВЦЭМ!$D$34:$D$777,СВЦЭМ!$A$34:$A$777,$A84,СВЦЭМ!$B$34:$B$777,E$83)+'СЕТ СН'!$H$11+СВЦЭМ!$D$10+'СЕТ СН'!$H$6</f>
        <v>1655.3521825400003</v>
      </c>
      <c r="F84" s="37">
        <f>SUMIFS(СВЦЭМ!$D$34:$D$777,СВЦЭМ!$A$34:$A$777,$A84,СВЦЭМ!$B$34:$B$777,F$83)+'СЕТ СН'!$H$11+СВЦЭМ!$D$10+'СЕТ СН'!$H$6</f>
        <v>1657.20713664</v>
      </c>
      <c r="G84" s="37">
        <f>SUMIFS(СВЦЭМ!$D$34:$D$777,СВЦЭМ!$A$34:$A$777,$A84,СВЦЭМ!$B$34:$B$777,G$83)+'СЕТ СН'!$H$11+СВЦЭМ!$D$10+'СЕТ СН'!$H$6</f>
        <v>1640.9499295999999</v>
      </c>
      <c r="H84" s="37">
        <f>SUMIFS(СВЦЭМ!$D$34:$D$777,СВЦЭМ!$A$34:$A$777,$A84,СВЦЭМ!$B$34:$B$777,H$83)+'СЕТ СН'!$H$11+СВЦЭМ!$D$10+'СЕТ СН'!$H$6</f>
        <v>1601.8342504500001</v>
      </c>
      <c r="I84" s="37">
        <f>SUMIFS(СВЦЭМ!$D$34:$D$777,СВЦЭМ!$A$34:$A$777,$A84,СВЦЭМ!$B$34:$B$777,I$83)+'СЕТ СН'!$H$11+СВЦЭМ!$D$10+'СЕТ СН'!$H$6</f>
        <v>1564.3449435100001</v>
      </c>
      <c r="J84" s="37">
        <f>SUMIFS(СВЦЭМ!$D$34:$D$777,СВЦЭМ!$A$34:$A$777,$A84,СВЦЭМ!$B$34:$B$777,J$83)+'СЕТ СН'!$H$11+СВЦЭМ!$D$10+'СЕТ СН'!$H$6</f>
        <v>1606.36794792</v>
      </c>
      <c r="K84" s="37">
        <f>SUMIFS(СВЦЭМ!$D$34:$D$777,СВЦЭМ!$A$34:$A$777,$A84,СВЦЭМ!$B$34:$B$777,K$83)+'СЕТ СН'!$H$11+СВЦЭМ!$D$10+'СЕТ СН'!$H$6</f>
        <v>1539.6841047100002</v>
      </c>
      <c r="L84" s="37">
        <f>SUMIFS(СВЦЭМ!$D$34:$D$777,СВЦЭМ!$A$34:$A$777,$A84,СВЦЭМ!$B$34:$B$777,L$83)+'СЕТ СН'!$H$11+СВЦЭМ!$D$10+'СЕТ СН'!$H$6</f>
        <v>1516.8370107200001</v>
      </c>
      <c r="M84" s="37">
        <f>SUMIFS(СВЦЭМ!$D$34:$D$777,СВЦЭМ!$A$34:$A$777,$A84,СВЦЭМ!$B$34:$B$777,M$83)+'СЕТ СН'!$H$11+СВЦЭМ!$D$10+'СЕТ СН'!$H$6</f>
        <v>1557.85140634</v>
      </c>
      <c r="N84" s="37">
        <f>SUMIFS(СВЦЭМ!$D$34:$D$777,СВЦЭМ!$A$34:$A$777,$A84,СВЦЭМ!$B$34:$B$777,N$83)+'СЕТ СН'!$H$11+СВЦЭМ!$D$10+'СЕТ СН'!$H$6</f>
        <v>1570.4814707999999</v>
      </c>
      <c r="O84" s="37">
        <f>SUMIFS(СВЦЭМ!$D$34:$D$777,СВЦЭМ!$A$34:$A$777,$A84,СВЦЭМ!$B$34:$B$777,O$83)+'СЕТ СН'!$H$11+СВЦЭМ!$D$10+'СЕТ СН'!$H$6</f>
        <v>1593.5018680200001</v>
      </c>
      <c r="P84" s="37">
        <f>SUMIFS(СВЦЭМ!$D$34:$D$777,СВЦЭМ!$A$34:$A$777,$A84,СВЦЭМ!$B$34:$B$777,P$83)+'СЕТ СН'!$H$11+СВЦЭМ!$D$10+'СЕТ СН'!$H$6</f>
        <v>1540.0006890499999</v>
      </c>
      <c r="Q84" s="37">
        <f>SUMIFS(СВЦЭМ!$D$34:$D$777,СВЦЭМ!$A$34:$A$777,$A84,СВЦЭМ!$B$34:$B$777,Q$83)+'СЕТ СН'!$H$11+СВЦЭМ!$D$10+'СЕТ СН'!$H$6</f>
        <v>1536.22340508</v>
      </c>
      <c r="R84" s="37">
        <f>SUMIFS(СВЦЭМ!$D$34:$D$777,СВЦЭМ!$A$34:$A$777,$A84,СВЦЭМ!$B$34:$B$777,R$83)+'СЕТ СН'!$H$11+СВЦЭМ!$D$10+'СЕТ СН'!$H$6</f>
        <v>1529.3040984899999</v>
      </c>
      <c r="S84" s="37">
        <f>SUMIFS(СВЦЭМ!$D$34:$D$777,СВЦЭМ!$A$34:$A$777,$A84,СВЦЭМ!$B$34:$B$777,S$83)+'СЕТ СН'!$H$11+СВЦЭМ!$D$10+'СЕТ СН'!$H$6</f>
        <v>1594.49206471</v>
      </c>
      <c r="T84" s="37">
        <f>SUMIFS(СВЦЭМ!$D$34:$D$777,СВЦЭМ!$A$34:$A$777,$A84,СВЦЭМ!$B$34:$B$777,T$83)+'СЕТ СН'!$H$11+СВЦЭМ!$D$10+'СЕТ СН'!$H$6</f>
        <v>1561.4508431600002</v>
      </c>
      <c r="U84" s="37">
        <f>SUMIFS(СВЦЭМ!$D$34:$D$777,СВЦЭМ!$A$34:$A$777,$A84,СВЦЭМ!$B$34:$B$777,U$83)+'СЕТ СН'!$H$11+СВЦЭМ!$D$10+'СЕТ СН'!$H$6</f>
        <v>1460.50153202</v>
      </c>
      <c r="V84" s="37">
        <f>SUMIFS(СВЦЭМ!$D$34:$D$777,СВЦЭМ!$A$34:$A$777,$A84,СВЦЭМ!$B$34:$B$777,V$83)+'СЕТ СН'!$H$11+СВЦЭМ!$D$10+'СЕТ СН'!$H$6</f>
        <v>1425.84818984</v>
      </c>
      <c r="W84" s="37">
        <f>SUMIFS(СВЦЭМ!$D$34:$D$777,СВЦЭМ!$A$34:$A$777,$A84,СВЦЭМ!$B$34:$B$777,W$83)+'СЕТ СН'!$H$11+СВЦЭМ!$D$10+'СЕТ СН'!$H$6</f>
        <v>1437.44573083</v>
      </c>
      <c r="X84" s="37">
        <f>SUMIFS(СВЦЭМ!$D$34:$D$777,СВЦЭМ!$A$34:$A$777,$A84,СВЦЭМ!$B$34:$B$777,X$83)+'СЕТ СН'!$H$11+СВЦЭМ!$D$10+'СЕТ СН'!$H$6</f>
        <v>1403.7865919000001</v>
      </c>
      <c r="Y84" s="37">
        <f>SUMIFS(СВЦЭМ!$D$34:$D$777,СВЦЭМ!$A$34:$A$777,$A84,СВЦЭМ!$B$34:$B$777,Y$83)+'СЕТ СН'!$H$11+СВЦЭМ!$D$10+'СЕТ СН'!$H$6</f>
        <v>1443.51973866</v>
      </c>
      <c r="AA84" s="46"/>
    </row>
    <row r="85" spans="1:27" ht="15.75" x14ac:dyDescent="0.2">
      <c r="A85" s="36">
        <f>A84+1</f>
        <v>42584</v>
      </c>
      <c r="B85" s="37">
        <f>SUMIFS(СВЦЭМ!$D$34:$D$777,СВЦЭМ!$A$34:$A$777,$A85,СВЦЭМ!$B$34:$B$777,B$83)+'СЕТ СН'!$H$11+СВЦЭМ!$D$10+'СЕТ СН'!$H$6</f>
        <v>1470.36295111</v>
      </c>
      <c r="C85" s="37">
        <f>SUMIFS(СВЦЭМ!$D$34:$D$777,СВЦЭМ!$A$34:$A$777,$A85,СВЦЭМ!$B$34:$B$777,C$83)+'СЕТ СН'!$H$11+СВЦЭМ!$D$10+'СЕТ СН'!$H$6</f>
        <v>1575.9379172600002</v>
      </c>
      <c r="D85" s="37">
        <f>SUMIFS(СВЦЭМ!$D$34:$D$777,СВЦЭМ!$A$34:$A$777,$A85,СВЦЭМ!$B$34:$B$777,D$83)+'СЕТ СН'!$H$11+СВЦЭМ!$D$10+'СЕТ СН'!$H$6</f>
        <v>1592.9268296099999</v>
      </c>
      <c r="E85" s="37">
        <f>SUMIFS(СВЦЭМ!$D$34:$D$777,СВЦЭМ!$A$34:$A$777,$A85,СВЦЭМ!$B$34:$B$777,E$83)+'СЕТ СН'!$H$11+СВЦЭМ!$D$10+'СЕТ СН'!$H$6</f>
        <v>1600.2301051899999</v>
      </c>
      <c r="F85" s="37">
        <f>SUMIFS(СВЦЭМ!$D$34:$D$777,СВЦЭМ!$A$34:$A$777,$A85,СВЦЭМ!$B$34:$B$777,F$83)+'СЕТ СН'!$H$11+СВЦЭМ!$D$10+'СЕТ СН'!$H$6</f>
        <v>1617.0104895099998</v>
      </c>
      <c r="G85" s="37">
        <f>SUMIFS(СВЦЭМ!$D$34:$D$777,СВЦЭМ!$A$34:$A$777,$A85,СВЦЭМ!$B$34:$B$777,G$83)+'СЕТ СН'!$H$11+СВЦЭМ!$D$10+'СЕТ СН'!$H$6</f>
        <v>1616.0792387900001</v>
      </c>
      <c r="H85" s="37">
        <f>SUMIFS(СВЦЭМ!$D$34:$D$777,СВЦЭМ!$A$34:$A$777,$A85,СВЦЭМ!$B$34:$B$777,H$83)+'СЕТ СН'!$H$11+СВЦЭМ!$D$10+'СЕТ СН'!$H$6</f>
        <v>1568.49851616</v>
      </c>
      <c r="I85" s="37">
        <f>SUMIFS(СВЦЭМ!$D$34:$D$777,СВЦЭМ!$A$34:$A$777,$A85,СВЦЭМ!$B$34:$B$777,I$83)+'СЕТ СН'!$H$11+СВЦЭМ!$D$10+'СЕТ СН'!$H$6</f>
        <v>1551.13846988</v>
      </c>
      <c r="J85" s="37">
        <f>SUMIFS(СВЦЭМ!$D$34:$D$777,СВЦЭМ!$A$34:$A$777,$A85,СВЦЭМ!$B$34:$B$777,J$83)+'СЕТ СН'!$H$11+СВЦЭМ!$D$10+'СЕТ СН'!$H$6</f>
        <v>1600.5181692000001</v>
      </c>
      <c r="K85" s="37">
        <f>SUMIFS(СВЦЭМ!$D$34:$D$777,СВЦЭМ!$A$34:$A$777,$A85,СВЦЭМ!$B$34:$B$777,K$83)+'СЕТ СН'!$H$11+СВЦЭМ!$D$10+'СЕТ СН'!$H$6</f>
        <v>1766.9551996600003</v>
      </c>
      <c r="L85" s="37">
        <f>SUMIFS(СВЦЭМ!$D$34:$D$777,СВЦЭМ!$A$34:$A$777,$A85,СВЦЭМ!$B$34:$B$777,L$83)+'СЕТ СН'!$H$11+СВЦЭМ!$D$10+'СЕТ СН'!$H$6</f>
        <v>2143.1740959799999</v>
      </c>
      <c r="M85" s="37">
        <f>SUMIFS(СВЦЭМ!$D$34:$D$777,СВЦЭМ!$A$34:$A$777,$A85,СВЦЭМ!$B$34:$B$777,M$83)+'СЕТ СН'!$H$11+СВЦЭМ!$D$10+'СЕТ СН'!$H$6</f>
        <v>2221.6393845800003</v>
      </c>
      <c r="N85" s="37">
        <f>SUMIFS(СВЦЭМ!$D$34:$D$777,СВЦЭМ!$A$34:$A$777,$A85,СВЦЭМ!$B$34:$B$777,N$83)+'СЕТ СН'!$H$11+СВЦЭМ!$D$10+'СЕТ СН'!$H$6</f>
        <v>1992.68181112</v>
      </c>
      <c r="O85" s="37">
        <f>SUMIFS(СВЦЭМ!$D$34:$D$777,СВЦЭМ!$A$34:$A$777,$A85,СВЦЭМ!$B$34:$B$777,O$83)+'СЕТ СН'!$H$11+СВЦЭМ!$D$10+'СЕТ СН'!$H$6</f>
        <v>1711.7871544700001</v>
      </c>
      <c r="P85" s="37">
        <f>SUMIFS(СВЦЭМ!$D$34:$D$777,СВЦЭМ!$A$34:$A$777,$A85,СВЦЭМ!$B$34:$B$777,P$83)+'СЕТ СН'!$H$11+СВЦЭМ!$D$10+'СЕТ СН'!$H$6</f>
        <v>1597.5372341000002</v>
      </c>
      <c r="Q85" s="37">
        <f>SUMIFS(СВЦЭМ!$D$34:$D$777,СВЦЭМ!$A$34:$A$777,$A85,СВЦЭМ!$B$34:$B$777,Q$83)+'СЕТ СН'!$H$11+СВЦЭМ!$D$10+'СЕТ СН'!$H$6</f>
        <v>1568.04633749</v>
      </c>
      <c r="R85" s="37">
        <f>SUMIFS(СВЦЭМ!$D$34:$D$777,СВЦЭМ!$A$34:$A$777,$A85,СВЦЭМ!$B$34:$B$777,R$83)+'СЕТ СН'!$H$11+СВЦЭМ!$D$10+'СЕТ СН'!$H$6</f>
        <v>1605.8238745900001</v>
      </c>
      <c r="S85" s="37">
        <f>SUMIFS(СВЦЭМ!$D$34:$D$777,СВЦЭМ!$A$34:$A$777,$A85,СВЦЭМ!$B$34:$B$777,S$83)+'СЕТ СН'!$H$11+СВЦЭМ!$D$10+'СЕТ СН'!$H$6</f>
        <v>1654.16647478</v>
      </c>
      <c r="T85" s="37">
        <f>SUMIFS(СВЦЭМ!$D$34:$D$777,СВЦЭМ!$A$34:$A$777,$A85,СВЦЭМ!$B$34:$B$777,T$83)+'СЕТ СН'!$H$11+СВЦЭМ!$D$10+'СЕТ СН'!$H$6</f>
        <v>1580.54212198</v>
      </c>
      <c r="U85" s="37">
        <f>SUMIFS(СВЦЭМ!$D$34:$D$777,СВЦЭМ!$A$34:$A$777,$A85,СВЦЭМ!$B$34:$B$777,U$83)+'СЕТ СН'!$H$11+СВЦЭМ!$D$10+'СЕТ СН'!$H$6</f>
        <v>1521.4173218000001</v>
      </c>
      <c r="V85" s="37">
        <f>SUMIFS(СВЦЭМ!$D$34:$D$777,СВЦЭМ!$A$34:$A$777,$A85,СВЦЭМ!$B$34:$B$777,V$83)+'СЕТ СН'!$H$11+СВЦЭМ!$D$10+'СЕТ СН'!$H$6</f>
        <v>1515.90937764</v>
      </c>
      <c r="W85" s="37">
        <f>SUMIFS(СВЦЭМ!$D$34:$D$777,СВЦЭМ!$A$34:$A$777,$A85,СВЦЭМ!$B$34:$B$777,W$83)+'СЕТ СН'!$H$11+СВЦЭМ!$D$10+'СЕТ СН'!$H$6</f>
        <v>1537.8523016500001</v>
      </c>
      <c r="X85" s="37">
        <f>SUMIFS(СВЦЭМ!$D$34:$D$777,СВЦЭМ!$A$34:$A$777,$A85,СВЦЭМ!$B$34:$B$777,X$83)+'СЕТ СН'!$H$11+СВЦЭМ!$D$10+'СЕТ СН'!$H$6</f>
        <v>1494.6944157200001</v>
      </c>
      <c r="Y85" s="37">
        <f>SUMIFS(СВЦЭМ!$D$34:$D$777,СВЦЭМ!$A$34:$A$777,$A85,СВЦЭМ!$B$34:$B$777,Y$83)+'СЕТ СН'!$H$11+СВЦЭМ!$D$10+'СЕТ СН'!$H$6</f>
        <v>1473.7819725300001</v>
      </c>
    </row>
    <row r="86" spans="1:27" ht="15.75" x14ac:dyDescent="0.2">
      <c r="A86" s="36">
        <f t="shared" ref="A86:A114" si="2">A85+1</f>
        <v>42585</v>
      </c>
      <c r="B86" s="37">
        <f>SUMIFS(СВЦЭМ!$D$34:$D$777,СВЦЭМ!$A$34:$A$777,$A86,СВЦЭМ!$B$34:$B$777,B$83)+'СЕТ СН'!$H$11+СВЦЭМ!$D$10+'СЕТ СН'!$H$6</f>
        <v>1510.9032862700001</v>
      </c>
      <c r="C86" s="37">
        <f>SUMIFS(СВЦЭМ!$D$34:$D$777,СВЦЭМ!$A$34:$A$777,$A86,СВЦЭМ!$B$34:$B$777,C$83)+'СЕТ СН'!$H$11+СВЦЭМ!$D$10+'СЕТ СН'!$H$6</f>
        <v>1570.2395751200002</v>
      </c>
      <c r="D86" s="37">
        <f>SUMIFS(СВЦЭМ!$D$34:$D$777,СВЦЭМ!$A$34:$A$777,$A86,СВЦЭМ!$B$34:$B$777,D$83)+'СЕТ СН'!$H$11+СВЦЭМ!$D$10+'СЕТ СН'!$H$6</f>
        <v>1587.0901773099999</v>
      </c>
      <c r="E86" s="37">
        <f>SUMIFS(СВЦЭМ!$D$34:$D$777,СВЦЭМ!$A$34:$A$777,$A86,СВЦЭМ!$B$34:$B$777,E$83)+'СЕТ СН'!$H$11+СВЦЭМ!$D$10+'СЕТ СН'!$H$6</f>
        <v>1621.0897943300001</v>
      </c>
      <c r="F86" s="37">
        <f>SUMIFS(СВЦЭМ!$D$34:$D$777,СВЦЭМ!$A$34:$A$777,$A86,СВЦЭМ!$B$34:$B$777,F$83)+'СЕТ СН'!$H$11+СВЦЭМ!$D$10+'СЕТ СН'!$H$6</f>
        <v>1624.96278523</v>
      </c>
      <c r="G86" s="37">
        <f>SUMIFS(СВЦЭМ!$D$34:$D$777,СВЦЭМ!$A$34:$A$777,$A86,СВЦЭМ!$B$34:$B$777,G$83)+'СЕТ СН'!$H$11+СВЦЭМ!$D$10+'СЕТ СН'!$H$6</f>
        <v>1612.9379560900002</v>
      </c>
      <c r="H86" s="37">
        <f>SUMIFS(СВЦЭМ!$D$34:$D$777,СВЦЭМ!$A$34:$A$777,$A86,СВЦЭМ!$B$34:$B$777,H$83)+'СЕТ СН'!$H$11+СВЦЭМ!$D$10+'СЕТ СН'!$H$6</f>
        <v>1572.4399653700002</v>
      </c>
      <c r="I86" s="37">
        <f>SUMIFS(СВЦЭМ!$D$34:$D$777,СВЦЭМ!$A$34:$A$777,$A86,СВЦЭМ!$B$34:$B$777,I$83)+'СЕТ СН'!$H$11+СВЦЭМ!$D$10+'СЕТ СН'!$H$6</f>
        <v>1513.4233291400001</v>
      </c>
      <c r="J86" s="37">
        <f>SUMIFS(СВЦЭМ!$D$34:$D$777,СВЦЭМ!$A$34:$A$777,$A86,СВЦЭМ!$B$34:$B$777,J$83)+'СЕТ СН'!$H$11+СВЦЭМ!$D$10+'СЕТ СН'!$H$6</f>
        <v>1531.3287147599999</v>
      </c>
      <c r="K86" s="37">
        <f>SUMIFS(СВЦЭМ!$D$34:$D$777,СВЦЭМ!$A$34:$A$777,$A86,СВЦЭМ!$B$34:$B$777,K$83)+'СЕТ СН'!$H$11+СВЦЭМ!$D$10+'СЕТ СН'!$H$6</f>
        <v>1514.5765906900001</v>
      </c>
      <c r="L86" s="37">
        <f>SUMIFS(СВЦЭМ!$D$34:$D$777,СВЦЭМ!$A$34:$A$777,$A86,СВЦЭМ!$B$34:$B$777,L$83)+'СЕТ СН'!$H$11+СВЦЭМ!$D$10+'СЕТ СН'!$H$6</f>
        <v>1494.30128018</v>
      </c>
      <c r="M86" s="37">
        <f>SUMIFS(СВЦЭМ!$D$34:$D$777,СВЦЭМ!$A$34:$A$777,$A86,СВЦЭМ!$B$34:$B$777,M$83)+'СЕТ СН'!$H$11+СВЦЭМ!$D$10+'СЕТ СН'!$H$6</f>
        <v>1525.6800984800002</v>
      </c>
      <c r="N86" s="37">
        <f>SUMIFS(СВЦЭМ!$D$34:$D$777,СВЦЭМ!$A$34:$A$777,$A86,СВЦЭМ!$B$34:$B$777,N$83)+'СЕТ СН'!$H$11+СВЦЭМ!$D$10+'СЕТ СН'!$H$6</f>
        <v>1530.7218675900001</v>
      </c>
      <c r="O86" s="37">
        <f>SUMIFS(СВЦЭМ!$D$34:$D$777,СВЦЭМ!$A$34:$A$777,$A86,СВЦЭМ!$B$34:$B$777,O$83)+'СЕТ СН'!$H$11+СВЦЭМ!$D$10+'СЕТ СН'!$H$6</f>
        <v>1526.66715073</v>
      </c>
      <c r="P86" s="37">
        <f>SUMIFS(СВЦЭМ!$D$34:$D$777,СВЦЭМ!$A$34:$A$777,$A86,СВЦЭМ!$B$34:$B$777,P$83)+'СЕТ СН'!$H$11+СВЦЭМ!$D$10+'СЕТ СН'!$H$6</f>
        <v>1482.625552</v>
      </c>
      <c r="Q86" s="37">
        <f>SUMIFS(СВЦЭМ!$D$34:$D$777,СВЦЭМ!$A$34:$A$777,$A86,СВЦЭМ!$B$34:$B$777,Q$83)+'СЕТ СН'!$H$11+СВЦЭМ!$D$10+'СЕТ СН'!$H$6</f>
        <v>1479.3342371600002</v>
      </c>
      <c r="R86" s="37">
        <f>SUMIFS(СВЦЭМ!$D$34:$D$777,СВЦЭМ!$A$34:$A$777,$A86,СВЦЭМ!$B$34:$B$777,R$83)+'СЕТ СН'!$H$11+СВЦЭМ!$D$10+'СЕТ СН'!$H$6</f>
        <v>1470.55972266</v>
      </c>
      <c r="S86" s="37">
        <f>SUMIFS(СВЦЭМ!$D$34:$D$777,СВЦЭМ!$A$34:$A$777,$A86,СВЦЭМ!$B$34:$B$777,S$83)+'СЕТ СН'!$H$11+СВЦЭМ!$D$10+'СЕТ СН'!$H$6</f>
        <v>1564.2466051400002</v>
      </c>
      <c r="T86" s="37">
        <f>SUMIFS(СВЦЭМ!$D$34:$D$777,СВЦЭМ!$A$34:$A$777,$A86,СВЦЭМ!$B$34:$B$777,T$83)+'СЕТ СН'!$H$11+СВЦЭМ!$D$10+'СЕТ СН'!$H$6</f>
        <v>1567.51929483</v>
      </c>
      <c r="U86" s="37">
        <f>SUMIFS(СВЦЭМ!$D$34:$D$777,СВЦЭМ!$A$34:$A$777,$A86,СВЦЭМ!$B$34:$B$777,U$83)+'СЕТ СН'!$H$11+СВЦЭМ!$D$10+'СЕТ СН'!$H$6</f>
        <v>1524.6251323700001</v>
      </c>
      <c r="V86" s="37">
        <f>SUMIFS(СВЦЭМ!$D$34:$D$777,СВЦЭМ!$A$34:$A$777,$A86,СВЦЭМ!$B$34:$B$777,V$83)+'СЕТ СН'!$H$11+СВЦЭМ!$D$10+'СЕТ СН'!$H$6</f>
        <v>1541.88075058</v>
      </c>
      <c r="W86" s="37">
        <f>SUMIFS(СВЦЭМ!$D$34:$D$777,СВЦЭМ!$A$34:$A$777,$A86,СВЦЭМ!$B$34:$B$777,W$83)+'СЕТ СН'!$H$11+СВЦЭМ!$D$10+'СЕТ СН'!$H$6</f>
        <v>1551.61066037</v>
      </c>
      <c r="X86" s="37">
        <f>SUMIFS(СВЦЭМ!$D$34:$D$777,СВЦЭМ!$A$34:$A$777,$A86,СВЦЭМ!$B$34:$B$777,X$83)+'СЕТ СН'!$H$11+СВЦЭМ!$D$10+'СЕТ СН'!$H$6</f>
        <v>1482.52490661</v>
      </c>
      <c r="Y86" s="37">
        <f>SUMIFS(СВЦЭМ!$D$34:$D$777,СВЦЭМ!$A$34:$A$777,$A86,СВЦЭМ!$B$34:$B$777,Y$83)+'СЕТ СН'!$H$11+СВЦЭМ!$D$10+'СЕТ СН'!$H$6</f>
        <v>1447.98688997</v>
      </c>
    </row>
    <row r="87" spans="1:27" ht="15.75" x14ac:dyDescent="0.2">
      <c r="A87" s="36">
        <f t="shared" si="2"/>
        <v>42586</v>
      </c>
      <c r="B87" s="37">
        <f>SUMIFS(СВЦЭМ!$D$34:$D$777,СВЦЭМ!$A$34:$A$777,$A87,СВЦЭМ!$B$34:$B$777,B$83)+'СЕТ СН'!$H$11+СВЦЭМ!$D$10+'СЕТ СН'!$H$6</f>
        <v>1529.1291328500001</v>
      </c>
      <c r="C87" s="37">
        <f>SUMIFS(СВЦЭМ!$D$34:$D$777,СВЦЭМ!$A$34:$A$777,$A87,СВЦЭМ!$B$34:$B$777,C$83)+'СЕТ СН'!$H$11+СВЦЭМ!$D$10+'СЕТ СН'!$H$6</f>
        <v>1597.29401775</v>
      </c>
      <c r="D87" s="37">
        <f>SUMIFS(СВЦЭМ!$D$34:$D$777,СВЦЭМ!$A$34:$A$777,$A87,СВЦЭМ!$B$34:$B$777,D$83)+'СЕТ СН'!$H$11+СВЦЭМ!$D$10+'СЕТ СН'!$H$6</f>
        <v>1645.31706222</v>
      </c>
      <c r="E87" s="37">
        <f>SUMIFS(СВЦЭМ!$D$34:$D$777,СВЦЭМ!$A$34:$A$777,$A87,СВЦЭМ!$B$34:$B$777,E$83)+'СЕТ СН'!$H$11+СВЦЭМ!$D$10+'СЕТ СН'!$H$6</f>
        <v>1664.0239062700002</v>
      </c>
      <c r="F87" s="37">
        <f>SUMIFS(СВЦЭМ!$D$34:$D$777,СВЦЭМ!$A$34:$A$777,$A87,СВЦЭМ!$B$34:$B$777,F$83)+'СЕТ СН'!$H$11+СВЦЭМ!$D$10+'СЕТ СН'!$H$6</f>
        <v>1661.7624457100001</v>
      </c>
      <c r="G87" s="37">
        <f>SUMIFS(СВЦЭМ!$D$34:$D$777,СВЦЭМ!$A$34:$A$777,$A87,СВЦЭМ!$B$34:$B$777,G$83)+'СЕТ СН'!$H$11+СВЦЭМ!$D$10+'СЕТ СН'!$H$6</f>
        <v>1648.4162747200003</v>
      </c>
      <c r="H87" s="37">
        <f>SUMIFS(СВЦЭМ!$D$34:$D$777,СВЦЭМ!$A$34:$A$777,$A87,СВЦЭМ!$B$34:$B$777,H$83)+'СЕТ СН'!$H$11+СВЦЭМ!$D$10+'СЕТ СН'!$H$6</f>
        <v>1600.58967022</v>
      </c>
      <c r="I87" s="37">
        <f>SUMIFS(СВЦЭМ!$D$34:$D$777,СВЦЭМ!$A$34:$A$777,$A87,СВЦЭМ!$B$34:$B$777,I$83)+'СЕТ СН'!$H$11+СВЦЭМ!$D$10+'СЕТ СН'!$H$6</f>
        <v>1570.7987610700002</v>
      </c>
      <c r="J87" s="37">
        <f>SUMIFS(СВЦЭМ!$D$34:$D$777,СВЦЭМ!$A$34:$A$777,$A87,СВЦЭМ!$B$34:$B$777,J$83)+'СЕТ СН'!$H$11+СВЦЭМ!$D$10+'СЕТ СН'!$H$6</f>
        <v>1581.5033720400002</v>
      </c>
      <c r="K87" s="37">
        <f>SUMIFS(СВЦЭМ!$D$34:$D$777,СВЦЭМ!$A$34:$A$777,$A87,СВЦЭМ!$B$34:$B$777,K$83)+'СЕТ СН'!$H$11+СВЦЭМ!$D$10+'СЕТ СН'!$H$6</f>
        <v>1542.1452614499999</v>
      </c>
      <c r="L87" s="37">
        <f>SUMIFS(СВЦЭМ!$D$34:$D$777,СВЦЭМ!$A$34:$A$777,$A87,СВЦЭМ!$B$34:$B$777,L$83)+'СЕТ СН'!$H$11+СВЦЭМ!$D$10+'СЕТ СН'!$H$6</f>
        <v>1554.1915590399999</v>
      </c>
      <c r="M87" s="37">
        <f>SUMIFS(СВЦЭМ!$D$34:$D$777,СВЦЭМ!$A$34:$A$777,$A87,СВЦЭМ!$B$34:$B$777,M$83)+'СЕТ СН'!$H$11+СВЦЭМ!$D$10+'СЕТ СН'!$H$6</f>
        <v>1570.0552201</v>
      </c>
      <c r="N87" s="37">
        <f>SUMIFS(СВЦЭМ!$D$34:$D$777,СВЦЭМ!$A$34:$A$777,$A87,СВЦЭМ!$B$34:$B$777,N$83)+'СЕТ СН'!$H$11+СВЦЭМ!$D$10+'СЕТ СН'!$H$6</f>
        <v>1579.3801867500001</v>
      </c>
      <c r="O87" s="37">
        <f>SUMIFS(СВЦЭМ!$D$34:$D$777,СВЦЭМ!$A$34:$A$777,$A87,СВЦЭМ!$B$34:$B$777,O$83)+'СЕТ СН'!$H$11+СВЦЭМ!$D$10+'СЕТ СН'!$H$6</f>
        <v>1630.04036838</v>
      </c>
      <c r="P87" s="37">
        <f>SUMIFS(СВЦЭМ!$D$34:$D$777,СВЦЭМ!$A$34:$A$777,$A87,СВЦЭМ!$B$34:$B$777,P$83)+'СЕТ СН'!$H$11+СВЦЭМ!$D$10+'СЕТ СН'!$H$6</f>
        <v>1605.9789001600002</v>
      </c>
      <c r="Q87" s="37">
        <f>SUMIFS(СВЦЭМ!$D$34:$D$777,СВЦЭМ!$A$34:$A$777,$A87,СВЦЭМ!$B$34:$B$777,Q$83)+'СЕТ СН'!$H$11+СВЦЭМ!$D$10+'СЕТ СН'!$H$6</f>
        <v>1508.4167579300001</v>
      </c>
      <c r="R87" s="37">
        <f>SUMIFS(СВЦЭМ!$D$34:$D$777,СВЦЭМ!$A$34:$A$777,$A87,СВЦЭМ!$B$34:$B$777,R$83)+'СЕТ СН'!$H$11+СВЦЭМ!$D$10+'СЕТ СН'!$H$6</f>
        <v>1489.1315301200002</v>
      </c>
      <c r="S87" s="37">
        <f>SUMIFS(СВЦЭМ!$D$34:$D$777,СВЦЭМ!$A$34:$A$777,$A87,СВЦЭМ!$B$34:$B$777,S$83)+'СЕТ СН'!$H$11+СВЦЭМ!$D$10+'СЕТ СН'!$H$6</f>
        <v>1551.6788128600001</v>
      </c>
      <c r="T87" s="37">
        <f>SUMIFS(СВЦЭМ!$D$34:$D$777,СВЦЭМ!$A$34:$A$777,$A87,СВЦЭМ!$B$34:$B$777,T$83)+'СЕТ СН'!$H$11+СВЦЭМ!$D$10+'СЕТ СН'!$H$6</f>
        <v>1521.1634794900001</v>
      </c>
      <c r="U87" s="37">
        <f>SUMIFS(СВЦЭМ!$D$34:$D$777,СВЦЭМ!$A$34:$A$777,$A87,СВЦЭМ!$B$34:$B$777,U$83)+'СЕТ СН'!$H$11+СВЦЭМ!$D$10+'СЕТ СН'!$H$6</f>
        <v>1509.0499211599999</v>
      </c>
      <c r="V87" s="37">
        <f>SUMIFS(СВЦЭМ!$D$34:$D$777,СВЦЭМ!$A$34:$A$777,$A87,СВЦЭМ!$B$34:$B$777,V$83)+'СЕТ СН'!$H$11+СВЦЭМ!$D$10+'СЕТ СН'!$H$6</f>
        <v>1529.3016933200001</v>
      </c>
      <c r="W87" s="37">
        <f>SUMIFS(СВЦЭМ!$D$34:$D$777,СВЦЭМ!$A$34:$A$777,$A87,СВЦЭМ!$B$34:$B$777,W$83)+'СЕТ СН'!$H$11+СВЦЭМ!$D$10+'СЕТ СН'!$H$6</f>
        <v>1550.9433807300002</v>
      </c>
      <c r="X87" s="37">
        <f>SUMIFS(СВЦЭМ!$D$34:$D$777,СВЦЭМ!$A$34:$A$777,$A87,СВЦЭМ!$B$34:$B$777,X$83)+'СЕТ СН'!$H$11+СВЦЭМ!$D$10+'СЕТ СН'!$H$6</f>
        <v>1525.1355865300002</v>
      </c>
      <c r="Y87" s="37">
        <f>SUMIFS(СВЦЭМ!$D$34:$D$777,СВЦЭМ!$A$34:$A$777,$A87,СВЦЭМ!$B$34:$B$777,Y$83)+'СЕТ СН'!$H$11+СВЦЭМ!$D$10+'СЕТ СН'!$H$6</f>
        <v>1502.79607975</v>
      </c>
    </row>
    <row r="88" spans="1:27" ht="15.75" x14ac:dyDescent="0.2">
      <c r="A88" s="36">
        <f t="shared" si="2"/>
        <v>42587</v>
      </c>
      <c r="B88" s="37">
        <f>SUMIFS(СВЦЭМ!$D$34:$D$777,СВЦЭМ!$A$34:$A$777,$A88,СВЦЭМ!$B$34:$B$777,B$83)+'СЕТ СН'!$H$11+СВЦЭМ!$D$10+'СЕТ СН'!$H$6</f>
        <v>1438.2499128300001</v>
      </c>
      <c r="C88" s="37">
        <f>SUMIFS(СВЦЭМ!$D$34:$D$777,СВЦЭМ!$A$34:$A$777,$A88,СВЦЭМ!$B$34:$B$777,C$83)+'СЕТ СН'!$H$11+СВЦЭМ!$D$10+'СЕТ СН'!$H$6</f>
        <v>1529.54980484</v>
      </c>
      <c r="D88" s="37">
        <f>SUMIFS(СВЦЭМ!$D$34:$D$777,СВЦЭМ!$A$34:$A$777,$A88,СВЦЭМ!$B$34:$B$777,D$83)+'СЕТ СН'!$H$11+СВЦЭМ!$D$10+'СЕТ СН'!$H$6</f>
        <v>1545.37431457</v>
      </c>
      <c r="E88" s="37">
        <f>SUMIFS(СВЦЭМ!$D$34:$D$777,СВЦЭМ!$A$34:$A$777,$A88,СВЦЭМ!$B$34:$B$777,E$83)+'СЕТ СН'!$H$11+СВЦЭМ!$D$10+'СЕТ СН'!$H$6</f>
        <v>1550.0560652200002</v>
      </c>
      <c r="F88" s="37">
        <f>SUMIFS(СВЦЭМ!$D$34:$D$777,СВЦЭМ!$A$34:$A$777,$A88,СВЦЭМ!$B$34:$B$777,F$83)+'СЕТ СН'!$H$11+СВЦЭМ!$D$10+'СЕТ СН'!$H$6</f>
        <v>1548.1482317</v>
      </c>
      <c r="G88" s="37">
        <f>SUMIFS(СВЦЭМ!$D$34:$D$777,СВЦЭМ!$A$34:$A$777,$A88,СВЦЭМ!$B$34:$B$777,G$83)+'СЕТ СН'!$H$11+СВЦЭМ!$D$10+'СЕТ СН'!$H$6</f>
        <v>1557.8173853100002</v>
      </c>
      <c r="H88" s="37">
        <f>SUMIFS(СВЦЭМ!$D$34:$D$777,СВЦЭМ!$A$34:$A$777,$A88,СВЦЭМ!$B$34:$B$777,H$83)+'СЕТ СН'!$H$11+СВЦЭМ!$D$10+'СЕТ СН'!$H$6</f>
        <v>1538.3222126200001</v>
      </c>
      <c r="I88" s="37">
        <f>SUMIFS(СВЦЭМ!$D$34:$D$777,СВЦЭМ!$A$34:$A$777,$A88,СВЦЭМ!$B$34:$B$777,I$83)+'СЕТ СН'!$H$11+СВЦЭМ!$D$10+'СЕТ СН'!$H$6</f>
        <v>1541.1427712700001</v>
      </c>
      <c r="J88" s="37">
        <f>SUMIFS(СВЦЭМ!$D$34:$D$777,СВЦЭМ!$A$34:$A$777,$A88,СВЦЭМ!$B$34:$B$777,J$83)+'СЕТ СН'!$H$11+СВЦЭМ!$D$10+'СЕТ СН'!$H$6</f>
        <v>1538.58807196</v>
      </c>
      <c r="K88" s="37">
        <f>SUMIFS(СВЦЭМ!$D$34:$D$777,СВЦЭМ!$A$34:$A$777,$A88,СВЦЭМ!$B$34:$B$777,K$83)+'СЕТ СН'!$H$11+СВЦЭМ!$D$10+'СЕТ СН'!$H$6</f>
        <v>1501.7408150199999</v>
      </c>
      <c r="L88" s="37">
        <f>SUMIFS(СВЦЭМ!$D$34:$D$777,СВЦЭМ!$A$34:$A$777,$A88,СВЦЭМ!$B$34:$B$777,L$83)+'СЕТ СН'!$H$11+СВЦЭМ!$D$10+'СЕТ СН'!$H$6</f>
        <v>1498.5123681600001</v>
      </c>
      <c r="M88" s="37">
        <f>SUMIFS(СВЦЭМ!$D$34:$D$777,СВЦЭМ!$A$34:$A$777,$A88,СВЦЭМ!$B$34:$B$777,M$83)+'СЕТ СН'!$H$11+СВЦЭМ!$D$10+'СЕТ СН'!$H$6</f>
        <v>1557.81390566</v>
      </c>
      <c r="N88" s="37">
        <f>SUMIFS(СВЦЭМ!$D$34:$D$777,СВЦЭМ!$A$34:$A$777,$A88,СВЦЭМ!$B$34:$B$777,N$83)+'СЕТ СН'!$H$11+СВЦЭМ!$D$10+'СЕТ СН'!$H$6</f>
        <v>1586.41451706</v>
      </c>
      <c r="O88" s="37">
        <f>SUMIFS(СВЦЭМ!$D$34:$D$777,СВЦЭМ!$A$34:$A$777,$A88,СВЦЭМ!$B$34:$B$777,O$83)+'СЕТ СН'!$H$11+СВЦЭМ!$D$10+'СЕТ СН'!$H$6</f>
        <v>2024.1351377300002</v>
      </c>
      <c r="P88" s="37">
        <f>SUMIFS(СВЦЭМ!$D$34:$D$777,СВЦЭМ!$A$34:$A$777,$A88,СВЦЭМ!$B$34:$B$777,P$83)+'СЕТ СН'!$H$11+СВЦЭМ!$D$10+'СЕТ СН'!$H$6</f>
        <v>2196.8686436500002</v>
      </c>
      <c r="Q88" s="37">
        <f>SUMIFS(СВЦЭМ!$D$34:$D$777,СВЦЭМ!$A$34:$A$777,$A88,СВЦЭМ!$B$34:$B$777,Q$83)+'СЕТ СН'!$H$11+СВЦЭМ!$D$10+'СЕТ СН'!$H$6</f>
        <v>1914.68139836</v>
      </c>
      <c r="R88" s="37">
        <f>SUMIFS(СВЦЭМ!$D$34:$D$777,СВЦЭМ!$A$34:$A$777,$A88,СВЦЭМ!$B$34:$B$777,R$83)+'СЕТ СН'!$H$11+СВЦЭМ!$D$10+'СЕТ СН'!$H$6</f>
        <v>1531.8182145400001</v>
      </c>
      <c r="S88" s="37">
        <f>SUMIFS(СВЦЭМ!$D$34:$D$777,СВЦЭМ!$A$34:$A$777,$A88,СВЦЭМ!$B$34:$B$777,S$83)+'СЕТ СН'!$H$11+СВЦЭМ!$D$10+'СЕТ СН'!$H$6</f>
        <v>1538.19535916</v>
      </c>
      <c r="T88" s="37">
        <f>SUMIFS(СВЦЭМ!$D$34:$D$777,СВЦЭМ!$A$34:$A$777,$A88,СВЦЭМ!$B$34:$B$777,T$83)+'СЕТ СН'!$H$11+СВЦЭМ!$D$10+'СЕТ СН'!$H$6</f>
        <v>1485.38889376</v>
      </c>
      <c r="U88" s="37">
        <f>SUMIFS(СВЦЭМ!$D$34:$D$777,СВЦЭМ!$A$34:$A$777,$A88,СВЦЭМ!$B$34:$B$777,U$83)+'СЕТ СН'!$H$11+СВЦЭМ!$D$10+'СЕТ СН'!$H$6</f>
        <v>1519.6371003300001</v>
      </c>
      <c r="V88" s="37">
        <f>SUMIFS(СВЦЭМ!$D$34:$D$777,СВЦЭМ!$A$34:$A$777,$A88,СВЦЭМ!$B$34:$B$777,V$83)+'СЕТ СН'!$H$11+СВЦЭМ!$D$10+'СЕТ СН'!$H$6</f>
        <v>1497.25212878</v>
      </c>
      <c r="W88" s="37">
        <f>SUMIFS(СВЦЭМ!$D$34:$D$777,СВЦЭМ!$A$34:$A$777,$A88,СВЦЭМ!$B$34:$B$777,W$83)+'СЕТ СН'!$H$11+СВЦЭМ!$D$10+'СЕТ СН'!$H$6</f>
        <v>1531.13880537</v>
      </c>
      <c r="X88" s="37">
        <f>SUMIFS(СВЦЭМ!$D$34:$D$777,СВЦЭМ!$A$34:$A$777,$A88,СВЦЭМ!$B$34:$B$777,X$83)+'СЕТ СН'!$H$11+СВЦЭМ!$D$10+'СЕТ СН'!$H$6</f>
        <v>1468.47711794</v>
      </c>
      <c r="Y88" s="37">
        <f>SUMIFS(СВЦЭМ!$D$34:$D$777,СВЦЭМ!$A$34:$A$777,$A88,СВЦЭМ!$B$34:$B$777,Y$83)+'СЕТ СН'!$H$11+СВЦЭМ!$D$10+'СЕТ СН'!$H$6</f>
        <v>1485.3741066500002</v>
      </c>
    </row>
    <row r="89" spans="1:27" ht="15.75" x14ac:dyDescent="0.2">
      <c r="A89" s="36">
        <f t="shared" si="2"/>
        <v>42588</v>
      </c>
      <c r="B89" s="37">
        <f>SUMIFS(СВЦЭМ!$D$34:$D$777,СВЦЭМ!$A$34:$A$777,$A89,СВЦЭМ!$B$34:$B$777,B$83)+'СЕТ СН'!$H$11+СВЦЭМ!$D$10+'СЕТ СН'!$H$6</f>
        <v>1598.7316728800001</v>
      </c>
      <c r="C89" s="37">
        <f>SUMIFS(СВЦЭМ!$D$34:$D$777,СВЦЭМ!$A$34:$A$777,$A89,СВЦЭМ!$B$34:$B$777,C$83)+'СЕТ СН'!$H$11+СВЦЭМ!$D$10+'СЕТ СН'!$H$6</f>
        <v>1687.1416971399999</v>
      </c>
      <c r="D89" s="37">
        <f>SUMIFS(СВЦЭМ!$D$34:$D$777,СВЦЭМ!$A$34:$A$777,$A89,СВЦЭМ!$B$34:$B$777,D$83)+'СЕТ СН'!$H$11+СВЦЭМ!$D$10+'СЕТ СН'!$H$6</f>
        <v>1732.0081620700003</v>
      </c>
      <c r="E89" s="37">
        <f>SUMIFS(СВЦЭМ!$D$34:$D$777,СВЦЭМ!$A$34:$A$777,$A89,СВЦЭМ!$B$34:$B$777,E$83)+'СЕТ СН'!$H$11+СВЦЭМ!$D$10+'СЕТ СН'!$H$6</f>
        <v>1766.6799107100001</v>
      </c>
      <c r="F89" s="37">
        <f>SUMIFS(СВЦЭМ!$D$34:$D$777,СВЦЭМ!$A$34:$A$777,$A89,СВЦЭМ!$B$34:$B$777,F$83)+'СЕТ СН'!$H$11+СВЦЭМ!$D$10+'СЕТ СН'!$H$6</f>
        <v>1804.0592392600001</v>
      </c>
      <c r="G89" s="37">
        <f>SUMIFS(СВЦЭМ!$D$34:$D$777,СВЦЭМ!$A$34:$A$777,$A89,СВЦЭМ!$B$34:$B$777,G$83)+'СЕТ СН'!$H$11+СВЦЭМ!$D$10+'СЕТ СН'!$H$6</f>
        <v>1805.4601709399999</v>
      </c>
      <c r="H89" s="37">
        <f>SUMIFS(СВЦЭМ!$D$34:$D$777,СВЦЭМ!$A$34:$A$777,$A89,СВЦЭМ!$B$34:$B$777,H$83)+'СЕТ СН'!$H$11+СВЦЭМ!$D$10+'СЕТ СН'!$H$6</f>
        <v>1768.1178926800003</v>
      </c>
      <c r="I89" s="37">
        <f>SUMIFS(СВЦЭМ!$D$34:$D$777,СВЦЭМ!$A$34:$A$777,$A89,СВЦЭМ!$B$34:$B$777,I$83)+'СЕТ СН'!$H$11+СВЦЭМ!$D$10+'СЕТ СН'!$H$6</f>
        <v>1673.1759994399999</v>
      </c>
      <c r="J89" s="37">
        <f>SUMIFS(СВЦЭМ!$D$34:$D$777,СВЦЭМ!$A$34:$A$777,$A89,СВЦЭМ!$B$34:$B$777,J$83)+'СЕТ СН'!$H$11+СВЦЭМ!$D$10+'СЕТ СН'!$H$6</f>
        <v>1564.1108996500002</v>
      </c>
      <c r="K89" s="37">
        <f>SUMIFS(СВЦЭМ!$D$34:$D$777,СВЦЭМ!$A$34:$A$777,$A89,СВЦЭМ!$B$34:$B$777,K$83)+'СЕТ СН'!$H$11+СВЦЭМ!$D$10+'СЕТ СН'!$H$6</f>
        <v>1552.8483933900002</v>
      </c>
      <c r="L89" s="37">
        <f>SUMIFS(СВЦЭМ!$D$34:$D$777,СВЦЭМ!$A$34:$A$777,$A89,СВЦЭМ!$B$34:$B$777,L$83)+'СЕТ СН'!$H$11+СВЦЭМ!$D$10+'СЕТ СН'!$H$6</f>
        <v>1590.58646821</v>
      </c>
      <c r="M89" s="37">
        <f>SUMIFS(СВЦЭМ!$D$34:$D$777,СВЦЭМ!$A$34:$A$777,$A89,СВЦЭМ!$B$34:$B$777,M$83)+'СЕТ СН'!$H$11+СВЦЭМ!$D$10+'СЕТ СН'!$H$6</f>
        <v>1534.9468202200001</v>
      </c>
      <c r="N89" s="37">
        <f>SUMIFS(СВЦЭМ!$D$34:$D$777,СВЦЭМ!$A$34:$A$777,$A89,СВЦЭМ!$B$34:$B$777,N$83)+'СЕТ СН'!$H$11+СВЦЭМ!$D$10+'СЕТ СН'!$H$6</f>
        <v>1513.4697376700001</v>
      </c>
      <c r="O89" s="37">
        <f>SUMIFS(СВЦЭМ!$D$34:$D$777,СВЦЭМ!$A$34:$A$777,$A89,СВЦЭМ!$B$34:$B$777,O$83)+'СЕТ СН'!$H$11+СВЦЭМ!$D$10+'СЕТ СН'!$H$6</f>
        <v>1509.5505240500001</v>
      </c>
      <c r="P89" s="37">
        <f>SUMIFS(СВЦЭМ!$D$34:$D$777,СВЦЭМ!$A$34:$A$777,$A89,СВЦЭМ!$B$34:$B$777,P$83)+'СЕТ СН'!$H$11+СВЦЭМ!$D$10+'СЕТ СН'!$H$6</f>
        <v>1521.60089948</v>
      </c>
      <c r="Q89" s="37">
        <f>SUMIFS(СВЦЭМ!$D$34:$D$777,СВЦЭМ!$A$34:$A$777,$A89,СВЦЭМ!$B$34:$B$777,Q$83)+'СЕТ СН'!$H$11+СВЦЭМ!$D$10+'СЕТ СН'!$H$6</f>
        <v>1596.3406162800002</v>
      </c>
      <c r="R89" s="37">
        <f>SUMIFS(СВЦЭМ!$D$34:$D$777,СВЦЭМ!$A$34:$A$777,$A89,СВЦЭМ!$B$34:$B$777,R$83)+'СЕТ СН'!$H$11+СВЦЭМ!$D$10+'СЕТ СН'!$H$6</f>
        <v>1502.6095080499999</v>
      </c>
      <c r="S89" s="37">
        <f>SUMIFS(СВЦЭМ!$D$34:$D$777,СВЦЭМ!$A$34:$A$777,$A89,СВЦЭМ!$B$34:$B$777,S$83)+'СЕТ СН'!$H$11+СВЦЭМ!$D$10+'СЕТ СН'!$H$6</f>
        <v>1497.4756608600001</v>
      </c>
      <c r="T89" s="37">
        <f>SUMIFS(СВЦЭМ!$D$34:$D$777,СВЦЭМ!$A$34:$A$777,$A89,СВЦЭМ!$B$34:$B$777,T$83)+'СЕТ СН'!$H$11+СВЦЭМ!$D$10+'СЕТ СН'!$H$6</f>
        <v>1506.4353781499999</v>
      </c>
      <c r="U89" s="37">
        <f>SUMIFS(СВЦЭМ!$D$34:$D$777,СВЦЭМ!$A$34:$A$777,$A89,СВЦЭМ!$B$34:$B$777,U$83)+'СЕТ СН'!$H$11+СВЦЭМ!$D$10+'СЕТ СН'!$H$6</f>
        <v>1493.2898849500002</v>
      </c>
      <c r="V89" s="37">
        <f>SUMIFS(СВЦЭМ!$D$34:$D$777,СВЦЭМ!$A$34:$A$777,$A89,СВЦЭМ!$B$34:$B$777,V$83)+'СЕТ СН'!$H$11+СВЦЭМ!$D$10+'СЕТ СН'!$H$6</f>
        <v>1510.94609455</v>
      </c>
      <c r="W89" s="37">
        <f>SUMIFS(СВЦЭМ!$D$34:$D$777,СВЦЭМ!$A$34:$A$777,$A89,СВЦЭМ!$B$34:$B$777,W$83)+'СЕТ СН'!$H$11+СВЦЭМ!$D$10+'СЕТ СН'!$H$6</f>
        <v>1527.78707282</v>
      </c>
      <c r="X89" s="37">
        <f>SUMIFS(СВЦЭМ!$D$34:$D$777,СВЦЭМ!$A$34:$A$777,$A89,СВЦЭМ!$B$34:$B$777,X$83)+'СЕТ СН'!$H$11+СВЦЭМ!$D$10+'СЕТ СН'!$H$6</f>
        <v>1480.5073819700001</v>
      </c>
      <c r="Y89" s="37">
        <f>SUMIFS(СВЦЭМ!$D$34:$D$777,СВЦЭМ!$A$34:$A$777,$A89,СВЦЭМ!$B$34:$B$777,Y$83)+'СЕТ СН'!$H$11+СВЦЭМ!$D$10+'СЕТ СН'!$H$6</f>
        <v>1505.5720407600002</v>
      </c>
    </row>
    <row r="90" spans="1:27" ht="15.75" x14ac:dyDescent="0.2">
      <c r="A90" s="36">
        <f t="shared" si="2"/>
        <v>42589</v>
      </c>
      <c r="B90" s="37">
        <f>SUMIFS(СВЦЭМ!$D$34:$D$777,СВЦЭМ!$A$34:$A$777,$A90,СВЦЭМ!$B$34:$B$777,B$83)+'СЕТ СН'!$H$11+СВЦЭМ!$D$10+'СЕТ СН'!$H$6</f>
        <v>1565.92521898</v>
      </c>
      <c r="C90" s="37">
        <f>SUMIFS(СВЦЭМ!$D$34:$D$777,СВЦЭМ!$A$34:$A$777,$A90,СВЦЭМ!$B$34:$B$777,C$83)+'СЕТ СН'!$H$11+СВЦЭМ!$D$10+'СЕТ СН'!$H$6</f>
        <v>1660.2557586500002</v>
      </c>
      <c r="D90" s="37">
        <f>SUMIFS(СВЦЭМ!$D$34:$D$777,СВЦЭМ!$A$34:$A$777,$A90,СВЦЭМ!$B$34:$B$777,D$83)+'СЕТ СН'!$H$11+СВЦЭМ!$D$10+'СЕТ СН'!$H$6</f>
        <v>1726.2431704700002</v>
      </c>
      <c r="E90" s="37">
        <f>SUMIFS(СВЦЭМ!$D$34:$D$777,СВЦЭМ!$A$34:$A$777,$A90,СВЦЭМ!$B$34:$B$777,E$83)+'СЕТ СН'!$H$11+СВЦЭМ!$D$10+'СЕТ СН'!$H$6</f>
        <v>1760.8693049600001</v>
      </c>
      <c r="F90" s="37">
        <f>SUMIFS(СВЦЭМ!$D$34:$D$777,СВЦЭМ!$A$34:$A$777,$A90,СВЦЭМ!$B$34:$B$777,F$83)+'СЕТ СН'!$H$11+СВЦЭМ!$D$10+'СЕТ СН'!$H$6</f>
        <v>1771.0675813400003</v>
      </c>
      <c r="G90" s="37">
        <f>SUMIFS(СВЦЭМ!$D$34:$D$777,СВЦЭМ!$A$34:$A$777,$A90,СВЦЭМ!$B$34:$B$777,G$83)+'СЕТ СН'!$H$11+СВЦЭМ!$D$10+'СЕТ СН'!$H$6</f>
        <v>1778.94534823</v>
      </c>
      <c r="H90" s="37">
        <f>SUMIFS(СВЦЭМ!$D$34:$D$777,СВЦЭМ!$A$34:$A$777,$A90,СВЦЭМ!$B$34:$B$777,H$83)+'СЕТ СН'!$H$11+СВЦЭМ!$D$10+'СЕТ СН'!$H$6</f>
        <v>1735.3486838399999</v>
      </c>
      <c r="I90" s="37">
        <f>SUMIFS(СВЦЭМ!$D$34:$D$777,СВЦЭМ!$A$34:$A$777,$A90,СВЦЭМ!$B$34:$B$777,I$83)+'СЕТ СН'!$H$11+СВЦЭМ!$D$10+'СЕТ СН'!$H$6</f>
        <v>1695.8175415300002</v>
      </c>
      <c r="J90" s="37">
        <f>SUMIFS(СВЦЭМ!$D$34:$D$777,СВЦЭМ!$A$34:$A$777,$A90,СВЦЭМ!$B$34:$B$777,J$83)+'СЕТ СН'!$H$11+СВЦЭМ!$D$10+'СЕТ СН'!$H$6</f>
        <v>1600.32277368</v>
      </c>
      <c r="K90" s="37">
        <f>SUMIFS(СВЦЭМ!$D$34:$D$777,СВЦЭМ!$A$34:$A$777,$A90,СВЦЭМ!$B$34:$B$777,K$83)+'СЕТ СН'!$H$11+СВЦЭМ!$D$10+'СЕТ СН'!$H$6</f>
        <v>1538.96271514</v>
      </c>
      <c r="L90" s="37">
        <f>SUMIFS(СВЦЭМ!$D$34:$D$777,СВЦЭМ!$A$34:$A$777,$A90,СВЦЭМ!$B$34:$B$777,L$83)+'СЕТ СН'!$H$11+СВЦЭМ!$D$10+'СЕТ СН'!$H$6</f>
        <v>1574.46740273</v>
      </c>
      <c r="M90" s="37">
        <f>SUMIFS(СВЦЭМ!$D$34:$D$777,СВЦЭМ!$A$34:$A$777,$A90,СВЦЭМ!$B$34:$B$777,M$83)+'СЕТ СН'!$H$11+СВЦЭМ!$D$10+'СЕТ СН'!$H$6</f>
        <v>1546.2825713100001</v>
      </c>
      <c r="N90" s="37">
        <f>SUMIFS(СВЦЭМ!$D$34:$D$777,СВЦЭМ!$A$34:$A$777,$A90,СВЦЭМ!$B$34:$B$777,N$83)+'СЕТ СН'!$H$11+СВЦЭМ!$D$10+'СЕТ СН'!$H$6</f>
        <v>1508.33645669</v>
      </c>
      <c r="O90" s="37">
        <f>SUMIFS(СВЦЭМ!$D$34:$D$777,СВЦЭМ!$A$34:$A$777,$A90,СВЦЭМ!$B$34:$B$777,O$83)+'СЕТ СН'!$H$11+СВЦЭМ!$D$10+'СЕТ СН'!$H$6</f>
        <v>1514.0427033200001</v>
      </c>
      <c r="P90" s="37">
        <f>SUMIFS(СВЦЭМ!$D$34:$D$777,СВЦЭМ!$A$34:$A$777,$A90,СВЦЭМ!$B$34:$B$777,P$83)+'СЕТ СН'!$H$11+СВЦЭМ!$D$10+'СЕТ СН'!$H$6</f>
        <v>1618.7627111800002</v>
      </c>
      <c r="Q90" s="37">
        <f>SUMIFS(СВЦЭМ!$D$34:$D$777,СВЦЭМ!$A$34:$A$777,$A90,СВЦЭМ!$B$34:$B$777,Q$83)+'СЕТ СН'!$H$11+СВЦЭМ!$D$10+'СЕТ СН'!$H$6</f>
        <v>1538.2512633400002</v>
      </c>
      <c r="R90" s="37">
        <f>SUMIFS(СВЦЭМ!$D$34:$D$777,СВЦЭМ!$A$34:$A$777,$A90,СВЦЭМ!$B$34:$B$777,R$83)+'СЕТ СН'!$H$11+СВЦЭМ!$D$10+'СЕТ СН'!$H$6</f>
        <v>1534.90197676</v>
      </c>
      <c r="S90" s="37">
        <f>SUMIFS(СВЦЭМ!$D$34:$D$777,СВЦЭМ!$A$34:$A$777,$A90,СВЦЭМ!$B$34:$B$777,S$83)+'СЕТ СН'!$H$11+СВЦЭМ!$D$10+'СЕТ СН'!$H$6</f>
        <v>1564.5413573999999</v>
      </c>
      <c r="T90" s="37">
        <f>SUMIFS(СВЦЭМ!$D$34:$D$777,СВЦЭМ!$A$34:$A$777,$A90,СВЦЭМ!$B$34:$B$777,T$83)+'СЕТ СН'!$H$11+СВЦЭМ!$D$10+'СЕТ СН'!$H$6</f>
        <v>1613.93109772</v>
      </c>
      <c r="U90" s="37">
        <f>SUMIFS(СВЦЭМ!$D$34:$D$777,СВЦЭМ!$A$34:$A$777,$A90,СВЦЭМ!$B$34:$B$777,U$83)+'СЕТ СН'!$H$11+СВЦЭМ!$D$10+'СЕТ СН'!$H$6</f>
        <v>1538.53715149</v>
      </c>
      <c r="V90" s="37">
        <f>SUMIFS(СВЦЭМ!$D$34:$D$777,СВЦЭМ!$A$34:$A$777,$A90,СВЦЭМ!$B$34:$B$777,V$83)+'СЕТ СН'!$H$11+СВЦЭМ!$D$10+'СЕТ СН'!$H$6</f>
        <v>1549.0065809</v>
      </c>
      <c r="W90" s="37">
        <f>SUMIFS(СВЦЭМ!$D$34:$D$777,СВЦЭМ!$A$34:$A$777,$A90,СВЦЭМ!$B$34:$B$777,W$83)+'СЕТ СН'!$H$11+СВЦЭМ!$D$10+'СЕТ СН'!$H$6</f>
        <v>1562.78996628</v>
      </c>
      <c r="X90" s="37">
        <f>SUMIFS(СВЦЭМ!$D$34:$D$777,СВЦЭМ!$A$34:$A$777,$A90,СВЦЭМ!$B$34:$B$777,X$83)+'СЕТ СН'!$H$11+СВЦЭМ!$D$10+'СЕТ СН'!$H$6</f>
        <v>1536.2459737300001</v>
      </c>
      <c r="Y90" s="37">
        <f>SUMIFS(СВЦЭМ!$D$34:$D$777,СВЦЭМ!$A$34:$A$777,$A90,СВЦЭМ!$B$34:$B$777,Y$83)+'СЕТ СН'!$H$11+СВЦЭМ!$D$10+'СЕТ СН'!$H$6</f>
        <v>1499.590678</v>
      </c>
    </row>
    <row r="91" spans="1:27" ht="15.75" x14ac:dyDescent="0.2">
      <c r="A91" s="36">
        <f t="shared" si="2"/>
        <v>42590</v>
      </c>
      <c r="B91" s="37">
        <f>SUMIFS(СВЦЭМ!$D$34:$D$777,СВЦЭМ!$A$34:$A$777,$A91,СВЦЭМ!$B$34:$B$777,B$83)+'СЕТ СН'!$H$11+СВЦЭМ!$D$10+'СЕТ СН'!$H$6</f>
        <v>1538.9318353000001</v>
      </c>
      <c r="C91" s="37">
        <f>SUMIFS(СВЦЭМ!$D$34:$D$777,СВЦЭМ!$A$34:$A$777,$A91,СВЦЭМ!$B$34:$B$777,C$83)+'СЕТ СН'!$H$11+СВЦЭМ!$D$10+'СЕТ СН'!$H$6</f>
        <v>1622.24648067</v>
      </c>
      <c r="D91" s="37">
        <f>SUMIFS(СВЦЭМ!$D$34:$D$777,СВЦЭМ!$A$34:$A$777,$A91,СВЦЭМ!$B$34:$B$777,D$83)+'СЕТ СН'!$H$11+СВЦЭМ!$D$10+'СЕТ СН'!$H$6</f>
        <v>1681.3151103700002</v>
      </c>
      <c r="E91" s="37">
        <f>SUMIFS(СВЦЭМ!$D$34:$D$777,СВЦЭМ!$A$34:$A$777,$A91,СВЦЭМ!$B$34:$B$777,E$83)+'СЕТ СН'!$H$11+СВЦЭМ!$D$10+'СЕТ СН'!$H$6</f>
        <v>1727.1957907400001</v>
      </c>
      <c r="F91" s="37">
        <f>SUMIFS(СВЦЭМ!$D$34:$D$777,СВЦЭМ!$A$34:$A$777,$A91,СВЦЭМ!$B$34:$B$777,F$83)+'СЕТ СН'!$H$11+СВЦЭМ!$D$10+'СЕТ СН'!$H$6</f>
        <v>1742.7586696600001</v>
      </c>
      <c r="G91" s="37">
        <f>SUMIFS(СВЦЭМ!$D$34:$D$777,СВЦЭМ!$A$34:$A$777,$A91,СВЦЭМ!$B$34:$B$777,G$83)+'СЕТ СН'!$H$11+СВЦЭМ!$D$10+'СЕТ СН'!$H$6</f>
        <v>1714.4440661900003</v>
      </c>
      <c r="H91" s="37">
        <f>SUMIFS(СВЦЭМ!$D$34:$D$777,СВЦЭМ!$A$34:$A$777,$A91,СВЦЭМ!$B$34:$B$777,H$83)+'СЕТ СН'!$H$11+СВЦЭМ!$D$10+'СЕТ СН'!$H$6</f>
        <v>1654.0543908300001</v>
      </c>
      <c r="I91" s="37">
        <f>SUMIFS(СВЦЭМ!$D$34:$D$777,СВЦЭМ!$A$34:$A$777,$A91,СВЦЭМ!$B$34:$B$777,I$83)+'СЕТ СН'!$H$11+СВЦЭМ!$D$10+'СЕТ СН'!$H$6</f>
        <v>1591.50748522</v>
      </c>
      <c r="J91" s="37">
        <f>SUMIFS(СВЦЭМ!$D$34:$D$777,СВЦЭМ!$A$34:$A$777,$A91,СВЦЭМ!$B$34:$B$777,J$83)+'СЕТ СН'!$H$11+СВЦЭМ!$D$10+'СЕТ СН'!$H$6</f>
        <v>1630.19701485</v>
      </c>
      <c r="K91" s="37">
        <f>SUMIFS(СВЦЭМ!$D$34:$D$777,СВЦЭМ!$A$34:$A$777,$A91,СВЦЭМ!$B$34:$B$777,K$83)+'СЕТ СН'!$H$11+СВЦЭМ!$D$10+'СЕТ СН'!$H$6</f>
        <v>1762.3673826700001</v>
      </c>
      <c r="L91" s="37">
        <f>SUMIFS(СВЦЭМ!$D$34:$D$777,СВЦЭМ!$A$34:$A$777,$A91,СВЦЭМ!$B$34:$B$777,L$83)+'СЕТ СН'!$H$11+СВЦЭМ!$D$10+'СЕТ СН'!$H$6</f>
        <v>2106.5228538000001</v>
      </c>
      <c r="M91" s="37">
        <f>SUMIFS(СВЦЭМ!$D$34:$D$777,СВЦЭМ!$A$34:$A$777,$A91,СВЦЭМ!$B$34:$B$777,M$83)+'СЕТ СН'!$H$11+СВЦЭМ!$D$10+'СЕТ СН'!$H$6</f>
        <v>2068.9768308600001</v>
      </c>
      <c r="N91" s="37">
        <f>SUMIFS(СВЦЭМ!$D$34:$D$777,СВЦЭМ!$A$34:$A$777,$A91,СВЦЭМ!$B$34:$B$777,N$83)+'СЕТ СН'!$H$11+СВЦЭМ!$D$10+'СЕТ СН'!$H$6</f>
        <v>1664.6952559800002</v>
      </c>
      <c r="O91" s="37">
        <f>SUMIFS(СВЦЭМ!$D$34:$D$777,СВЦЭМ!$A$34:$A$777,$A91,СВЦЭМ!$B$34:$B$777,O$83)+'СЕТ СН'!$H$11+СВЦЭМ!$D$10+'СЕТ СН'!$H$6</f>
        <v>1696.6609539700003</v>
      </c>
      <c r="P91" s="37">
        <f>SUMIFS(СВЦЭМ!$D$34:$D$777,СВЦЭМ!$A$34:$A$777,$A91,СВЦЭМ!$B$34:$B$777,P$83)+'СЕТ СН'!$H$11+СВЦЭМ!$D$10+'СЕТ СН'!$H$6</f>
        <v>1562.4165933700001</v>
      </c>
      <c r="Q91" s="37">
        <f>SUMIFS(СВЦЭМ!$D$34:$D$777,СВЦЭМ!$A$34:$A$777,$A91,СВЦЭМ!$B$34:$B$777,Q$83)+'СЕТ СН'!$H$11+СВЦЭМ!$D$10+'СЕТ СН'!$H$6</f>
        <v>1555.5888342400001</v>
      </c>
      <c r="R91" s="37">
        <f>SUMIFS(СВЦЭМ!$D$34:$D$777,СВЦЭМ!$A$34:$A$777,$A91,СВЦЭМ!$B$34:$B$777,R$83)+'СЕТ СН'!$H$11+СВЦЭМ!$D$10+'СЕТ СН'!$H$6</f>
        <v>1555.2941061500001</v>
      </c>
      <c r="S91" s="37">
        <f>SUMIFS(СВЦЭМ!$D$34:$D$777,СВЦЭМ!$A$34:$A$777,$A91,СВЦЭМ!$B$34:$B$777,S$83)+'СЕТ СН'!$H$11+СВЦЭМ!$D$10+'СЕТ СН'!$H$6</f>
        <v>1651.6097694600003</v>
      </c>
      <c r="T91" s="37">
        <f>SUMIFS(СВЦЭМ!$D$34:$D$777,СВЦЭМ!$A$34:$A$777,$A91,СВЦЭМ!$B$34:$B$777,T$83)+'СЕТ СН'!$H$11+СВЦЭМ!$D$10+'СЕТ СН'!$H$6</f>
        <v>1621.8641495900001</v>
      </c>
      <c r="U91" s="37">
        <f>SUMIFS(СВЦЭМ!$D$34:$D$777,СВЦЭМ!$A$34:$A$777,$A91,СВЦЭМ!$B$34:$B$777,U$83)+'СЕТ СН'!$H$11+СВЦЭМ!$D$10+'СЕТ СН'!$H$6</f>
        <v>1618.63679619</v>
      </c>
      <c r="V91" s="37">
        <f>SUMIFS(СВЦЭМ!$D$34:$D$777,СВЦЭМ!$A$34:$A$777,$A91,СВЦЭМ!$B$34:$B$777,V$83)+'СЕТ СН'!$H$11+СВЦЭМ!$D$10+'СЕТ СН'!$H$6</f>
        <v>1653.8056115899999</v>
      </c>
      <c r="W91" s="37">
        <f>SUMIFS(СВЦЭМ!$D$34:$D$777,СВЦЭМ!$A$34:$A$777,$A91,СВЦЭМ!$B$34:$B$777,W$83)+'СЕТ СН'!$H$11+СВЦЭМ!$D$10+'СЕТ СН'!$H$6</f>
        <v>1673.6265590400003</v>
      </c>
      <c r="X91" s="37">
        <f>SUMIFS(СВЦЭМ!$D$34:$D$777,СВЦЭМ!$A$34:$A$777,$A91,СВЦЭМ!$B$34:$B$777,X$83)+'СЕТ СН'!$H$11+СВЦЭМ!$D$10+'СЕТ СН'!$H$6</f>
        <v>1558.23198417</v>
      </c>
      <c r="Y91" s="37">
        <f>SUMIFS(СВЦЭМ!$D$34:$D$777,СВЦЭМ!$A$34:$A$777,$A91,СВЦЭМ!$B$34:$B$777,Y$83)+'СЕТ СН'!$H$11+СВЦЭМ!$D$10+'СЕТ СН'!$H$6</f>
        <v>1577.8946842400001</v>
      </c>
    </row>
    <row r="92" spans="1:27" ht="15.75" x14ac:dyDescent="0.2">
      <c r="A92" s="36">
        <f t="shared" si="2"/>
        <v>42591</v>
      </c>
      <c r="B92" s="37">
        <f>SUMIFS(СВЦЭМ!$D$34:$D$777,СВЦЭМ!$A$34:$A$777,$A92,СВЦЭМ!$B$34:$B$777,B$83)+'СЕТ СН'!$H$11+СВЦЭМ!$D$10+'СЕТ СН'!$H$6</f>
        <v>1618.9475262000001</v>
      </c>
      <c r="C92" s="37">
        <f>SUMIFS(СВЦЭМ!$D$34:$D$777,СВЦЭМ!$A$34:$A$777,$A92,СВЦЭМ!$B$34:$B$777,C$83)+'СЕТ СН'!$H$11+СВЦЭМ!$D$10+'СЕТ СН'!$H$6</f>
        <v>1710.3038302200002</v>
      </c>
      <c r="D92" s="37">
        <f>SUMIFS(СВЦЭМ!$D$34:$D$777,СВЦЭМ!$A$34:$A$777,$A92,СВЦЭМ!$B$34:$B$777,D$83)+'СЕТ СН'!$H$11+СВЦЭМ!$D$10+'СЕТ СН'!$H$6</f>
        <v>1745.5418279200003</v>
      </c>
      <c r="E92" s="37">
        <f>SUMIFS(СВЦЭМ!$D$34:$D$777,СВЦЭМ!$A$34:$A$777,$A92,СВЦЭМ!$B$34:$B$777,E$83)+'СЕТ СН'!$H$11+СВЦЭМ!$D$10+'СЕТ СН'!$H$6</f>
        <v>1738.8235572799999</v>
      </c>
      <c r="F92" s="37">
        <f>SUMIFS(СВЦЭМ!$D$34:$D$777,СВЦЭМ!$A$34:$A$777,$A92,СВЦЭМ!$B$34:$B$777,F$83)+'СЕТ СН'!$H$11+СВЦЭМ!$D$10+'СЕТ СН'!$H$6</f>
        <v>1688.8963658000002</v>
      </c>
      <c r="G92" s="37">
        <f>SUMIFS(СВЦЭМ!$D$34:$D$777,СВЦЭМ!$A$34:$A$777,$A92,СВЦЭМ!$B$34:$B$777,G$83)+'СЕТ СН'!$H$11+СВЦЭМ!$D$10+'СЕТ СН'!$H$6</f>
        <v>1737.0193827200001</v>
      </c>
      <c r="H92" s="37">
        <f>SUMIFS(СВЦЭМ!$D$34:$D$777,СВЦЭМ!$A$34:$A$777,$A92,СВЦЭМ!$B$34:$B$777,H$83)+'СЕТ СН'!$H$11+СВЦЭМ!$D$10+'СЕТ СН'!$H$6</f>
        <v>1613.03853832</v>
      </c>
      <c r="I92" s="37">
        <f>SUMIFS(СВЦЭМ!$D$34:$D$777,СВЦЭМ!$A$34:$A$777,$A92,СВЦЭМ!$B$34:$B$777,I$83)+'СЕТ СН'!$H$11+СВЦЭМ!$D$10+'СЕТ СН'!$H$6</f>
        <v>1576.64154543</v>
      </c>
      <c r="J92" s="37">
        <f>SUMIFS(СВЦЭМ!$D$34:$D$777,СВЦЭМ!$A$34:$A$777,$A92,СВЦЭМ!$B$34:$B$777,J$83)+'СЕТ СН'!$H$11+СВЦЭМ!$D$10+'СЕТ СН'!$H$6</f>
        <v>1546.32366058</v>
      </c>
      <c r="K92" s="37">
        <f>SUMIFS(СВЦЭМ!$D$34:$D$777,СВЦЭМ!$A$34:$A$777,$A92,СВЦЭМ!$B$34:$B$777,K$83)+'СЕТ СН'!$H$11+СВЦЭМ!$D$10+'СЕТ СН'!$H$6</f>
        <v>1581.2650789899999</v>
      </c>
      <c r="L92" s="37">
        <f>SUMIFS(СВЦЭМ!$D$34:$D$777,СВЦЭМ!$A$34:$A$777,$A92,СВЦЭМ!$B$34:$B$777,L$83)+'СЕТ СН'!$H$11+СВЦЭМ!$D$10+'СЕТ СН'!$H$6</f>
        <v>1600.52237246</v>
      </c>
      <c r="M92" s="37">
        <f>SUMIFS(СВЦЭМ!$D$34:$D$777,СВЦЭМ!$A$34:$A$777,$A92,СВЦЭМ!$B$34:$B$777,M$83)+'СЕТ СН'!$H$11+СВЦЭМ!$D$10+'СЕТ СН'!$H$6</f>
        <v>1615.0950388000001</v>
      </c>
      <c r="N92" s="37">
        <f>SUMIFS(СВЦЭМ!$D$34:$D$777,СВЦЭМ!$A$34:$A$777,$A92,СВЦЭМ!$B$34:$B$777,N$83)+'СЕТ СН'!$H$11+СВЦЭМ!$D$10+'СЕТ СН'!$H$6</f>
        <v>1642.27778764</v>
      </c>
      <c r="O92" s="37">
        <f>SUMIFS(СВЦЭМ!$D$34:$D$777,СВЦЭМ!$A$34:$A$777,$A92,СВЦЭМ!$B$34:$B$777,O$83)+'СЕТ СН'!$H$11+СВЦЭМ!$D$10+'СЕТ СН'!$H$6</f>
        <v>1630.7868165</v>
      </c>
      <c r="P92" s="37">
        <f>SUMIFS(СВЦЭМ!$D$34:$D$777,СВЦЭМ!$A$34:$A$777,$A92,СВЦЭМ!$B$34:$B$777,P$83)+'СЕТ СН'!$H$11+СВЦЭМ!$D$10+'СЕТ СН'!$H$6</f>
        <v>1634.6750708500003</v>
      </c>
      <c r="Q92" s="37">
        <f>SUMIFS(СВЦЭМ!$D$34:$D$777,СВЦЭМ!$A$34:$A$777,$A92,СВЦЭМ!$B$34:$B$777,Q$83)+'СЕТ СН'!$H$11+СВЦЭМ!$D$10+'СЕТ СН'!$H$6</f>
        <v>1607.12606342</v>
      </c>
      <c r="R92" s="37">
        <f>SUMIFS(СВЦЭМ!$D$34:$D$777,СВЦЭМ!$A$34:$A$777,$A92,СВЦЭМ!$B$34:$B$777,R$83)+'СЕТ СН'!$H$11+СВЦЭМ!$D$10+'СЕТ СН'!$H$6</f>
        <v>1631.1877335900003</v>
      </c>
      <c r="S92" s="37">
        <f>SUMIFS(СВЦЭМ!$D$34:$D$777,СВЦЭМ!$A$34:$A$777,$A92,СВЦЭМ!$B$34:$B$777,S$83)+'СЕТ СН'!$H$11+СВЦЭМ!$D$10+'СЕТ СН'!$H$6</f>
        <v>1669.9896377800001</v>
      </c>
      <c r="T92" s="37">
        <f>SUMIFS(СВЦЭМ!$D$34:$D$777,СВЦЭМ!$A$34:$A$777,$A92,СВЦЭМ!$B$34:$B$777,T$83)+'СЕТ СН'!$H$11+СВЦЭМ!$D$10+'СЕТ СН'!$H$6</f>
        <v>1663.7893259400003</v>
      </c>
      <c r="U92" s="37">
        <f>SUMIFS(СВЦЭМ!$D$34:$D$777,СВЦЭМ!$A$34:$A$777,$A92,СВЦЭМ!$B$34:$B$777,U$83)+'СЕТ СН'!$H$11+СВЦЭМ!$D$10+'СЕТ СН'!$H$6</f>
        <v>1581.89960335</v>
      </c>
      <c r="V92" s="37">
        <f>SUMIFS(СВЦЭМ!$D$34:$D$777,СВЦЭМ!$A$34:$A$777,$A92,СВЦЭМ!$B$34:$B$777,V$83)+'СЕТ СН'!$H$11+СВЦЭМ!$D$10+'СЕТ СН'!$H$6</f>
        <v>1577.2089445000001</v>
      </c>
      <c r="W92" s="37">
        <f>SUMIFS(СВЦЭМ!$D$34:$D$777,СВЦЭМ!$A$34:$A$777,$A92,СВЦЭМ!$B$34:$B$777,W$83)+'СЕТ СН'!$H$11+СВЦЭМ!$D$10+'СЕТ СН'!$H$6</f>
        <v>1628.6051921900003</v>
      </c>
      <c r="X92" s="37">
        <f>SUMIFS(СВЦЭМ!$D$34:$D$777,СВЦЭМ!$A$34:$A$777,$A92,СВЦЭМ!$B$34:$B$777,X$83)+'СЕТ СН'!$H$11+СВЦЭМ!$D$10+'СЕТ СН'!$H$6</f>
        <v>1519.8944563800001</v>
      </c>
      <c r="Y92" s="37">
        <f>SUMIFS(СВЦЭМ!$D$34:$D$777,СВЦЭМ!$A$34:$A$777,$A92,СВЦЭМ!$B$34:$B$777,Y$83)+'СЕТ СН'!$H$11+СВЦЭМ!$D$10+'СЕТ СН'!$H$6</f>
        <v>1528.5983112700001</v>
      </c>
    </row>
    <row r="93" spans="1:27" ht="15.75" x14ac:dyDescent="0.2">
      <c r="A93" s="36">
        <f t="shared" si="2"/>
        <v>42592</v>
      </c>
      <c r="B93" s="37">
        <f>SUMIFS(СВЦЭМ!$D$34:$D$777,СВЦЭМ!$A$34:$A$777,$A93,СВЦЭМ!$B$34:$B$777,B$83)+'СЕТ СН'!$H$11+СВЦЭМ!$D$10+'СЕТ СН'!$H$6</f>
        <v>1617.28289774</v>
      </c>
      <c r="C93" s="37">
        <f>SUMIFS(СВЦЭМ!$D$34:$D$777,СВЦЭМ!$A$34:$A$777,$A93,СВЦЭМ!$B$34:$B$777,C$83)+'СЕТ СН'!$H$11+СВЦЭМ!$D$10+'СЕТ СН'!$H$6</f>
        <v>1660.51564014</v>
      </c>
      <c r="D93" s="37">
        <f>SUMIFS(СВЦЭМ!$D$34:$D$777,СВЦЭМ!$A$34:$A$777,$A93,СВЦЭМ!$B$34:$B$777,D$83)+'СЕТ СН'!$H$11+СВЦЭМ!$D$10+'СЕТ СН'!$H$6</f>
        <v>1686.34624381</v>
      </c>
      <c r="E93" s="37">
        <f>SUMIFS(СВЦЭМ!$D$34:$D$777,СВЦЭМ!$A$34:$A$777,$A93,СВЦЭМ!$B$34:$B$777,E$83)+'СЕТ СН'!$H$11+СВЦЭМ!$D$10+'СЕТ СН'!$H$6</f>
        <v>1679.7832745700002</v>
      </c>
      <c r="F93" s="37">
        <f>SUMIFS(СВЦЭМ!$D$34:$D$777,СВЦЭМ!$A$34:$A$777,$A93,СВЦЭМ!$B$34:$B$777,F$83)+'СЕТ СН'!$H$11+СВЦЭМ!$D$10+'СЕТ СН'!$H$6</f>
        <v>1712.7318175200003</v>
      </c>
      <c r="G93" s="37">
        <f>SUMIFS(СВЦЭМ!$D$34:$D$777,СВЦЭМ!$A$34:$A$777,$A93,СВЦЭМ!$B$34:$B$777,G$83)+'СЕТ СН'!$H$11+СВЦЭМ!$D$10+'СЕТ СН'!$H$6</f>
        <v>1690.1969801700002</v>
      </c>
      <c r="H93" s="37">
        <f>SUMIFS(СВЦЭМ!$D$34:$D$777,СВЦЭМ!$A$34:$A$777,$A93,СВЦЭМ!$B$34:$B$777,H$83)+'СЕТ СН'!$H$11+СВЦЭМ!$D$10+'СЕТ СН'!$H$6</f>
        <v>1642.7815686100002</v>
      </c>
      <c r="I93" s="37">
        <f>SUMIFS(СВЦЭМ!$D$34:$D$777,СВЦЭМ!$A$34:$A$777,$A93,СВЦЭМ!$B$34:$B$777,I$83)+'СЕТ СН'!$H$11+СВЦЭМ!$D$10+'СЕТ СН'!$H$6</f>
        <v>1607.83463641</v>
      </c>
      <c r="J93" s="37">
        <f>SUMIFS(СВЦЭМ!$D$34:$D$777,СВЦЭМ!$A$34:$A$777,$A93,СВЦЭМ!$B$34:$B$777,J$83)+'СЕТ СН'!$H$11+СВЦЭМ!$D$10+'СЕТ СН'!$H$6</f>
        <v>1524.6176745299999</v>
      </c>
      <c r="K93" s="37">
        <f>SUMIFS(СВЦЭМ!$D$34:$D$777,СВЦЭМ!$A$34:$A$777,$A93,СВЦЭМ!$B$34:$B$777,K$83)+'СЕТ СН'!$H$11+СВЦЭМ!$D$10+'СЕТ СН'!$H$6</f>
        <v>1286.5765312600001</v>
      </c>
      <c r="L93" s="37">
        <f>SUMIFS(СВЦЭМ!$D$34:$D$777,СВЦЭМ!$A$34:$A$777,$A93,СВЦЭМ!$B$34:$B$777,L$83)+'СЕТ СН'!$H$11+СВЦЭМ!$D$10+'СЕТ СН'!$H$6</f>
        <v>1547.4918320199999</v>
      </c>
      <c r="M93" s="37">
        <f>SUMIFS(СВЦЭМ!$D$34:$D$777,СВЦЭМ!$A$34:$A$777,$A93,СВЦЭМ!$B$34:$B$777,M$83)+'СЕТ СН'!$H$11+СВЦЭМ!$D$10+'СЕТ СН'!$H$6</f>
        <v>1627.6671185800001</v>
      </c>
      <c r="N93" s="37">
        <f>SUMIFS(СВЦЭМ!$D$34:$D$777,СВЦЭМ!$A$34:$A$777,$A93,СВЦЭМ!$B$34:$B$777,N$83)+'СЕТ СН'!$H$11+СВЦЭМ!$D$10+'СЕТ СН'!$H$6</f>
        <v>1743.2799059500003</v>
      </c>
      <c r="O93" s="37">
        <f>SUMIFS(СВЦЭМ!$D$34:$D$777,СВЦЭМ!$A$34:$A$777,$A93,СВЦЭМ!$B$34:$B$777,O$83)+'СЕТ СН'!$H$11+СВЦЭМ!$D$10+'СЕТ СН'!$H$6</f>
        <v>1740.7693490700003</v>
      </c>
      <c r="P93" s="37">
        <f>SUMIFS(СВЦЭМ!$D$34:$D$777,СВЦЭМ!$A$34:$A$777,$A93,СВЦЭМ!$B$34:$B$777,P$83)+'СЕТ СН'!$H$11+СВЦЭМ!$D$10+'СЕТ СН'!$H$6</f>
        <v>1792.8089224200003</v>
      </c>
      <c r="Q93" s="37">
        <f>SUMIFS(СВЦЭМ!$D$34:$D$777,СВЦЭМ!$A$34:$A$777,$A93,СВЦЭМ!$B$34:$B$777,Q$83)+'СЕТ СН'!$H$11+СВЦЭМ!$D$10+'СЕТ СН'!$H$6</f>
        <v>1698.3996745100003</v>
      </c>
      <c r="R93" s="37">
        <f>SUMIFS(СВЦЭМ!$D$34:$D$777,СВЦЭМ!$A$34:$A$777,$A93,СВЦЭМ!$B$34:$B$777,R$83)+'СЕТ СН'!$H$11+СВЦЭМ!$D$10+'СЕТ СН'!$H$6</f>
        <v>1612.56738253</v>
      </c>
      <c r="S93" s="37">
        <f>SUMIFS(СВЦЭМ!$D$34:$D$777,СВЦЭМ!$A$34:$A$777,$A93,СВЦЭМ!$B$34:$B$777,S$83)+'СЕТ СН'!$H$11+СВЦЭМ!$D$10+'СЕТ СН'!$H$6</f>
        <v>1723.7763567900001</v>
      </c>
      <c r="T93" s="37">
        <f>SUMIFS(СВЦЭМ!$D$34:$D$777,СВЦЭМ!$A$34:$A$777,$A93,СВЦЭМ!$B$34:$B$777,T$83)+'СЕТ СН'!$H$11+СВЦЭМ!$D$10+'СЕТ СН'!$H$6</f>
        <v>1773.89377827</v>
      </c>
      <c r="U93" s="37">
        <f>SUMIFS(СВЦЭМ!$D$34:$D$777,СВЦЭМ!$A$34:$A$777,$A93,СВЦЭМ!$B$34:$B$777,U$83)+'СЕТ СН'!$H$11+СВЦЭМ!$D$10+'СЕТ СН'!$H$6</f>
        <v>1777.3261798900003</v>
      </c>
      <c r="V93" s="37">
        <f>SUMIFS(СВЦЭМ!$D$34:$D$777,СВЦЭМ!$A$34:$A$777,$A93,СВЦЭМ!$B$34:$B$777,V$83)+'СЕТ СН'!$H$11+СВЦЭМ!$D$10+'СЕТ СН'!$H$6</f>
        <v>1894.1606024800003</v>
      </c>
      <c r="W93" s="37">
        <f>SUMIFS(СВЦЭМ!$D$34:$D$777,СВЦЭМ!$A$34:$A$777,$A93,СВЦЭМ!$B$34:$B$777,W$83)+'СЕТ СН'!$H$11+СВЦЭМ!$D$10+'СЕТ СН'!$H$6</f>
        <v>1863.7086997900001</v>
      </c>
      <c r="X93" s="37">
        <f>SUMIFS(СВЦЭМ!$D$34:$D$777,СВЦЭМ!$A$34:$A$777,$A93,СВЦЭМ!$B$34:$B$777,X$83)+'СЕТ СН'!$H$11+СВЦЭМ!$D$10+'СЕТ СН'!$H$6</f>
        <v>1701.3040693900002</v>
      </c>
      <c r="Y93" s="37">
        <f>SUMIFS(СВЦЭМ!$D$34:$D$777,СВЦЭМ!$A$34:$A$777,$A93,СВЦЭМ!$B$34:$B$777,Y$83)+'СЕТ СН'!$H$11+СВЦЭМ!$D$10+'СЕТ СН'!$H$6</f>
        <v>1692.9565879800002</v>
      </c>
    </row>
    <row r="94" spans="1:27" ht="15.75" x14ac:dyDescent="0.2">
      <c r="A94" s="36">
        <f t="shared" si="2"/>
        <v>42593</v>
      </c>
      <c r="B94" s="37">
        <f>SUMIFS(СВЦЭМ!$D$34:$D$777,СВЦЭМ!$A$34:$A$777,$A94,СВЦЭМ!$B$34:$B$777,B$83)+'СЕТ СН'!$H$11+СВЦЭМ!$D$10+'СЕТ СН'!$H$6</f>
        <v>1724.8316458899999</v>
      </c>
      <c r="C94" s="37">
        <f>SUMIFS(СВЦЭМ!$D$34:$D$777,СВЦЭМ!$A$34:$A$777,$A94,СВЦЭМ!$B$34:$B$777,C$83)+'СЕТ СН'!$H$11+СВЦЭМ!$D$10+'СЕТ СН'!$H$6</f>
        <v>1813.9828957600002</v>
      </c>
      <c r="D94" s="37">
        <f>SUMIFS(СВЦЭМ!$D$34:$D$777,СВЦЭМ!$A$34:$A$777,$A94,СВЦЭМ!$B$34:$B$777,D$83)+'СЕТ СН'!$H$11+СВЦЭМ!$D$10+'СЕТ СН'!$H$6</f>
        <v>1874.83781082</v>
      </c>
      <c r="E94" s="37">
        <f>SUMIFS(СВЦЭМ!$D$34:$D$777,СВЦЭМ!$A$34:$A$777,$A94,СВЦЭМ!$B$34:$B$777,E$83)+'СЕТ СН'!$H$11+СВЦЭМ!$D$10+'СЕТ СН'!$H$6</f>
        <v>1808.14309331</v>
      </c>
      <c r="F94" s="37">
        <f>SUMIFS(СВЦЭМ!$D$34:$D$777,СВЦЭМ!$A$34:$A$777,$A94,СВЦЭМ!$B$34:$B$777,F$83)+'СЕТ СН'!$H$11+СВЦЭМ!$D$10+'СЕТ СН'!$H$6</f>
        <v>1812.2693193499999</v>
      </c>
      <c r="G94" s="37">
        <f>SUMIFS(СВЦЭМ!$D$34:$D$777,СВЦЭМ!$A$34:$A$777,$A94,СВЦЭМ!$B$34:$B$777,G$83)+'СЕТ СН'!$H$11+СВЦЭМ!$D$10+'СЕТ СН'!$H$6</f>
        <v>1795.0955304399999</v>
      </c>
      <c r="H94" s="37">
        <f>SUMIFS(СВЦЭМ!$D$34:$D$777,СВЦЭМ!$A$34:$A$777,$A94,СВЦЭМ!$B$34:$B$777,H$83)+'СЕТ СН'!$H$11+СВЦЭМ!$D$10+'СЕТ СН'!$H$6</f>
        <v>1769.41345065</v>
      </c>
      <c r="I94" s="37">
        <f>SUMIFS(СВЦЭМ!$D$34:$D$777,СВЦЭМ!$A$34:$A$777,$A94,СВЦЭМ!$B$34:$B$777,I$83)+'СЕТ СН'!$H$11+СВЦЭМ!$D$10+'СЕТ СН'!$H$6</f>
        <v>1778.8799999500002</v>
      </c>
      <c r="J94" s="37">
        <f>SUMIFS(СВЦЭМ!$D$34:$D$777,СВЦЭМ!$A$34:$A$777,$A94,СВЦЭМ!$B$34:$B$777,J$83)+'СЕТ СН'!$H$11+СВЦЭМ!$D$10+'СЕТ СН'!$H$6</f>
        <v>1600.98822169</v>
      </c>
      <c r="K94" s="37">
        <f>SUMIFS(СВЦЭМ!$D$34:$D$777,СВЦЭМ!$A$34:$A$777,$A94,СВЦЭМ!$B$34:$B$777,K$83)+'СЕТ СН'!$H$11+СВЦЭМ!$D$10+'СЕТ СН'!$H$6</f>
        <v>1604.89252895</v>
      </c>
      <c r="L94" s="37">
        <f>SUMIFS(СВЦЭМ!$D$34:$D$777,СВЦЭМ!$A$34:$A$777,$A94,СВЦЭМ!$B$34:$B$777,L$83)+'СЕТ СН'!$H$11+СВЦЭМ!$D$10+'СЕТ СН'!$H$6</f>
        <v>1604.78344429</v>
      </c>
      <c r="M94" s="37">
        <f>SUMIFS(СВЦЭМ!$D$34:$D$777,СВЦЭМ!$A$34:$A$777,$A94,СВЦЭМ!$B$34:$B$777,M$83)+'СЕТ СН'!$H$11+СВЦЭМ!$D$10+'СЕТ СН'!$H$6</f>
        <v>1616.1184011400001</v>
      </c>
      <c r="N94" s="37">
        <f>SUMIFS(СВЦЭМ!$D$34:$D$777,СВЦЭМ!$A$34:$A$777,$A94,СВЦЭМ!$B$34:$B$777,N$83)+'СЕТ СН'!$H$11+СВЦЭМ!$D$10+'СЕТ СН'!$H$6</f>
        <v>1529.9389805400001</v>
      </c>
      <c r="O94" s="37">
        <f>SUMIFS(СВЦЭМ!$D$34:$D$777,СВЦЭМ!$A$34:$A$777,$A94,СВЦЭМ!$B$34:$B$777,O$83)+'СЕТ СН'!$H$11+СВЦЭМ!$D$10+'СЕТ СН'!$H$6</f>
        <v>1546.3728757399999</v>
      </c>
      <c r="P94" s="37">
        <f>SUMIFS(СВЦЭМ!$D$34:$D$777,СВЦЭМ!$A$34:$A$777,$A94,СВЦЭМ!$B$34:$B$777,P$83)+'СЕТ СН'!$H$11+СВЦЭМ!$D$10+'СЕТ СН'!$H$6</f>
        <v>1690.1998048400001</v>
      </c>
      <c r="Q94" s="37">
        <f>SUMIFS(СВЦЭМ!$D$34:$D$777,СВЦЭМ!$A$34:$A$777,$A94,СВЦЭМ!$B$34:$B$777,Q$83)+'СЕТ СН'!$H$11+СВЦЭМ!$D$10+'СЕТ СН'!$H$6</f>
        <v>1644.7639039300002</v>
      </c>
      <c r="R94" s="37">
        <f>SUMIFS(СВЦЭМ!$D$34:$D$777,СВЦЭМ!$A$34:$A$777,$A94,СВЦЭМ!$B$34:$B$777,R$83)+'СЕТ СН'!$H$11+СВЦЭМ!$D$10+'СЕТ СН'!$H$6</f>
        <v>2363.0823669300003</v>
      </c>
      <c r="S94" s="37">
        <f>SUMIFS(СВЦЭМ!$D$34:$D$777,СВЦЭМ!$A$34:$A$777,$A94,СВЦЭМ!$B$34:$B$777,S$83)+'СЕТ СН'!$H$11+СВЦЭМ!$D$10+'СЕТ СН'!$H$6</f>
        <v>1762.6305867599999</v>
      </c>
      <c r="T94" s="37">
        <f>SUMIFS(СВЦЭМ!$D$34:$D$777,СВЦЭМ!$A$34:$A$777,$A94,СВЦЭМ!$B$34:$B$777,T$83)+'СЕТ СН'!$H$11+СВЦЭМ!$D$10+'СЕТ СН'!$H$6</f>
        <v>1743.6153424500003</v>
      </c>
      <c r="U94" s="37">
        <f>SUMIFS(СВЦЭМ!$D$34:$D$777,СВЦЭМ!$A$34:$A$777,$A94,СВЦЭМ!$B$34:$B$777,U$83)+'СЕТ СН'!$H$11+СВЦЭМ!$D$10+'СЕТ СН'!$H$6</f>
        <v>1660.0888626700003</v>
      </c>
      <c r="V94" s="37">
        <f>SUMIFS(СВЦЭМ!$D$34:$D$777,СВЦЭМ!$A$34:$A$777,$A94,СВЦЭМ!$B$34:$B$777,V$83)+'СЕТ СН'!$H$11+СВЦЭМ!$D$10+'СЕТ СН'!$H$6</f>
        <v>1674.9127840300002</v>
      </c>
      <c r="W94" s="37">
        <f>SUMIFS(СВЦЭМ!$D$34:$D$777,СВЦЭМ!$A$34:$A$777,$A94,СВЦЭМ!$B$34:$B$777,W$83)+'СЕТ СН'!$H$11+СВЦЭМ!$D$10+'СЕТ СН'!$H$6</f>
        <v>1673.4016863900001</v>
      </c>
      <c r="X94" s="37">
        <f>SUMIFS(СВЦЭМ!$D$34:$D$777,СВЦЭМ!$A$34:$A$777,$A94,СВЦЭМ!$B$34:$B$777,X$83)+'СЕТ СН'!$H$11+СВЦЭМ!$D$10+'СЕТ СН'!$H$6</f>
        <v>1601.47520867</v>
      </c>
      <c r="Y94" s="37">
        <f>SUMIFS(СВЦЭМ!$D$34:$D$777,СВЦЭМ!$A$34:$A$777,$A94,СВЦЭМ!$B$34:$B$777,Y$83)+'СЕТ СН'!$H$11+СВЦЭМ!$D$10+'СЕТ СН'!$H$6</f>
        <v>1658.2788603200001</v>
      </c>
    </row>
    <row r="95" spans="1:27" ht="15.75" x14ac:dyDescent="0.2">
      <c r="A95" s="36">
        <f t="shared" si="2"/>
        <v>42594</v>
      </c>
      <c r="B95" s="37">
        <f>SUMIFS(СВЦЭМ!$D$34:$D$777,СВЦЭМ!$A$34:$A$777,$A95,СВЦЭМ!$B$34:$B$777,B$83)+'СЕТ СН'!$H$11+СВЦЭМ!$D$10+'СЕТ СН'!$H$6</f>
        <v>1779.3349812700003</v>
      </c>
      <c r="C95" s="37">
        <f>SUMIFS(СВЦЭМ!$D$34:$D$777,СВЦЭМ!$A$34:$A$777,$A95,СВЦЭМ!$B$34:$B$777,C$83)+'СЕТ СН'!$H$11+СВЦЭМ!$D$10+'СЕТ СН'!$H$6</f>
        <v>1872.4088595400003</v>
      </c>
      <c r="D95" s="37">
        <f>SUMIFS(СВЦЭМ!$D$34:$D$777,СВЦЭМ!$A$34:$A$777,$A95,СВЦЭМ!$B$34:$B$777,D$83)+'СЕТ СН'!$H$11+СВЦЭМ!$D$10+'СЕТ СН'!$H$6</f>
        <v>1847.82489648</v>
      </c>
      <c r="E95" s="37">
        <f>SUMIFS(СВЦЭМ!$D$34:$D$777,СВЦЭМ!$A$34:$A$777,$A95,СВЦЭМ!$B$34:$B$777,E$83)+'СЕТ СН'!$H$11+СВЦЭМ!$D$10+'СЕТ СН'!$H$6</f>
        <v>1868.78048408</v>
      </c>
      <c r="F95" s="37">
        <f>SUMIFS(СВЦЭМ!$D$34:$D$777,СВЦЭМ!$A$34:$A$777,$A95,СВЦЭМ!$B$34:$B$777,F$83)+'СЕТ СН'!$H$11+СВЦЭМ!$D$10+'СЕТ СН'!$H$6</f>
        <v>1853.1205406700001</v>
      </c>
      <c r="G95" s="37">
        <f>SUMIFS(СВЦЭМ!$D$34:$D$777,СВЦЭМ!$A$34:$A$777,$A95,СВЦЭМ!$B$34:$B$777,G$83)+'СЕТ СН'!$H$11+СВЦЭМ!$D$10+'СЕТ СН'!$H$6</f>
        <v>1838.5026946400003</v>
      </c>
      <c r="H95" s="37">
        <f>SUMIFS(СВЦЭМ!$D$34:$D$777,СВЦЭМ!$A$34:$A$777,$A95,СВЦЭМ!$B$34:$B$777,H$83)+'СЕТ СН'!$H$11+СВЦЭМ!$D$10+'СЕТ СН'!$H$6</f>
        <v>1809.6313882100003</v>
      </c>
      <c r="I95" s="37">
        <f>SUMIFS(СВЦЭМ!$D$34:$D$777,СВЦЭМ!$A$34:$A$777,$A95,СВЦЭМ!$B$34:$B$777,I$83)+'СЕТ СН'!$H$11+СВЦЭМ!$D$10+'СЕТ СН'!$H$6</f>
        <v>1793.3173073000003</v>
      </c>
      <c r="J95" s="37">
        <f>SUMIFS(СВЦЭМ!$D$34:$D$777,СВЦЭМ!$A$34:$A$777,$A95,СВЦЭМ!$B$34:$B$777,J$83)+'СЕТ СН'!$H$11+СВЦЭМ!$D$10+'СЕТ СН'!$H$6</f>
        <v>1721.17157266</v>
      </c>
      <c r="K95" s="37">
        <f>SUMIFS(СВЦЭМ!$D$34:$D$777,СВЦЭМ!$A$34:$A$777,$A95,СВЦЭМ!$B$34:$B$777,K$83)+'СЕТ СН'!$H$11+СВЦЭМ!$D$10+'СЕТ СН'!$H$6</f>
        <v>1620.2146415400002</v>
      </c>
      <c r="L95" s="37">
        <f>SUMIFS(СВЦЭМ!$D$34:$D$777,СВЦЭМ!$A$34:$A$777,$A95,СВЦЭМ!$B$34:$B$777,L$83)+'СЕТ СН'!$H$11+СВЦЭМ!$D$10+'СЕТ СН'!$H$6</f>
        <v>1563.70326888</v>
      </c>
      <c r="M95" s="37">
        <f>SUMIFS(СВЦЭМ!$D$34:$D$777,СВЦЭМ!$A$34:$A$777,$A95,СВЦЭМ!$B$34:$B$777,M$83)+'СЕТ СН'!$H$11+СВЦЭМ!$D$10+'СЕТ СН'!$H$6</f>
        <v>1630.2260491900001</v>
      </c>
      <c r="N95" s="37">
        <f>SUMIFS(СВЦЭМ!$D$34:$D$777,СВЦЭМ!$A$34:$A$777,$A95,СВЦЭМ!$B$34:$B$777,N$83)+'СЕТ СН'!$H$11+СВЦЭМ!$D$10+'СЕТ СН'!$H$6</f>
        <v>1551.0061887000002</v>
      </c>
      <c r="O95" s="37">
        <f>SUMIFS(СВЦЭМ!$D$34:$D$777,СВЦЭМ!$A$34:$A$777,$A95,СВЦЭМ!$B$34:$B$777,O$83)+'СЕТ СН'!$H$11+СВЦЭМ!$D$10+'СЕТ СН'!$H$6</f>
        <v>1613.1456316600002</v>
      </c>
      <c r="P95" s="37">
        <f>SUMIFS(СВЦЭМ!$D$34:$D$777,СВЦЭМ!$A$34:$A$777,$A95,СВЦЭМ!$B$34:$B$777,P$83)+'СЕТ СН'!$H$11+СВЦЭМ!$D$10+'СЕТ СН'!$H$6</f>
        <v>1578.3340469300001</v>
      </c>
      <c r="Q95" s="37">
        <f>SUMIFS(СВЦЭМ!$D$34:$D$777,СВЦЭМ!$A$34:$A$777,$A95,СВЦЭМ!$B$34:$B$777,Q$83)+'СЕТ СН'!$H$11+СВЦЭМ!$D$10+'СЕТ СН'!$H$6</f>
        <v>1570.9833137200001</v>
      </c>
      <c r="R95" s="37">
        <f>SUMIFS(СВЦЭМ!$D$34:$D$777,СВЦЭМ!$A$34:$A$777,$A95,СВЦЭМ!$B$34:$B$777,R$83)+'СЕТ СН'!$H$11+СВЦЭМ!$D$10+'СЕТ СН'!$H$6</f>
        <v>1559.53560668</v>
      </c>
      <c r="S95" s="37">
        <f>SUMIFS(СВЦЭМ!$D$34:$D$777,СВЦЭМ!$A$34:$A$777,$A95,СВЦЭМ!$B$34:$B$777,S$83)+'СЕТ СН'!$H$11+СВЦЭМ!$D$10+'СЕТ СН'!$H$6</f>
        <v>1574.72566727</v>
      </c>
      <c r="T95" s="37">
        <f>SUMIFS(СВЦЭМ!$D$34:$D$777,СВЦЭМ!$A$34:$A$777,$A95,СВЦЭМ!$B$34:$B$777,T$83)+'СЕТ СН'!$H$11+СВЦЭМ!$D$10+'СЕТ СН'!$H$6</f>
        <v>1548.8340108299999</v>
      </c>
      <c r="U95" s="37">
        <f>SUMIFS(СВЦЭМ!$D$34:$D$777,СВЦЭМ!$A$34:$A$777,$A95,СВЦЭМ!$B$34:$B$777,U$83)+'СЕТ СН'!$H$11+СВЦЭМ!$D$10+'СЕТ СН'!$H$6</f>
        <v>1477.87066789</v>
      </c>
      <c r="V95" s="37">
        <f>SUMIFS(СВЦЭМ!$D$34:$D$777,СВЦЭМ!$A$34:$A$777,$A95,СВЦЭМ!$B$34:$B$777,V$83)+'СЕТ СН'!$H$11+СВЦЭМ!$D$10+'СЕТ СН'!$H$6</f>
        <v>1499.49116245</v>
      </c>
      <c r="W95" s="37">
        <f>SUMIFS(СВЦЭМ!$D$34:$D$777,СВЦЭМ!$A$34:$A$777,$A95,СВЦЭМ!$B$34:$B$777,W$83)+'СЕТ СН'!$H$11+СВЦЭМ!$D$10+'СЕТ СН'!$H$6</f>
        <v>1546.3399288400001</v>
      </c>
      <c r="X95" s="37">
        <f>SUMIFS(СВЦЭМ!$D$34:$D$777,СВЦЭМ!$A$34:$A$777,$A95,СВЦЭМ!$B$34:$B$777,X$83)+'СЕТ СН'!$H$11+СВЦЭМ!$D$10+'СЕТ СН'!$H$6</f>
        <v>1518.6212699</v>
      </c>
      <c r="Y95" s="37">
        <f>SUMIFS(СВЦЭМ!$D$34:$D$777,СВЦЭМ!$A$34:$A$777,$A95,СВЦЭМ!$B$34:$B$777,Y$83)+'СЕТ СН'!$H$11+СВЦЭМ!$D$10+'СЕТ СН'!$H$6</f>
        <v>1551.20873572</v>
      </c>
    </row>
    <row r="96" spans="1:27" ht="15.75" x14ac:dyDescent="0.2">
      <c r="A96" s="36">
        <f t="shared" si="2"/>
        <v>42595</v>
      </c>
      <c r="B96" s="37">
        <f>SUMIFS(СВЦЭМ!$D$34:$D$777,СВЦЭМ!$A$34:$A$777,$A96,СВЦЭМ!$B$34:$B$777,B$83)+'СЕТ СН'!$H$11+СВЦЭМ!$D$10+'СЕТ СН'!$H$6</f>
        <v>1616.5074931999998</v>
      </c>
      <c r="C96" s="37">
        <f>SUMIFS(СВЦЭМ!$D$34:$D$777,СВЦЭМ!$A$34:$A$777,$A96,СВЦЭМ!$B$34:$B$777,C$83)+'СЕТ СН'!$H$11+СВЦЭМ!$D$10+'СЕТ СН'!$H$6</f>
        <v>1666.9836471900003</v>
      </c>
      <c r="D96" s="37">
        <f>SUMIFS(СВЦЭМ!$D$34:$D$777,СВЦЭМ!$A$34:$A$777,$A96,СВЦЭМ!$B$34:$B$777,D$83)+'СЕТ СН'!$H$11+СВЦЭМ!$D$10+'СЕТ СН'!$H$6</f>
        <v>1707.6500784200002</v>
      </c>
      <c r="E96" s="37">
        <f>SUMIFS(СВЦЭМ!$D$34:$D$777,СВЦЭМ!$A$34:$A$777,$A96,СВЦЭМ!$B$34:$B$777,E$83)+'СЕТ СН'!$H$11+СВЦЭМ!$D$10+'СЕТ СН'!$H$6</f>
        <v>1754.94203449</v>
      </c>
      <c r="F96" s="37">
        <f>SUMIFS(СВЦЭМ!$D$34:$D$777,СВЦЭМ!$A$34:$A$777,$A96,СВЦЭМ!$B$34:$B$777,F$83)+'СЕТ СН'!$H$11+СВЦЭМ!$D$10+'СЕТ СН'!$H$6</f>
        <v>1761.8545282200002</v>
      </c>
      <c r="G96" s="37">
        <f>SUMIFS(СВЦЭМ!$D$34:$D$777,СВЦЭМ!$A$34:$A$777,$A96,СВЦЭМ!$B$34:$B$777,G$83)+'СЕТ СН'!$H$11+СВЦЭМ!$D$10+'СЕТ СН'!$H$6</f>
        <v>1785.4088062400001</v>
      </c>
      <c r="H96" s="37">
        <f>SUMIFS(СВЦЭМ!$D$34:$D$777,СВЦЭМ!$A$34:$A$777,$A96,СВЦЭМ!$B$34:$B$777,H$83)+'СЕТ СН'!$H$11+СВЦЭМ!$D$10+'СЕТ СН'!$H$6</f>
        <v>1743.9896632800001</v>
      </c>
      <c r="I96" s="37">
        <f>SUMIFS(СВЦЭМ!$D$34:$D$777,СВЦЭМ!$A$34:$A$777,$A96,СВЦЭМ!$B$34:$B$777,I$83)+'СЕТ СН'!$H$11+СВЦЭМ!$D$10+'СЕТ СН'!$H$6</f>
        <v>1718.73916375</v>
      </c>
      <c r="J96" s="37">
        <f>SUMIFS(СВЦЭМ!$D$34:$D$777,СВЦЭМ!$A$34:$A$777,$A96,СВЦЭМ!$B$34:$B$777,J$83)+'СЕТ СН'!$H$11+СВЦЭМ!$D$10+'СЕТ СН'!$H$6</f>
        <v>1632.5486814400001</v>
      </c>
      <c r="K96" s="37">
        <f>SUMIFS(СВЦЭМ!$D$34:$D$777,СВЦЭМ!$A$34:$A$777,$A96,СВЦЭМ!$B$34:$B$777,K$83)+'СЕТ СН'!$H$11+СВЦЭМ!$D$10+'СЕТ СН'!$H$6</f>
        <v>1581.31180791</v>
      </c>
      <c r="L96" s="37">
        <f>SUMIFS(СВЦЭМ!$D$34:$D$777,СВЦЭМ!$A$34:$A$777,$A96,СВЦЭМ!$B$34:$B$777,L$83)+'СЕТ СН'!$H$11+СВЦЭМ!$D$10+'СЕТ СН'!$H$6</f>
        <v>1582.8253660600001</v>
      </c>
      <c r="M96" s="37">
        <f>SUMIFS(СВЦЭМ!$D$34:$D$777,СВЦЭМ!$A$34:$A$777,$A96,СВЦЭМ!$B$34:$B$777,M$83)+'СЕТ СН'!$H$11+СВЦЭМ!$D$10+'СЕТ СН'!$H$6</f>
        <v>1569.7236443300001</v>
      </c>
      <c r="N96" s="37">
        <f>SUMIFS(СВЦЭМ!$D$34:$D$777,СВЦЭМ!$A$34:$A$777,$A96,СВЦЭМ!$B$34:$B$777,N$83)+'СЕТ СН'!$H$11+СВЦЭМ!$D$10+'СЕТ СН'!$H$6</f>
        <v>1548.81531524</v>
      </c>
      <c r="O96" s="37">
        <f>SUMIFS(СВЦЭМ!$D$34:$D$777,СВЦЭМ!$A$34:$A$777,$A96,СВЦЭМ!$B$34:$B$777,O$83)+'СЕТ СН'!$H$11+СВЦЭМ!$D$10+'СЕТ СН'!$H$6</f>
        <v>1555.08400099</v>
      </c>
      <c r="P96" s="37">
        <f>SUMIFS(СВЦЭМ!$D$34:$D$777,СВЦЭМ!$A$34:$A$777,$A96,СВЦЭМ!$B$34:$B$777,P$83)+'СЕТ СН'!$H$11+СВЦЭМ!$D$10+'СЕТ СН'!$H$6</f>
        <v>1534.46607606</v>
      </c>
      <c r="Q96" s="37">
        <f>SUMIFS(СВЦЭМ!$D$34:$D$777,СВЦЭМ!$A$34:$A$777,$A96,СВЦЭМ!$B$34:$B$777,Q$83)+'СЕТ СН'!$H$11+СВЦЭМ!$D$10+'СЕТ СН'!$H$6</f>
        <v>1551.46452396</v>
      </c>
      <c r="R96" s="37">
        <f>SUMIFS(СВЦЭМ!$D$34:$D$777,СВЦЭМ!$A$34:$A$777,$A96,СВЦЭМ!$B$34:$B$777,R$83)+'СЕТ СН'!$H$11+СВЦЭМ!$D$10+'СЕТ СН'!$H$6</f>
        <v>1549.01985218</v>
      </c>
      <c r="S96" s="37">
        <f>SUMIFS(СВЦЭМ!$D$34:$D$777,СВЦЭМ!$A$34:$A$777,$A96,СВЦЭМ!$B$34:$B$777,S$83)+'СЕТ СН'!$H$11+СВЦЭМ!$D$10+'СЕТ СН'!$H$6</f>
        <v>1550.8419174000001</v>
      </c>
      <c r="T96" s="37">
        <f>SUMIFS(СВЦЭМ!$D$34:$D$777,СВЦЭМ!$A$34:$A$777,$A96,СВЦЭМ!$B$34:$B$777,T$83)+'СЕТ СН'!$H$11+СВЦЭМ!$D$10+'СЕТ СН'!$H$6</f>
        <v>1532.3160259000001</v>
      </c>
      <c r="U96" s="37">
        <f>SUMIFS(СВЦЭМ!$D$34:$D$777,СВЦЭМ!$A$34:$A$777,$A96,СВЦЭМ!$B$34:$B$777,U$83)+'СЕТ СН'!$H$11+СВЦЭМ!$D$10+'СЕТ СН'!$H$6</f>
        <v>1549.8904923600001</v>
      </c>
      <c r="V96" s="37">
        <f>SUMIFS(СВЦЭМ!$D$34:$D$777,СВЦЭМ!$A$34:$A$777,$A96,СВЦЭМ!$B$34:$B$777,V$83)+'СЕТ СН'!$H$11+СВЦЭМ!$D$10+'СЕТ СН'!$H$6</f>
        <v>1576.3823621400002</v>
      </c>
      <c r="W96" s="37">
        <f>SUMIFS(СВЦЭМ!$D$34:$D$777,СВЦЭМ!$A$34:$A$777,$A96,СВЦЭМ!$B$34:$B$777,W$83)+'СЕТ СН'!$H$11+СВЦЭМ!$D$10+'СЕТ СН'!$H$6</f>
        <v>1582.00210932</v>
      </c>
      <c r="X96" s="37">
        <f>SUMIFS(СВЦЭМ!$D$34:$D$777,СВЦЭМ!$A$34:$A$777,$A96,СВЦЭМ!$B$34:$B$777,X$83)+'СЕТ СН'!$H$11+СВЦЭМ!$D$10+'СЕТ СН'!$H$6</f>
        <v>1515.1989147100001</v>
      </c>
      <c r="Y96" s="37">
        <f>SUMIFS(СВЦЭМ!$D$34:$D$777,СВЦЭМ!$A$34:$A$777,$A96,СВЦЭМ!$B$34:$B$777,Y$83)+'СЕТ СН'!$H$11+СВЦЭМ!$D$10+'СЕТ СН'!$H$6</f>
        <v>1563.8256682400001</v>
      </c>
    </row>
    <row r="97" spans="1:25" ht="15.75" x14ac:dyDescent="0.2">
      <c r="A97" s="36">
        <f t="shared" si="2"/>
        <v>42596</v>
      </c>
      <c r="B97" s="37">
        <f>SUMIFS(СВЦЭМ!$D$34:$D$777,СВЦЭМ!$A$34:$A$777,$A97,СВЦЭМ!$B$34:$B$777,B$83)+'СЕТ СН'!$H$11+СВЦЭМ!$D$10+'СЕТ СН'!$H$6</f>
        <v>1652.77972873</v>
      </c>
      <c r="C97" s="37">
        <f>SUMIFS(СВЦЭМ!$D$34:$D$777,СВЦЭМ!$A$34:$A$777,$A97,СВЦЭМ!$B$34:$B$777,C$83)+'СЕТ СН'!$H$11+СВЦЭМ!$D$10+'СЕТ СН'!$H$6</f>
        <v>1711.8692383400003</v>
      </c>
      <c r="D97" s="37">
        <f>SUMIFS(СВЦЭМ!$D$34:$D$777,СВЦЭМ!$A$34:$A$777,$A97,СВЦЭМ!$B$34:$B$777,D$83)+'СЕТ СН'!$H$11+СВЦЭМ!$D$10+'СЕТ СН'!$H$6</f>
        <v>1736.5959417500003</v>
      </c>
      <c r="E97" s="37">
        <f>SUMIFS(СВЦЭМ!$D$34:$D$777,СВЦЭМ!$A$34:$A$777,$A97,СВЦЭМ!$B$34:$B$777,E$83)+'СЕТ СН'!$H$11+СВЦЭМ!$D$10+'СЕТ СН'!$H$6</f>
        <v>1753.71364571</v>
      </c>
      <c r="F97" s="37">
        <f>SUMIFS(СВЦЭМ!$D$34:$D$777,СВЦЭМ!$A$34:$A$777,$A97,СВЦЭМ!$B$34:$B$777,F$83)+'СЕТ СН'!$H$11+СВЦЭМ!$D$10+'СЕТ СН'!$H$6</f>
        <v>1761.34782748</v>
      </c>
      <c r="G97" s="37">
        <f>SUMIFS(СВЦЭМ!$D$34:$D$777,СВЦЭМ!$A$34:$A$777,$A97,СВЦЭМ!$B$34:$B$777,G$83)+'СЕТ СН'!$H$11+СВЦЭМ!$D$10+'СЕТ СН'!$H$6</f>
        <v>1759.9974874</v>
      </c>
      <c r="H97" s="37">
        <f>SUMIFS(СВЦЭМ!$D$34:$D$777,СВЦЭМ!$A$34:$A$777,$A97,СВЦЭМ!$B$34:$B$777,H$83)+'СЕТ СН'!$H$11+СВЦЭМ!$D$10+'СЕТ СН'!$H$6</f>
        <v>1732.69052822</v>
      </c>
      <c r="I97" s="37">
        <f>SUMIFS(СВЦЭМ!$D$34:$D$777,СВЦЭМ!$A$34:$A$777,$A97,СВЦЭМ!$B$34:$B$777,I$83)+'СЕТ СН'!$H$11+СВЦЭМ!$D$10+'СЕТ СН'!$H$6</f>
        <v>1726.1392494800002</v>
      </c>
      <c r="J97" s="37">
        <f>SUMIFS(СВЦЭМ!$D$34:$D$777,СВЦЭМ!$A$34:$A$777,$A97,СВЦЭМ!$B$34:$B$777,J$83)+'СЕТ СН'!$H$11+СВЦЭМ!$D$10+'СЕТ СН'!$H$6</f>
        <v>1655.4184848600003</v>
      </c>
      <c r="K97" s="37">
        <f>SUMIFS(СВЦЭМ!$D$34:$D$777,СВЦЭМ!$A$34:$A$777,$A97,СВЦЭМ!$B$34:$B$777,K$83)+'СЕТ СН'!$H$11+СВЦЭМ!$D$10+'СЕТ СН'!$H$6</f>
        <v>1558.1504488600001</v>
      </c>
      <c r="L97" s="37">
        <f>SUMIFS(СВЦЭМ!$D$34:$D$777,СВЦЭМ!$A$34:$A$777,$A97,СВЦЭМ!$B$34:$B$777,L$83)+'СЕТ СН'!$H$11+СВЦЭМ!$D$10+'СЕТ СН'!$H$6</f>
        <v>1592.5975997099999</v>
      </c>
      <c r="M97" s="37">
        <f>SUMIFS(СВЦЭМ!$D$34:$D$777,СВЦЭМ!$A$34:$A$777,$A97,СВЦЭМ!$B$34:$B$777,M$83)+'СЕТ СН'!$H$11+СВЦЭМ!$D$10+'СЕТ СН'!$H$6</f>
        <v>1664.2868833100001</v>
      </c>
      <c r="N97" s="37">
        <f>SUMIFS(СВЦЭМ!$D$34:$D$777,СВЦЭМ!$A$34:$A$777,$A97,СВЦЭМ!$B$34:$B$777,N$83)+'СЕТ СН'!$H$11+СВЦЭМ!$D$10+'СЕТ СН'!$H$6</f>
        <v>1695.11316665</v>
      </c>
      <c r="O97" s="37">
        <f>SUMIFS(СВЦЭМ!$D$34:$D$777,СВЦЭМ!$A$34:$A$777,$A97,СВЦЭМ!$B$34:$B$777,O$83)+'СЕТ СН'!$H$11+СВЦЭМ!$D$10+'СЕТ СН'!$H$6</f>
        <v>1847.22425071</v>
      </c>
      <c r="P97" s="37">
        <f>SUMIFS(СВЦЭМ!$D$34:$D$777,СВЦЭМ!$A$34:$A$777,$A97,СВЦЭМ!$B$34:$B$777,P$83)+'СЕТ СН'!$H$11+СВЦЭМ!$D$10+'СЕТ СН'!$H$6</f>
        <v>1684.09472435</v>
      </c>
      <c r="Q97" s="37">
        <f>SUMIFS(СВЦЭМ!$D$34:$D$777,СВЦЭМ!$A$34:$A$777,$A97,СВЦЭМ!$B$34:$B$777,Q$83)+'СЕТ СН'!$H$11+СВЦЭМ!$D$10+'СЕТ СН'!$H$6</f>
        <v>1656.8620050500003</v>
      </c>
      <c r="R97" s="37">
        <f>SUMIFS(СВЦЭМ!$D$34:$D$777,СВЦЭМ!$A$34:$A$777,$A97,СВЦЭМ!$B$34:$B$777,R$83)+'СЕТ СН'!$H$11+СВЦЭМ!$D$10+'СЕТ СН'!$H$6</f>
        <v>1637.8214208700001</v>
      </c>
      <c r="S97" s="37">
        <f>SUMIFS(СВЦЭМ!$D$34:$D$777,СВЦЭМ!$A$34:$A$777,$A97,СВЦЭМ!$B$34:$B$777,S$83)+'СЕТ СН'!$H$11+СВЦЭМ!$D$10+'СЕТ СН'!$H$6</f>
        <v>1669.05632853</v>
      </c>
      <c r="T97" s="37">
        <f>SUMIFS(СВЦЭМ!$D$34:$D$777,СВЦЭМ!$A$34:$A$777,$A97,СВЦЭМ!$B$34:$B$777,T$83)+'СЕТ СН'!$H$11+СВЦЭМ!$D$10+'СЕТ СН'!$H$6</f>
        <v>1657.4437164599999</v>
      </c>
      <c r="U97" s="37">
        <f>SUMIFS(СВЦЭМ!$D$34:$D$777,СВЦЭМ!$A$34:$A$777,$A97,СВЦЭМ!$B$34:$B$777,U$83)+'СЕТ СН'!$H$11+СВЦЭМ!$D$10+'СЕТ СН'!$H$6</f>
        <v>1658.7800006400003</v>
      </c>
      <c r="V97" s="37">
        <f>SUMIFS(СВЦЭМ!$D$34:$D$777,СВЦЭМ!$A$34:$A$777,$A97,СВЦЭМ!$B$34:$B$777,V$83)+'СЕТ СН'!$H$11+СВЦЭМ!$D$10+'СЕТ СН'!$H$6</f>
        <v>1626.4772001300003</v>
      </c>
      <c r="W97" s="37">
        <f>SUMIFS(СВЦЭМ!$D$34:$D$777,СВЦЭМ!$A$34:$A$777,$A97,СВЦЭМ!$B$34:$B$777,W$83)+'СЕТ СН'!$H$11+СВЦЭМ!$D$10+'СЕТ СН'!$H$6</f>
        <v>1582.5552142700001</v>
      </c>
      <c r="X97" s="37">
        <f>SUMIFS(СВЦЭМ!$D$34:$D$777,СВЦЭМ!$A$34:$A$777,$A97,СВЦЭМ!$B$34:$B$777,X$83)+'СЕТ СН'!$H$11+СВЦЭМ!$D$10+'СЕТ СН'!$H$6</f>
        <v>1566.63576195</v>
      </c>
      <c r="Y97" s="37">
        <f>SUMIFS(СВЦЭМ!$D$34:$D$777,СВЦЭМ!$A$34:$A$777,$A97,СВЦЭМ!$B$34:$B$777,Y$83)+'СЕТ СН'!$H$11+СВЦЭМ!$D$10+'СЕТ СН'!$H$6</f>
        <v>1667.5436423300002</v>
      </c>
    </row>
    <row r="98" spans="1:25" ht="15.75" x14ac:dyDescent="0.2">
      <c r="A98" s="36">
        <f t="shared" si="2"/>
        <v>42597</v>
      </c>
      <c r="B98" s="37">
        <f>SUMIFS(СВЦЭМ!$D$34:$D$777,СВЦЭМ!$A$34:$A$777,$A98,СВЦЭМ!$B$34:$B$777,B$83)+'СЕТ СН'!$H$11+СВЦЭМ!$D$10+'СЕТ СН'!$H$6</f>
        <v>1714.9352046200001</v>
      </c>
      <c r="C98" s="37">
        <f>SUMIFS(СВЦЭМ!$D$34:$D$777,СВЦЭМ!$A$34:$A$777,$A98,СВЦЭМ!$B$34:$B$777,C$83)+'СЕТ СН'!$H$11+СВЦЭМ!$D$10+'СЕТ СН'!$H$6</f>
        <v>1776.31471728</v>
      </c>
      <c r="D98" s="37">
        <f>SUMIFS(СВЦЭМ!$D$34:$D$777,СВЦЭМ!$A$34:$A$777,$A98,СВЦЭМ!$B$34:$B$777,D$83)+'СЕТ СН'!$H$11+СВЦЭМ!$D$10+'СЕТ СН'!$H$6</f>
        <v>1883.2163675700003</v>
      </c>
      <c r="E98" s="37">
        <f>SUMIFS(СВЦЭМ!$D$34:$D$777,СВЦЭМ!$A$34:$A$777,$A98,СВЦЭМ!$B$34:$B$777,E$83)+'СЕТ СН'!$H$11+СВЦЭМ!$D$10+'СЕТ СН'!$H$6</f>
        <v>1873.43065901</v>
      </c>
      <c r="F98" s="37">
        <f>SUMIFS(СВЦЭМ!$D$34:$D$777,СВЦЭМ!$A$34:$A$777,$A98,СВЦЭМ!$B$34:$B$777,F$83)+'СЕТ СН'!$H$11+СВЦЭМ!$D$10+'СЕТ СН'!$H$6</f>
        <v>1797.0319267200002</v>
      </c>
      <c r="G98" s="37">
        <f>SUMIFS(СВЦЭМ!$D$34:$D$777,СВЦЭМ!$A$34:$A$777,$A98,СВЦЭМ!$B$34:$B$777,G$83)+'СЕТ СН'!$H$11+СВЦЭМ!$D$10+'СЕТ СН'!$H$6</f>
        <v>1782.5360705799999</v>
      </c>
      <c r="H98" s="37">
        <f>SUMIFS(СВЦЭМ!$D$34:$D$777,СВЦЭМ!$A$34:$A$777,$A98,СВЦЭМ!$B$34:$B$777,H$83)+'СЕТ СН'!$H$11+СВЦЭМ!$D$10+'СЕТ СН'!$H$6</f>
        <v>1775.7905793499999</v>
      </c>
      <c r="I98" s="37">
        <f>SUMIFS(СВЦЭМ!$D$34:$D$777,СВЦЭМ!$A$34:$A$777,$A98,СВЦЭМ!$B$34:$B$777,I$83)+'СЕТ СН'!$H$11+СВЦЭМ!$D$10+'СЕТ СН'!$H$6</f>
        <v>1774.7744835000003</v>
      </c>
      <c r="J98" s="37">
        <f>SUMIFS(СВЦЭМ!$D$34:$D$777,СВЦЭМ!$A$34:$A$777,$A98,СВЦЭМ!$B$34:$B$777,J$83)+'СЕТ СН'!$H$11+СВЦЭМ!$D$10+'СЕТ СН'!$H$6</f>
        <v>1668.4716447999999</v>
      </c>
      <c r="K98" s="37">
        <f>SUMIFS(СВЦЭМ!$D$34:$D$777,СВЦЭМ!$A$34:$A$777,$A98,СВЦЭМ!$B$34:$B$777,K$83)+'СЕТ СН'!$H$11+СВЦЭМ!$D$10+'СЕТ СН'!$H$6</f>
        <v>1506.87009051</v>
      </c>
      <c r="L98" s="37">
        <f>SUMIFS(СВЦЭМ!$D$34:$D$777,СВЦЭМ!$A$34:$A$777,$A98,СВЦЭМ!$B$34:$B$777,L$83)+'СЕТ СН'!$H$11+СВЦЭМ!$D$10+'СЕТ СН'!$H$6</f>
        <v>1507.4087885200001</v>
      </c>
      <c r="M98" s="37">
        <f>SUMIFS(СВЦЭМ!$D$34:$D$777,СВЦЭМ!$A$34:$A$777,$A98,СВЦЭМ!$B$34:$B$777,M$83)+'СЕТ СН'!$H$11+СВЦЭМ!$D$10+'СЕТ СН'!$H$6</f>
        <v>1453.60408596</v>
      </c>
      <c r="N98" s="37">
        <f>SUMIFS(СВЦЭМ!$D$34:$D$777,СВЦЭМ!$A$34:$A$777,$A98,СВЦЭМ!$B$34:$B$777,N$83)+'СЕТ СН'!$H$11+СВЦЭМ!$D$10+'СЕТ СН'!$H$6</f>
        <v>1481.7751636600001</v>
      </c>
      <c r="O98" s="37">
        <f>SUMIFS(СВЦЭМ!$D$34:$D$777,СВЦЭМ!$A$34:$A$777,$A98,СВЦЭМ!$B$34:$B$777,O$83)+'СЕТ СН'!$H$11+СВЦЭМ!$D$10+'СЕТ СН'!$H$6</f>
        <v>1496.8256893299999</v>
      </c>
      <c r="P98" s="37">
        <f>SUMIFS(СВЦЭМ!$D$34:$D$777,СВЦЭМ!$A$34:$A$777,$A98,СВЦЭМ!$B$34:$B$777,P$83)+'СЕТ СН'!$H$11+СВЦЭМ!$D$10+'СЕТ СН'!$H$6</f>
        <v>1522.38332317</v>
      </c>
      <c r="Q98" s="37">
        <f>SUMIFS(СВЦЭМ!$D$34:$D$777,СВЦЭМ!$A$34:$A$777,$A98,СВЦЭМ!$B$34:$B$777,Q$83)+'СЕТ СН'!$H$11+СВЦЭМ!$D$10+'СЕТ СН'!$H$6</f>
        <v>1487.3580583200001</v>
      </c>
      <c r="R98" s="37">
        <f>SUMIFS(СВЦЭМ!$D$34:$D$777,СВЦЭМ!$A$34:$A$777,$A98,СВЦЭМ!$B$34:$B$777,R$83)+'СЕТ СН'!$H$11+СВЦЭМ!$D$10+'СЕТ СН'!$H$6</f>
        <v>1505.5661159199999</v>
      </c>
      <c r="S98" s="37">
        <f>SUMIFS(СВЦЭМ!$D$34:$D$777,СВЦЭМ!$A$34:$A$777,$A98,СВЦЭМ!$B$34:$B$777,S$83)+'СЕТ СН'!$H$11+СВЦЭМ!$D$10+'СЕТ СН'!$H$6</f>
        <v>1565.8194247000001</v>
      </c>
      <c r="T98" s="37">
        <f>SUMIFS(СВЦЭМ!$D$34:$D$777,СВЦЭМ!$A$34:$A$777,$A98,СВЦЭМ!$B$34:$B$777,T$83)+'СЕТ СН'!$H$11+СВЦЭМ!$D$10+'СЕТ СН'!$H$6</f>
        <v>1568.6600440900002</v>
      </c>
      <c r="U98" s="37">
        <f>SUMIFS(СВЦЭМ!$D$34:$D$777,СВЦЭМ!$A$34:$A$777,$A98,СВЦЭМ!$B$34:$B$777,U$83)+'СЕТ СН'!$H$11+СВЦЭМ!$D$10+'СЕТ СН'!$H$6</f>
        <v>1576.9804023199999</v>
      </c>
      <c r="V98" s="37">
        <f>SUMIFS(СВЦЭМ!$D$34:$D$777,СВЦЭМ!$A$34:$A$777,$A98,СВЦЭМ!$B$34:$B$777,V$83)+'СЕТ СН'!$H$11+СВЦЭМ!$D$10+'СЕТ СН'!$H$6</f>
        <v>1562.4859461200001</v>
      </c>
      <c r="W98" s="37">
        <f>SUMIFS(СВЦЭМ!$D$34:$D$777,СВЦЭМ!$A$34:$A$777,$A98,СВЦЭМ!$B$34:$B$777,W$83)+'СЕТ СН'!$H$11+СВЦЭМ!$D$10+'СЕТ СН'!$H$6</f>
        <v>1544.3753857199999</v>
      </c>
      <c r="X98" s="37">
        <f>SUMIFS(СВЦЭМ!$D$34:$D$777,СВЦЭМ!$A$34:$A$777,$A98,СВЦЭМ!$B$34:$B$777,X$83)+'СЕТ СН'!$H$11+СВЦЭМ!$D$10+'СЕТ СН'!$H$6</f>
        <v>1582.00011989</v>
      </c>
      <c r="Y98" s="37">
        <f>SUMIFS(СВЦЭМ!$D$34:$D$777,СВЦЭМ!$A$34:$A$777,$A98,СВЦЭМ!$B$34:$B$777,Y$83)+'СЕТ СН'!$H$11+СВЦЭМ!$D$10+'СЕТ СН'!$H$6</f>
        <v>1667.8515252300003</v>
      </c>
    </row>
    <row r="99" spans="1:25" ht="15.75" x14ac:dyDescent="0.2">
      <c r="A99" s="36">
        <f t="shared" si="2"/>
        <v>42598</v>
      </c>
      <c r="B99" s="37">
        <f>SUMIFS(СВЦЭМ!$D$34:$D$777,СВЦЭМ!$A$34:$A$777,$A99,СВЦЭМ!$B$34:$B$777,B$83)+'СЕТ СН'!$H$11+СВЦЭМ!$D$10+'СЕТ СН'!$H$6</f>
        <v>1722.9940286200003</v>
      </c>
      <c r="C99" s="37">
        <f>SUMIFS(СВЦЭМ!$D$34:$D$777,СВЦЭМ!$A$34:$A$777,$A99,СВЦЭМ!$B$34:$B$777,C$83)+'СЕТ СН'!$H$11+СВЦЭМ!$D$10+'СЕТ СН'!$H$6</f>
        <v>1755.2740575600001</v>
      </c>
      <c r="D99" s="37">
        <f>SUMIFS(СВЦЭМ!$D$34:$D$777,СВЦЭМ!$A$34:$A$777,$A99,СВЦЭМ!$B$34:$B$777,D$83)+'СЕТ СН'!$H$11+СВЦЭМ!$D$10+'СЕТ СН'!$H$6</f>
        <v>1767.5360044600002</v>
      </c>
      <c r="E99" s="37">
        <f>SUMIFS(СВЦЭМ!$D$34:$D$777,СВЦЭМ!$A$34:$A$777,$A99,СВЦЭМ!$B$34:$B$777,E$83)+'СЕТ СН'!$H$11+СВЦЭМ!$D$10+'СЕТ СН'!$H$6</f>
        <v>1795.3167466800001</v>
      </c>
      <c r="F99" s="37">
        <f>SUMIFS(СВЦЭМ!$D$34:$D$777,СВЦЭМ!$A$34:$A$777,$A99,СВЦЭМ!$B$34:$B$777,F$83)+'СЕТ СН'!$H$11+СВЦЭМ!$D$10+'СЕТ СН'!$H$6</f>
        <v>1825.4798055199999</v>
      </c>
      <c r="G99" s="37">
        <f>SUMIFS(СВЦЭМ!$D$34:$D$777,СВЦЭМ!$A$34:$A$777,$A99,СВЦЭМ!$B$34:$B$777,G$83)+'СЕТ СН'!$H$11+СВЦЭМ!$D$10+'СЕТ СН'!$H$6</f>
        <v>1834.4384284400003</v>
      </c>
      <c r="H99" s="37">
        <f>SUMIFS(СВЦЭМ!$D$34:$D$777,СВЦЭМ!$A$34:$A$777,$A99,СВЦЭМ!$B$34:$B$777,H$83)+'СЕТ СН'!$H$11+СВЦЭМ!$D$10+'СЕТ СН'!$H$6</f>
        <v>1787.2108124800002</v>
      </c>
      <c r="I99" s="37">
        <f>SUMIFS(СВЦЭМ!$D$34:$D$777,СВЦЭМ!$A$34:$A$777,$A99,СВЦЭМ!$B$34:$B$777,I$83)+'СЕТ СН'!$H$11+СВЦЭМ!$D$10+'СЕТ СН'!$H$6</f>
        <v>1766.5090476600003</v>
      </c>
      <c r="J99" s="37">
        <f>SUMIFS(СВЦЭМ!$D$34:$D$777,СВЦЭМ!$A$34:$A$777,$A99,СВЦЭМ!$B$34:$B$777,J$83)+'СЕТ СН'!$H$11+СВЦЭМ!$D$10+'СЕТ СН'!$H$6</f>
        <v>1654.7109362700003</v>
      </c>
      <c r="K99" s="37">
        <f>SUMIFS(СВЦЭМ!$D$34:$D$777,СВЦЭМ!$A$34:$A$777,$A99,СВЦЭМ!$B$34:$B$777,K$83)+'СЕТ СН'!$H$11+СВЦЭМ!$D$10+'СЕТ СН'!$H$6</f>
        <v>1558.8200273900002</v>
      </c>
      <c r="L99" s="37">
        <f>SUMIFS(СВЦЭМ!$D$34:$D$777,СВЦЭМ!$A$34:$A$777,$A99,СВЦЭМ!$B$34:$B$777,L$83)+'СЕТ СН'!$H$11+СВЦЭМ!$D$10+'СЕТ СН'!$H$6</f>
        <v>1489.1960032699999</v>
      </c>
      <c r="M99" s="37">
        <f>SUMIFS(СВЦЭМ!$D$34:$D$777,СВЦЭМ!$A$34:$A$777,$A99,СВЦЭМ!$B$34:$B$777,M$83)+'СЕТ СН'!$H$11+СВЦЭМ!$D$10+'СЕТ СН'!$H$6</f>
        <v>1493.59149402</v>
      </c>
      <c r="N99" s="37">
        <f>SUMIFS(СВЦЭМ!$D$34:$D$777,СВЦЭМ!$A$34:$A$777,$A99,СВЦЭМ!$B$34:$B$777,N$83)+'СЕТ СН'!$H$11+СВЦЭМ!$D$10+'СЕТ СН'!$H$6</f>
        <v>1499.1259981400001</v>
      </c>
      <c r="O99" s="37">
        <f>SUMIFS(СВЦЭМ!$D$34:$D$777,СВЦЭМ!$A$34:$A$777,$A99,СВЦЭМ!$B$34:$B$777,O$83)+'СЕТ СН'!$H$11+СВЦЭМ!$D$10+'СЕТ СН'!$H$6</f>
        <v>1534.49943029</v>
      </c>
      <c r="P99" s="37">
        <f>SUMIFS(СВЦЭМ!$D$34:$D$777,СВЦЭМ!$A$34:$A$777,$A99,СВЦЭМ!$B$34:$B$777,P$83)+'СЕТ СН'!$H$11+СВЦЭМ!$D$10+'СЕТ СН'!$H$6</f>
        <v>1489.53082399</v>
      </c>
      <c r="Q99" s="37">
        <f>SUMIFS(СВЦЭМ!$D$34:$D$777,СВЦЭМ!$A$34:$A$777,$A99,СВЦЭМ!$B$34:$B$777,Q$83)+'СЕТ СН'!$H$11+СВЦЭМ!$D$10+'СЕТ СН'!$H$6</f>
        <v>1465.89102759</v>
      </c>
      <c r="R99" s="37">
        <f>SUMIFS(СВЦЭМ!$D$34:$D$777,СВЦЭМ!$A$34:$A$777,$A99,СВЦЭМ!$B$34:$B$777,R$83)+'СЕТ СН'!$H$11+СВЦЭМ!$D$10+'СЕТ СН'!$H$6</f>
        <v>1501.7556064400001</v>
      </c>
      <c r="S99" s="37">
        <f>SUMIFS(СВЦЭМ!$D$34:$D$777,СВЦЭМ!$A$34:$A$777,$A99,СВЦЭМ!$B$34:$B$777,S$83)+'СЕТ СН'!$H$11+СВЦЭМ!$D$10+'СЕТ СН'!$H$6</f>
        <v>1566.43687464</v>
      </c>
      <c r="T99" s="37">
        <f>SUMIFS(СВЦЭМ!$D$34:$D$777,СВЦЭМ!$A$34:$A$777,$A99,СВЦЭМ!$B$34:$B$777,T$83)+'СЕТ СН'!$H$11+СВЦЭМ!$D$10+'СЕТ СН'!$H$6</f>
        <v>1564.6933147899999</v>
      </c>
      <c r="U99" s="37">
        <f>SUMIFS(СВЦЭМ!$D$34:$D$777,СВЦЭМ!$A$34:$A$777,$A99,СВЦЭМ!$B$34:$B$777,U$83)+'СЕТ СН'!$H$11+СВЦЭМ!$D$10+'СЕТ СН'!$H$6</f>
        <v>1554.12986645</v>
      </c>
      <c r="V99" s="37">
        <f>SUMIFS(СВЦЭМ!$D$34:$D$777,СВЦЭМ!$A$34:$A$777,$A99,СВЦЭМ!$B$34:$B$777,V$83)+'СЕТ СН'!$H$11+СВЦЭМ!$D$10+'СЕТ СН'!$H$6</f>
        <v>1569.4559979200001</v>
      </c>
      <c r="W99" s="37">
        <f>SUMIFS(СВЦЭМ!$D$34:$D$777,СВЦЭМ!$A$34:$A$777,$A99,СВЦЭМ!$B$34:$B$777,W$83)+'СЕТ СН'!$H$11+СВЦЭМ!$D$10+'СЕТ СН'!$H$6</f>
        <v>1591.3433340900001</v>
      </c>
      <c r="X99" s="37">
        <f>SUMIFS(СВЦЭМ!$D$34:$D$777,СВЦЭМ!$A$34:$A$777,$A99,СВЦЭМ!$B$34:$B$777,X$83)+'СЕТ СН'!$H$11+СВЦЭМ!$D$10+'СЕТ СН'!$H$6</f>
        <v>1536.3514393200001</v>
      </c>
      <c r="Y99" s="37">
        <f>SUMIFS(СВЦЭМ!$D$34:$D$777,СВЦЭМ!$A$34:$A$777,$A99,СВЦЭМ!$B$34:$B$777,Y$83)+'СЕТ СН'!$H$11+СВЦЭМ!$D$10+'СЕТ СН'!$H$6</f>
        <v>1620.2399145200002</v>
      </c>
    </row>
    <row r="100" spans="1:25" ht="15.75" x14ac:dyDescent="0.2">
      <c r="A100" s="36">
        <f t="shared" si="2"/>
        <v>42599</v>
      </c>
      <c r="B100" s="37">
        <f>SUMIFS(СВЦЭМ!$D$34:$D$777,СВЦЭМ!$A$34:$A$777,$A100,СВЦЭМ!$B$34:$B$777,B$83)+'СЕТ СН'!$H$11+СВЦЭМ!$D$10+'СЕТ СН'!$H$6</f>
        <v>1675.7341356900001</v>
      </c>
      <c r="C100" s="37">
        <f>SUMIFS(СВЦЭМ!$D$34:$D$777,СВЦЭМ!$A$34:$A$777,$A100,СВЦЭМ!$B$34:$B$777,C$83)+'СЕТ СН'!$H$11+СВЦЭМ!$D$10+'СЕТ СН'!$H$6</f>
        <v>1794.0629970600003</v>
      </c>
      <c r="D100" s="37">
        <f>SUMIFS(СВЦЭМ!$D$34:$D$777,СВЦЭМ!$A$34:$A$777,$A100,СВЦЭМ!$B$34:$B$777,D$83)+'СЕТ СН'!$H$11+СВЦЭМ!$D$10+'СЕТ СН'!$H$6</f>
        <v>1849.0948626200002</v>
      </c>
      <c r="E100" s="37">
        <f>SUMIFS(СВЦЭМ!$D$34:$D$777,СВЦЭМ!$A$34:$A$777,$A100,СВЦЭМ!$B$34:$B$777,E$83)+'СЕТ СН'!$H$11+СВЦЭМ!$D$10+'СЕТ СН'!$H$6</f>
        <v>1891.9864043400003</v>
      </c>
      <c r="F100" s="37">
        <f>SUMIFS(СВЦЭМ!$D$34:$D$777,СВЦЭМ!$A$34:$A$777,$A100,СВЦЭМ!$B$34:$B$777,F$83)+'СЕТ СН'!$H$11+СВЦЭМ!$D$10+'СЕТ СН'!$H$6</f>
        <v>1875.7404945900003</v>
      </c>
      <c r="G100" s="37">
        <f>SUMIFS(СВЦЭМ!$D$34:$D$777,СВЦЭМ!$A$34:$A$777,$A100,СВЦЭМ!$B$34:$B$777,G$83)+'СЕТ СН'!$H$11+СВЦЭМ!$D$10+'СЕТ СН'!$H$6</f>
        <v>1897.09898742</v>
      </c>
      <c r="H100" s="37">
        <f>SUMIFS(СВЦЭМ!$D$34:$D$777,СВЦЭМ!$A$34:$A$777,$A100,СВЦЭМ!$B$34:$B$777,H$83)+'СЕТ СН'!$H$11+СВЦЭМ!$D$10+'СЕТ СН'!$H$6</f>
        <v>1762.3322374200002</v>
      </c>
      <c r="I100" s="37">
        <f>SUMIFS(СВЦЭМ!$D$34:$D$777,СВЦЭМ!$A$34:$A$777,$A100,СВЦЭМ!$B$34:$B$777,I$83)+'СЕТ СН'!$H$11+СВЦЭМ!$D$10+'СЕТ СН'!$H$6</f>
        <v>1704.1266844100001</v>
      </c>
      <c r="J100" s="37">
        <f>SUMIFS(СВЦЭМ!$D$34:$D$777,СВЦЭМ!$A$34:$A$777,$A100,СВЦЭМ!$B$34:$B$777,J$83)+'СЕТ СН'!$H$11+СВЦЭМ!$D$10+'СЕТ СН'!$H$6</f>
        <v>1611.3464804099999</v>
      </c>
      <c r="K100" s="37">
        <f>SUMIFS(СВЦЭМ!$D$34:$D$777,СВЦЭМ!$A$34:$A$777,$A100,СВЦЭМ!$B$34:$B$777,K$83)+'СЕТ СН'!$H$11+СВЦЭМ!$D$10+'СЕТ СН'!$H$6</f>
        <v>1538.46764042</v>
      </c>
      <c r="L100" s="37">
        <f>SUMIFS(СВЦЭМ!$D$34:$D$777,СВЦЭМ!$A$34:$A$777,$A100,СВЦЭМ!$B$34:$B$777,L$83)+'СЕТ СН'!$H$11+СВЦЭМ!$D$10+'СЕТ СН'!$H$6</f>
        <v>1489.6962474100001</v>
      </c>
      <c r="M100" s="37">
        <f>SUMIFS(СВЦЭМ!$D$34:$D$777,СВЦЭМ!$A$34:$A$777,$A100,СВЦЭМ!$B$34:$B$777,M$83)+'СЕТ СН'!$H$11+СВЦЭМ!$D$10+'СЕТ СН'!$H$6</f>
        <v>1511.2540660700001</v>
      </c>
      <c r="N100" s="37">
        <f>SUMIFS(СВЦЭМ!$D$34:$D$777,СВЦЭМ!$A$34:$A$777,$A100,СВЦЭМ!$B$34:$B$777,N$83)+'СЕТ СН'!$H$11+СВЦЭМ!$D$10+'СЕТ СН'!$H$6</f>
        <v>1544.15542</v>
      </c>
      <c r="O100" s="37">
        <f>SUMIFS(СВЦЭМ!$D$34:$D$777,СВЦЭМ!$A$34:$A$777,$A100,СВЦЭМ!$B$34:$B$777,O$83)+'СЕТ СН'!$H$11+СВЦЭМ!$D$10+'СЕТ СН'!$H$6</f>
        <v>1525.0017768299999</v>
      </c>
      <c r="P100" s="37">
        <f>SUMIFS(СВЦЭМ!$D$34:$D$777,СВЦЭМ!$A$34:$A$777,$A100,СВЦЭМ!$B$34:$B$777,P$83)+'СЕТ СН'!$H$11+СВЦЭМ!$D$10+'СЕТ СН'!$H$6</f>
        <v>1527.4990447600001</v>
      </c>
      <c r="Q100" s="37">
        <f>SUMIFS(СВЦЭМ!$D$34:$D$777,СВЦЭМ!$A$34:$A$777,$A100,СВЦЭМ!$B$34:$B$777,Q$83)+'СЕТ СН'!$H$11+СВЦЭМ!$D$10+'СЕТ СН'!$H$6</f>
        <v>1524.4255370599999</v>
      </c>
      <c r="R100" s="37">
        <f>SUMIFS(СВЦЭМ!$D$34:$D$777,СВЦЭМ!$A$34:$A$777,$A100,СВЦЭМ!$B$34:$B$777,R$83)+'СЕТ СН'!$H$11+СВЦЭМ!$D$10+'СЕТ СН'!$H$6</f>
        <v>1526.0249092200002</v>
      </c>
      <c r="S100" s="37">
        <f>SUMIFS(СВЦЭМ!$D$34:$D$777,СВЦЭМ!$A$34:$A$777,$A100,СВЦЭМ!$B$34:$B$777,S$83)+'СЕТ СН'!$H$11+СВЦЭМ!$D$10+'СЕТ СН'!$H$6</f>
        <v>1590.7506246</v>
      </c>
      <c r="T100" s="37">
        <f>SUMIFS(СВЦЭМ!$D$34:$D$777,СВЦЭМ!$A$34:$A$777,$A100,СВЦЭМ!$B$34:$B$777,T$83)+'СЕТ СН'!$H$11+СВЦЭМ!$D$10+'СЕТ СН'!$H$6</f>
        <v>1651.6385219700001</v>
      </c>
      <c r="U100" s="37">
        <f>SUMIFS(СВЦЭМ!$D$34:$D$777,СВЦЭМ!$A$34:$A$777,$A100,СВЦЭМ!$B$34:$B$777,U$83)+'СЕТ СН'!$H$11+СВЦЭМ!$D$10+'СЕТ СН'!$H$6</f>
        <v>1610.8250786799999</v>
      </c>
      <c r="V100" s="37">
        <f>SUMIFS(СВЦЭМ!$D$34:$D$777,СВЦЭМ!$A$34:$A$777,$A100,СВЦЭМ!$B$34:$B$777,V$83)+'СЕТ СН'!$H$11+СВЦЭМ!$D$10+'СЕТ СН'!$H$6</f>
        <v>1615.2200392899999</v>
      </c>
      <c r="W100" s="37">
        <f>SUMIFS(СВЦЭМ!$D$34:$D$777,СВЦЭМ!$A$34:$A$777,$A100,СВЦЭМ!$B$34:$B$777,W$83)+'СЕТ СН'!$H$11+СВЦЭМ!$D$10+'СЕТ СН'!$H$6</f>
        <v>1595.7232321199999</v>
      </c>
      <c r="X100" s="37">
        <f>SUMIFS(СВЦЭМ!$D$34:$D$777,СВЦЭМ!$A$34:$A$777,$A100,СВЦЭМ!$B$34:$B$777,X$83)+'СЕТ СН'!$H$11+СВЦЭМ!$D$10+'СЕТ СН'!$H$6</f>
        <v>1537.83623197</v>
      </c>
      <c r="Y100" s="37">
        <f>SUMIFS(СВЦЭМ!$D$34:$D$777,СВЦЭМ!$A$34:$A$777,$A100,СВЦЭМ!$B$34:$B$777,Y$83)+'СЕТ СН'!$H$11+СВЦЭМ!$D$10+'СЕТ СН'!$H$6</f>
        <v>1592.7489559000001</v>
      </c>
    </row>
    <row r="101" spans="1:25" ht="15.75" x14ac:dyDescent="0.2">
      <c r="A101" s="36">
        <f t="shared" si="2"/>
        <v>42600</v>
      </c>
      <c r="B101" s="37">
        <f>SUMIFS(СВЦЭМ!$D$34:$D$777,СВЦЭМ!$A$34:$A$777,$A101,СВЦЭМ!$B$34:$B$777,B$83)+'СЕТ СН'!$H$11+СВЦЭМ!$D$10+'СЕТ СН'!$H$6</f>
        <v>1552.4733896</v>
      </c>
      <c r="C101" s="37">
        <f>SUMIFS(СВЦЭМ!$D$34:$D$777,СВЦЭМ!$A$34:$A$777,$A101,СВЦЭМ!$B$34:$B$777,C$83)+'СЕТ СН'!$H$11+СВЦЭМ!$D$10+'СЕТ СН'!$H$6</f>
        <v>1633.6761116600001</v>
      </c>
      <c r="D101" s="37">
        <f>SUMIFS(СВЦЭМ!$D$34:$D$777,СВЦЭМ!$A$34:$A$777,$A101,СВЦЭМ!$B$34:$B$777,D$83)+'СЕТ СН'!$H$11+СВЦЭМ!$D$10+'СЕТ СН'!$H$6</f>
        <v>1705.3791038700001</v>
      </c>
      <c r="E101" s="37">
        <f>SUMIFS(СВЦЭМ!$D$34:$D$777,СВЦЭМ!$A$34:$A$777,$A101,СВЦЭМ!$B$34:$B$777,E$83)+'СЕТ СН'!$H$11+СВЦЭМ!$D$10+'СЕТ СН'!$H$6</f>
        <v>1724.6251137100003</v>
      </c>
      <c r="F101" s="37">
        <f>SUMIFS(СВЦЭМ!$D$34:$D$777,СВЦЭМ!$A$34:$A$777,$A101,СВЦЭМ!$B$34:$B$777,F$83)+'СЕТ СН'!$H$11+СВЦЭМ!$D$10+'СЕТ СН'!$H$6</f>
        <v>1793.4661408400002</v>
      </c>
      <c r="G101" s="37">
        <f>SUMIFS(СВЦЭМ!$D$34:$D$777,СВЦЭМ!$A$34:$A$777,$A101,СВЦЭМ!$B$34:$B$777,G$83)+'СЕТ СН'!$H$11+СВЦЭМ!$D$10+'СЕТ СН'!$H$6</f>
        <v>1754.62918382</v>
      </c>
      <c r="H101" s="37">
        <f>SUMIFS(СВЦЭМ!$D$34:$D$777,СВЦЭМ!$A$34:$A$777,$A101,СВЦЭМ!$B$34:$B$777,H$83)+'СЕТ СН'!$H$11+СВЦЭМ!$D$10+'СЕТ СН'!$H$6</f>
        <v>1807.69861958</v>
      </c>
      <c r="I101" s="37">
        <f>SUMIFS(СВЦЭМ!$D$34:$D$777,СВЦЭМ!$A$34:$A$777,$A101,СВЦЭМ!$B$34:$B$777,I$83)+'СЕТ СН'!$H$11+СВЦЭМ!$D$10+'СЕТ СН'!$H$6</f>
        <v>1664.5508668900002</v>
      </c>
      <c r="J101" s="37">
        <f>SUMIFS(СВЦЭМ!$D$34:$D$777,СВЦЭМ!$A$34:$A$777,$A101,СВЦЭМ!$B$34:$B$777,J$83)+'СЕТ СН'!$H$11+СВЦЭМ!$D$10+'СЕТ СН'!$H$6</f>
        <v>1563.9214540200001</v>
      </c>
      <c r="K101" s="37">
        <f>SUMIFS(СВЦЭМ!$D$34:$D$777,СВЦЭМ!$A$34:$A$777,$A101,СВЦЭМ!$B$34:$B$777,K$83)+'СЕТ СН'!$H$11+СВЦЭМ!$D$10+'СЕТ СН'!$H$6</f>
        <v>1457.7390892399999</v>
      </c>
      <c r="L101" s="37">
        <f>SUMIFS(СВЦЭМ!$D$34:$D$777,СВЦЭМ!$A$34:$A$777,$A101,СВЦЭМ!$B$34:$B$777,L$83)+'СЕТ СН'!$H$11+СВЦЭМ!$D$10+'СЕТ СН'!$H$6</f>
        <v>1410.7515299800002</v>
      </c>
      <c r="M101" s="37">
        <f>SUMIFS(СВЦЭМ!$D$34:$D$777,СВЦЭМ!$A$34:$A$777,$A101,СВЦЭМ!$B$34:$B$777,M$83)+'СЕТ СН'!$H$11+СВЦЭМ!$D$10+'СЕТ СН'!$H$6</f>
        <v>1436.8417054400002</v>
      </c>
      <c r="N101" s="37">
        <f>SUMIFS(СВЦЭМ!$D$34:$D$777,СВЦЭМ!$A$34:$A$777,$A101,СВЦЭМ!$B$34:$B$777,N$83)+'СЕТ СН'!$H$11+СВЦЭМ!$D$10+'СЕТ СН'!$H$6</f>
        <v>1413.4048608200001</v>
      </c>
      <c r="O101" s="37">
        <f>SUMIFS(СВЦЭМ!$D$34:$D$777,СВЦЭМ!$A$34:$A$777,$A101,СВЦЭМ!$B$34:$B$777,O$83)+'СЕТ СН'!$H$11+СВЦЭМ!$D$10+'СЕТ СН'!$H$6</f>
        <v>1414.1544951800001</v>
      </c>
      <c r="P101" s="37">
        <f>SUMIFS(СВЦЭМ!$D$34:$D$777,СВЦЭМ!$A$34:$A$777,$A101,СВЦЭМ!$B$34:$B$777,P$83)+'СЕТ СН'!$H$11+СВЦЭМ!$D$10+'СЕТ СН'!$H$6</f>
        <v>1410.15351173</v>
      </c>
      <c r="Q101" s="37">
        <f>SUMIFS(СВЦЭМ!$D$34:$D$777,СВЦЭМ!$A$34:$A$777,$A101,СВЦЭМ!$B$34:$B$777,Q$83)+'СЕТ СН'!$H$11+СВЦЭМ!$D$10+'СЕТ СН'!$H$6</f>
        <v>1377.6289993300002</v>
      </c>
      <c r="R101" s="37">
        <f>SUMIFS(СВЦЭМ!$D$34:$D$777,СВЦЭМ!$A$34:$A$777,$A101,СВЦЭМ!$B$34:$B$777,R$83)+'СЕТ СН'!$H$11+СВЦЭМ!$D$10+'СЕТ СН'!$H$6</f>
        <v>1404.3387995200001</v>
      </c>
      <c r="S101" s="37">
        <f>SUMIFS(СВЦЭМ!$D$34:$D$777,СВЦЭМ!$A$34:$A$777,$A101,СВЦЭМ!$B$34:$B$777,S$83)+'СЕТ СН'!$H$11+СВЦЭМ!$D$10+'СЕТ СН'!$H$6</f>
        <v>1401.7706615500001</v>
      </c>
      <c r="T101" s="37">
        <f>SUMIFS(СВЦЭМ!$D$34:$D$777,СВЦЭМ!$A$34:$A$777,$A101,СВЦЭМ!$B$34:$B$777,T$83)+'СЕТ СН'!$H$11+СВЦЭМ!$D$10+'СЕТ СН'!$H$6</f>
        <v>1383.83967016</v>
      </c>
      <c r="U101" s="37">
        <f>SUMIFS(СВЦЭМ!$D$34:$D$777,СВЦЭМ!$A$34:$A$777,$A101,СВЦЭМ!$B$34:$B$777,U$83)+'СЕТ СН'!$H$11+СВЦЭМ!$D$10+'СЕТ СН'!$H$6</f>
        <v>1385.6946207800002</v>
      </c>
      <c r="V101" s="37">
        <f>SUMIFS(СВЦЭМ!$D$34:$D$777,СВЦЭМ!$A$34:$A$777,$A101,СВЦЭМ!$B$34:$B$777,V$83)+'СЕТ СН'!$H$11+СВЦЭМ!$D$10+'СЕТ СН'!$H$6</f>
        <v>1410.5515218700002</v>
      </c>
      <c r="W101" s="37">
        <f>SUMIFS(СВЦЭМ!$D$34:$D$777,СВЦЭМ!$A$34:$A$777,$A101,СВЦЭМ!$B$34:$B$777,W$83)+'СЕТ СН'!$H$11+СВЦЭМ!$D$10+'СЕТ СН'!$H$6</f>
        <v>1429.74678438</v>
      </c>
      <c r="X101" s="37">
        <f>SUMIFS(СВЦЭМ!$D$34:$D$777,СВЦЭМ!$A$34:$A$777,$A101,СВЦЭМ!$B$34:$B$777,X$83)+'СЕТ СН'!$H$11+СВЦЭМ!$D$10+'СЕТ СН'!$H$6</f>
        <v>1387.90945005</v>
      </c>
      <c r="Y101" s="37">
        <f>SUMIFS(СВЦЭМ!$D$34:$D$777,СВЦЭМ!$A$34:$A$777,$A101,СВЦЭМ!$B$34:$B$777,Y$83)+'СЕТ СН'!$H$11+СВЦЭМ!$D$10+'СЕТ СН'!$H$6</f>
        <v>1445.5062278999999</v>
      </c>
    </row>
    <row r="102" spans="1:25" ht="15.75" x14ac:dyDescent="0.2">
      <c r="A102" s="36">
        <f t="shared" si="2"/>
        <v>42601</v>
      </c>
      <c r="B102" s="37">
        <f>SUMIFS(СВЦЭМ!$D$34:$D$777,СВЦЭМ!$A$34:$A$777,$A102,СВЦЭМ!$B$34:$B$777,B$83)+'СЕТ СН'!$H$11+СВЦЭМ!$D$10+'СЕТ СН'!$H$6</f>
        <v>1542.7569166200001</v>
      </c>
      <c r="C102" s="37">
        <f>SUMIFS(СВЦЭМ!$D$34:$D$777,СВЦЭМ!$A$34:$A$777,$A102,СВЦЭМ!$B$34:$B$777,C$83)+'СЕТ СН'!$H$11+СВЦЭМ!$D$10+'СЕТ СН'!$H$6</f>
        <v>1604.9246001500001</v>
      </c>
      <c r="D102" s="37">
        <f>SUMIFS(СВЦЭМ!$D$34:$D$777,СВЦЭМ!$A$34:$A$777,$A102,СВЦЭМ!$B$34:$B$777,D$83)+'СЕТ СН'!$H$11+СВЦЭМ!$D$10+'СЕТ СН'!$H$6</f>
        <v>1651.5327468</v>
      </c>
      <c r="E102" s="37">
        <f>SUMIFS(СВЦЭМ!$D$34:$D$777,СВЦЭМ!$A$34:$A$777,$A102,СВЦЭМ!$B$34:$B$777,E$83)+'СЕТ СН'!$H$11+СВЦЭМ!$D$10+'СЕТ СН'!$H$6</f>
        <v>1649.4878709100003</v>
      </c>
      <c r="F102" s="37">
        <f>SUMIFS(СВЦЭМ!$D$34:$D$777,СВЦЭМ!$A$34:$A$777,$A102,СВЦЭМ!$B$34:$B$777,F$83)+'СЕТ СН'!$H$11+СВЦЭМ!$D$10+'СЕТ СН'!$H$6</f>
        <v>1666.8585536000001</v>
      </c>
      <c r="G102" s="37">
        <f>SUMIFS(СВЦЭМ!$D$34:$D$777,СВЦЭМ!$A$34:$A$777,$A102,СВЦЭМ!$B$34:$B$777,G$83)+'СЕТ СН'!$H$11+СВЦЭМ!$D$10+'СЕТ СН'!$H$6</f>
        <v>1653.8976785</v>
      </c>
      <c r="H102" s="37">
        <f>SUMIFS(СВЦЭМ!$D$34:$D$777,СВЦЭМ!$A$34:$A$777,$A102,СВЦЭМ!$B$34:$B$777,H$83)+'СЕТ СН'!$H$11+СВЦЭМ!$D$10+'СЕТ СН'!$H$6</f>
        <v>1626.9687706</v>
      </c>
      <c r="I102" s="37">
        <f>SUMIFS(СВЦЭМ!$D$34:$D$777,СВЦЭМ!$A$34:$A$777,$A102,СВЦЭМ!$B$34:$B$777,I$83)+'СЕТ СН'!$H$11+СВЦЭМ!$D$10+'СЕТ СН'!$H$6</f>
        <v>1548.9971132000001</v>
      </c>
      <c r="J102" s="37">
        <f>SUMIFS(СВЦЭМ!$D$34:$D$777,СВЦЭМ!$A$34:$A$777,$A102,СВЦЭМ!$B$34:$B$777,J$83)+'СЕТ СН'!$H$11+СВЦЭМ!$D$10+'СЕТ СН'!$H$6</f>
        <v>1479.8791713999999</v>
      </c>
      <c r="K102" s="37">
        <f>SUMIFS(СВЦЭМ!$D$34:$D$777,СВЦЭМ!$A$34:$A$777,$A102,СВЦЭМ!$B$34:$B$777,K$83)+'СЕТ СН'!$H$11+СВЦЭМ!$D$10+'СЕТ СН'!$H$6</f>
        <v>1398.2080397099999</v>
      </c>
      <c r="L102" s="37">
        <f>SUMIFS(СВЦЭМ!$D$34:$D$777,СВЦЭМ!$A$34:$A$777,$A102,СВЦЭМ!$B$34:$B$777,L$83)+'СЕТ СН'!$H$11+СВЦЭМ!$D$10+'СЕТ СН'!$H$6</f>
        <v>1373.9714009600002</v>
      </c>
      <c r="M102" s="37">
        <f>SUMIFS(СВЦЭМ!$D$34:$D$777,СВЦЭМ!$A$34:$A$777,$A102,СВЦЭМ!$B$34:$B$777,M$83)+'СЕТ СН'!$H$11+СВЦЭМ!$D$10+'СЕТ СН'!$H$6</f>
        <v>1510.9258366700001</v>
      </c>
      <c r="N102" s="37">
        <f>SUMIFS(СВЦЭМ!$D$34:$D$777,СВЦЭМ!$A$34:$A$777,$A102,СВЦЭМ!$B$34:$B$777,N$83)+'СЕТ СН'!$H$11+СВЦЭМ!$D$10+'СЕТ СН'!$H$6</f>
        <v>1510.21095829</v>
      </c>
      <c r="O102" s="37">
        <f>SUMIFS(СВЦЭМ!$D$34:$D$777,СВЦЭМ!$A$34:$A$777,$A102,СВЦЭМ!$B$34:$B$777,O$83)+'СЕТ СН'!$H$11+СВЦЭМ!$D$10+'СЕТ СН'!$H$6</f>
        <v>1525.56993747</v>
      </c>
      <c r="P102" s="37">
        <f>SUMIFS(СВЦЭМ!$D$34:$D$777,СВЦЭМ!$A$34:$A$777,$A102,СВЦЭМ!$B$34:$B$777,P$83)+'СЕТ СН'!$H$11+СВЦЭМ!$D$10+'СЕТ СН'!$H$6</f>
        <v>1550.04668186</v>
      </c>
      <c r="Q102" s="37">
        <f>SUMIFS(СВЦЭМ!$D$34:$D$777,СВЦЭМ!$A$34:$A$777,$A102,СВЦЭМ!$B$34:$B$777,Q$83)+'СЕТ СН'!$H$11+СВЦЭМ!$D$10+'СЕТ СН'!$H$6</f>
        <v>1720.1800917700002</v>
      </c>
      <c r="R102" s="37">
        <f>SUMIFS(СВЦЭМ!$D$34:$D$777,СВЦЭМ!$A$34:$A$777,$A102,СВЦЭМ!$B$34:$B$777,R$83)+'СЕТ СН'!$H$11+СВЦЭМ!$D$10+'СЕТ СН'!$H$6</f>
        <v>1522.5903180800001</v>
      </c>
      <c r="S102" s="37">
        <f>SUMIFS(СВЦЭМ!$D$34:$D$777,СВЦЭМ!$A$34:$A$777,$A102,СВЦЭМ!$B$34:$B$777,S$83)+'СЕТ СН'!$H$11+СВЦЭМ!$D$10+'СЕТ СН'!$H$6</f>
        <v>1446.7381147999999</v>
      </c>
      <c r="T102" s="37">
        <f>SUMIFS(СВЦЭМ!$D$34:$D$777,СВЦЭМ!$A$34:$A$777,$A102,СВЦЭМ!$B$34:$B$777,T$83)+'СЕТ СН'!$H$11+СВЦЭМ!$D$10+'СЕТ СН'!$H$6</f>
        <v>1422.81878925</v>
      </c>
      <c r="U102" s="37">
        <f>SUMIFS(СВЦЭМ!$D$34:$D$777,СВЦЭМ!$A$34:$A$777,$A102,СВЦЭМ!$B$34:$B$777,U$83)+'СЕТ СН'!$H$11+СВЦЭМ!$D$10+'СЕТ СН'!$H$6</f>
        <v>1421.2301933100002</v>
      </c>
      <c r="V102" s="37">
        <f>SUMIFS(СВЦЭМ!$D$34:$D$777,СВЦЭМ!$A$34:$A$777,$A102,СВЦЭМ!$B$34:$B$777,V$83)+'СЕТ СН'!$H$11+СВЦЭМ!$D$10+'СЕТ СН'!$H$6</f>
        <v>1445.8637709899999</v>
      </c>
      <c r="W102" s="37">
        <f>SUMIFS(СВЦЭМ!$D$34:$D$777,СВЦЭМ!$A$34:$A$777,$A102,СВЦЭМ!$B$34:$B$777,W$83)+'СЕТ СН'!$H$11+СВЦЭМ!$D$10+'СЕТ СН'!$H$6</f>
        <v>1422.8079285399999</v>
      </c>
      <c r="X102" s="37">
        <f>SUMIFS(СВЦЭМ!$D$34:$D$777,СВЦЭМ!$A$34:$A$777,$A102,СВЦЭМ!$B$34:$B$777,X$83)+'СЕТ СН'!$H$11+СВЦЭМ!$D$10+'СЕТ СН'!$H$6</f>
        <v>1379.77520845</v>
      </c>
      <c r="Y102" s="37">
        <f>SUMIFS(СВЦЭМ!$D$34:$D$777,СВЦЭМ!$A$34:$A$777,$A102,СВЦЭМ!$B$34:$B$777,Y$83)+'СЕТ СН'!$H$11+СВЦЭМ!$D$10+'СЕТ СН'!$H$6</f>
        <v>1418.4772678499999</v>
      </c>
    </row>
    <row r="103" spans="1:25" ht="15.75" x14ac:dyDescent="0.2">
      <c r="A103" s="36">
        <f t="shared" si="2"/>
        <v>42602</v>
      </c>
      <c r="B103" s="37">
        <f>SUMIFS(СВЦЭМ!$D$34:$D$777,СВЦЭМ!$A$34:$A$777,$A103,СВЦЭМ!$B$34:$B$777,B$83)+'СЕТ СН'!$H$11+СВЦЭМ!$D$10+'СЕТ СН'!$H$6</f>
        <v>1448.7814783700001</v>
      </c>
      <c r="C103" s="37">
        <f>SUMIFS(СВЦЭМ!$D$34:$D$777,СВЦЭМ!$A$34:$A$777,$A103,СВЦЭМ!$B$34:$B$777,C$83)+'СЕТ СН'!$H$11+СВЦЭМ!$D$10+'СЕТ СН'!$H$6</f>
        <v>1451.5660119500001</v>
      </c>
      <c r="D103" s="37">
        <f>SUMIFS(СВЦЭМ!$D$34:$D$777,СВЦЭМ!$A$34:$A$777,$A103,СВЦЭМ!$B$34:$B$777,D$83)+'СЕТ СН'!$H$11+СВЦЭМ!$D$10+'СЕТ СН'!$H$6</f>
        <v>1474.3321213200002</v>
      </c>
      <c r="E103" s="37">
        <f>SUMIFS(СВЦЭМ!$D$34:$D$777,СВЦЭМ!$A$34:$A$777,$A103,СВЦЭМ!$B$34:$B$777,E$83)+'СЕТ СН'!$H$11+СВЦЭМ!$D$10+'СЕТ СН'!$H$6</f>
        <v>1487.8143787200001</v>
      </c>
      <c r="F103" s="37">
        <f>SUMIFS(СВЦЭМ!$D$34:$D$777,СВЦЭМ!$A$34:$A$777,$A103,СВЦЭМ!$B$34:$B$777,F$83)+'СЕТ СН'!$H$11+СВЦЭМ!$D$10+'СЕТ СН'!$H$6</f>
        <v>1503.1241245000001</v>
      </c>
      <c r="G103" s="37">
        <f>SUMIFS(СВЦЭМ!$D$34:$D$777,СВЦЭМ!$A$34:$A$777,$A103,СВЦЭМ!$B$34:$B$777,G$83)+'СЕТ СН'!$H$11+СВЦЭМ!$D$10+'СЕТ СН'!$H$6</f>
        <v>1492.8335609200001</v>
      </c>
      <c r="H103" s="37">
        <f>SUMIFS(СВЦЭМ!$D$34:$D$777,СВЦЭМ!$A$34:$A$777,$A103,СВЦЭМ!$B$34:$B$777,H$83)+'СЕТ СН'!$H$11+СВЦЭМ!$D$10+'СЕТ СН'!$H$6</f>
        <v>1498.9285982000001</v>
      </c>
      <c r="I103" s="37">
        <f>SUMIFS(СВЦЭМ!$D$34:$D$777,СВЦЭМ!$A$34:$A$777,$A103,СВЦЭМ!$B$34:$B$777,I$83)+'СЕТ СН'!$H$11+СВЦЭМ!$D$10+'СЕТ СН'!$H$6</f>
        <v>1529.42799285</v>
      </c>
      <c r="J103" s="37">
        <f>SUMIFS(СВЦЭМ!$D$34:$D$777,СВЦЭМ!$A$34:$A$777,$A103,СВЦЭМ!$B$34:$B$777,J$83)+'СЕТ СН'!$H$11+СВЦЭМ!$D$10+'СЕТ СН'!$H$6</f>
        <v>1498.8852016800001</v>
      </c>
      <c r="K103" s="37">
        <f>SUMIFS(СВЦЭМ!$D$34:$D$777,СВЦЭМ!$A$34:$A$777,$A103,СВЦЭМ!$B$34:$B$777,K$83)+'СЕТ СН'!$H$11+СВЦЭМ!$D$10+'СЕТ СН'!$H$6</f>
        <v>1452.9377998300001</v>
      </c>
      <c r="L103" s="37">
        <f>SUMIFS(СВЦЭМ!$D$34:$D$777,СВЦЭМ!$A$34:$A$777,$A103,СВЦЭМ!$B$34:$B$777,L$83)+'СЕТ СН'!$H$11+СВЦЭМ!$D$10+'СЕТ СН'!$H$6</f>
        <v>1463.7593239100001</v>
      </c>
      <c r="M103" s="37">
        <f>SUMIFS(СВЦЭМ!$D$34:$D$777,СВЦЭМ!$A$34:$A$777,$A103,СВЦЭМ!$B$34:$B$777,M$83)+'СЕТ СН'!$H$11+СВЦЭМ!$D$10+'СЕТ СН'!$H$6</f>
        <v>1564.6730605400001</v>
      </c>
      <c r="N103" s="37">
        <f>SUMIFS(СВЦЭМ!$D$34:$D$777,СВЦЭМ!$A$34:$A$777,$A103,СВЦЭМ!$B$34:$B$777,N$83)+'СЕТ СН'!$H$11+СВЦЭМ!$D$10+'СЕТ СН'!$H$6</f>
        <v>1555.63167189</v>
      </c>
      <c r="O103" s="37">
        <f>SUMIFS(СВЦЭМ!$D$34:$D$777,СВЦЭМ!$A$34:$A$777,$A103,СВЦЭМ!$B$34:$B$777,O$83)+'СЕТ СН'!$H$11+СВЦЭМ!$D$10+'СЕТ СН'!$H$6</f>
        <v>1553.6143281200002</v>
      </c>
      <c r="P103" s="37">
        <f>SUMIFS(СВЦЭМ!$D$34:$D$777,СВЦЭМ!$A$34:$A$777,$A103,СВЦЭМ!$B$34:$B$777,P$83)+'СЕТ СН'!$H$11+СВЦЭМ!$D$10+'СЕТ СН'!$H$6</f>
        <v>1625.3528367200001</v>
      </c>
      <c r="Q103" s="37">
        <f>SUMIFS(СВЦЭМ!$D$34:$D$777,СВЦЭМ!$A$34:$A$777,$A103,СВЦЭМ!$B$34:$B$777,Q$83)+'СЕТ СН'!$H$11+СВЦЭМ!$D$10+'СЕТ СН'!$H$6</f>
        <v>1684.1495642600003</v>
      </c>
      <c r="R103" s="37">
        <f>SUMIFS(СВЦЭМ!$D$34:$D$777,СВЦЭМ!$A$34:$A$777,$A103,СВЦЭМ!$B$34:$B$777,R$83)+'СЕТ СН'!$H$11+СВЦЭМ!$D$10+'СЕТ СН'!$H$6</f>
        <v>1917.10801154</v>
      </c>
      <c r="S103" s="37">
        <f>SUMIFS(СВЦЭМ!$D$34:$D$777,СВЦЭМ!$A$34:$A$777,$A103,СВЦЭМ!$B$34:$B$777,S$83)+'СЕТ СН'!$H$11+СВЦЭМ!$D$10+'СЕТ СН'!$H$6</f>
        <v>1858.1862377000002</v>
      </c>
      <c r="T103" s="37">
        <f>SUMIFS(СВЦЭМ!$D$34:$D$777,СВЦЭМ!$A$34:$A$777,$A103,СВЦЭМ!$B$34:$B$777,T$83)+'СЕТ СН'!$H$11+СВЦЭМ!$D$10+'СЕТ СН'!$H$6</f>
        <v>1849.6600937500002</v>
      </c>
      <c r="U103" s="37">
        <f>SUMIFS(СВЦЭМ!$D$34:$D$777,СВЦЭМ!$A$34:$A$777,$A103,СВЦЭМ!$B$34:$B$777,U$83)+'СЕТ СН'!$H$11+СВЦЭМ!$D$10+'СЕТ СН'!$H$6</f>
        <v>1904.09257755</v>
      </c>
      <c r="V103" s="37">
        <f>SUMIFS(СВЦЭМ!$D$34:$D$777,СВЦЭМ!$A$34:$A$777,$A103,СВЦЭМ!$B$34:$B$777,V$83)+'СЕТ СН'!$H$11+СВЦЭМ!$D$10+'СЕТ СН'!$H$6</f>
        <v>1964.5941992100002</v>
      </c>
      <c r="W103" s="37">
        <f>SUMIFS(СВЦЭМ!$D$34:$D$777,СВЦЭМ!$A$34:$A$777,$A103,СВЦЭМ!$B$34:$B$777,W$83)+'СЕТ СН'!$H$11+СВЦЭМ!$D$10+'СЕТ СН'!$H$6</f>
        <v>1941.8408859200003</v>
      </c>
      <c r="X103" s="37">
        <f>SUMIFS(СВЦЭМ!$D$34:$D$777,СВЦЭМ!$A$34:$A$777,$A103,СВЦЭМ!$B$34:$B$777,X$83)+'СЕТ СН'!$H$11+СВЦЭМ!$D$10+'СЕТ СН'!$H$6</f>
        <v>1916.8102493599999</v>
      </c>
      <c r="Y103" s="37">
        <f>SUMIFS(СВЦЭМ!$D$34:$D$777,СВЦЭМ!$A$34:$A$777,$A103,СВЦЭМ!$B$34:$B$777,Y$83)+'СЕТ СН'!$H$11+СВЦЭМ!$D$10+'СЕТ СН'!$H$6</f>
        <v>1986.95990054</v>
      </c>
    </row>
    <row r="104" spans="1:25" ht="15.75" x14ac:dyDescent="0.2">
      <c r="A104" s="36">
        <f t="shared" si="2"/>
        <v>42603</v>
      </c>
      <c r="B104" s="37">
        <f>SUMIFS(СВЦЭМ!$D$34:$D$777,СВЦЭМ!$A$34:$A$777,$A104,СВЦЭМ!$B$34:$B$777,B$83)+'СЕТ СН'!$H$11+СВЦЭМ!$D$10+'СЕТ СН'!$H$6</f>
        <v>2153.4439572700003</v>
      </c>
      <c r="C104" s="37">
        <f>SUMIFS(СВЦЭМ!$D$34:$D$777,СВЦЭМ!$A$34:$A$777,$A104,СВЦЭМ!$B$34:$B$777,C$83)+'СЕТ СН'!$H$11+СВЦЭМ!$D$10+'СЕТ СН'!$H$6</f>
        <v>1993.5100108300003</v>
      </c>
      <c r="D104" s="37">
        <f>SUMIFS(СВЦЭМ!$D$34:$D$777,СВЦЭМ!$A$34:$A$777,$A104,СВЦЭМ!$B$34:$B$777,D$83)+'СЕТ СН'!$H$11+СВЦЭМ!$D$10+'СЕТ СН'!$H$6</f>
        <v>2168.1776178200003</v>
      </c>
      <c r="E104" s="37">
        <f>SUMIFS(СВЦЭМ!$D$34:$D$777,СВЦЭМ!$A$34:$A$777,$A104,СВЦЭМ!$B$34:$B$777,E$83)+'СЕТ СН'!$H$11+СВЦЭМ!$D$10+'СЕТ СН'!$H$6</f>
        <v>2076.6163735300001</v>
      </c>
      <c r="F104" s="37">
        <f>SUMIFS(СВЦЭМ!$D$34:$D$777,СВЦЭМ!$A$34:$A$777,$A104,СВЦЭМ!$B$34:$B$777,F$83)+'СЕТ СН'!$H$11+СВЦЭМ!$D$10+'СЕТ СН'!$H$6</f>
        <v>1896.1411710100001</v>
      </c>
      <c r="G104" s="37">
        <f>SUMIFS(СВЦЭМ!$D$34:$D$777,СВЦЭМ!$A$34:$A$777,$A104,СВЦЭМ!$B$34:$B$777,G$83)+'СЕТ СН'!$H$11+СВЦЭМ!$D$10+'СЕТ СН'!$H$6</f>
        <v>1831.0897088900001</v>
      </c>
      <c r="H104" s="37">
        <f>SUMIFS(СВЦЭМ!$D$34:$D$777,СВЦЭМ!$A$34:$A$777,$A104,СВЦЭМ!$B$34:$B$777,H$83)+'СЕТ СН'!$H$11+СВЦЭМ!$D$10+'СЕТ СН'!$H$6</f>
        <v>1809.25729826</v>
      </c>
      <c r="I104" s="37">
        <f>SUMIFS(СВЦЭМ!$D$34:$D$777,СВЦЭМ!$A$34:$A$777,$A104,СВЦЭМ!$B$34:$B$777,I$83)+'СЕТ СН'!$H$11+СВЦЭМ!$D$10+'СЕТ СН'!$H$6</f>
        <v>1769.5908400200001</v>
      </c>
      <c r="J104" s="37">
        <f>SUMIFS(СВЦЭМ!$D$34:$D$777,СВЦЭМ!$A$34:$A$777,$A104,СВЦЭМ!$B$34:$B$777,J$83)+'СЕТ СН'!$H$11+СВЦЭМ!$D$10+'СЕТ СН'!$H$6</f>
        <v>1675.9099028099999</v>
      </c>
      <c r="K104" s="37">
        <f>SUMIFS(СВЦЭМ!$D$34:$D$777,СВЦЭМ!$A$34:$A$777,$A104,СВЦЭМ!$B$34:$B$777,K$83)+'СЕТ СН'!$H$11+СВЦЭМ!$D$10+'СЕТ СН'!$H$6</f>
        <v>1509.9272563200002</v>
      </c>
      <c r="L104" s="37">
        <f>SUMIFS(СВЦЭМ!$D$34:$D$777,СВЦЭМ!$A$34:$A$777,$A104,СВЦЭМ!$B$34:$B$777,L$83)+'СЕТ СН'!$H$11+СВЦЭМ!$D$10+'СЕТ СН'!$H$6</f>
        <v>1476.6188936799999</v>
      </c>
      <c r="M104" s="37">
        <f>SUMIFS(СВЦЭМ!$D$34:$D$777,СВЦЭМ!$A$34:$A$777,$A104,СВЦЭМ!$B$34:$B$777,M$83)+'СЕТ СН'!$H$11+СВЦЭМ!$D$10+'СЕТ СН'!$H$6</f>
        <v>1529.24064307</v>
      </c>
      <c r="N104" s="37">
        <f>SUMIFS(СВЦЭМ!$D$34:$D$777,СВЦЭМ!$A$34:$A$777,$A104,СВЦЭМ!$B$34:$B$777,N$83)+'СЕТ СН'!$H$11+СВЦЭМ!$D$10+'СЕТ СН'!$H$6</f>
        <v>1537.7785871900001</v>
      </c>
      <c r="O104" s="37">
        <f>SUMIFS(СВЦЭМ!$D$34:$D$777,СВЦЭМ!$A$34:$A$777,$A104,СВЦЭМ!$B$34:$B$777,O$83)+'СЕТ СН'!$H$11+СВЦЭМ!$D$10+'СЕТ СН'!$H$6</f>
        <v>1577.97005259</v>
      </c>
      <c r="P104" s="37">
        <f>SUMIFS(СВЦЭМ!$D$34:$D$777,СВЦЭМ!$A$34:$A$777,$A104,СВЦЭМ!$B$34:$B$777,P$83)+'СЕТ СН'!$H$11+СВЦЭМ!$D$10+'СЕТ СН'!$H$6</f>
        <v>1573.5108246200002</v>
      </c>
      <c r="Q104" s="37">
        <f>SUMIFS(СВЦЭМ!$D$34:$D$777,СВЦЭМ!$A$34:$A$777,$A104,СВЦЭМ!$B$34:$B$777,Q$83)+'СЕТ СН'!$H$11+СВЦЭМ!$D$10+'СЕТ СН'!$H$6</f>
        <v>1568.0841985100001</v>
      </c>
      <c r="R104" s="37">
        <f>SUMIFS(СВЦЭМ!$D$34:$D$777,СВЦЭМ!$A$34:$A$777,$A104,СВЦЭМ!$B$34:$B$777,R$83)+'СЕТ СН'!$H$11+СВЦЭМ!$D$10+'СЕТ СН'!$H$6</f>
        <v>1633.7871236300002</v>
      </c>
      <c r="S104" s="37">
        <f>SUMIFS(СВЦЭМ!$D$34:$D$777,СВЦЭМ!$A$34:$A$777,$A104,СВЦЭМ!$B$34:$B$777,S$83)+'СЕТ СН'!$H$11+СВЦЭМ!$D$10+'СЕТ СН'!$H$6</f>
        <v>1637.9639862399999</v>
      </c>
      <c r="T104" s="37">
        <f>SUMIFS(СВЦЭМ!$D$34:$D$777,СВЦЭМ!$A$34:$A$777,$A104,СВЦЭМ!$B$34:$B$777,T$83)+'СЕТ СН'!$H$11+СВЦЭМ!$D$10+'СЕТ СН'!$H$6</f>
        <v>1621.9133089699999</v>
      </c>
      <c r="U104" s="37">
        <f>SUMIFS(СВЦЭМ!$D$34:$D$777,СВЦЭМ!$A$34:$A$777,$A104,СВЦЭМ!$B$34:$B$777,U$83)+'СЕТ СН'!$H$11+СВЦЭМ!$D$10+'СЕТ СН'!$H$6</f>
        <v>1615.1936883100002</v>
      </c>
      <c r="V104" s="37">
        <f>SUMIFS(СВЦЭМ!$D$34:$D$777,СВЦЭМ!$A$34:$A$777,$A104,СВЦЭМ!$B$34:$B$777,V$83)+'СЕТ СН'!$H$11+СВЦЭМ!$D$10+'СЕТ СН'!$H$6</f>
        <v>1610.0839612</v>
      </c>
      <c r="W104" s="37">
        <f>SUMIFS(СВЦЭМ!$D$34:$D$777,СВЦЭМ!$A$34:$A$777,$A104,СВЦЭМ!$B$34:$B$777,W$83)+'СЕТ СН'!$H$11+СВЦЭМ!$D$10+'СЕТ СН'!$H$6</f>
        <v>1670.4531894300003</v>
      </c>
      <c r="X104" s="37">
        <f>SUMIFS(СВЦЭМ!$D$34:$D$777,СВЦЭМ!$A$34:$A$777,$A104,СВЦЭМ!$B$34:$B$777,X$83)+'СЕТ СН'!$H$11+СВЦЭМ!$D$10+'СЕТ СН'!$H$6</f>
        <v>1582.92243063</v>
      </c>
      <c r="Y104" s="37">
        <f>SUMIFS(СВЦЭМ!$D$34:$D$777,СВЦЭМ!$A$34:$A$777,$A104,СВЦЭМ!$B$34:$B$777,Y$83)+'СЕТ СН'!$H$11+СВЦЭМ!$D$10+'СЕТ СН'!$H$6</f>
        <v>1558.0566323100002</v>
      </c>
    </row>
    <row r="105" spans="1:25" ht="15.75" x14ac:dyDescent="0.2">
      <c r="A105" s="36">
        <f t="shared" si="2"/>
        <v>42604</v>
      </c>
      <c r="B105" s="37">
        <f>SUMIFS(СВЦЭМ!$D$34:$D$777,СВЦЭМ!$A$34:$A$777,$A105,СВЦЭМ!$B$34:$B$777,B$83)+'СЕТ СН'!$H$11+СВЦЭМ!$D$10+'СЕТ СН'!$H$6</f>
        <v>1578.2473328900001</v>
      </c>
      <c r="C105" s="37">
        <f>SUMIFS(СВЦЭМ!$D$34:$D$777,СВЦЭМ!$A$34:$A$777,$A105,СВЦЭМ!$B$34:$B$777,C$83)+'СЕТ СН'!$H$11+СВЦЭМ!$D$10+'СЕТ СН'!$H$6</f>
        <v>1648.4163727099999</v>
      </c>
      <c r="D105" s="37">
        <f>SUMIFS(СВЦЭМ!$D$34:$D$777,СВЦЭМ!$A$34:$A$777,$A105,СВЦЭМ!$B$34:$B$777,D$83)+'СЕТ СН'!$H$11+СВЦЭМ!$D$10+'СЕТ СН'!$H$6</f>
        <v>1712.7867906500001</v>
      </c>
      <c r="E105" s="37">
        <f>SUMIFS(СВЦЭМ!$D$34:$D$777,СВЦЭМ!$A$34:$A$777,$A105,СВЦЭМ!$B$34:$B$777,E$83)+'СЕТ СН'!$H$11+СВЦЭМ!$D$10+'СЕТ СН'!$H$6</f>
        <v>1695.6894508800001</v>
      </c>
      <c r="F105" s="37">
        <f>SUMIFS(СВЦЭМ!$D$34:$D$777,СВЦЭМ!$A$34:$A$777,$A105,СВЦЭМ!$B$34:$B$777,F$83)+'СЕТ СН'!$H$11+СВЦЭМ!$D$10+'СЕТ СН'!$H$6</f>
        <v>1666.2505688599999</v>
      </c>
      <c r="G105" s="37">
        <f>SUMIFS(СВЦЭМ!$D$34:$D$777,СВЦЭМ!$A$34:$A$777,$A105,СВЦЭМ!$B$34:$B$777,G$83)+'СЕТ СН'!$H$11+СВЦЭМ!$D$10+'СЕТ СН'!$H$6</f>
        <v>1631.9412897100001</v>
      </c>
      <c r="H105" s="37">
        <f>SUMIFS(СВЦЭМ!$D$34:$D$777,СВЦЭМ!$A$34:$A$777,$A105,СВЦЭМ!$B$34:$B$777,H$83)+'СЕТ СН'!$H$11+СВЦЭМ!$D$10+'СЕТ СН'!$H$6</f>
        <v>1552.9253445700001</v>
      </c>
      <c r="I105" s="37">
        <f>SUMIFS(СВЦЭМ!$D$34:$D$777,СВЦЭМ!$A$34:$A$777,$A105,СВЦЭМ!$B$34:$B$777,I$83)+'СЕТ СН'!$H$11+СВЦЭМ!$D$10+'СЕТ СН'!$H$6</f>
        <v>1541.5210948200001</v>
      </c>
      <c r="J105" s="37">
        <f>SUMIFS(СВЦЭМ!$D$34:$D$777,СВЦЭМ!$A$34:$A$777,$A105,СВЦЭМ!$B$34:$B$777,J$83)+'СЕТ СН'!$H$11+СВЦЭМ!$D$10+'СЕТ СН'!$H$6</f>
        <v>1451.2150704999999</v>
      </c>
      <c r="K105" s="37">
        <f>SUMIFS(СВЦЭМ!$D$34:$D$777,СВЦЭМ!$A$34:$A$777,$A105,СВЦЭМ!$B$34:$B$777,K$83)+'СЕТ СН'!$H$11+СВЦЭМ!$D$10+'СЕТ СН'!$H$6</f>
        <v>1402.1773297200002</v>
      </c>
      <c r="L105" s="37">
        <f>SUMIFS(СВЦЭМ!$D$34:$D$777,СВЦЭМ!$A$34:$A$777,$A105,СВЦЭМ!$B$34:$B$777,L$83)+'СЕТ СН'!$H$11+СВЦЭМ!$D$10+'СЕТ СН'!$H$6</f>
        <v>1445.2521839000001</v>
      </c>
      <c r="M105" s="37">
        <f>SUMIFS(СВЦЭМ!$D$34:$D$777,СВЦЭМ!$A$34:$A$777,$A105,СВЦЭМ!$B$34:$B$777,M$83)+'СЕТ СН'!$H$11+СВЦЭМ!$D$10+'СЕТ СН'!$H$6</f>
        <v>1482.5320377</v>
      </c>
      <c r="N105" s="37">
        <f>SUMIFS(СВЦЭМ!$D$34:$D$777,СВЦЭМ!$A$34:$A$777,$A105,СВЦЭМ!$B$34:$B$777,N$83)+'СЕТ СН'!$H$11+СВЦЭМ!$D$10+'СЕТ СН'!$H$6</f>
        <v>1462.4569534900002</v>
      </c>
      <c r="O105" s="37">
        <f>SUMIFS(СВЦЭМ!$D$34:$D$777,СВЦЭМ!$A$34:$A$777,$A105,СВЦЭМ!$B$34:$B$777,O$83)+'СЕТ СН'!$H$11+СВЦЭМ!$D$10+'СЕТ СН'!$H$6</f>
        <v>1507.1206274800002</v>
      </c>
      <c r="P105" s="37">
        <f>SUMIFS(СВЦЭМ!$D$34:$D$777,СВЦЭМ!$A$34:$A$777,$A105,СВЦЭМ!$B$34:$B$777,P$83)+'СЕТ СН'!$H$11+СВЦЭМ!$D$10+'СЕТ СН'!$H$6</f>
        <v>1503.1364287700001</v>
      </c>
      <c r="Q105" s="37">
        <f>SUMIFS(СВЦЭМ!$D$34:$D$777,СВЦЭМ!$A$34:$A$777,$A105,СВЦЭМ!$B$34:$B$777,Q$83)+'СЕТ СН'!$H$11+СВЦЭМ!$D$10+'СЕТ СН'!$H$6</f>
        <v>1467.0778860700002</v>
      </c>
      <c r="R105" s="37">
        <f>SUMIFS(СВЦЭМ!$D$34:$D$777,СВЦЭМ!$A$34:$A$777,$A105,СВЦЭМ!$B$34:$B$777,R$83)+'СЕТ СН'!$H$11+СВЦЭМ!$D$10+'СЕТ СН'!$H$6</f>
        <v>1473.8061355100001</v>
      </c>
      <c r="S105" s="37">
        <f>SUMIFS(СВЦЭМ!$D$34:$D$777,СВЦЭМ!$A$34:$A$777,$A105,СВЦЭМ!$B$34:$B$777,S$83)+'СЕТ СН'!$H$11+СВЦЭМ!$D$10+'СЕТ СН'!$H$6</f>
        <v>1466.0850992600001</v>
      </c>
      <c r="T105" s="37">
        <f>SUMIFS(СВЦЭМ!$D$34:$D$777,СВЦЭМ!$A$34:$A$777,$A105,СВЦЭМ!$B$34:$B$777,T$83)+'СЕТ СН'!$H$11+СВЦЭМ!$D$10+'СЕТ СН'!$H$6</f>
        <v>1404.7181319599999</v>
      </c>
      <c r="U105" s="37">
        <f>SUMIFS(СВЦЭМ!$D$34:$D$777,СВЦЭМ!$A$34:$A$777,$A105,СВЦЭМ!$B$34:$B$777,U$83)+'СЕТ СН'!$H$11+СВЦЭМ!$D$10+'СЕТ СН'!$H$6</f>
        <v>1394.2765285099999</v>
      </c>
      <c r="V105" s="37">
        <f>SUMIFS(СВЦЭМ!$D$34:$D$777,СВЦЭМ!$A$34:$A$777,$A105,СВЦЭМ!$B$34:$B$777,V$83)+'СЕТ СН'!$H$11+СВЦЭМ!$D$10+'СЕТ СН'!$H$6</f>
        <v>1390.1335860500001</v>
      </c>
      <c r="W105" s="37">
        <f>SUMIFS(СВЦЭМ!$D$34:$D$777,СВЦЭМ!$A$34:$A$777,$A105,СВЦЭМ!$B$34:$B$777,W$83)+'СЕТ СН'!$H$11+СВЦЭМ!$D$10+'СЕТ СН'!$H$6</f>
        <v>1376.6424367099999</v>
      </c>
      <c r="X105" s="37">
        <f>SUMIFS(СВЦЭМ!$D$34:$D$777,СВЦЭМ!$A$34:$A$777,$A105,СВЦЭМ!$B$34:$B$777,X$83)+'СЕТ СН'!$H$11+СВЦЭМ!$D$10+'СЕТ СН'!$H$6</f>
        <v>1360.5320529000001</v>
      </c>
      <c r="Y105" s="37">
        <f>SUMIFS(СВЦЭМ!$D$34:$D$777,СВЦЭМ!$A$34:$A$777,$A105,СВЦЭМ!$B$34:$B$777,Y$83)+'СЕТ СН'!$H$11+СВЦЭМ!$D$10+'СЕТ СН'!$H$6</f>
        <v>1424.0604286100001</v>
      </c>
    </row>
    <row r="106" spans="1:25" ht="15.75" x14ac:dyDescent="0.2">
      <c r="A106" s="36">
        <f t="shared" si="2"/>
        <v>42605</v>
      </c>
      <c r="B106" s="37">
        <f>SUMIFS(СВЦЭМ!$D$34:$D$777,СВЦЭМ!$A$34:$A$777,$A106,СВЦЭМ!$B$34:$B$777,B$83)+'СЕТ СН'!$H$11+СВЦЭМ!$D$10+'СЕТ СН'!$H$6</f>
        <v>1456.12394498</v>
      </c>
      <c r="C106" s="37">
        <f>SUMIFS(СВЦЭМ!$D$34:$D$777,СВЦЭМ!$A$34:$A$777,$A106,СВЦЭМ!$B$34:$B$777,C$83)+'СЕТ СН'!$H$11+СВЦЭМ!$D$10+'СЕТ СН'!$H$6</f>
        <v>1525.9832016600001</v>
      </c>
      <c r="D106" s="37">
        <f>SUMIFS(СВЦЭМ!$D$34:$D$777,СВЦЭМ!$A$34:$A$777,$A106,СВЦЭМ!$B$34:$B$777,D$83)+'СЕТ СН'!$H$11+СВЦЭМ!$D$10+'СЕТ СН'!$H$6</f>
        <v>1551.26969164</v>
      </c>
      <c r="E106" s="37">
        <f>SUMIFS(СВЦЭМ!$D$34:$D$777,СВЦЭМ!$A$34:$A$777,$A106,СВЦЭМ!$B$34:$B$777,E$83)+'СЕТ СН'!$H$11+СВЦЭМ!$D$10+'СЕТ СН'!$H$6</f>
        <v>1557.8728888300002</v>
      </c>
      <c r="F106" s="37">
        <f>SUMIFS(СВЦЭМ!$D$34:$D$777,СВЦЭМ!$A$34:$A$777,$A106,СВЦЭМ!$B$34:$B$777,F$83)+'СЕТ СН'!$H$11+СВЦЭМ!$D$10+'СЕТ СН'!$H$6</f>
        <v>1548.3769313600001</v>
      </c>
      <c r="G106" s="37">
        <f>SUMIFS(СВЦЭМ!$D$34:$D$777,СВЦЭМ!$A$34:$A$777,$A106,СВЦЭМ!$B$34:$B$777,G$83)+'СЕТ СН'!$H$11+СВЦЭМ!$D$10+'СЕТ СН'!$H$6</f>
        <v>1560.8797766299999</v>
      </c>
      <c r="H106" s="37">
        <f>SUMIFS(СВЦЭМ!$D$34:$D$777,СВЦЭМ!$A$34:$A$777,$A106,СВЦЭМ!$B$34:$B$777,H$83)+'СЕТ СН'!$H$11+СВЦЭМ!$D$10+'СЕТ СН'!$H$6</f>
        <v>1586.2324041300001</v>
      </c>
      <c r="I106" s="37">
        <f>SUMIFS(СВЦЭМ!$D$34:$D$777,СВЦЭМ!$A$34:$A$777,$A106,СВЦЭМ!$B$34:$B$777,I$83)+'СЕТ СН'!$H$11+СВЦЭМ!$D$10+'СЕТ СН'!$H$6</f>
        <v>1561.3073220900001</v>
      </c>
      <c r="J106" s="37">
        <f>SUMIFS(СВЦЭМ!$D$34:$D$777,СВЦЭМ!$A$34:$A$777,$A106,СВЦЭМ!$B$34:$B$777,J$83)+'СЕТ СН'!$H$11+СВЦЭМ!$D$10+'СЕТ СН'!$H$6</f>
        <v>1599.62850789</v>
      </c>
      <c r="K106" s="37">
        <f>SUMIFS(СВЦЭМ!$D$34:$D$777,СВЦЭМ!$A$34:$A$777,$A106,СВЦЭМ!$B$34:$B$777,K$83)+'СЕТ СН'!$H$11+СВЦЭМ!$D$10+'СЕТ СН'!$H$6</f>
        <v>1389.4726197800001</v>
      </c>
      <c r="L106" s="37">
        <f>SUMIFS(СВЦЭМ!$D$34:$D$777,СВЦЭМ!$A$34:$A$777,$A106,СВЦЭМ!$B$34:$B$777,L$83)+'СЕТ СН'!$H$11+СВЦЭМ!$D$10+'СЕТ СН'!$H$6</f>
        <v>1351.96026585</v>
      </c>
      <c r="M106" s="37">
        <f>SUMIFS(СВЦЭМ!$D$34:$D$777,СВЦЭМ!$A$34:$A$777,$A106,СВЦЭМ!$B$34:$B$777,M$83)+'СЕТ СН'!$H$11+СВЦЭМ!$D$10+'СЕТ СН'!$H$6</f>
        <v>1337.1110227700001</v>
      </c>
      <c r="N106" s="37">
        <f>SUMIFS(СВЦЭМ!$D$34:$D$777,СВЦЭМ!$A$34:$A$777,$A106,СВЦЭМ!$B$34:$B$777,N$83)+'СЕТ СН'!$H$11+СВЦЭМ!$D$10+'СЕТ СН'!$H$6</f>
        <v>1350.0255346200001</v>
      </c>
      <c r="O106" s="37">
        <f>SUMIFS(СВЦЭМ!$D$34:$D$777,СВЦЭМ!$A$34:$A$777,$A106,СВЦЭМ!$B$34:$B$777,O$83)+'СЕТ СН'!$H$11+СВЦЭМ!$D$10+'СЕТ СН'!$H$6</f>
        <v>1385.69518578</v>
      </c>
      <c r="P106" s="37">
        <f>SUMIFS(СВЦЭМ!$D$34:$D$777,СВЦЭМ!$A$34:$A$777,$A106,СВЦЭМ!$B$34:$B$777,P$83)+'СЕТ СН'!$H$11+СВЦЭМ!$D$10+'СЕТ СН'!$H$6</f>
        <v>1397.05429974</v>
      </c>
      <c r="Q106" s="37">
        <f>SUMIFS(СВЦЭМ!$D$34:$D$777,СВЦЭМ!$A$34:$A$777,$A106,СВЦЭМ!$B$34:$B$777,Q$83)+'СЕТ СН'!$H$11+СВЦЭМ!$D$10+'СЕТ СН'!$H$6</f>
        <v>1345.68283782</v>
      </c>
      <c r="R106" s="37">
        <f>SUMIFS(СВЦЭМ!$D$34:$D$777,СВЦЭМ!$A$34:$A$777,$A106,СВЦЭМ!$B$34:$B$777,R$83)+'СЕТ СН'!$H$11+СВЦЭМ!$D$10+'СЕТ СН'!$H$6</f>
        <v>1372.9519184400001</v>
      </c>
      <c r="S106" s="37">
        <f>SUMIFS(СВЦЭМ!$D$34:$D$777,СВЦЭМ!$A$34:$A$777,$A106,СВЦЭМ!$B$34:$B$777,S$83)+'СЕТ СН'!$H$11+СВЦЭМ!$D$10+'СЕТ СН'!$H$6</f>
        <v>1370.4311413099999</v>
      </c>
      <c r="T106" s="37">
        <f>SUMIFS(СВЦЭМ!$D$34:$D$777,СВЦЭМ!$A$34:$A$777,$A106,СВЦЭМ!$B$34:$B$777,T$83)+'СЕТ СН'!$H$11+СВЦЭМ!$D$10+'СЕТ СН'!$H$6</f>
        <v>1352.0395333000001</v>
      </c>
      <c r="U106" s="37">
        <f>SUMIFS(СВЦЭМ!$D$34:$D$777,СВЦЭМ!$A$34:$A$777,$A106,СВЦЭМ!$B$34:$B$777,U$83)+'СЕТ СН'!$H$11+СВЦЭМ!$D$10+'СЕТ СН'!$H$6</f>
        <v>1329.9859369700002</v>
      </c>
      <c r="V106" s="37">
        <f>SUMIFS(СВЦЭМ!$D$34:$D$777,СВЦЭМ!$A$34:$A$777,$A106,СВЦЭМ!$B$34:$B$777,V$83)+'СЕТ СН'!$H$11+СВЦЭМ!$D$10+'СЕТ СН'!$H$6</f>
        <v>1349.9131451100002</v>
      </c>
      <c r="W106" s="37">
        <f>SUMIFS(СВЦЭМ!$D$34:$D$777,СВЦЭМ!$A$34:$A$777,$A106,СВЦЭМ!$B$34:$B$777,W$83)+'СЕТ СН'!$H$11+СВЦЭМ!$D$10+'СЕТ СН'!$H$6</f>
        <v>1363.8996286300001</v>
      </c>
      <c r="X106" s="37">
        <f>SUMIFS(СВЦЭМ!$D$34:$D$777,СВЦЭМ!$A$34:$A$777,$A106,СВЦЭМ!$B$34:$B$777,X$83)+'СЕТ СН'!$H$11+СВЦЭМ!$D$10+'СЕТ СН'!$H$6</f>
        <v>1428.0506383400002</v>
      </c>
      <c r="Y106" s="37">
        <f>SUMIFS(СВЦЭМ!$D$34:$D$777,СВЦЭМ!$A$34:$A$777,$A106,СВЦЭМ!$B$34:$B$777,Y$83)+'СЕТ СН'!$H$11+СВЦЭМ!$D$10+'СЕТ СН'!$H$6</f>
        <v>1420.6539432100001</v>
      </c>
    </row>
    <row r="107" spans="1:25" ht="15.75" x14ac:dyDescent="0.2">
      <c r="A107" s="36">
        <f t="shared" si="2"/>
        <v>42606</v>
      </c>
      <c r="B107" s="37">
        <f>SUMIFS(СВЦЭМ!$D$34:$D$777,СВЦЭМ!$A$34:$A$777,$A107,СВЦЭМ!$B$34:$B$777,B$83)+'СЕТ СН'!$H$11+СВЦЭМ!$D$10+'СЕТ СН'!$H$6</f>
        <v>1497.3751759900001</v>
      </c>
      <c r="C107" s="37">
        <f>SUMIFS(СВЦЭМ!$D$34:$D$777,СВЦЭМ!$A$34:$A$777,$A107,СВЦЭМ!$B$34:$B$777,C$83)+'СЕТ СН'!$H$11+СВЦЭМ!$D$10+'СЕТ СН'!$H$6</f>
        <v>1551.7975689800001</v>
      </c>
      <c r="D107" s="37">
        <f>SUMIFS(СВЦЭМ!$D$34:$D$777,СВЦЭМ!$A$34:$A$777,$A107,СВЦЭМ!$B$34:$B$777,D$83)+'СЕТ СН'!$H$11+СВЦЭМ!$D$10+'СЕТ СН'!$H$6</f>
        <v>1546.8248986900001</v>
      </c>
      <c r="E107" s="37">
        <f>SUMIFS(СВЦЭМ!$D$34:$D$777,СВЦЭМ!$A$34:$A$777,$A107,СВЦЭМ!$B$34:$B$777,E$83)+'СЕТ СН'!$H$11+СВЦЭМ!$D$10+'СЕТ СН'!$H$6</f>
        <v>1554.7646503599999</v>
      </c>
      <c r="F107" s="37">
        <f>SUMIFS(СВЦЭМ!$D$34:$D$777,СВЦЭМ!$A$34:$A$777,$A107,СВЦЭМ!$B$34:$B$777,F$83)+'СЕТ СН'!$H$11+СВЦЭМ!$D$10+'СЕТ СН'!$H$6</f>
        <v>1536.42139681</v>
      </c>
      <c r="G107" s="37">
        <f>SUMIFS(СВЦЭМ!$D$34:$D$777,СВЦЭМ!$A$34:$A$777,$A107,СВЦЭМ!$B$34:$B$777,G$83)+'СЕТ СН'!$H$11+СВЦЭМ!$D$10+'СЕТ СН'!$H$6</f>
        <v>1581.1442416</v>
      </c>
      <c r="H107" s="37">
        <f>SUMIFS(СВЦЭМ!$D$34:$D$777,СВЦЭМ!$A$34:$A$777,$A107,СВЦЭМ!$B$34:$B$777,H$83)+'СЕТ СН'!$H$11+СВЦЭМ!$D$10+'СЕТ СН'!$H$6</f>
        <v>1526.11096761</v>
      </c>
      <c r="I107" s="37">
        <f>SUMIFS(СВЦЭМ!$D$34:$D$777,СВЦЭМ!$A$34:$A$777,$A107,СВЦЭМ!$B$34:$B$777,I$83)+'СЕТ СН'!$H$11+СВЦЭМ!$D$10+'СЕТ СН'!$H$6</f>
        <v>1508.7935497399999</v>
      </c>
      <c r="J107" s="37">
        <f>SUMIFS(СВЦЭМ!$D$34:$D$777,СВЦЭМ!$A$34:$A$777,$A107,СВЦЭМ!$B$34:$B$777,J$83)+'СЕТ СН'!$H$11+СВЦЭМ!$D$10+'СЕТ СН'!$H$6</f>
        <v>1436.78767683</v>
      </c>
      <c r="K107" s="37">
        <f>SUMIFS(СВЦЭМ!$D$34:$D$777,СВЦЭМ!$A$34:$A$777,$A107,СВЦЭМ!$B$34:$B$777,K$83)+'СЕТ СН'!$H$11+СВЦЭМ!$D$10+'СЕТ СН'!$H$6</f>
        <v>1363.5278910900001</v>
      </c>
      <c r="L107" s="37">
        <f>SUMIFS(СВЦЭМ!$D$34:$D$777,СВЦЭМ!$A$34:$A$777,$A107,СВЦЭМ!$B$34:$B$777,L$83)+'СЕТ СН'!$H$11+СВЦЭМ!$D$10+'СЕТ СН'!$H$6</f>
        <v>1358.69485106</v>
      </c>
      <c r="M107" s="37">
        <f>SUMIFS(СВЦЭМ!$D$34:$D$777,СВЦЭМ!$A$34:$A$777,$A107,СВЦЭМ!$B$34:$B$777,M$83)+'СЕТ СН'!$H$11+СВЦЭМ!$D$10+'СЕТ СН'!$H$6</f>
        <v>1389.4992454100002</v>
      </c>
      <c r="N107" s="37">
        <f>SUMIFS(СВЦЭМ!$D$34:$D$777,СВЦЭМ!$A$34:$A$777,$A107,СВЦЭМ!$B$34:$B$777,N$83)+'СЕТ СН'!$H$11+СВЦЭМ!$D$10+'СЕТ СН'!$H$6</f>
        <v>1351.53907441</v>
      </c>
      <c r="O107" s="37">
        <f>SUMIFS(СВЦЭМ!$D$34:$D$777,СВЦЭМ!$A$34:$A$777,$A107,СВЦЭМ!$B$34:$B$777,O$83)+'СЕТ СН'!$H$11+СВЦЭМ!$D$10+'СЕТ СН'!$H$6</f>
        <v>1406.7927268799999</v>
      </c>
      <c r="P107" s="37">
        <f>SUMIFS(СВЦЭМ!$D$34:$D$777,СВЦЭМ!$A$34:$A$777,$A107,СВЦЭМ!$B$34:$B$777,P$83)+'СЕТ СН'!$H$11+СВЦЭМ!$D$10+'СЕТ СН'!$H$6</f>
        <v>1428.2622662200001</v>
      </c>
      <c r="Q107" s="37">
        <f>SUMIFS(СВЦЭМ!$D$34:$D$777,СВЦЭМ!$A$34:$A$777,$A107,СВЦЭМ!$B$34:$B$777,Q$83)+'СЕТ СН'!$H$11+СВЦЭМ!$D$10+'СЕТ СН'!$H$6</f>
        <v>1385.4961923800001</v>
      </c>
      <c r="R107" s="37">
        <f>SUMIFS(СВЦЭМ!$D$34:$D$777,СВЦЭМ!$A$34:$A$777,$A107,СВЦЭМ!$B$34:$B$777,R$83)+'СЕТ СН'!$H$11+СВЦЭМ!$D$10+'СЕТ СН'!$H$6</f>
        <v>1355.6673376700001</v>
      </c>
      <c r="S107" s="37">
        <f>SUMIFS(СВЦЭМ!$D$34:$D$777,СВЦЭМ!$A$34:$A$777,$A107,СВЦЭМ!$B$34:$B$777,S$83)+'СЕТ СН'!$H$11+СВЦЭМ!$D$10+'СЕТ СН'!$H$6</f>
        <v>1325.5764145500002</v>
      </c>
      <c r="T107" s="37">
        <f>SUMIFS(СВЦЭМ!$D$34:$D$777,СВЦЭМ!$A$34:$A$777,$A107,СВЦЭМ!$B$34:$B$777,T$83)+'СЕТ СН'!$H$11+СВЦЭМ!$D$10+'СЕТ СН'!$H$6</f>
        <v>1351.0595951</v>
      </c>
      <c r="U107" s="37">
        <f>SUMIFS(СВЦЭМ!$D$34:$D$777,СВЦЭМ!$A$34:$A$777,$A107,СВЦЭМ!$B$34:$B$777,U$83)+'СЕТ СН'!$H$11+СВЦЭМ!$D$10+'СЕТ СН'!$H$6</f>
        <v>1360.8347595400001</v>
      </c>
      <c r="V107" s="37">
        <f>SUMIFS(СВЦЭМ!$D$34:$D$777,СВЦЭМ!$A$34:$A$777,$A107,СВЦЭМ!$B$34:$B$777,V$83)+'СЕТ СН'!$H$11+СВЦЭМ!$D$10+'СЕТ СН'!$H$6</f>
        <v>1388.8966765099999</v>
      </c>
      <c r="W107" s="37">
        <f>SUMIFS(СВЦЭМ!$D$34:$D$777,СВЦЭМ!$A$34:$A$777,$A107,СВЦЭМ!$B$34:$B$777,W$83)+'СЕТ СН'!$H$11+СВЦЭМ!$D$10+'СЕТ СН'!$H$6</f>
        <v>1395.96593704</v>
      </c>
      <c r="X107" s="37">
        <f>SUMIFS(СВЦЭМ!$D$34:$D$777,СВЦЭМ!$A$34:$A$777,$A107,СВЦЭМ!$B$34:$B$777,X$83)+'СЕТ СН'!$H$11+СВЦЭМ!$D$10+'СЕТ СН'!$H$6</f>
        <v>1336.5572382600001</v>
      </c>
      <c r="Y107" s="37">
        <f>SUMIFS(СВЦЭМ!$D$34:$D$777,СВЦЭМ!$A$34:$A$777,$A107,СВЦЭМ!$B$34:$B$777,Y$83)+'СЕТ СН'!$H$11+СВЦЭМ!$D$10+'СЕТ СН'!$H$6</f>
        <v>1344.42394543</v>
      </c>
    </row>
    <row r="108" spans="1:25" ht="15.75" x14ac:dyDescent="0.2">
      <c r="A108" s="36">
        <f t="shared" si="2"/>
        <v>42607</v>
      </c>
      <c r="B108" s="37">
        <f>SUMIFS(СВЦЭМ!$D$34:$D$777,СВЦЭМ!$A$34:$A$777,$A108,СВЦЭМ!$B$34:$B$777,B$83)+'СЕТ СН'!$H$11+СВЦЭМ!$D$10+'СЕТ СН'!$H$6</f>
        <v>1450.05226262</v>
      </c>
      <c r="C108" s="37">
        <f>SUMIFS(СВЦЭМ!$D$34:$D$777,СВЦЭМ!$A$34:$A$777,$A108,СВЦЭМ!$B$34:$B$777,C$83)+'СЕТ СН'!$H$11+СВЦЭМ!$D$10+'СЕТ СН'!$H$6</f>
        <v>1518.8875100700002</v>
      </c>
      <c r="D108" s="37">
        <f>SUMIFS(СВЦЭМ!$D$34:$D$777,СВЦЭМ!$A$34:$A$777,$A108,СВЦЭМ!$B$34:$B$777,D$83)+'СЕТ СН'!$H$11+СВЦЭМ!$D$10+'СЕТ СН'!$H$6</f>
        <v>1538.1096454000001</v>
      </c>
      <c r="E108" s="37">
        <f>SUMIFS(СВЦЭМ!$D$34:$D$777,СВЦЭМ!$A$34:$A$777,$A108,СВЦЭМ!$B$34:$B$777,E$83)+'СЕТ СН'!$H$11+СВЦЭМ!$D$10+'СЕТ СН'!$H$6</f>
        <v>1538.5442633500002</v>
      </c>
      <c r="F108" s="37">
        <f>SUMIFS(СВЦЭМ!$D$34:$D$777,СВЦЭМ!$A$34:$A$777,$A108,СВЦЭМ!$B$34:$B$777,F$83)+'СЕТ СН'!$H$11+СВЦЭМ!$D$10+'СЕТ СН'!$H$6</f>
        <v>1529.9140414000001</v>
      </c>
      <c r="G108" s="37">
        <f>SUMIFS(СВЦЭМ!$D$34:$D$777,СВЦЭМ!$A$34:$A$777,$A108,СВЦЭМ!$B$34:$B$777,G$83)+'СЕТ СН'!$H$11+СВЦЭМ!$D$10+'СЕТ СН'!$H$6</f>
        <v>1599.8635841600001</v>
      </c>
      <c r="H108" s="37">
        <f>SUMIFS(СВЦЭМ!$D$34:$D$777,СВЦЭМ!$A$34:$A$777,$A108,СВЦЭМ!$B$34:$B$777,H$83)+'СЕТ СН'!$H$11+СВЦЭМ!$D$10+'СЕТ СН'!$H$6</f>
        <v>1483.3735758900002</v>
      </c>
      <c r="I108" s="37">
        <f>SUMIFS(СВЦЭМ!$D$34:$D$777,СВЦЭМ!$A$34:$A$777,$A108,СВЦЭМ!$B$34:$B$777,I$83)+'СЕТ СН'!$H$11+СВЦЭМ!$D$10+'СЕТ СН'!$H$6</f>
        <v>1433.58507143</v>
      </c>
      <c r="J108" s="37">
        <f>SUMIFS(СВЦЭМ!$D$34:$D$777,СВЦЭМ!$A$34:$A$777,$A108,СВЦЭМ!$B$34:$B$777,J$83)+'СЕТ СН'!$H$11+СВЦЭМ!$D$10+'СЕТ СН'!$H$6</f>
        <v>1392.12362684</v>
      </c>
      <c r="K108" s="37">
        <f>SUMIFS(СВЦЭМ!$D$34:$D$777,СВЦЭМ!$A$34:$A$777,$A108,СВЦЭМ!$B$34:$B$777,K$83)+'СЕТ СН'!$H$11+СВЦЭМ!$D$10+'СЕТ СН'!$H$6</f>
        <v>1315.4770302900001</v>
      </c>
      <c r="L108" s="37">
        <f>SUMIFS(СВЦЭМ!$D$34:$D$777,СВЦЭМ!$A$34:$A$777,$A108,СВЦЭМ!$B$34:$B$777,L$83)+'СЕТ СН'!$H$11+СВЦЭМ!$D$10+'СЕТ СН'!$H$6</f>
        <v>1310.6786471600001</v>
      </c>
      <c r="M108" s="37">
        <f>SUMIFS(СВЦЭМ!$D$34:$D$777,СВЦЭМ!$A$34:$A$777,$A108,СВЦЭМ!$B$34:$B$777,M$83)+'СЕТ СН'!$H$11+СВЦЭМ!$D$10+'СЕТ СН'!$H$6</f>
        <v>1384.1832457599999</v>
      </c>
      <c r="N108" s="37">
        <f>SUMIFS(СВЦЭМ!$D$34:$D$777,СВЦЭМ!$A$34:$A$777,$A108,СВЦЭМ!$B$34:$B$777,N$83)+'СЕТ СН'!$H$11+СВЦЭМ!$D$10+'СЕТ СН'!$H$6</f>
        <v>1341.9468640700002</v>
      </c>
      <c r="O108" s="37">
        <f>SUMIFS(СВЦЭМ!$D$34:$D$777,СВЦЭМ!$A$34:$A$777,$A108,СВЦЭМ!$B$34:$B$777,O$83)+'СЕТ СН'!$H$11+СВЦЭМ!$D$10+'СЕТ СН'!$H$6</f>
        <v>1329.8128910200001</v>
      </c>
      <c r="P108" s="37">
        <f>SUMIFS(СВЦЭМ!$D$34:$D$777,СВЦЭМ!$A$34:$A$777,$A108,СВЦЭМ!$B$34:$B$777,P$83)+'СЕТ СН'!$H$11+СВЦЭМ!$D$10+'СЕТ СН'!$H$6</f>
        <v>1303.77465605</v>
      </c>
      <c r="Q108" s="37">
        <f>SUMIFS(СВЦЭМ!$D$34:$D$777,СВЦЭМ!$A$34:$A$777,$A108,СВЦЭМ!$B$34:$B$777,Q$83)+'СЕТ СН'!$H$11+СВЦЭМ!$D$10+'СЕТ СН'!$H$6</f>
        <v>1295.3044116300002</v>
      </c>
      <c r="R108" s="37">
        <f>SUMIFS(СВЦЭМ!$D$34:$D$777,СВЦЭМ!$A$34:$A$777,$A108,СВЦЭМ!$B$34:$B$777,R$83)+'СЕТ СН'!$H$11+СВЦЭМ!$D$10+'СЕТ СН'!$H$6</f>
        <v>1358.6534784300002</v>
      </c>
      <c r="S108" s="37">
        <f>SUMIFS(СВЦЭМ!$D$34:$D$777,СВЦЭМ!$A$34:$A$777,$A108,СВЦЭМ!$B$34:$B$777,S$83)+'СЕТ СН'!$H$11+СВЦЭМ!$D$10+'СЕТ СН'!$H$6</f>
        <v>1392.6069184600001</v>
      </c>
      <c r="T108" s="37">
        <f>SUMIFS(СВЦЭМ!$D$34:$D$777,СВЦЭМ!$A$34:$A$777,$A108,СВЦЭМ!$B$34:$B$777,T$83)+'СЕТ СН'!$H$11+СВЦЭМ!$D$10+'СЕТ СН'!$H$6</f>
        <v>1476.78370221</v>
      </c>
      <c r="U108" s="37">
        <f>SUMIFS(СВЦЭМ!$D$34:$D$777,СВЦЭМ!$A$34:$A$777,$A108,СВЦЭМ!$B$34:$B$777,U$83)+'СЕТ СН'!$H$11+СВЦЭМ!$D$10+'СЕТ СН'!$H$6</f>
        <v>1492.39790309</v>
      </c>
      <c r="V108" s="37">
        <f>SUMIFS(СВЦЭМ!$D$34:$D$777,СВЦЭМ!$A$34:$A$777,$A108,СВЦЭМ!$B$34:$B$777,V$83)+'СЕТ СН'!$H$11+СВЦЭМ!$D$10+'СЕТ СН'!$H$6</f>
        <v>1505.2901454900002</v>
      </c>
      <c r="W108" s="37">
        <f>SUMIFS(СВЦЭМ!$D$34:$D$777,СВЦЭМ!$A$34:$A$777,$A108,СВЦЭМ!$B$34:$B$777,W$83)+'СЕТ СН'!$H$11+СВЦЭМ!$D$10+'СЕТ СН'!$H$6</f>
        <v>1505.81381233</v>
      </c>
      <c r="X108" s="37">
        <f>SUMIFS(СВЦЭМ!$D$34:$D$777,СВЦЭМ!$A$34:$A$777,$A108,СВЦЭМ!$B$34:$B$777,X$83)+'СЕТ СН'!$H$11+СВЦЭМ!$D$10+'СЕТ СН'!$H$6</f>
        <v>1472.99616681</v>
      </c>
      <c r="Y108" s="37">
        <f>SUMIFS(СВЦЭМ!$D$34:$D$777,СВЦЭМ!$A$34:$A$777,$A108,СВЦЭМ!$B$34:$B$777,Y$83)+'СЕТ СН'!$H$11+СВЦЭМ!$D$10+'СЕТ СН'!$H$6</f>
        <v>1472.2870906000001</v>
      </c>
    </row>
    <row r="109" spans="1:25" ht="15.75" x14ac:dyDescent="0.2">
      <c r="A109" s="36">
        <f t="shared" si="2"/>
        <v>42608</v>
      </c>
      <c r="B109" s="37">
        <f>SUMIFS(СВЦЭМ!$D$34:$D$777,СВЦЭМ!$A$34:$A$777,$A109,СВЦЭМ!$B$34:$B$777,B$83)+'СЕТ СН'!$H$11+СВЦЭМ!$D$10+'СЕТ СН'!$H$6</f>
        <v>1565.7420873599999</v>
      </c>
      <c r="C109" s="37">
        <f>SUMIFS(СВЦЭМ!$D$34:$D$777,СВЦЭМ!$A$34:$A$777,$A109,СВЦЭМ!$B$34:$B$777,C$83)+'СЕТ СН'!$H$11+СВЦЭМ!$D$10+'СЕТ СН'!$H$6</f>
        <v>1625.7933616300002</v>
      </c>
      <c r="D109" s="37">
        <f>SUMIFS(СВЦЭМ!$D$34:$D$777,СВЦЭМ!$A$34:$A$777,$A109,СВЦЭМ!$B$34:$B$777,D$83)+'СЕТ СН'!$H$11+СВЦЭМ!$D$10+'СЕТ СН'!$H$6</f>
        <v>1676.65446703</v>
      </c>
      <c r="E109" s="37">
        <f>SUMIFS(СВЦЭМ!$D$34:$D$777,СВЦЭМ!$A$34:$A$777,$A109,СВЦЭМ!$B$34:$B$777,E$83)+'СЕТ СН'!$H$11+СВЦЭМ!$D$10+'СЕТ СН'!$H$6</f>
        <v>1678.1013666600002</v>
      </c>
      <c r="F109" s="37">
        <f>SUMIFS(СВЦЭМ!$D$34:$D$777,СВЦЭМ!$A$34:$A$777,$A109,СВЦЭМ!$B$34:$B$777,F$83)+'СЕТ СН'!$H$11+СВЦЭМ!$D$10+'СЕТ СН'!$H$6</f>
        <v>1690.55378617</v>
      </c>
      <c r="G109" s="37">
        <f>SUMIFS(СВЦЭМ!$D$34:$D$777,СВЦЭМ!$A$34:$A$777,$A109,СВЦЭМ!$B$34:$B$777,G$83)+'СЕТ СН'!$H$11+СВЦЭМ!$D$10+'СЕТ СН'!$H$6</f>
        <v>1721.9669516600002</v>
      </c>
      <c r="H109" s="37">
        <f>SUMIFS(СВЦЭМ!$D$34:$D$777,СВЦЭМ!$A$34:$A$777,$A109,СВЦЭМ!$B$34:$B$777,H$83)+'СЕТ СН'!$H$11+СВЦЭМ!$D$10+'СЕТ СН'!$H$6</f>
        <v>1741.7428952600003</v>
      </c>
      <c r="I109" s="37">
        <f>SUMIFS(СВЦЭМ!$D$34:$D$777,СВЦЭМ!$A$34:$A$777,$A109,СВЦЭМ!$B$34:$B$777,I$83)+'СЕТ СН'!$H$11+СВЦЭМ!$D$10+'СЕТ СН'!$H$6</f>
        <v>1586.42355877</v>
      </c>
      <c r="J109" s="37">
        <f>SUMIFS(СВЦЭМ!$D$34:$D$777,СВЦЭМ!$A$34:$A$777,$A109,СВЦЭМ!$B$34:$B$777,J$83)+'СЕТ СН'!$H$11+СВЦЭМ!$D$10+'СЕТ СН'!$H$6</f>
        <v>1446.25038124</v>
      </c>
      <c r="K109" s="37">
        <f>SUMIFS(СВЦЭМ!$D$34:$D$777,СВЦЭМ!$A$34:$A$777,$A109,СВЦЭМ!$B$34:$B$777,K$83)+'СЕТ СН'!$H$11+СВЦЭМ!$D$10+'СЕТ СН'!$H$6</f>
        <v>1396.01213878</v>
      </c>
      <c r="L109" s="37">
        <f>SUMIFS(СВЦЭМ!$D$34:$D$777,СВЦЭМ!$A$34:$A$777,$A109,СВЦЭМ!$B$34:$B$777,L$83)+'СЕТ СН'!$H$11+СВЦЭМ!$D$10+'СЕТ СН'!$H$6</f>
        <v>1417.7979419500002</v>
      </c>
      <c r="M109" s="37">
        <f>SUMIFS(СВЦЭМ!$D$34:$D$777,СВЦЭМ!$A$34:$A$777,$A109,СВЦЭМ!$B$34:$B$777,M$83)+'СЕТ СН'!$H$11+СВЦЭМ!$D$10+'СЕТ СН'!$H$6</f>
        <v>1517.0416366500001</v>
      </c>
      <c r="N109" s="37">
        <f>SUMIFS(СВЦЭМ!$D$34:$D$777,СВЦЭМ!$A$34:$A$777,$A109,СВЦЭМ!$B$34:$B$777,N$83)+'СЕТ СН'!$H$11+СВЦЭМ!$D$10+'СЕТ СН'!$H$6</f>
        <v>1423.6714433699999</v>
      </c>
      <c r="O109" s="37">
        <f>SUMIFS(СВЦЭМ!$D$34:$D$777,СВЦЭМ!$A$34:$A$777,$A109,СВЦЭМ!$B$34:$B$777,O$83)+'СЕТ СН'!$H$11+СВЦЭМ!$D$10+'СЕТ СН'!$H$6</f>
        <v>1663.23300088</v>
      </c>
      <c r="P109" s="37">
        <f>SUMIFS(СВЦЭМ!$D$34:$D$777,СВЦЭМ!$A$34:$A$777,$A109,СВЦЭМ!$B$34:$B$777,P$83)+'СЕТ СН'!$H$11+СВЦЭМ!$D$10+'СЕТ СН'!$H$6</f>
        <v>1793.99984322</v>
      </c>
      <c r="Q109" s="37">
        <f>SUMIFS(СВЦЭМ!$D$34:$D$777,СВЦЭМ!$A$34:$A$777,$A109,СВЦЭМ!$B$34:$B$777,Q$83)+'СЕТ СН'!$H$11+СВЦЭМ!$D$10+'СЕТ СН'!$H$6</f>
        <v>1521.63811624</v>
      </c>
      <c r="R109" s="37">
        <f>SUMIFS(СВЦЭМ!$D$34:$D$777,СВЦЭМ!$A$34:$A$777,$A109,СВЦЭМ!$B$34:$B$777,R$83)+'СЕТ СН'!$H$11+СВЦЭМ!$D$10+'СЕТ СН'!$H$6</f>
        <v>1384.8294541499999</v>
      </c>
      <c r="S109" s="37">
        <f>SUMIFS(СВЦЭМ!$D$34:$D$777,СВЦЭМ!$A$34:$A$777,$A109,СВЦЭМ!$B$34:$B$777,S$83)+'СЕТ СН'!$H$11+СВЦЭМ!$D$10+'СЕТ СН'!$H$6</f>
        <v>1445.1535985099999</v>
      </c>
      <c r="T109" s="37">
        <f>SUMIFS(СВЦЭМ!$D$34:$D$777,СВЦЭМ!$A$34:$A$777,$A109,СВЦЭМ!$B$34:$B$777,T$83)+'СЕТ СН'!$H$11+СВЦЭМ!$D$10+'СЕТ СН'!$H$6</f>
        <v>1430.5317352900001</v>
      </c>
      <c r="U109" s="37">
        <f>SUMIFS(СВЦЭМ!$D$34:$D$777,СВЦЭМ!$A$34:$A$777,$A109,СВЦЭМ!$B$34:$B$777,U$83)+'СЕТ СН'!$H$11+СВЦЭМ!$D$10+'СЕТ СН'!$H$6</f>
        <v>1491.1496259200001</v>
      </c>
      <c r="V109" s="37">
        <f>SUMIFS(СВЦЭМ!$D$34:$D$777,СВЦЭМ!$A$34:$A$777,$A109,СВЦЭМ!$B$34:$B$777,V$83)+'СЕТ СН'!$H$11+СВЦЭМ!$D$10+'СЕТ СН'!$H$6</f>
        <v>1524.6037055800002</v>
      </c>
      <c r="W109" s="37">
        <f>SUMIFS(СВЦЭМ!$D$34:$D$777,СВЦЭМ!$A$34:$A$777,$A109,СВЦЭМ!$B$34:$B$777,W$83)+'СЕТ СН'!$H$11+СВЦЭМ!$D$10+'СЕТ СН'!$H$6</f>
        <v>1482.41882207</v>
      </c>
      <c r="X109" s="37">
        <f>SUMIFS(СВЦЭМ!$D$34:$D$777,СВЦЭМ!$A$34:$A$777,$A109,СВЦЭМ!$B$34:$B$777,X$83)+'СЕТ СН'!$H$11+СВЦЭМ!$D$10+'СЕТ СН'!$H$6</f>
        <v>1439.03628583</v>
      </c>
      <c r="Y109" s="37">
        <f>SUMIFS(СВЦЭМ!$D$34:$D$777,СВЦЭМ!$A$34:$A$777,$A109,СВЦЭМ!$B$34:$B$777,Y$83)+'СЕТ СН'!$H$11+СВЦЭМ!$D$10+'СЕТ СН'!$H$6</f>
        <v>1394.3400542300001</v>
      </c>
    </row>
    <row r="110" spans="1:25" ht="15.75" x14ac:dyDescent="0.2">
      <c r="A110" s="36">
        <f t="shared" si="2"/>
        <v>42609</v>
      </c>
      <c r="B110" s="37">
        <f>SUMIFS(СВЦЭМ!$D$34:$D$777,СВЦЭМ!$A$34:$A$777,$A110,СВЦЭМ!$B$34:$B$777,B$83)+'СЕТ СН'!$H$11+СВЦЭМ!$D$10+'СЕТ СН'!$H$6</f>
        <v>1471.4298835300001</v>
      </c>
      <c r="C110" s="37">
        <f>SUMIFS(СВЦЭМ!$D$34:$D$777,СВЦЭМ!$A$34:$A$777,$A110,СВЦЭМ!$B$34:$B$777,C$83)+'СЕТ СН'!$H$11+СВЦЭМ!$D$10+'СЕТ СН'!$H$6</f>
        <v>1520.8226281699999</v>
      </c>
      <c r="D110" s="37">
        <f>SUMIFS(СВЦЭМ!$D$34:$D$777,СВЦЭМ!$A$34:$A$777,$A110,СВЦЭМ!$B$34:$B$777,D$83)+'СЕТ СН'!$H$11+СВЦЭМ!$D$10+'СЕТ СН'!$H$6</f>
        <v>1566.9081540100001</v>
      </c>
      <c r="E110" s="37">
        <f>SUMIFS(СВЦЭМ!$D$34:$D$777,СВЦЭМ!$A$34:$A$777,$A110,СВЦЭМ!$B$34:$B$777,E$83)+'СЕТ СН'!$H$11+СВЦЭМ!$D$10+'СЕТ СН'!$H$6</f>
        <v>1587.87176821</v>
      </c>
      <c r="F110" s="37">
        <f>SUMIFS(СВЦЭМ!$D$34:$D$777,СВЦЭМ!$A$34:$A$777,$A110,СВЦЭМ!$B$34:$B$777,F$83)+'СЕТ СН'!$H$11+СВЦЭМ!$D$10+'СЕТ СН'!$H$6</f>
        <v>1588.4587512799999</v>
      </c>
      <c r="G110" s="37">
        <f>SUMIFS(СВЦЭМ!$D$34:$D$777,СВЦЭМ!$A$34:$A$777,$A110,СВЦЭМ!$B$34:$B$777,G$83)+'СЕТ СН'!$H$11+СВЦЭМ!$D$10+'СЕТ СН'!$H$6</f>
        <v>1591.1039615</v>
      </c>
      <c r="H110" s="37">
        <f>SUMIFS(СВЦЭМ!$D$34:$D$777,СВЦЭМ!$A$34:$A$777,$A110,СВЦЭМ!$B$34:$B$777,H$83)+'СЕТ СН'!$H$11+СВЦЭМ!$D$10+'СЕТ СН'!$H$6</f>
        <v>1574.08795022</v>
      </c>
      <c r="I110" s="37">
        <f>SUMIFS(СВЦЭМ!$D$34:$D$777,СВЦЭМ!$A$34:$A$777,$A110,СВЦЭМ!$B$34:$B$777,I$83)+'СЕТ СН'!$H$11+СВЦЭМ!$D$10+'СЕТ СН'!$H$6</f>
        <v>1568.0254718000001</v>
      </c>
      <c r="J110" s="37">
        <f>SUMIFS(СВЦЭМ!$D$34:$D$777,СВЦЭМ!$A$34:$A$777,$A110,СВЦЭМ!$B$34:$B$777,J$83)+'СЕТ СН'!$H$11+СВЦЭМ!$D$10+'СЕТ СН'!$H$6</f>
        <v>1513.7989930200001</v>
      </c>
      <c r="K110" s="37">
        <f>SUMIFS(СВЦЭМ!$D$34:$D$777,СВЦЭМ!$A$34:$A$777,$A110,СВЦЭМ!$B$34:$B$777,K$83)+'СЕТ СН'!$H$11+СВЦЭМ!$D$10+'СЕТ СН'!$H$6</f>
        <v>1449.6547117499999</v>
      </c>
      <c r="L110" s="37">
        <f>SUMIFS(СВЦЭМ!$D$34:$D$777,СВЦЭМ!$A$34:$A$777,$A110,СВЦЭМ!$B$34:$B$777,L$83)+'СЕТ СН'!$H$11+СВЦЭМ!$D$10+'СЕТ СН'!$H$6</f>
        <v>1501.29223985</v>
      </c>
      <c r="M110" s="37">
        <f>SUMIFS(СВЦЭМ!$D$34:$D$777,СВЦЭМ!$A$34:$A$777,$A110,СВЦЭМ!$B$34:$B$777,M$83)+'СЕТ СН'!$H$11+СВЦЭМ!$D$10+'СЕТ СН'!$H$6</f>
        <v>1601.65418518</v>
      </c>
      <c r="N110" s="37">
        <f>SUMIFS(СВЦЭМ!$D$34:$D$777,СВЦЭМ!$A$34:$A$777,$A110,СВЦЭМ!$B$34:$B$777,N$83)+'СЕТ СН'!$H$11+СВЦЭМ!$D$10+'СЕТ СН'!$H$6</f>
        <v>1613.5525660600001</v>
      </c>
      <c r="O110" s="37">
        <f>SUMIFS(СВЦЭМ!$D$34:$D$777,СВЦЭМ!$A$34:$A$777,$A110,СВЦЭМ!$B$34:$B$777,O$83)+'СЕТ СН'!$H$11+СВЦЭМ!$D$10+'СЕТ СН'!$H$6</f>
        <v>1695.7814076600002</v>
      </c>
      <c r="P110" s="37">
        <f>SUMIFS(СВЦЭМ!$D$34:$D$777,СВЦЭМ!$A$34:$A$777,$A110,СВЦЭМ!$B$34:$B$777,P$83)+'СЕТ СН'!$H$11+СВЦЭМ!$D$10+'СЕТ СН'!$H$6</f>
        <v>1556.1351721599999</v>
      </c>
      <c r="Q110" s="37">
        <f>SUMIFS(СВЦЭМ!$D$34:$D$777,СВЦЭМ!$A$34:$A$777,$A110,СВЦЭМ!$B$34:$B$777,Q$83)+'СЕТ СН'!$H$11+СВЦЭМ!$D$10+'СЕТ СН'!$H$6</f>
        <v>1534.1619937300002</v>
      </c>
      <c r="R110" s="37">
        <f>SUMIFS(СВЦЭМ!$D$34:$D$777,СВЦЭМ!$A$34:$A$777,$A110,СВЦЭМ!$B$34:$B$777,R$83)+'СЕТ СН'!$H$11+СВЦЭМ!$D$10+'СЕТ СН'!$H$6</f>
        <v>1515.2477496199999</v>
      </c>
      <c r="S110" s="37">
        <f>SUMIFS(СВЦЭМ!$D$34:$D$777,СВЦЭМ!$A$34:$A$777,$A110,СВЦЭМ!$B$34:$B$777,S$83)+'СЕТ СН'!$H$11+СВЦЭМ!$D$10+'СЕТ СН'!$H$6</f>
        <v>1501.3914874100001</v>
      </c>
      <c r="T110" s="37">
        <f>SUMIFS(СВЦЭМ!$D$34:$D$777,СВЦЭМ!$A$34:$A$777,$A110,СВЦЭМ!$B$34:$B$777,T$83)+'СЕТ СН'!$H$11+СВЦЭМ!$D$10+'СЕТ СН'!$H$6</f>
        <v>1523.6613283400002</v>
      </c>
      <c r="U110" s="37">
        <f>SUMIFS(СВЦЭМ!$D$34:$D$777,СВЦЭМ!$A$34:$A$777,$A110,СВЦЭМ!$B$34:$B$777,U$83)+'СЕТ СН'!$H$11+СВЦЭМ!$D$10+'СЕТ СН'!$H$6</f>
        <v>1511.31015454</v>
      </c>
      <c r="V110" s="37">
        <f>SUMIFS(СВЦЭМ!$D$34:$D$777,СВЦЭМ!$A$34:$A$777,$A110,СВЦЭМ!$B$34:$B$777,V$83)+'СЕТ СН'!$H$11+СВЦЭМ!$D$10+'СЕТ СН'!$H$6</f>
        <v>1529.3589362600001</v>
      </c>
      <c r="W110" s="37">
        <f>SUMIFS(СВЦЭМ!$D$34:$D$777,СВЦЭМ!$A$34:$A$777,$A110,СВЦЭМ!$B$34:$B$777,W$83)+'СЕТ СН'!$H$11+СВЦЭМ!$D$10+'СЕТ СН'!$H$6</f>
        <v>1564.1386652000001</v>
      </c>
      <c r="X110" s="37">
        <f>SUMIFS(СВЦЭМ!$D$34:$D$777,СВЦЭМ!$A$34:$A$777,$A110,СВЦЭМ!$B$34:$B$777,X$83)+'СЕТ СН'!$H$11+СВЦЭМ!$D$10+'СЕТ СН'!$H$6</f>
        <v>1483.7945816500001</v>
      </c>
      <c r="Y110" s="37">
        <f>SUMIFS(СВЦЭМ!$D$34:$D$777,СВЦЭМ!$A$34:$A$777,$A110,СВЦЭМ!$B$34:$B$777,Y$83)+'СЕТ СН'!$H$11+СВЦЭМ!$D$10+'СЕТ СН'!$H$6</f>
        <v>1500.9530808700001</v>
      </c>
    </row>
    <row r="111" spans="1:25" ht="15.75" x14ac:dyDescent="0.2">
      <c r="A111" s="36">
        <f t="shared" si="2"/>
        <v>42610</v>
      </c>
      <c r="B111" s="37">
        <f>SUMIFS(СВЦЭМ!$D$34:$D$777,СВЦЭМ!$A$34:$A$777,$A111,СВЦЭМ!$B$34:$B$777,B$83)+'СЕТ СН'!$H$11+СВЦЭМ!$D$10+'СЕТ СН'!$H$6</f>
        <v>1605.7129465200001</v>
      </c>
      <c r="C111" s="37">
        <f>SUMIFS(СВЦЭМ!$D$34:$D$777,СВЦЭМ!$A$34:$A$777,$A111,СВЦЭМ!$B$34:$B$777,C$83)+'СЕТ СН'!$H$11+СВЦЭМ!$D$10+'СЕТ СН'!$H$6</f>
        <v>1753.1175269600003</v>
      </c>
      <c r="D111" s="37">
        <f>SUMIFS(СВЦЭМ!$D$34:$D$777,СВЦЭМ!$A$34:$A$777,$A111,СВЦЭМ!$B$34:$B$777,D$83)+'СЕТ СН'!$H$11+СВЦЭМ!$D$10+'СЕТ СН'!$H$6</f>
        <v>1803.4389848400001</v>
      </c>
      <c r="E111" s="37">
        <f>SUMIFS(СВЦЭМ!$D$34:$D$777,СВЦЭМ!$A$34:$A$777,$A111,СВЦЭМ!$B$34:$B$777,E$83)+'СЕТ СН'!$H$11+СВЦЭМ!$D$10+'СЕТ СН'!$H$6</f>
        <v>1782.64665711</v>
      </c>
      <c r="F111" s="37">
        <f>SUMIFS(СВЦЭМ!$D$34:$D$777,СВЦЭМ!$A$34:$A$777,$A111,СВЦЭМ!$B$34:$B$777,F$83)+'СЕТ СН'!$H$11+СВЦЭМ!$D$10+'СЕТ СН'!$H$6</f>
        <v>1789.6912771299999</v>
      </c>
      <c r="G111" s="37">
        <f>SUMIFS(СВЦЭМ!$D$34:$D$777,СВЦЭМ!$A$34:$A$777,$A111,СВЦЭМ!$B$34:$B$777,G$83)+'СЕТ СН'!$H$11+СВЦЭМ!$D$10+'СЕТ СН'!$H$6</f>
        <v>1792.1626966500003</v>
      </c>
      <c r="H111" s="37">
        <f>SUMIFS(СВЦЭМ!$D$34:$D$777,СВЦЭМ!$A$34:$A$777,$A111,СВЦЭМ!$B$34:$B$777,H$83)+'СЕТ СН'!$H$11+СВЦЭМ!$D$10+'СЕТ СН'!$H$6</f>
        <v>1767.6643753500002</v>
      </c>
      <c r="I111" s="37">
        <f>SUMIFS(СВЦЭМ!$D$34:$D$777,СВЦЭМ!$A$34:$A$777,$A111,СВЦЭМ!$B$34:$B$777,I$83)+'СЕТ СН'!$H$11+СВЦЭМ!$D$10+'СЕТ СН'!$H$6</f>
        <v>1732.8072471700002</v>
      </c>
      <c r="J111" s="37">
        <f>SUMIFS(СВЦЭМ!$D$34:$D$777,СВЦЭМ!$A$34:$A$777,$A111,СВЦЭМ!$B$34:$B$777,J$83)+'СЕТ СН'!$H$11+СВЦЭМ!$D$10+'СЕТ СН'!$H$6</f>
        <v>1658.71686477</v>
      </c>
      <c r="K111" s="37">
        <f>SUMIFS(СВЦЭМ!$D$34:$D$777,СВЦЭМ!$A$34:$A$777,$A111,СВЦЭМ!$B$34:$B$777,K$83)+'СЕТ СН'!$H$11+СВЦЭМ!$D$10+'СЕТ СН'!$H$6</f>
        <v>1588.0812872000001</v>
      </c>
      <c r="L111" s="37">
        <f>SUMIFS(СВЦЭМ!$D$34:$D$777,СВЦЭМ!$A$34:$A$777,$A111,СВЦЭМ!$B$34:$B$777,L$83)+'СЕТ СН'!$H$11+СВЦЭМ!$D$10+'СЕТ СН'!$H$6</f>
        <v>1551.6682827499999</v>
      </c>
      <c r="M111" s="37">
        <f>SUMIFS(СВЦЭМ!$D$34:$D$777,СВЦЭМ!$A$34:$A$777,$A111,СВЦЭМ!$B$34:$B$777,M$83)+'СЕТ СН'!$H$11+СВЦЭМ!$D$10+'СЕТ СН'!$H$6</f>
        <v>1525.7477181899999</v>
      </c>
      <c r="N111" s="37">
        <f>SUMIFS(СВЦЭМ!$D$34:$D$777,СВЦЭМ!$A$34:$A$777,$A111,СВЦЭМ!$B$34:$B$777,N$83)+'СЕТ СН'!$H$11+СВЦЭМ!$D$10+'СЕТ СН'!$H$6</f>
        <v>1535.01462616</v>
      </c>
      <c r="O111" s="37">
        <f>SUMIFS(СВЦЭМ!$D$34:$D$777,СВЦЭМ!$A$34:$A$777,$A111,СВЦЭМ!$B$34:$B$777,O$83)+'СЕТ СН'!$H$11+СВЦЭМ!$D$10+'СЕТ СН'!$H$6</f>
        <v>1557.4082960600001</v>
      </c>
      <c r="P111" s="37">
        <f>SUMIFS(СВЦЭМ!$D$34:$D$777,СВЦЭМ!$A$34:$A$777,$A111,СВЦЭМ!$B$34:$B$777,P$83)+'СЕТ СН'!$H$11+СВЦЭМ!$D$10+'СЕТ СН'!$H$6</f>
        <v>1633.1204457200001</v>
      </c>
      <c r="Q111" s="37">
        <f>SUMIFS(СВЦЭМ!$D$34:$D$777,СВЦЭМ!$A$34:$A$777,$A111,СВЦЭМ!$B$34:$B$777,Q$83)+'СЕТ СН'!$H$11+СВЦЭМ!$D$10+'СЕТ СН'!$H$6</f>
        <v>1604.5638740700001</v>
      </c>
      <c r="R111" s="37">
        <f>SUMIFS(СВЦЭМ!$D$34:$D$777,СВЦЭМ!$A$34:$A$777,$A111,СВЦЭМ!$B$34:$B$777,R$83)+'СЕТ СН'!$H$11+СВЦЭМ!$D$10+'СЕТ СН'!$H$6</f>
        <v>1560.29508065</v>
      </c>
      <c r="S111" s="37">
        <f>SUMIFS(СВЦЭМ!$D$34:$D$777,СВЦЭМ!$A$34:$A$777,$A111,СВЦЭМ!$B$34:$B$777,S$83)+'СЕТ СН'!$H$11+СВЦЭМ!$D$10+'СЕТ СН'!$H$6</f>
        <v>1537.0719466600001</v>
      </c>
      <c r="T111" s="37">
        <f>SUMIFS(СВЦЭМ!$D$34:$D$777,СВЦЭМ!$A$34:$A$777,$A111,СВЦЭМ!$B$34:$B$777,T$83)+'СЕТ СН'!$H$11+СВЦЭМ!$D$10+'СЕТ СН'!$H$6</f>
        <v>1528.1590355100002</v>
      </c>
      <c r="U111" s="37">
        <f>SUMIFS(СВЦЭМ!$D$34:$D$777,СВЦЭМ!$A$34:$A$777,$A111,СВЦЭМ!$B$34:$B$777,U$83)+'СЕТ СН'!$H$11+СВЦЭМ!$D$10+'СЕТ СН'!$H$6</f>
        <v>1498.4728095</v>
      </c>
      <c r="V111" s="37">
        <f>SUMIFS(СВЦЭМ!$D$34:$D$777,СВЦЭМ!$A$34:$A$777,$A111,СВЦЭМ!$B$34:$B$777,V$83)+'СЕТ СН'!$H$11+СВЦЭМ!$D$10+'СЕТ СН'!$H$6</f>
        <v>1469.3544869900002</v>
      </c>
      <c r="W111" s="37">
        <f>SUMIFS(СВЦЭМ!$D$34:$D$777,СВЦЭМ!$A$34:$A$777,$A111,СВЦЭМ!$B$34:$B$777,W$83)+'СЕТ СН'!$H$11+СВЦЭМ!$D$10+'СЕТ СН'!$H$6</f>
        <v>1615.12522115</v>
      </c>
      <c r="X111" s="37">
        <f>SUMIFS(СВЦЭМ!$D$34:$D$777,СВЦЭМ!$A$34:$A$777,$A111,СВЦЭМ!$B$34:$B$777,X$83)+'СЕТ СН'!$H$11+СВЦЭМ!$D$10+'СЕТ СН'!$H$6</f>
        <v>1503.49524526</v>
      </c>
      <c r="Y111" s="37">
        <f>SUMIFS(СВЦЭМ!$D$34:$D$777,СВЦЭМ!$A$34:$A$777,$A111,СВЦЭМ!$B$34:$B$777,Y$83)+'СЕТ СН'!$H$11+СВЦЭМ!$D$10+'СЕТ СН'!$H$6</f>
        <v>1510.8094700900001</v>
      </c>
    </row>
    <row r="112" spans="1:25" ht="15.75" x14ac:dyDescent="0.2">
      <c r="A112" s="36">
        <f t="shared" si="2"/>
        <v>42611</v>
      </c>
      <c r="B112" s="37">
        <f>SUMIFS(СВЦЭМ!$D$34:$D$777,СВЦЭМ!$A$34:$A$777,$A112,СВЦЭМ!$B$34:$B$777,B$83)+'СЕТ СН'!$H$11+СВЦЭМ!$D$10+'СЕТ СН'!$H$6</f>
        <v>1594.1962050699999</v>
      </c>
      <c r="C112" s="37">
        <f>SUMIFS(СВЦЭМ!$D$34:$D$777,СВЦЭМ!$A$34:$A$777,$A112,СВЦЭМ!$B$34:$B$777,C$83)+'СЕТ СН'!$H$11+СВЦЭМ!$D$10+'СЕТ СН'!$H$6</f>
        <v>1650.4308179</v>
      </c>
      <c r="D112" s="37">
        <f>SUMIFS(СВЦЭМ!$D$34:$D$777,СВЦЭМ!$A$34:$A$777,$A112,СВЦЭМ!$B$34:$B$777,D$83)+'СЕТ СН'!$H$11+СВЦЭМ!$D$10+'СЕТ СН'!$H$6</f>
        <v>1679.0257660900002</v>
      </c>
      <c r="E112" s="37">
        <f>SUMIFS(СВЦЭМ!$D$34:$D$777,СВЦЭМ!$A$34:$A$777,$A112,СВЦЭМ!$B$34:$B$777,E$83)+'СЕТ СН'!$H$11+СВЦЭМ!$D$10+'СЕТ СН'!$H$6</f>
        <v>1672.0079039000002</v>
      </c>
      <c r="F112" s="37">
        <f>SUMIFS(СВЦЭМ!$D$34:$D$777,СВЦЭМ!$A$34:$A$777,$A112,СВЦЭМ!$B$34:$B$777,F$83)+'СЕТ СН'!$H$11+СВЦЭМ!$D$10+'СЕТ СН'!$H$6</f>
        <v>1670.7076891000002</v>
      </c>
      <c r="G112" s="37">
        <f>SUMIFS(СВЦЭМ!$D$34:$D$777,СВЦЭМ!$A$34:$A$777,$A112,СВЦЭМ!$B$34:$B$777,G$83)+'СЕТ СН'!$H$11+СВЦЭМ!$D$10+'СЕТ СН'!$H$6</f>
        <v>1671.5088026799999</v>
      </c>
      <c r="H112" s="37">
        <f>SUMIFS(СВЦЭМ!$D$34:$D$777,СВЦЭМ!$A$34:$A$777,$A112,СВЦЭМ!$B$34:$B$777,H$83)+'СЕТ СН'!$H$11+СВЦЭМ!$D$10+'СЕТ СН'!$H$6</f>
        <v>1712.6728619800001</v>
      </c>
      <c r="I112" s="37">
        <f>SUMIFS(СВЦЭМ!$D$34:$D$777,СВЦЭМ!$A$34:$A$777,$A112,СВЦЭМ!$B$34:$B$777,I$83)+'СЕТ СН'!$H$11+СВЦЭМ!$D$10+'СЕТ СН'!$H$6</f>
        <v>1596.2411864800001</v>
      </c>
      <c r="J112" s="37">
        <f>SUMIFS(СВЦЭМ!$D$34:$D$777,СВЦЭМ!$A$34:$A$777,$A112,СВЦЭМ!$B$34:$B$777,J$83)+'СЕТ СН'!$H$11+СВЦЭМ!$D$10+'СЕТ СН'!$H$6</f>
        <v>1575.1491657199999</v>
      </c>
      <c r="K112" s="37">
        <f>SUMIFS(СВЦЭМ!$D$34:$D$777,СВЦЭМ!$A$34:$A$777,$A112,СВЦЭМ!$B$34:$B$777,K$83)+'СЕТ СН'!$H$11+СВЦЭМ!$D$10+'СЕТ СН'!$H$6</f>
        <v>1523.03741825</v>
      </c>
      <c r="L112" s="37">
        <f>SUMIFS(СВЦЭМ!$D$34:$D$777,СВЦЭМ!$A$34:$A$777,$A112,СВЦЭМ!$B$34:$B$777,L$83)+'СЕТ СН'!$H$11+СВЦЭМ!$D$10+'СЕТ СН'!$H$6</f>
        <v>1616.2821095999998</v>
      </c>
      <c r="M112" s="37">
        <f>SUMIFS(СВЦЭМ!$D$34:$D$777,СВЦЭМ!$A$34:$A$777,$A112,СВЦЭМ!$B$34:$B$777,M$83)+'СЕТ СН'!$H$11+СВЦЭМ!$D$10+'СЕТ СН'!$H$6</f>
        <v>1630.7388320300001</v>
      </c>
      <c r="N112" s="37">
        <f>SUMIFS(СВЦЭМ!$D$34:$D$777,СВЦЭМ!$A$34:$A$777,$A112,СВЦЭМ!$B$34:$B$777,N$83)+'СЕТ СН'!$H$11+СВЦЭМ!$D$10+'СЕТ СН'!$H$6</f>
        <v>1612.31691215</v>
      </c>
      <c r="O112" s="37">
        <f>SUMIFS(СВЦЭМ!$D$34:$D$777,СВЦЭМ!$A$34:$A$777,$A112,СВЦЭМ!$B$34:$B$777,O$83)+'СЕТ СН'!$H$11+СВЦЭМ!$D$10+'СЕТ СН'!$H$6</f>
        <v>1625.5874268600001</v>
      </c>
      <c r="P112" s="37">
        <f>SUMIFS(СВЦЭМ!$D$34:$D$777,СВЦЭМ!$A$34:$A$777,$A112,СВЦЭМ!$B$34:$B$777,P$83)+'СЕТ СН'!$H$11+СВЦЭМ!$D$10+'СЕТ СН'!$H$6</f>
        <v>1592.6400855300001</v>
      </c>
      <c r="Q112" s="37">
        <f>SUMIFS(СВЦЭМ!$D$34:$D$777,СВЦЭМ!$A$34:$A$777,$A112,СВЦЭМ!$B$34:$B$777,Q$83)+'СЕТ СН'!$H$11+СВЦЭМ!$D$10+'СЕТ СН'!$H$6</f>
        <v>1525.18651585</v>
      </c>
      <c r="R112" s="37">
        <f>SUMIFS(СВЦЭМ!$D$34:$D$777,СВЦЭМ!$A$34:$A$777,$A112,СВЦЭМ!$B$34:$B$777,R$83)+'СЕТ СН'!$H$11+СВЦЭМ!$D$10+'СЕТ СН'!$H$6</f>
        <v>1520.6846052599999</v>
      </c>
      <c r="S112" s="37">
        <f>SUMIFS(СВЦЭМ!$D$34:$D$777,СВЦЭМ!$A$34:$A$777,$A112,СВЦЭМ!$B$34:$B$777,S$83)+'СЕТ СН'!$H$11+СВЦЭМ!$D$10+'СЕТ СН'!$H$6</f>
        <v>1565.5196541400001</v>
      </c>
      <c r="T112" s="37">
        <f>SUMIFS(СВЦЭМ!$D$34:$D$777,СВЦЭМ!$A$34:$A$777,$A112,СВЦЭМ!$B$34:$B$777,T$83)+'СЕТ СН'!$H$11+СВЦЭМ!$D$10+'СЕТ СН'!$H$6</f>
        <v>1548.2887485599999</v>
      </c>
      <c r="U112" s="37">
        <f>SUMIFS(СВЦЭМ!$D$34:$D$777,СВЦЭМ!$A$34:$A$777,$A112,СВЦЭМ!$B$34:$B$777,U$83)+'СЕТ СН'!$H$11+СВЦЭМ!$D$10+'СЕТ СН'!$H$6</f>
        <v>1532.8962405299999</v>
      </c>
      <c r="V112" s="37">
        <f>SUMIFS(СВЦЭМ!$D$34:$D$777,СВЦЭМ!$A$34:$A$777,$A112,СВЦЭМ!$B$34:$B$777,V$83)+'СЕТ СН'!$H$11+СВЦЭМ!$D$10+'СЕТ СН'!$H$6</f>
        <v>1556.0739138200001</v>
      </c>
      <c r="W112" s="37">
        <f>SUMIFS(СВЦЭМ!$D$34:$D$777,СВЦЭМ!$A$34:$A$777,$A112,СВЦЭМ!$B$34:$B$777,W$83)+'СЕТ СН'!$H$11+СВЦЭМ!$D$10+'СЕТ СН'!$H$6</f>
        <v>1546.9761194100001</v>
      </c>
      <c r="X112" s="37">
        <f>SUMIFS(СВЦЭМ!$D$34:$D$777,СВЦЭМ!$A$34:$A$777,$A112,СВЦЭМ!$B$34:$B$777,X$83)+'СЕТ СН'!$H$11+СВЦЭМ!$D$10+'СЕТ СН'!$H$6</f>
        <v>1509.3844619000001</v>
      </c>
      <c r="Y112" s="37">
        <f>SUMIFS(СВЦЭМ!$D$34:$D$777,СВЦЭМ!$A$34:$A$777,$A112,СВЦЭМ!$B$34:$B$777,Y$83)+'СЕТ СН'!$H$11+СВЦЭМ!$D$10+'СЕТ СН'!$H$6</f>
        <v>1483.1378015</v>
      </c>
    </row>
    <row r="113" spans="1:27" ht="15.75" x14ac:dyDescent="0.2">
      <c r="A113" s="36">
        <f t="shared" si="2"/>
        <v>42612</v>
      </c>
      <c r="B113" s="37">
        <f>SUMIFS(СВЦЭМ!$D$34:$D$777,СВЦЭМ!$A$34:$A$777,$A113,СВЦЭМ!$B$34:$B$777,B$83)+'СЕТ СН'!$H$11+СВЦЭМ!$D$10+'СЕТ СН'!$H$6</f>
        <v>1550.9424186599999</v>
      </c>
      <c r="C113" s="37">
        <f>SUMIFS(СВЦЭМ!$D$34:$D$777,СВЦЭМ!$A$34:$A$777,$A113,СВЦЭМ!$B$34:$B$777,C$83)+'СЕТ СН'!$H$11+СВЦЭМ!$D$10+'СЕТ СН'!$H$6</f>
        <v>1628.1563359100001</v>
      </c>
      <c r="D113" s="37">
        <f>SUMIFS(СВЦЭМ!$D$34:$D$777,СВЦЭМ!$A$34:$A$777,$A113,СВЦЭМ!$B$34:$B$777,D$83)+'СЕТ СН'!$H$11+СВЦЭМ!$D$10+'СЕТ СН'!$H$6</f>
        <v>1671.1878512200001</v>
      </c>
      <c r="E113" s="37">
        <f>SUMIFS(СВЦЭМ!$D$34:$D$777,СВЦЭМ!$A$34:$A$777,$A113,СВЦЭМ!$B$34:$B$777,E$83)+'СЕТ СН'!$H$11+СВЦЭМ!$D$10+'СЕТ СН'!$H$6</f>
        <v>1701.2646154600002</v>
      </c>
      <c r="F113" s="37">
        <f>SUMIFS(СВЦЭМ!$D$34:$D$777,СВЦЭМ!$A$34:$A$777,$A113,СВЦЭМ!$B$34:$B$777,F$83)+'СЕТ СН'!$H$11+СВЦЭМ!$D$10+'СЕТ СН'!$H$6</f>
        <v>1648.1776959700001</v>
      </c>
      <c r="G113" s="37">
        <f>SUMIFS(СВЦЭМ!$D$34:$D$777,СВЦЭМ!$A$34:$A$777,$A113,СВЦЭМ!$B$34:$B$777,G$83)+'СЕТ СН'!$H$11+СВЦЭМ!$D$10+'СЕТ СН'!$H$6</f>
        <v>1632.2566688900001</v>
      </c>
      <c r="H113" s="37">
        <f>SUMIFS(СВЦЭМ!$D$34:$D$777,СВЦЭМ!$A$34:$A$777,$A113,СВЦЭМ!$B$34:$B$777,H$83)+'СЕТ СН'!$H$11+СВЦЭМ!$D$10+'СЕТ СН'!$H$6</f>
        <v>1620.0579852400001</v>
      </c>
      <c r="I113" s="37">
        <f>SUMIFS(СВЦЭМ!$D$34:$D$777,СВЦЭМ!$A$34:$A$777,$A113,СВЦЭМ!$B$34:$B$777,I$83)+'СЕТ СН'!$H$11+СВЦЭМ!$D$10+'СЕТ СН'!$H$6</f>
        <v>1543.5650209099999</v>
      </c>
      <c r="J113" s="37">
        <f>SUMIFS(СВЦЭМ!$D$34:$D$777,СВЦЭМ!$A$34:$A$777,$A113,СВЦЭМ!$B$34:$B$777,J$83)+'СЕТ СН'!$H$11+СВЦЭМ!$D$10+'СЕТ СН'!$H$6</f>
        <v>1600.10525783</v>
      </c>
      <c r="K113" s="37">
        <f>SUMIFS(СВЦЭМ!$D$34:$D$777,СВЦЭМ!$A$34:$A$777,$A113,СВЦЭМ!$B$34:$B$777,K$83)+'СЕТ СН'!$H$11+СВЦЭМ!$D$10+'СЕТ СН'!$H$6</f>
        <v>1557.27912457</v>
      </c>
      <c r="L113" s="37">
        <f>SUMIFS(СВЦЭМ!$D$34:$D$777,СВЦЭМ!$A$34:$A$777,$A113,СВЦЭМ!$B$34:$B$777,L$83)+'СЕТ СН'!$H$11+СВЦЭМ!$D$10+'СЕТ СН'!$H$6</f>
        <v>1646.1941876300002</v>
      </c>
      <c r="M113" s="37">
        <f>SUMIFS(СВЦЭМ!$D$34:$D$777,СВЦЭМ!$A$34:$A$777,$A113,СВЦЭМ!$B$34:$B$777,M$83)+'СЕТ СН'!$H$11+СВЦЭМ!$D$10+'СЕТ СН'!$H$6</f>
        <v>1632.1237489099999</v>
      </c>
      <c r="N113" s="37">
        <f>SUMIFS(СВЦЭМ!$D$34:$D$777,СВЦЭМ!$A$34:$A$777,$A113,СВЦЭМ!$B$34:$B$777,N$83)+'СЕТ СН'!$H$11+СВЦЭМ!$D$10+'СЕТ СН'!$H$6</f>
        <v>1537.5260864700001</v>
      </c>
      <c r="O113" s="37">
        <f>SUMIFS(СВЦЭМ!$D$34:$D$777,СВЦЭМ!$A$34:$A$777,$A113,СВЦЭМ!$B$34:$B$777,O$83)+'СЕТ СН'!$H$11+СВЦЭМ!$D$10+'СЕТ СН'!$H$6</f>
        <v>1557.1595541000002</v>
      </c>
      <c r="P113" s="37">
        <f>SUMIFS(СВЦЭМ!$D$34:$D$777,СВЦЭМ!$A$34:$A$777,$A113,СВЦЭМ!$B$34:$B$777,P$83)+'СЕТ СН'!$H$11+СВЦЭМ!$D$10+'СЕТ СН'!$H$6</f>
        <v>1567.7779567100001</v>
      </c>
      <c r="Q113" s="37">
        <f>SUMIFS(СВЦЭМ!$D$34:$D$777,СВЦЭМ!$A$34:$A$777,$A113,СВЦЭМ!$B$34:$B$777,Q$83)+'СЕТ СН'!$H$11+СВЦЭМ!$D$10+'СЕТ СН'!$H$6</f>
        <v>1632.5684230000002</v>
      </c>
      <c r="R113" s="37">
        <f>SUMIFS(СВЦЭМ!$D$34:$D$777,СВЦЭМ!$A$34:$A$777,$A113,СВЦЭМ!$B$34:$B$777,R$83)+'СЕТ СН'!$H$11+СВЦЭМ!$D$10+'СЕТ СН'!$H$6</f>
        <v>1664.66210022</v>
      </c>
      <c r="S113" s="37">
        <f>SUMIFS(СВЦЭМ!$D$34:$D$777,СВЦЭМ!$A$34:$A$777,$A113,СВЦЭМ!$B$34:$B$777,S$83)+'СЕТ СН'!$H$11+СВЦЭМ!$D$10+'СЕТ СН'!$H$6</f>
        <v>1727.2310965900001</v>
      </c>
      <c r="T113" s="37">
        <f>SUMIFS(СВЦЭМ!$D$34:$D$777,СВЦЭМ!$A$34:$A$777,$A113,СВЦЭМ!$B$34:$B$777,T$83)+'СЕТ СН'!$H$11+СВЦЭМ!$D$10+'СЕТ СН'!$H$6</f>
        <v>1693.3817549200003</v>
      </c>
      <c r="U113" s="37">
        <f>SUMIFS(СВЦЭМ!$D$34:$D$777,СВЦЭМ!$A$34:$A$777,$A113,СВЦЭМ!$B$34:$B$777,U$83)+'СЕТ СН'!$H$11+СВЦЭМ!$D$10+'СЕТ СН'!$H$6</f>
        <v>1676.3204411900001</v>
      </c>
      <c r="V113" s="37">
        <f>SUMIFS(СВЦЭМ!$D$34:$D$777,СВЦЭМ!$A$34:$A$777,$A113,СВЦЭМ!$B$34:$B$777,V$83)+'СЕТ СН'!$H$11+СВЦЭМ!$D$10+'СЕТ СН'!$H$6</f>
        <v>1632.0651062800002</v>
      </c>
      <c r="W113" s="37">
        <f>SUMIFS(СВЦЭМ!$D$34:$D$777,СВЦЭМ!$A$34:$A$777,$A113,СВЦЭМ!$B$34:$B$777,W$83)+'СЕТ СН'!$H$11+СВЦЭМ!$D$10+'СЕТ СН'!$H$6</f>
        <v>1619.9001045200002</v>
      </c>
      <c r="X113" s="37">
        <f>SUMIFS(СВЦЭМ!$D$34:$D$777,СВЦЭМ!$A$34:$A$777,$A113,СВЦЭМ!$B$34:$B$777,X$83)+'СЕТ СН'!$H$11+СВЦЭМ!$D$10+'СЕТ СН'!$H$6</f>
        <v>1531.9839763800001</v>
      </c>
      <c r="Y113" s="37">
        <f>SUMIFS(СВЦЭМ!$D$34:$D$777,СВЦЭМ!$A$34:$A$777,$A113,СВЦЭМ!$B$34:$B$777,Y$83)+'СЕТ СН'!$H$11+СВЦЭМ!$D$10+'СЕТ СН'!$H$6</f>
        <v>1501.0572769700002</v>
      </c>
    </row>
    <row r="114" spans="1:27" ht="15.75" x14ac:dyDescent="0.2">
      <c r="A114" s="36">
        <f t="shared" si="2"/>
        <v>42613</v>
      </c>
      <c r="B114" s="37">
        <f>SUMIFS(СВЦЭМ!$D$34:$D$777,СВЦЭМ!$A$34:$A$777,$A114,СВЦЭМ!$B$34:$B$777,B$83)+'СЕТ СН'!$H$11+СВЦЭМ!$D$10+'СЕТ СН'!$H$6</f>
        <v>1521.03143877</v>
      </c>
      <c r="C114" s="37">
        <f>SUMIFS(СВЦЭМ!$D$34:$D$777,СВЦЭМ!$A$34:$A$777,$A114,СВЦЭМ!$B$34:$B$777,C$83)+'СЕТ СН'!$H$11+СВЦЭМ!$D$10+'СЕТ СН'!$H$6</f>
        <v>1598.4403275499999</v>
      </c>
      <c r="D114" s="37">
        <f>SUMIFS(СВЦЭМ!$D$34:$D$777,СВЦЭМ!$A$34:$A$777,$A114,СВЦЭМ!$B$34:$B$777,D$83)+'СЕТ СН'!$H$11+СВЦЭМ!$D$10+'СЕТ СН'!$H$6</f>
        <v>1620.77961508</v>
      </c>
      <c r="E114" s="37">
        <f>SUMIFS(СВЦЭМ!$D$34:$D$777,СВЦЭМ!$A$34:$A$777,$A114,СВЦЭМ!$B$34:$B$777,E$83)+'СЕТ СН'!$H$11+СВЦЭМ!$D$10+'СЕТ СН'!$H$6</f>
        <v>1661.7514997000003</v>
      </c>
      <c r="F114" s="37">
        <f>SUMIFS(СВЦЭМ!$D$34:$D$777,СВЦЭМ!$A$34:$A$777,$A114,СВЦЭМ!$B$34:$B$777,F$83)+'СЕТ СН'!$H$11+СВЦЭМ!$D$10+'СЕТ СН'!$H$6</f>
        <v>1698.9376197900001</v>
      </c>
      <c r="G114" s="37">
        <f>SUMIFS(СВЦЭМ!$D$34:$D$777,СВЦЭМ!$A$34:$A$777,$A114,СВЦЭМ!$B$34:$B$777,G$83)+'СЕТ СН'!$H$11+СВЦЭМ!$D$10+'СЕТ СН'!$H$6</f>
        <v>1680.6236523800003</v>
      </c>
      <c r="H114" s="37">
        <f>SUMIFS(СВЦЭМ!$D$34:$D$777,СВЦЭМ!$A$34:$A$777,$A114,СВЦЭМ!$B$34:$B$777,H$83)+'СЕТ СН'!$H$11+СВЦЭМ!$D$10+'СЕТ СН'!$H$6</f>
        <v>1609.3070863299999</v>
      </c>
      <c r="I114" s="37">
        <f>SUMIFS(СВЦЭМ!$D$34:$D$777,СВЦЭМ!$A$34:$A$777,$A114,СВЦЭМ!$B$34:$B$777,I$83)+'СЕТ СН'!$H$11+СВЦЭМ!$D$10+'СЕТ СН'!$H$6</f>
        <v>1594.6237865799999</v>
      </c>
      <c r="J114" s="37">
        <f>SUMIFS(СВЦЭМ!$D$34:$D$777,СВЦЭМ!$A$34:$A$777,$A114,СВЦЭМ!$B$34:$B$777,J$83)+'СЕТ СН'!$H$11+СВЦЭМ!$D$10+'СЕТ СН'!$H$6</f>
        <v>1580.7167864200001</v>
      </c>
      <c r="K114" s="37">
        <f>SUMIFS(СВЦЭМ!$D$34:$D$777,СВЦЭМ!$A$34:$A$777,$A114,СВЦЭМ!$B$34:$B$777,K$83)+'СЕТ СН'!$H$11+СВЦЭМ!$D$10+'СЕТ СН'!$H$6</f>
        <v>1521.5431624900002</v>
      </c>
      <c r="L114" s="37">
        <f>SUMIFS(СВЦЭМ!$D$34:$D$777,СВЦЭМ!$A$34:$A$777,$A114,СВЦЭМ!$B$34:$B$777,L$83)+'СЕТ СН'!$H$11+СВЦЭМ!$D$10+'СЕТ СН'!$H$6</f>
        <v>1500.5340723600002</v>
      </c>
      <c r="M114" s="37">
        <f>SUMIFS(СВЦЭМ!$D$34:$D$777,СВЦЭМ!$A$34:$A$777,$A114,СВЦЭМ!$B$34:$B$777,M$83)+'СЕТ СН'!$H$11+СВЦЭМ!$D$10+'СЕТ СН'!$H$6</f>
        <v>1519.1203337000002</v>
      </c>
      <c r="N114" s="37">
        <f>SUMIFS(СВЦЭМ!$D$34:$D$777,СВЦЭМ!$A$34:$A$777,$A114,СВЦЭМ!$B$34:$B$777,N$83)+'СЕТ СН'!$H$11+СВЦЭМ!$D$10+'СЕТ СН'!$H$6</f>
        <v>1534.5051585400001</v>
      </c>
      <c r="O114" s="37">
        <f>SUMIFS(СВЦЭМ!$D$34:$D$777,СВЦЭМ!$A$34:$A$777,$A114,СВЦЭМ!$B$34:$B$777,O$83)+'СЕТ СН'!$H$11+СВЦЭМ!$D$10+'СЕТ СН'!$H$6</f>
        <v>1527.5323228500001</v>
      </c>
      <c r="P114" s="37">
        <f>SUMIFS(СВЦЭМ!$D$34:$D$777,СВЦЭМ!$A$34:$A$777,$A114,СВЦЭМ!$B$34:$B$777,P$83)+'СЕТ СН'!$H$11+СВЦЭМ!$D$10+'СЕТ СН'!$H$6</f>
        <v>1495.4140136599999</v>
      </c>
      <c r="Q114" s="37">
        <f>SUMIFS(СВЦЭМ!$D$34:$D$777,СВЦЭМ!$A$34:$A$777,$A114,СВЦЭМ!$B$34:$B$777,Q$83)+'СЕТ СН'!$H$11+СВЦЭМ!$D$10+'СЕТ СН'!$H$6</f>
        <v>1534.3458479200001</v>
      </c>
      <c r="R114" s="37">
        <f>SUMIFS(СВЦЭМ!$D$34:$D$777,СВЦЭМ!$A$34:$A$777,$A114,СВЦЭМ!$B$34:$B$777,R$83)+'СЕТ СН'!$H$11+СВЦЭМ!$D$10+'СЕТ СН'!$H$6</f>
        <v>1500.04210865</v>
      </c>
      <c r="S114" s="37">
        <f>SUMIFS(СВЦЭМ!$D$34:$D$777,СВЦЭМ!$A$34:$A$777,$A114,СВЦЭМ!$B$34:$B$777,S$83)+'СЕТ СН'!$H$11+СВЦЭМ!$D$10+'СЕТ СН'!$H$6</f>
        <v>1540.3567878700001</v>
      </c>
      <c r="T114" s="37">
        <f>SUMIFS(СВЦЭМ!$D$34:$D$777,СВЦЭМ!$A$34:$A$777,$A114,СВЦЭМ!$B$34:$B$777,T$83)+'СЕТ СН'!$H$11+СВЦЭМ!$D$10+'СЕТ СН'!$H$6</f>
        <v>1517.51064309</v>
      </c>
      <c r="U114" s="37">
        <f>SUMIFS(СВЦЭМ!$D$34:$D$777,СВЦЭМ!$A$34:$A$777,$A114,СВЦЭМ!$B$34:$B$777,U$83)+'СЕТ СН'!$H$11+СВЦЭМ!$D$10+'СЕТ СН'!$H$6</f>
        <v>1530.49726349</v>
      </c>
      <c r="V114" s="37">
        <f>SUMIFS(СВЦЭМ!$D$34:$D$777,СВЦЭМ!$A$34:$A$777,$A114,СВЦЭМ!$B$34:$B$777,V$83)+'СЕТ СН'!$H$11+СВЦЭМ!$D$10+'СЕТ СН'!$H$6</f>
        <v>1534.96527429</v>
      </c>
      <c r="W114" s="37">
        <f>SUMIFS(СВЦЭМ!$D$34:$D$777,СВЦЭМ!$A$34:$A$777,$A114,СВЦЭМ!$B$34:$B$777,W$83)+'СЕТ СН'!$H$11+СВЦЭМ!$D$10+'СЕТ СН'!$H$6</f>
        <v>1537.91332162</v>
      </c>
      <c r="X114" s="37">
        <f>SUMIFS(СВЦЭМ!$D$34:$D$777,СВЦЭМ!$A$34:$A$777,$A114,СВЦЭМ!$B$34:$B$777,X$83)+'СЕТ СН'!$H$11+СВЦЭМ!$D$10+'СЕТ СН'!$H$6</f>
        <v>1499.5162416100002</v>
      </c>
      <c r="Y114" s="37">
        <f>SUMIFS(СВЦЭМ!$D$34:$D$777,СВЦЭМ!$A$34:$A$777,$A114,СВЦЭМ!$B$34:$B$777,Y$83)+'СЕТ СН'!$H$11+СВЦЭМ!$D$10+'СЕТ СН'!$H$6</f>
        <v>1477.60305526</v>
      </c>
    </row>
    <row r="115" spans="1:27" ht="15.75" x14ac:dyDescent="0.2">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7" ht="15.75" x14ac:dyDescent="0.25">
      <c r="A116" s="33"/>
      <c r="B116" s="34"/>
      <c r="C116" s="33"/>
      <c r="D116" s="33"/>
      <c r="E116" s="33"/>
      <c r="F116" s="33"/>
      <c r="G116" s="33"/>
      <c r="H116" s="33"/>
      <c r="I116" s="33"/>
      <c r="J116" s="33"/>
      <c r="K116" s="33"/>
      <c r="L116" s="33"/>
      <c r="M116" s="33"/>
      <c r="N116" s="33"/>
      <c r="O116" s="33"/>
      <c r="P116" s="33"/>
      <c r="Q116" s="33"/>
      <c r="R116" s="33"/>
      <c r="S116" s="33"/>
      <c r="T116" s="33"/>
      <c r="U116" s="33"/>
      <c r="V116" s="33"/>
      <c r="W116" s="33"/>
      <c r="X116" s="33"/>
      <c r="Y116" s="33"/>
    </row>
    <row r="117" spans="1:27" ht="12.75" customHeight="1" x14ac:dyDescent="0.2">
      <c r="A117" s="87" t="s">
        <v>7</v>
      </c>
      <c r="B117" s="81" t="s">
        <v>76</v>
      </c>
      <c r="C117" s="82"/>
      <c r="D117" s="82"/>
      <c r="E117" s="82"/>
      <c r="F117" s="82"/>
      <c r="G117" s="82"/>
      <c r="H117" s="82"/>
      <c r="I117" s="82"/>
      <c r="J117" s="82"/>
      <c r="K117" s="82"/>
      <c r="L117" s="82"/>
      <c r="M117" s="82"/>
      <c r="N117" s="82"/>
      <c r="O117" s="82"/>
      <c r="P117" s="82"/>
      <c r="Q117" s="82"/>
      <c r="R117" s="82"/>
      <c r="S117" s="82"/>
      <c r="T117" s="82"/>
      <c r="U117" s="82"/>
      <c r="V117" s="82"/>
      <c r="W117" s="82"/>
      <c r="X117" s="82"/>
      <c r="Y117" s="83"/>
    </row>
    <row r="118" spans="1:27" ht="12.75" customHeight="1" x14ac:dyDescent="0.2">
      <c r="A118" s="88"/>
      <c r="B118" s="84"/>
      <c r="C118" s="85"/>
      <c r="D118" s="85"/>
      <c r="E118" s="85"/>
      <c r="F118" s="85"/>
      <c r="G118" s="85"/>
      <c r="H118" s="85"/>
      <c r="I118" s="85"/>
      <c r="J118" s="85"/>
      <c r="K118" s="85"/>
      <c r="L118" s="85"/>
      <c r="M118" s="85"/>
      <c r="N118" s="85"/>
      <c r="O118" s="85"/>
      <c r="P118" s="85"/>
      <c r="Q118" s="85"/>
      <c r="R118" s="85"/>
      <c r="S118" s="85"/>
      <c r="T118" s="85"/>
      <c r="U118" s="85"/>
      <c r="V118" s="85"/>
      <c r="W118" s="85"/>
      <c r="X118" s="85"/>
      <c r="Y118" s="86"/>
    </row>
    <row r="119" spans="1:27" ht="12.75" customHeight="1" x14ac:dyDescent="0.2">
      <c r="A119" s="89"/>
      <c r="B119" s="35">
        <v>1</v>
      </c>
      <c r="C119" s="35">
        <v>2</v>
      </c>
      <c r="D119" s="35">
        <v>3</v>
      </c>
      <c r="E119" s="35">
        <v>4</v>
      </c>
      <c r="F119" s="35">
        <v>5</v>
      </c>
      <c r="G119" s="35">
        <v>6</v>
      </c>
      <c r="H119" s="35">
        <v>7</v>
      </c>
      <c r="I119" s="35">
        <v>8</v>
      </c>
      <c r="J119" s="35">
        <v>9</v>
      </c>
      <c r="K119" s="35">
        <v>10</v>
      </c>
      <c r="L119" s="35">
        <v>11</v>
      </c>
      <c r="M119" s="35">
        <v>12</v>
      </c>
      <c r="N119" s="35">
        <v>13</v>
      </c>
      <c r="O119" s="35">
        <v>14</v>
      </c>
      <c r="P119" s="35">
        <v>15</v>
      </c>
      <c r="Q119" s="35">
        <v>16</v>
      </c>
      <c r="R119" s="35">
        <v>17</v>
      </c>
      <c r="S119" s="35">
        <v>18</v>
      </c>
      <c r="T119" s="35">
        <v>19</v>
      </c>
      <c r="U119" s="35">
        <v>20</v>
      </c>
      <c r="V119" s="35">
        <v>21</v>
      </c>
      <c r="W119" s="35">
        <v>22</v>
      </c>
      <c r="X119" s="35">
        <v>23</v>
      </c>
      <c r="Y119" s="35">
        <v>24</v>
      </c>
    </row>
    <row r="120" spans="1:27" ht="15.75" customHeight="1" x14ac:dyDescent="0.2">
      <c r="A120" s="36" t="str">
        <f>A84</f>
        <v>01.08.2016</v>
      </c>
      <c r="B120" s="37">
        <f>SUMIFS(СВЦЭМ!$D$34:$D$777,СВЦЭМ!$A$34:$A$777,$A120,СВЦЭМ!$B$34:$B$777,B$119)+'СЕТ СН'!$I$11+СВЦЭМ!$D$10+'СЕТ СН'!$I$6</f>
        <v>2016.12319084</v>
      </c>
      <c r="C120" s="37">
        <f>SUMIFS(СВЦЭМ!$D$34:$D$777,СВЦЭМ!$A$34:$A$777,$A120,СВЦЭМ!$B$34:$B$777,C$119)+'СЕТ СН'!$I$11+СВЦЭМ!$D$10+'СЕТ СН'!$I$6</f>
        <v>2087.4156070499998</v>
      </c>
      <c r="D120" s="37">
        <f>SUMIFS(СВЦЭМ!$D$34:$D$777,СВЦЭМ!$A$34:$A$777,$A120,СВЦЭМ!$B$34:$B$777,D$119)+'СЕТ СН'!$I$11+СВЦЭМ!$D$10+'СЕТ СН'!$I$6</f>
        <v>2134.65692885</v>
      </c>
      <c r="E120" s="37">
        <f>SUMIFS(СВЦЭМ!$D$34:$D$777,СВЦЭМ!$A$34:$A$777,$A120,СВЦЭМ!$B$34:$B$777,E$119)+'СЕТ СН'!$I$11+СВЦЭМ!$D$10+'СЕТ СН'!$I$6</f>
        <v>2153.5621825400003</v>
      </c>
      <c r="F120" s="37">
        <f>SUMIFS(СВЦЭМ!$D$34:$D$777,СВЦЭМ!$A$34:$A$777,$A120,СВЦЭМ!$B$34:$B$777,F$119)+'СЕТ СН'!$I$11+СВЦЭМ!$D$10+'СЕТ СН'!$I$6</f>
        <v>2155.4171366399996</v>
      </c>
      <c r="G120" s="37">
        <f>SUMIFS(СВЦЭМ!$D$34:$D$777,СВЦЭМ!$A$34:$A$777,$A120,СВЦЭМ!$B$34:$B$777,G$119)+'СЕТ СН'!$I$11+СВЦЭМ!$D$10+'СЕТ СН'!$I$6</f>
        <v>2139.1599295999999</v>
      </c>
      <c r="H120" s="37">
        <f>SUMIFS(СВЦЭМ!$D$34:$D$777,СВЦЭМ!$A$34:$A$777,$A120,СВЦЭМ!$B$34:$B$777,H$119)+'СЕТ СН'!$I$11+СВЦЭМ!$D$10+'СЕТ СН'!$I$6</f>
        <v>2100.0442504499997</v>
      </c>
      <c r="I120" s="37">
        <f>SUMIFS(СВЦЭМ!$D$34:$D$777,СВЦЭМ!$A$34:$A$777,$A120,СВЦЭМ!$B$34:$B$777,I$119)+'СЕТ СН'!$I$11+СВЦЭМ!$D$10+'СЕТ СН'!$I$6</f>
        <v>2062.5549435100002</v>
      </c>
      <c r="J120" s="37">
        <f>SUMIFS(СВЦЭМ!$D$34:$D$777,СВЦЭМ!$A$34:$A$777,$A120,СВЦЭМ!$B$34:$B$777,J$119)+'СЕТ СН'!$I$11+СВЦЭМ!$D$10+'СЕТ СН'!$I$6</f>
        <v>2104.57794792</v>
      </c>
      <c r="K120" s="37">
        <f>SUMIFS(СВЦЭМ!$D$34:$D$777,СВЦЭМ!$A$34:$A$777,$A120,СВЦЭМ!$B$34:$B$777,K$119)+'СЕТ СН'!$I$11+СВЦЭМ!$D$10+'СЕТ СН'!$I$6</f>
        <v>2037.89410471</v>
      </c>
      <c r="L120" s="37">
        <f>SUMIFS(СВЦЭМ!$D$34:$D$777,СВЦЭМ!$A$34:$A$777,$A120,СВЦЭМ!$B$34:$B$777,L$119)+'СЕТ СН'!$I$11+СВЦЭМ!$D$10+'СЕТ СН'!$I$6</f>
        <v>2015.0470107199999</v>
      </c>
      <c r="M120" s="37">
        <f>SUMIFS(СВЦЭМ!$D$34:$D$777,СВЦЭМ!$A$34:$A$777,$A120,СВЦЭМ!$B$34:$B$777,M$119)+'СЕТ СН'!$I$11+СВЦЭМ!$D$10+'СЕТ СН'!$I$6</f>
        <v>2056.0614063399998</v>
      </c>
      <c r="N120" s="37">
        <f>SUMIFS(СВЦЭМ!$D$34:$D$777,СВЦЭМ!$A$34:$A$777,$A120,СВЦЭМ!$B$34:$B$777,N$119)+'СЕТ СН'!$I$11+СВЦЭМ!$D$10+'СЕТ СН'!$I$6</f>
        <v>2068.6914707999999</v>
      </c>
      <c r="O120" s="37">
        <f>SUMIFS(СВЦЭМ!$D$34:$D$777,СВЦЭМ!$A$34:$A$777,$A120,СВЦЭМ!$B$34:$B$777,O$119)+'СЕТ СН'!$I$11+СВЦЭМ!$D$10+'СЕТ СН'!$I$6</f>
        <v>2091.7118680200001</v>
      </c>
      <c r="P120" s="37">
        <f>SUMIFS(СВЦЭМ!$D$34:$D$777,СВЦЭМ!$A$34:$A$777,$A120,СВЦЭМ!$B$34:$B$777,P$119)+'СЕТ СН'!$I$11+СВЦЭМ!$D$10+'СЕТ СН'!$I$6</f>
        <v>2038.2106890499999</v>
      </c>
      <c r="Q120" s="37">
        <f>SUMIFS(СВЦЭМ!$D$34:$D$777,СВЦЭМ!$A$34:$A$777,$A120,СВЦЭМ!$B$34:$B$777,Q$119)+'СЕТ СН'!$I$11+СВЦЭМ!$D$10+'СЕТ СН'!$I$6</f>
        <v>2034.4334050799998</v>
      </c>
      <c r="R120" s="37">
        <f>SUMIFS(СВЦЭМ!$D$34:$D$777,СВЦЭМ!$A$34:$A$777,$A120,СВЦЭМ!$B$34:$B$777,R$119)+'СЕТ СН'!$I$11+СВЦЭМ!$D$10+'СЕТ СН'!$I$6</f>
        <v>2027.5140984899999</v>
      </c>
      <c r="S120" s="37">
        <f>SUMIFS(СВЦЭМ!$D$34:$D$777,СВЦЭМ!$A$34:$A$777,$A120,СВЦЭМ!$B$34:$B$777,S$119)+'СЕТ СН'!$I$11+СВЦЭМ!$D$10+'СЕТ СН'!$I$6</f>
        <v>2092.7020647099998</v>
      </c>
      <c r="T120" s="37">
        <f>SUMIFS(СВЦЭМ!$D$34:$D$777,СВЦЭМ!$A$34:$A$777,$A120,СВЦЭМ!$B$34:$B$777,T$119)+'СЕТ СН'!$I$11+СВЦЭМ!$D$10+'СЕТ СН'!$I$6</f>
        <v>2059.6608431599998</v>
      </c>
      <c r="U120" s="37">
        <f>SUMIFS(СВЦЭМ!$D$34:$D$777,СВЦЭМ!$A$34:$A$777,$A120,СВЦЭМ!$B$34:$B$777,U$119)+'СЕТ СН'!$I$11+СВЦЭМ!$D$10+'СЕТ СН'!$I$6</f>
        <v>1958.71153202</v>
      </c>
      <c r="V120" s="37">
        <f>SUMIFS(СВЦЭМ!$D$34:$D$777,СВЦЭМ!$A$34:$A$777,$A120,СВЦЭМ!$B$34:$B$777,V$119)+'СЕТ СН'!$I$11+СВЦЭМ!$D$10+'СЕТ СН'!$I$6</f>
        <v>1924.0581898400001</v>
      </c>
      <c r="W120" s="37">
        <f>SUMIFS(СВЦЭМ!$D$34:$D$777,СВЦЭМ!$A$34:$A$777,$A120,СВЦЭМ!$B$34:$B$777,W$119)+'СЕТ СН'!$I$11+СВЦЭМ!$D$10+'СЕТ СН'!$I$6</f>
        <v>1935.6557308299998</v>
      </c>
      <c r="X120" s="37">
        <f>SUMIFS(СВЦЭМ!$D$34:$D$777,СВЦЭМ!$A$34:$A$777,$A120,СВЦЭМ!$B$34:$B$777,X$119)+'СЕТ СН'!$I$11+СВЦЭМ!$D$10+'СЕТ СН'!$I$6</f>
        <v>1901.9965919000001</v>
      </c>
      <c r="Y120" s="37">
        <f>SUMIFS(СВЦЭМ!$D$34:$D$777,СВЦЭМ!$A$34:$A$777,$A120,СВЦЭМ!$B$34:$B$777,Y$119)+'СЕТ СН'!$I$11+СВЦЭМ!$D$10+'СЕТ СН'!$I$6</f>
        <v>1941.7297386599998</v>
      </c>
      <c r="AA120" s="46"/>
    </row>
    <row r="121" spans="1:27" ht="15.75" x14ac:dyDescent="0.2">
      <c r="A121" s="36">
        <f>A120+1</f>
        <v>42584</v>
      </c>
      <c r="B121" s="37">
        <f>SUMIFS(СВЦЭМ!$D$34:$D$777,СВЦЭМ!$A$34:$A$777,$A121,СВЦЭМ!$B$34:$B$777,B$119)+'СЕТ СН'!$I$11+СВЦЭМ!$D$10+'СЕТ СН'!$I$6</f>
        <v>1968.5729511099998</v>
      </c>
      <c r="C121" s="37">
        <f>SUMIFS(СВЦЭМ!$D$34:$D$777,СВЦЭМ!$A$34:$A$777,$A121,СВЦЭМ!$B$34:$B$777,C$119)+'СЕТ СН'!$I$11+СВЦЭМ!$D$10+'СЕТ СН'!$I$6</f>
        <v>2074.1479172600002</v>
      </c>
      <c r="D121" s="37">
        <f>SUMIFS(СВЦЭМ!$D$34:$D$777,СВЦЭМ!$A$34:$A$777,$A121,СВЦЭМ!$B$34:$B$777,D$119)+'СЕТ СН'!$I$11+СВЦЭМ!$D$10+'СЕТ СН'!$I$6</f>
        <v>2091.1368296099999</v>
      </c>
      <c r="E121" s="37">
        <f>SUMIFS(СВЦЭМ!$D$34:$D$777,СВЦЭМ!$A$34:$A$777,$A121,СВЦЭМ!$B$34:$B$777,E$119)+'СЕТ СН'!$I$11+СВЦЭМ!$D$10+'СЕТ СН'!$I$6</f>
        <v>2098.4401051899999</v>
      </c>
      <c r="F121" s="37">
        <f>SUMIFS(СВЦЭМ!$D$34:$D$777,СВЦЭМ!$A$34:$A$777,$A121,СВЦЭМ!$B$34:$B$777,F$119)+'СЕТ СН'!$I$11+СВЦЭМ!$D$10+'СЕТ СН'!$I$6</f>
        <v>2115.2204895099999</v>
      </c>
      <c r="G121" s="37">
        <f>SUMIFS(СВЦЭМ!$D$34:$D$777,СВЦЭМ!$A$34:$A$777,$A121,СВЦЭМ!$B$34:$B$777,G$119)+'СЕТ СН'!$I$11+СВЦЭМ!$D$10+'СЕТ СН'!$I$6</f>
        <v>2114.2892387900001</v>
      </c>
      <c r="H121" s="37">
        <f>SUMIFS(СВЦЭМ!$D$34:$D$777,СВЦЭМ!$A$34:$A$777,$A121,СВЦЭМ!$B$34:$B$777,H$119)+'СЕТ СН'!$I$11+СВЦЭМ!$D$10+'СЕТ СН'!$I$6</f>
        <v>2066.7085161599998</v>
      </c>
      <c r="I121" s="37">
        <f>SUMIFS(СВЦЭМ!$D$34:$D$777,СВЦЭМ!$A$34:$A$777,$A121,СВЦЭМ!$B$34:$B$777,I$119)+'СЕТ СН'!$I$11+СВЦЭМ!$D$10+'СЕТ СН'!$I$6</f>
        <v>2049.3484698799998</v>
      </c>
      <c r="J121" s="37">
        <f>SUMIFS(СВЦЭМ!$D$34:$D$777,СВЦЭМ!$A$34:$A$777,$A121,СВЦЭМ!$B$34:$B$777,J$119)+'СЕТ СН'!$I$11+СВЦЭМ!$D$10+'СЕТ СН'!$I$6</f>
        <v>2098.7281692000001</v>
      </c>
      <c r="K121" s="37">
        <f>SUMIFS(СВЦЭМ!$D$34:$D$777,СВЦЭМ!$A$34:$A$777,$A121,СВЦЭМ!$B$34:$B$777,K$119)+'СЕТ СН'!$I$11+СВЦЭМ!$D$10+'СЕТ СН'!$I$6</f>
        <v>2265.1651996600003</v>
      </c>
      <c r="L121" s="37">
        <f>SUMIFS(СВЦЭМ!$D$34:$D$777,СВЦЭМ!$A$34:$A$777,$A121,СВЦЭМ!$B$34:$B$777,L$119)+'СЕТ СН'!$I$11+СВЦЭМ!$D$10+'СЕТ СН'!$I$6</f>
        <v>2641.38409598</v>
      </c>
      <c r="M121" s="37">
        <f>SUMIFS(СВЦЭМ!$D$34:$D$777,СВЦЭМ!$A$34:$A$777,$A121,СВЦЭМ!$B$34:$B$777,M$119)+'СЕТ СН'!$I$11+СВЦЭМ!$D$10+'СЕТ СН'!$I$6</f>
        <v>2719.8493845800003</v>
      </c>
      <c r="N121" s="37">
        <f>SUMIFS(СВЦЭМ!$D$34:$D$777,СВЦЭМ!$A$34:$A$777,$A121,СВЦЭМ!$B$34:$B$777,N$119)+'СЕТ СН'!$I$11+СВЦЭМ!$D$10+'СЕТ СН'!$I$6</f>
        <v>2490.8918111200001</v>
      </c>
      <c r="O121" s="37">
        <f>SUMIFS(СВЦЭМ!$D$34:$D$777,СВЦЭМ!$A$34:$A$777,$A121,СВЦЭМ!$B$34:$B$777,O$119)+'СЕТ СН'!$I$11+СВЦЭМ!$D$10+'СЕТ СН'!$I$6</f>
        <v>2209.9971544700002</v>
      </c>
      <c r="P121" s="37">
        <f>SUMIFS(СВЦЭМ!$D$34:$D$777,СВЦЭМ!$A$34:$A$777,$A121,СВЦЭМ!$B$34:$B$777,P$119)+'СЕТ СН'!$I$11+СВЦЭМ!$D$10+'СЕТ СН'!$I$6</f>
        <v>2095.7472341000002</v>
      </c>
      <c r="Q121" s="37">
        <f>SUMIFS(СВЦЭМ!$D$34:$D$777,СВЦЭМ!$A$34:$A$777,$A121,СВЦЭМ!$B$34:$B$777,Q$119)+'СЕТ СН'!$I$11+СВЦЭМ!$D$10+'СЕТ СН'!$I$6</f>
        <v>2066.2563374900001</v>
      </c>
      <c r="R121" s="37">
        <f>SUMIFS(СВЦЭМ!$D$34:$D$777,СВЦЭМ!$A$34:$A$777,$A121,СВЦЭМ!$B$34:$B$777,R$119)+'СЕТ СН'!$I$11+СВЦЭМ!$D$10+'СЕТ СН'!$I$6</f>
        <v>2104.0338745899999</v>
      </c>
      <c r="S121" s="37">
        <f>SUMIFS(СВЦЭМ!$D$34:$D$777,СВЦЭМ!$A$34:$A$777,$A121,СВЦЭМ!$B$34:$B$777,S$119)+'СЕТ СН'!$I$11+СВЦЭМ!$D$10+'СЕТ СН'!$I$6</f>
        <v>2152.3764747799996</v>
      </c>
      <c r="T121" s="37">
        <f>SUMIFS(СВЦЭМ!$D$34:$D$777,СВЦЭМ!$A$34:$A$777,$A121,СВЦЭМ!$B$34:$B$777,T$119)+'СЕТ СН'!$I$11+СВЦЭМ!$D$10+'СЕТ СН'!$I$6</f>
        <v>2078.7521219800001</v>
      </c>
      <c r="U121" s="37">
        <f>SUMIFS(СВЦЭМ!$D$34:$D$777,СВЦЭМ!$A$34:$A$777,$A121,СВЦЭМ!$B$34:$B$777,U$119)+'СЕТ СН'!$I$11+СВЦЭМ!$D$10+'СЕТ СН'!$I$6</f>
        <v>2019.6273218000001</v>
      </c>
      <c r="V121" s="37">
        <f>SUMIFS(СВЦЭМ!$D$34:$D$777,СВЦЭМ!$A$34:$A$777,$A121,СВЦЭМ!$B$34:$B$777,V$119)+'СЕТ СН'!$I$11+СВЦЭМ!$D$10+'СЕТ СН'!$I$6</f>
        <v>2014.11937764</v>
      </c>
      <c r="W121" s="37">
        <f>SUMIFS(СВЦЭМ!$D$34:$D$777,СВЦЭМ!$A$34:$A$777,$A121,СВЦЭМ!$B$34:$B$777,W$119)+'СЕТ СН'!$I$11+СВЦЭМ!$D$10+'СЕТ СН'!$I$6</f>
        <v>2036.0623016499999</v>
      </c>
      <c r="X121" s="37">
        <f>SUMIFS(СВЦЭМ!$D$34:$D$777,СВЦЭМ!$A$34:$A$777,$A121,СВЦЭМ!$B$34:$B$777,X$119)+'СЕТ СН'!$I$11+СВЦЭМ!$D$10+'СЕТ СН'!$I$6</f>
        <v>1992.9044157200001</v>
      </c>
      <c r="Y121" s="37">
        <f>SUMIFS(СВЦЭМ!$D$34:$D$777,СВЦЭМ!$A$34:$A$777,$A121,СВЦЭМ!$B$34:$B$777,Y$119)+'СЕТ СН'!$I$11+СВЦЭМ!$D$10+'СЕТ СН'!$I$6</f>
        <v>1971.9919725300001</v>
      </c>
    </row>
    <row r="122" spans="1:27" ht="15.75" x14ac:dyDescent="0.2">
      <c r="A122" s="36">
        <f t="shared" ref="A122:A150" si="3">A121+1</f>
        <v>42585</v>
      </c>
      <c r="B122" s="37">
        <f>SUMIFS(СВЦЭМ!$D$34:$D$777,СВЦЭМ!$A$34:$A$777,$A122,СВЦЭМ!$B$34:$B$777,B$119)+'СЕТ СН'!$I$11+СВЦЭМ!$D$10+'СЕТ СН'!$I$6</f>
        <v>2009.1132862700001</v>
      </c>
      <c r="C122" s="37">
        <f>SUMIFS(СВЦЭМ!$D$34:$D$777,СВЦЭМ!$A$34:$A$777,$A122,СВЦЭМ!$B$34:$B$777,C$119)+'СЕТ СН'!$I$11+СВЦЭМ!$D$10+'СЕТ СН'!$I$6</f>
        <v>2068.4495751200002</v>
      </c>
      <c r="D122" s="37">
        <f>SUMIFS(СВЦЭМ!$D$34:$D$777,СВЦЭМ!$A$34:$A$777,$A122,СВЦЭМ!$B$34:$B$777,D$119)+'СЕТ СН'!$I$11+СВЦЭМ!$D$10+'СЕТ СН'!$I$6</f>
        <v>2085.30017731</v>
      </c>
      <c r="E122" s="37">
        <f>SUMIFS(СВЦЭМ!$D$34:$D$777,СВЦЭМ!$A$34:$A$777,$A122,СВЦЭМ!$B$34:$B$777,E$119)+'СЕТ СН'!$I$11+СВЦЭМ!$D$10+'СЕТ СН'!$I$6</f>
        <v>2119.2997943299997</v>
      </c>
      <c r="F122" s="37">
        <f>SUMIFS(СВЦЭМ!$D$34:$D$777,СВЦЭМ!$A$34:$A$777,$A122,СВЦЭМ!$B$34:$B$777,F$119)+'СЕТ СН'!$I$11+СВЦЭМ!$D$10+'СЕТ СН'!$I$6</f>
        <v>2123.17278523</v>
      </c>
      <c r="G122" s="37">
        <f>SUMIFS(СВЦЭМ!$D$34:$D$777,СВЦЭМ!$A$34:$A$777,$A122,СВЦЭМ!$B$34:$B$777,G$119)+'СЕТ СН'!$I$11+СВЦЭМ!$D$10+'СЕТ СН'!$I$6</f>
        <v>2111.1479560899998</v>
      </c>
      <c r="H122" s="37">
        <f>SUMIFS(СВЦЭМ!$D$34:$D$777,СВЦЭМ!$A$34:$A$777,$A122,СВЦЭМ!$B$34:$B$777,H$119)+'СЕТ СН'!$I$11+СВЦЭМ!$D$10+'СЕТ СН'!$I$6</f>
        <v>2070.6499653700002</v>
      </c>
      <c r="I122" s="37">
        <f>SUMIFS(СВЦЭМ!$D$34:$D$777,СВЦЭМ!$A$34:$A$777,$A122,СВЦЭМ!$B$34:$B$777,I$119)+'СЕТ СН'!$I$11+СВЦЭМ!$D$10+'СЕТ СН'!$I$6</f>
        <v>2011.6333291400001</v>
      </c>
      <c r="J122" s="37">
        <f>SUMIFS(СВЦЭМ!$D$34:$D$777,СВЦЭМ!$A$34:$A$777,$A122,СВЦЭМ!$B$34:$B$777,J$119)+'СЕТ СН'!$I$11+СВЦЭМ!$D$10+'СЕТ СН'!$I$6</f>
        <v>2029.5387147599999</v>
      </c>
      <c r="K122" s="37">
        <f>SUMIFS(СВЦЭМ!$D$34:$D$777,СВЦЭМ!$A$34:$A$777,$A122,СВЦЭМ!$B$34:$B$777,K$119)+'СЕТ СН'!$I$11+СВЦЭМ!$D$10+'СЕТ СН'!$I$6</f>
        <v>2012.7865906900001</v>
      </c>
      <c r="L122" s="37">
        <f>SUMIFS(СВЦЭМ!$D$34:$D$777,СВЦЭМ!$A$34:$A$777,$A122,СВЦЭМ!$B$34:$B$777,L$119)+'СЕТ СН'!$I$11+СВЦЭМ!$D$10+'СЕТ СН'!$I$6</f>
        <v>1992.5112801800001</v>
      </c>
      <c r="M122" s="37">
        <f>SUMIFS(СВЦЭМ!$D$34:$D$777,СВЦЭМ!$A$34:$A$777,$A122,СВЦЭМ!$B$34:$B$777,M$119)+'СЕТ СН'!$I$11+СВЦЭМ!$D$10+'СЕТ СН'!$I$6</f>
        <v>2023.89009848</v>
      </c>
      <c r="N122" s="37">
        <f>SUMIFS(СВЦЭМ!$D$34:$D$777,СВЦЭМ!$A$34:$A$777,$A122,СВЦЭМ!$B$34:$B$777,N$119)+'СЕТ СН'!$I$11+СВЦЭМ!$D$10+'СЕТ СН'!$I$6</f>
        <v>2028.9318675899999</v>
      </c>
      <c r="O122" s="37">
        <f>SUMIFS(СВЦЭМ!$D$34:$D$777,СВЦЭМ!$A$34:$A$777,$A122,СВЦЭМ!$B$34:$B$777,O$119)+'СЕТ СН'!$I$11+СВЦЭМ!$D$10+'СЕТ СН'!$I$6</f>
        <v>2024.8771507299998</v>
      </c>
      <c r="P122" s="37">
        <f>SUMIFS(СВЦЭМ!$D$34:$D$777,СВЦЭМ!$A$34:$A$777,$A122,СВЦЭМ!$B$34:$B$777,P$119)+'СЕТ СН'!$I$11+СВЦЭМ!$D$10+'СЕТ СН'!$I$6</f>
        <v>1980.835552</v>
      </c>
      <c r="Q122" s="37">
        <f>SUMIFS(СВЦЭМ!$D$34:$D$777,СВЦЭМ!$A$34:$A$777,$A122,СВЦЭМ!$B$34:$B$777,Q$119)+'СЕТ СН'!$I$11+СВЦЭМ!$D$10+'СЕТ СН'!$I$6</f>
        <v>1977.54423716</v>
      </c>
      <c r="R122" s="37">
        <f>SUMIFS(СВЦЭМ!$D$34:$D$777,СВЦЭМ!$A$34:$A$777,$A122,СВЦЭМ!$B$34:$B$777,R$119)+'СЕТ СН'!$I$11+СВЦЭМ!$D$10+'СЕТ СН'!$I$6</f>
        <v>1968.7697226599998</v>
      </c>
      <c r="S122" s="37">
        <f>SUMIFS(СВЦЭМ!$D$34:$D$777,СВЦЭМ!$A$34:$A$777,$A122,СВЦЭМ!$B$34:$B$777,S$119)+'СЕТ СН'!$I$11+СВЦЭМ!$D$10+'СЕТ СН'!$I$6</f>
        <v>2062.4566051399997</v>
      </c>
      <c r="T122" s="37">
        <f>SUMIFS(СВЦЭМ!$D$34:$D$777,СВЦЭМ!$A$34:$A$777,$A122,СВЦЭМ!$B$34:$B$777,T$119)+'СЕТ СН'!$I$11+СВЦЭМ!$D$10+'СЕТ СН'!$I$6</f>
        <v>2065.7292948300001</v>
      </c>
      <c r="U122" s="37">
        <f>SUMIFS(СВЦЭМ!$D$34:$D$777,СВЦЭМ!$A$34:$A$777,$A122,СВЦЭМ!$B$34:$B$777,U$119)+'СЕТ СН'!$I$11+СВЦЭМ!$D$10+'СЕТ СН'!$I$6</f>
        <v>2022.8351323699999</v>
      </c>
      <c r="V122" s="37">
        <f>SUMIFS(СВЦЭМ!$D$34:$D$777,СВЦЭМ!$A$34:$A$777,$A122,СВЦЭМ!$B$34:$B$777,V$119)+'СЕТ СН'!$I$11+СВЦЭМ!$D$10+'СЕТ СН'!$I$6</f>
        <v>2040.0907505800001</v>
      </c>
      <c r="W122" s="37">
        <f>SUMIFS(СВЦЭМ!$D$34:$D$777,СВЦЭМ!$A$34:$A$777,$A122,СВЦЭМ!$B$34:$B$777,W$119)+'СЕТ СН'!$I$11+СВЦЭМ!$D$10+'СЕТ СН'!$I$6</f>
        <v>2049.82066037</v>
      </c>
      <c r="X122" s="37">
        <f>SUMIFS(СВЦЭМ!$D$34:$D$777,СВЦЭМ!$A$34:$A$777,$A122,СВЦЭМ!$B$34:$B$777,X$119)+'СЕТ СН'!$I$11+СВЦЭМ!$D$10+'СЕТ СН'!$I$6</f>
        <v>1980.7349066100001</v>
      </c>
      <c r="Y122" s="37">
        <f>SUMIFS(СВЦЭМ!$D$34:$D$777,СВЦЭМ!$A$34:$A$777,$A122,СВЦЭМ!$B$34:$B$777,Y$119)+'СЕТ СН'!$I$11+СВЦЭМ!$D$10+'СЕТ СН'!$I$6</f>
        <v>1946.19688997</v>
      </c>
    </row>
    <row r="123" spans="1:27" ht="15.75" x14ac:dyDescent="0.2">
      <c r="A123" s="36">
        <f t="shared" si="3"/>
        <v>42586</v>
      </c>
      <c r="B123" s="37">
        <f>SUMIFS(СВЦЭМ!$D$34:$D$777,СВЦЭМ!$A$34:$A$777,$A123,СВЦЭМ!$B$34:$B$777,B$119)+'СЕТ СН'!$I$11+СВЦЭМ!$D$10+'СЕТ СН'!$I$6</f>
        <v>2027.3391328499999</v>
      </c>
      <c r="C123" s="37">
        <f>SUMIFS(СВЦЭМ!$D$34:$D$777,СВЦЭМ!$A$34:$A$777,$A123,СВЦЭМ!$B$34:$B$777,C$119)+'СЕТ СН'!$I$11+СВЦЭМ!$D$10+'СЕТ СН'!$I$6</f>
        <v>2095.50401775</v>
      </c>
      <c r="D123" s="37">
        <f>SUMIFS(СВЦЭМ!$D$34:$D$777,СВЦЭМ!$A$34:$A$777,$A123,СВЦЭМ!$B$34:$B$777,D$119)+'СЕТ СН'!$I$11+СВЦЭМ!$D$10+'СЕТ СН'!$I$6</f>
        <v>2143.5270622199996</v>
      </c>
      <c r="E123" s="37">
        <f>SUMIFS(СВЦЭМ!$D$34:$D$777,СВЦЭМ!$A$34:$A$777,$A123,СВЦЭМ!$B$34:$B$777,E$119)+'СЕТ СН'!$I$11+СВЦЭМ!$D$10+'СЕТ СН'!$I$6</f>
        <v>2162.2339062700003</v>
      </c>
      <c r="F123" s="37">
        <f>SUMIFS(СВЦЭМ!$D$34:$D$777,СВЦЭМ!$A$34:$A$777,$A123,СВЦЭМ!$B$34:$B$777,F$119)+'СЕТ СН'!$I$11+СВЦЭМ!$D$10+'СЕТ СН'!$I$6</f>
        <v>2159.9724457100001</v>
      </c>
      <c r="G123" s="37">
        <f>SUMIFS(СВЦЭМ!$D$34:$D$777,СВЦЭМ!$A$34:$A$777,$A123,СВЦЭМ!$B$34:$B$777,G$119)+'СЕТ СН'!$I$11+СВЦЭМ!$D$10+'СЕТ СН'!$I$6</f>
        <v>2146.6262747199999</v>
      </c>
      <c r="H123" s="37">
        <f>SUMIFS(СВЦЭМ!$D$34:$D$777,СВЦЭМ!$A$34:$A$777,$A123,СВЦЭМ!$B$34:$B$777,H$119)+'СЕТ СН'!$I$11+СВЦЭМ!$D$10+'СЕТ СН'!$I$6</f>
        <v>2098.7996702199998</v>
      </c>
      <c r="I123" s="37">
        <f>SUMIFS(СВЦЭМ!$D$34:$D$777,СВЦЭМ!$A$34:$A$777,$A123,СВЦЭМ!$B$34:$B$777,I$119)+'СЕТ СН'!$I$11+СВЦЭМ!$D$10+'СЕТ СН'!$I$6</f>
        <v>2069.0087610700002</v>
      </c>
      <c r="J123" s="37">
        <f>SUMIFS(СВЦЭМ!$D$34:$D$777,СВЦЭМ!$A$34:$A$777,$A123,СВЦЭМ!$B$34:$B$777,J$119)+'СЕТ СН'!$I$11+СВЦЭМ!$D$10+'СЕТ СН'!$I$6</f>
        <v>2079.7133720399997</v>
      </c>
      <c r="K123" s="37">
        <f>SUMIFS(СВЦЭМ!$D$34:$D$777,СВЦЭМ!$A$34:$A$777,$A123,СВЦЭМ!$B$34:$B$777,K$119)+'СЕТ СН'!$I$11+СВЦЭМ!$D$10+'СЕТ СН'!$I$6</f>
        <v>2040.3552614499999</v>
      </c>
      <c r="L123" s="37">
        <f>SUMIFS(СВЦЭМ!$D$34:$D$777,СВЦЭМ!$A$34:$A$777,$A123,СВЦЭМ!$B$34:$B$777,L$119)+'СЕТ СН'!$I$11+СВЦЭМ!$D$10+'СЕТ СН'!$I$6</f>
        <v>2052.4015590399999</v>
      </c>
      <c r="M123" s="37">
        <f>SUMIFS(СВЦЭМ!$D$34:$D$777,СВЦЭМ!$A$34:$A$777,$A123,СВЦЭМ!$B$34:$B$777,M$119)+'СЕТ СН'!$I$11+СВЦЭМ!$D$10+'СЕТ СН'!$I$6</f>
        <v>2068.2652201000001</v>
      </c>
      <c r="N123" s="37">
        <f>SUMIFS(СВЦЭМ!$D$34:$D$777,СВЦЭМ!$A$34:$A$777,$A123,СВЦЭМ!$B$34:$B$777,N$119)+'СЕТ СН'!$I$11+СВЦЭМ!$D$10+'СЕТ СН'!$I$6</f>
        <v>2077.5901867499997</v>
      </c>
      <c r="O123" s="37">
        <f>SUMIFS(СВЦЭМ!$D$34:$D$777,СВЦЭМ!$A$34:$A$777,$A123,СВЦЭМ!$B$34:$B$777,O$119)+'СЕТ СН'!$I$11+СВЦЭМ!$D$10+'СЕТ СН'!$I$6</f>
        <v>2128.2503683799996</v>
      </c>
      <c r="P123" s="37">
        <f>SUMIFS(СВЦЭМ!$D$34:$D$777,СВЦЭМ!$A$34:$A$777,$A123,СВЦЭМ!$B$34:$B$777,P$119)+'СЕТ СН'!$I$11+СВЦЭМ!$D$10+'СЕТ СН'!$I$6</f>
        <v>2104.1889001600002</v>
      </c>
      <c r="Q123" s="37">
        <f>SUMIFS(СВЦЭМ!$D$34:$D$777,СВЦЭМ!$A$34:$A$777,$A123,СВЦЭМ!$B$34:$B$777,Q$119)+'СЕТ СН'!$I$11+СВЦЭМ!$D$10+'СЕТ СН'!$I$6</f>
        <v>2006.6267579299999</v>
      </c>
      <c r="R123" s="37">
        <f>SUMIFS(СВЦЭМ!$D$34:$D$777,СВЦЭМ!$A$34:$A$777,$A123,СВЦЭМ!$B$34:$B$777,R$119)+'СЕТ СН'!$I$11+СВЦЭМ!$D$10+'СЕТ СН'!$I$6</f>
        <v>1987.34153012</v>
      </c>
      <c r="S123" s="37">
        <f>SUMIFS(СВЦЭМ!$D$34:$D$777,СВЦЭМ!$A$34:$A$777,$A123,СВЦЭМ!$B$34:$B$777,S$119)+'СЕТ СН'!$I$11+СВЦЭМ!$D$10+'СЕТ СН'!$I$6</f>
        <v>2049.8888128600001</v>
      </c>
      <c r="T123" s="37">
        <f>SUMIFS(СВЦЭМ!$D$34:$D$777,СВЦЭМ!$A$34:$A$777,$A123,СВЦЭМ!$B$34:$B$777,T$119)+'СЕТ СН'!$I$11+СВЦЭМ!$D$10+'СЕТ СН'!$I$6</f>
        <v>2019.3734794900001</v>
      </c>
      <c r="U123" s="37">
        <f>SUMIFS(СВЦЭМ!$D$34:$D$777,СВЦЭМ!$A$34:$A$777,$A123,СВЦЭМ!$B$34:$B$777,U$119)+'СЕТ СН'!$I$11+СВЦЭМ!$D$10+'СЕТ СН'!$I$6</f>
        <v>2007.25992116</v>
      </c>
      <c r="V123" s="37">
        <f>SUMIFS(СВЦЭМ!$D$34:$D$777,СВЦЭМ!$A$34:$A$777,$A123,СВЦЭМ!$B$34:$B$777,V$119)+'СЕТ СН'!$I$11+СВЦЭМ!$D$10+'СЕТ СН'!$I$6</f>
        <v>2027.5116933199999</v>
      </c>
      <c r="W123" s="37">
        <f>SUMIFS(СВЦЭМ!$D$34:$D$777,СВЦЭМ!$A$34:$A$777,$A123,СВЦЭМ!$B$34:$B$777,W$119)+'СЕТ СН'!$I$11+СВЦЭМ!$D$10+'СЕТ СН'!$I$6</f>
        <v>2049.1533807300002</v>
      </c>
      <c r="X123" s="37">
        <f>SUMIFS(СВЦЭМ!$D$34:$D$777,СВЦЭМ!$A$34:$A$777,$A123,СВЦЭМ!$B$34:$B$777,X$119)+'СЕТ СН'!$I$11+СВЦЭМ!$D$10+'СЕТ СН'!$I$6</f>
        <v>2023.34558653</v>
      </c>
      <c r="Y123" s="37">
        <f>SUMIFS(СВЦЭМ!$D$34:$D$777,СВЦЭМ!$A$34:$A$777,$A123,СВЦЭМ!$B$34:$B$777,Y$119)+'СЕТ СН'!$I$11+СВЦЭМ!$D$10+'СЕТ СН'!$I$6</f>
        <v>2001.00607975</v>
      </c>
    </row>
    <row r="124" spans="1:27" ht="15.75" x14ac:dyDescent="0.2">
      <c r="A124" s="36">
        <f t="shared" si="3"/>
        <v>42587</v>
      </c>
      <c r="B124" s="37">
        <f>SUMIFS(СВЦЭМ!$D$34:$D$777,СВЦЭМ!$A$34:$A$777,$A124,СВЦЭМ!$B$34:$B$777,B$119)+'СЕТ СН'!$I$11+СВЦЭМ!$D$10+'СЕТ СН'!$I$6</f>
        <v>1936.4599128300001</v>
      </c>
      <c r="C124" s="37">
        <f>SUMIFS(СВЦЭМ!$D$34:$D$777,СВЦЭМ!$A$34:$A$777,$A124,СВЦЭМ!$B$34:$B$777,C$119)+'СЕТ СН'!$I$11+СВЦЭМ!$D$10+'СЕТ СН'!$I$6</f>
        <v>2027.75980484</v>
      </c>
      <c r="D124" s="37">
        <f>SUMIFS(СВЦЭМ!$D$34:$D$777,СВЦЭМ!$A$34:$A$777,$A124,СВЦЭМ!$B$34:$B$777,D$119)+'СЕТ СН'!$I$11+СВЦЭМ!$D$10+'СЕТ СН'!$I$6</f>
        <v>2043.5843145700001</v>
      </c>
      <c r="E124" s="37">
        <f>SUMIFS(СВЦЭМ!$D$34:$D$777,СВЦЭМ!$A$34:$A$777,$A124,СВЦЭМ!$B$34:$B$777,E$119)+'СЕТ СН'!$I$11+СВЦЭМ!$D$10+'СЕТ СН'!$I$6</f>
        <v>2048.2660652200002</v>
      </c>
      <c r="F124" s="37">
        <f>SUMIFS(СВЦЭМ!$D$34:$D$777,СВЦЭМ!$A$34:$A$777,$A124,СВЦЭМ!$B$34:$B$777,F$119)+'СЕТ СН'!$I$11+СВЦЭМ!$D$10+'СЕТ СН'!$I$6</f>
        <v>2046.3582317</v>
      </c>
      <c r="G124" s="37">
        <f>SUMIFS(СВЦЭМ!$D$34:$D$777,СВЦЭМ!$A$34:$A$777,$A124,СВЦЭМ!$B$34:$B$777,G$119)+'СЕТ СН'!$I$11+СВЦЭМ!$D$10+'СЕТ СН'!$I$6</f>
        <v>2056.0273853099998</v>
      </c>
      <c r="H124" s="37">
        <f>SUMIFS(СВЦЭМ!$D$34:$D$777,СВЦЭМ!$A$34:$A$777,$A124,СВЦЭМ!$B$34:$B$777,H$119)+'СЕТ СН'!$I$11+СВЦЭМ!$D$10+'СЕТ СН'!$I$6</f>
        <v>2036.5322126199999</v>
      </c>
      <c r="I124" s="37">
        <f>SUMIFS(СВЦЭМ!$D$34:$D$777,СВЦЭМ!$A$34:$A$777,$A124,СВЦЭМ!$B$34:$B$777,I$119)+'СЕТ СН'!$I$11+СВЦЭМ!$D$10+'СЕТ СН'!$I$6</f>
        <v>2039.3527712699999</v>
      </c>
      <c r="J124" s="37">
        <f>SUMIFS(СВЦЭМ!$D$34:$D$777,СВЦЭМ!$A$34:$A$777,$A124,СВЦЭМ!$B$34:$B$777,J$119)+'СЕТ СН'!$I$11+СВЦЭМ!$D$10+'СЕТ СН'!$I$6</f>
        <v>2036.79807196</v>
      </c>
      <c r="K124" s="37">
        <f>SUMIFS(СВЦЭМ!$D$34:$D$777,СВЦЭМ!$A$34:$A$777,$A124,СВЦЭМ!$B$34:$B$777,K$119)+'СЕТ СН'!$I$11+СВЦЭМ!$D$10+'СЕТ СН'!$I$6</f>
        <v>1999.9508150199999</v>
      </c>
      <c r="L124" s="37">
        <f>SUMIFS(СВЦЭМ!$D$34:$D$777,СВЦЭМ!$A$34:$A$777,$A124,СВЦЭМ!$B$34:$B$777,L$119)+'СЕТ СН'!$I$11+СВЦЭМ!$D$10+'СЕТ СН'!$I$6</f>
        <v>1996.7223681599999</v>
      </c>
      <c r="M124" s="37">
        <f>SUMIFS(СВЦЭМ!$D$34:$D$777,СВЦЭМ!$A$34:$A$777,$A124,СВЦЭМ!$B$34:$B$777,M$119)+'СЕТ СН'!$I$11+СВЦЭМ!$D$10+'СЕТ СН'!$I$6</f>
        <v>2056.0239056599999</v>
      </c>
      <c r="N124" s="37">
        <f>SUMIFS(СВЦЭМ!$D$34:$D$777,СВЦЭМ!$A$34:$A$777,$A124,СВЦЭМ!$B$34:$B$777,N$119)+'СЕТ СН'!$I$11+СВЦЭМ!$D$10+'СЕТ СН'!$I$6</f>
        <v>2084.62451706</v>
      </c>
      <c r="O124" s="37">
        <f>SUMIFS(СВЦЭМ!$D$34:$D$777,СВЦЭМ!$A$34:$A$777,$A124,СВЦЭМ!$B$34:$B$777,O$119)+'СЕТ СН'!$I$11+СВЦЭМ!$D$10+'СЕТ СН'!$I$6</f>
        <v>2522.3451377299998</v>
      </c>
      <c r="P124" s="37">
        <f>SUMIFS(СВЦЭМ!$D$34:$D$777,СВЦЭМ!$A$34:$A$777,$A124,СВЦЭМ!$B$34:$B$777,P$119)+'СЕТ СН'!$I$11+СВЦЭМ!$D$10+'СЕТ СН'!$I$6</f>
        <v>2695.0786436500002</v>
      </c>
      <c r="Q124" s="37">
        <f>SUMIFS(СВЦЭМ!$D$34:$D$777,СВЦЭМ!$A$34:$A$777,$A124,СВЦЭМ!$B$34:$B$777,Q$119)+'СЕТ СН'!$I$11+СВЦЭМ!$D$10+'СЕТ СН'!$I$6</f>
        <v>2412.8913983599996</v>
      </c>
      <c r="R124" s="37">
        <f>SUMIFS(СВЦЭМ!$D$34:$D$777,СВЦЭМ!$A$34:$A$777,$A124,СВЦЭМ!$B$34:$B$777,R$119)+'СЕТ СН'!$I$11+СВЦЭМ!$D$10+'СЕТ СН'!$I$6</f>
        <v>2030.0282145400001</v>
      </c>
      <c r="S124" s="37">
        <f>SUMIFS(СВЦЭМ!$D$34:$D$777,СВЦЭМ!$A$34:$A$777,$A124,СВЦЭМ!$B$34:$B$777,S$119)+'СЕТ СН'!$I$11+СВЦЭМ!$D$10+'СЕТ СН'!$I$6</f>
        <v>2036.40535916</v>
      </c>
      <c r="T124" s="37">
        <f>SUMIFS(СВЦЭМ!$D$34:$D$777,СВЦЭМ!$A$34:$A$777,$A124,СВЦЭМ!$B$34:$B$777,T$119)+'СЕТ СН'!$I$11+СВЦЭМ!$D$10+'СЕТ СН'!$I$6</f>
        <v>1983.59889376</v>
      </c>
      <c r="U124" s="37">
        <f>SUMIFS(СВЦЭМ!$D$34:$D$777,СВЦЭМ!$A$34:$A$777,$A124,СВЦЭМ!$B$34:$B$777,U$119)+'СЕТ СН'!$I$11+СВЦЭМ!$D$10+'СЕТ СН'!$I$6</f>
        <v>2017.8471003300001</v>
      </c>
      <c r="V124" s="37">
        <f>SUMIFS(СВЦЭМ!$D$34:$D$777,СВЦЭМ!$A$34:$A$777,$A124,СВЦЭМ!$B$34:$B$777,V$119)+'СЕТ СН'!$I$11+СВЦЭМ!$D$10+'СЕТ СН'!$I$6</f>
        <v>1995.4621287800001</v>
      </c>
      <c r="W124" s="37">
        <f>SUMIFS(СВЦЭМ!$D$34:$D$777,СВЦЭМ!$A$34:$A$777,$A124,СВЦЭМ!$B$34:$B$777,W$119)+'СЕТ СН'!$I$11+СВЦЭМ!$D$10+'СЕТ СН'!$I$6</f>
        <v>2029.3488053699998</v>
      </c>
      <c r="X124" s="37">
        <f>SUMIFS(СВЦЭМ!$D$34:$D$777,СВЦЭМ!$A$34:$A$777,$A124,СВЦЭМ!$B$34:$B$777,X$119)+'СЕТ СН'!$I$11+СВЦЭМ!$D$10+'СЕТ СН'!$I$6</f>
        <v>1966.68711794</v>
      </c>
      <c r="Y124" s="37">
        <f>SUMIFS(СВЦЭМ!$D$34:$D$777,СВЦЭМ!$A$34:$A$777,$A124,СВЦЭМ!$B$34:$B$777,Y$119)+'СЕТ СН'!$I$11+СВЦЭМ!$D$10+'СЕТ СН'!$I$6</f>
        <v>1983.58410665</v>
      </c>
    </row>
    <row r="125" spans="1:27" ht="15.75" x14ac:dyDescent="0.2">
      <c r="A125" s="36">
        <f t="shared" si="3"/>
        <v>42588</v>
      </c>
      <c r="B125" s="37">
        <f>SUMIFS(СВЦЭМ!$D$34:$D$777,СВЦЭМ!$A$34:$A$777,$A125,СВЦЭМ!$B$34:$B$777,B$119)+'СЕТ СН'!$I$11+СВЦЭМ!$D$10+'СЕТ СН'!$I$6</f>
        <v>2096.9416728799997</v>
      </c>
      <c r="C125" s="37">
        <f>SUMIFS(СВЦЭМ!$D$34:$D$777,СВЦЭМ!$A$34:$A$777,$A125,СВЦЭМ!$B$34:$B$777,C$119)+'СЕТ СН'!$I$11+СВЦЭМ!$D$10+'СЕТ СН'!$I$6</f>
        <v>2185.3516971399999</v>
      </c>
      <c r="D125" s="37">
        <f>SUMIFS(СВЦЭМ!$D$34:$D$777,СВЦЭМ!$A$34:$A$777,$A125,СВЦЭМ!$B$34:$B$777,D$119)+'СЕТ СН'!$I$11+СВЦЭМ!$D$10+'СЕТ СН'!$I$6</f>
        <v>2230.2181620700003</v>
      </c>
      <c r="E125" s="37">
        <f>SUMIFS(СВЦЭМ!$D$34:$D$777,СВЦЭМ!$A$34:$A$777,$A125,СВЦЭМ!$B$34:$B$777,E$119)+'СЕТ СН'!$I$11+СВЦЭМ!$D$10+'СЕТ СН'!$I$6</f>
        <v>2264.8899107099996</v>
      </c>
      <c r="F125" s="37">
        <f>SUMIFS(СВЦЭМ!$D$34:$D$777,СВЦЭМ!$A$34:$A$777,$A125,СВЦЭМ!$B$34:$B$777,F$119)+'СЕТ СН'!$I$11+СВЦЭМ!$D$10+'СЕТ СН'!$I$6</f>
        <v>2302.2692392600002</v>
      </c>
      <c r="G125" s="37">
        <f>SUMIFS(СВЦЭМ!$D$34:$D$777,СВЦЭМ!$A$34:$A$777,$A125,СВЦЭМ!$B$34:$B$777,G$119)+'СЕТ СН'!$I$11+СВЦЭМ!$D$10+'СЕТ СН'!$I$6</f>
        <v>2303.6701709399999</v>
      </c>
      <c r="H125" s="37">
        <f>SUMIFS(СВЦЭМ!$D$34:$D$777,СВЦЭМ!$A$34:$A$777,$A125,СВЦЭМ!$B$34:$B$777,H$119)+'СЕТ СН'!$I$11+СВЦЭМ!$D$10+'СЕТ СН'!$I$6</f>
        <v>2266.3278926800003</v>
      </c>
      <c r="I125" s="37">
        <f>SUMIFS(СВЦЭМ!$D$34:$D$777,СВЦЭМ!$A$34:$A$777,$A125,СВЦЭМ!$B$34:$B$777,I$119)+'СЕТ СН'!$I$11+СВЦЭМ!$D$10+'СЕТ СН'!$I$6</f>
        <v>2171.38599944</v>
      </c>
      <c r="J125" s="37">
        <f>SUMIFS(СВЦЭМ!$D$34:$D$777,СВЦЭМ!$A$34:$A$777,$A125,СВЦЭМ!$B$34:$B$777,J$119)+'СЕТ СН'!$I$11+СВЦЭМ!$D$10+'СЕТ СН'!$I$6</f>
        <v>2062.3208996499998</v>
      </c>
      <c r="K125" s="37">
        <f>SUMIFS(СВЦЭМ!$D$34:$D$777,СВЦЭМ!$A$34:$A$777,$A125,СВЦЭМ!$B$34:$B$777,K$119)+'СЕТ СН'!$I$11+СВЦЭМ!$D$10+'СЕТ СН'!$I$6</f>
        <v>2051.0583933899998</v>
      </c>
      <c r="L125" s="37">
        <f>SUMIFS(СВЦЭМ!$D$34:$D$777,СВЦЭМ!$A$34:$A$777,$A125,СВЦЭМ!$B$34:$B$777,L$119)+'СЕТ СН'!$I$11+СВЦЭМ!$D$10+'СЕТ СН'!$I$6</f>
        <v>2088.7964682100001</v>
      </c>
      <c r="M125" s="37">
        <f>SUMIFS(СВЦЭМ!$D$34:$D$777,СВЦЭМ!$A$34:$A$777,$A125,СВЦЭМ!$B$34:$B$777,M$119)+'СЕТ СН'!$I$11+СВЦЭМ!$D$10+'СЕТ СН'!$I$6</f>
        <v>2033.1568202200001</v>
      </c>
      <c r="N125" s="37">
        <f>SUMIFS(СВЦЭМ!$D$34:$D$777,СВЦЭМ!$A$34:$A$777,$A125,СВЦЭМ!$B$34:$B$777,N$119)+'СЕТ СН'!$I$11+СВЦЭМ!$D$10+'СЕТ СН'!$I$6</f>
        <v>2011.6797376700001</v>
      </c>
      <c r="O125" s="37">
        <f>SUMIFS(СВЦЭМ!$D$34:$D$777,СВЦЭМ!$A$34:$A$777,$A125,СВЦЭМ!$B$34:$B$777,O$119)+'СЕТ СН'!$I$11+СВЦЭМ!$D$10+'СЕТ СН'!$I$6</f>
        <v>2007.76052405</v>
      </c>
      <c r="P125" s="37">
        <f>SUMIFS(СВЦЭМ!$D$34:$D$777,СВЦЭМ!$A$34:$A$777,$A125,СВЦЭМ!$B$34:$B$777,P$119)+'СЕТ СН'!$I$11+СВЦЭМ!$D$10+'СЕТ СН'!$I$6</f>
        <v>2019.81089948</v>
      </c>
      <c r="Q125" s="37">
        <f>SUMIFS(СВЦЭМ!$D$34:$D$777,СВЦЭМ!$A$34:$A$777,$A125,СВЦЭМ!$B$34:$B$777,Q$119)+'СЕТ СН'!$I$11+СВЦЭМ!$D$10+'СЕТ СН'!$I$6</f>
        <v>2094.5506162800002</v>
      </c>
      <c r="R125" s="37">
        <f>SUMIFS(СВЦЭМ!$D$34:$D$777,СВЦЭМ!$A$34:$A$777,$A125,СВЦЭМ!$B$34:$B$777,R$119)+'СЕТ СН'!$I$11+СВЦЭМ!$D$10+'СЕТ СН'!$I$6</f>
        <v>2000.81950805</v>
      </c>
      <c r="S125" s="37">
        <f>SUMIFS(СВЦЭМ!$D$34:$D$777,СВЦЭМ!$A$34:$A$777,$A125,СВЦЭМ!$B$34:$B$777,S$119)+'СЕТ СН'!$I$11+СВЦЭМ!$D$10+'СЕТ СН'!$I$6</f>
        <v>1995.6856608600001</v>
      </c>
      <c r="T125" s="37">
        <f>SUMIFS(СВЦЭМ!$D$34:$D$777,СВЦЭМ!$A$34:$A$777,$A125,СВЦЭМ!$B$34:$B$777,T$119)+'СЕТ СН'!$I$11+СВЦЭМ!$D$10+'СЕТ СН'!$I$6</f>
        <v>2004.6453781499999</v>
      </c>
      <c r="U125" s="37">
        <f>SUMIFS(СВЦЭМ!$D$34:$D$777,СВЦЭМ!$A$34:$A$777,$A125,СВЦЭМ!$B$34:$B$777,U$119)+'СЕТ СН'!$I$11+СВЦЭМ!$D$10+'СЕТ СН'!$I$6</f>
        <v>1991.49988495</v>
      </c>
      <c r="V125" s="37">
        <f>SUMIFS(СВЦЭМ!$D$34:$D$777,СВЦЭМ!$A$34:$A$777,$A125,СВЦЭМ!$B$34:$B$777,V$119)+'СЕТ СН'!$I$11+СВЦЭМ!$D$10+'СЕТ СН'!$I$6</f>
        <v>2009.15609455</v>
      </c>
      <c r="W125" s="37">
        <f>SUMIFS(СВЦЭМ!$D$34:$D$777,СВЦЭМ!$A$34:$A$777,$A125,СВЦЭМ!$B$34:$B$777,W$119)+'СЕТ СН'!$I$11+СВЦЭМ!$D$10+'СЕТ СН'!$I$6</f>
        <v>2025.9970728200001</v>
      </c>
      <c r="X125" s="37">
        <f>SUMIFS(СВЦЭМ!$D$34:$D$777,СВЦЭМ!$A$34:$A$777,$A125,СВЦЭМ!$B$34:$B$777,X$119)+'СЕТ СН'!$I$11+СВЦЭМ!$D$10+'СЕТ СН'!$I$6</f>
        <v>1978.7173819700001</v>
      </c>
      <c r="Y125" s="37">
        <f>SUMIFS(СВЦЭМ!$D$34:$D$777,СВЦЭМ!$A$34:$A$777,$A125,СВЦЭМ!$B$34:$B$777,Y$119)+'СЕТ СН'!$I$11+СВЦЭМ!$D$10+'СЕТ СН'!$I$6</f>
        <v>2003.78204076</v>
      </c>
    </row>
    <row r="126" spans="1:27" ht="15.75" x14ac:dyDescent="0.2">
      <c r="A126" s="36">
        <f t="shared" si="3"/>
        <v>42589</v>
      </c>
      <c r="B126" s="37">
        <f>SUMIFS(СВЦЭМ!$D$34:$D$777,СВЦЭМ!$A$34:$A$777,$A126,СВЦЭМ!$B$34:$B$777,B$119)+'СЕТ СН'!$I$11+СВЦЭМ!$D$10+'СЕТ СН'!$I$6</f>
        <v>2064.13521898</v>
      </c>
      <c r="C126" s="37">
        <f>SUMIFS(СВЦЭМ!$D$34:$D$777,СВЦЭМ!$A$34:$A$777,$A126,СВЦЭМ!$B$34:$B$777,C$119)+'СЕТ СН'!$I$11+СВЦЭМ!$D$10+'СЕТ СН'!$I$6</f>
        <v>2158.4657586499998</v>
      </c>
      <c r="D126" s="37">
        <f>SUMIFS(СВЦЭМ!$D$34:$D$777,СВЦЭМ!$A$34:$A$777,$A126,СВЦЭМ!$B$34:$B$777,D$119)+'СЕТ СН'!$I$11+СВЦЭМ!$D$10+'СЕТ СН'!$I$6</f>
        <v>2224.4531704700003</v>
      </c>
      <c r="E126" s="37">
        <f>SUMIFS(СВЦЭМ!$D$34:$D$777,СВЦЭМ!$A$34:$A$777,$A126,СВЦЭМ!$B$34:$B$777,E$119)+'СЕТ СН'!$I$11+СВЦЭМ!$D$10+'СЕТ СН'!$I$6</f>
        <v>2259.0793049599997</v>
      </c>
      <c r="F126" s="37">
        <f>SUMIFS(СВЦЭМ!$D$34:$D$777,СВЦЭМ!$A$34:$A$777,$A126,СВЦЭМ!$B$34:$B$777,F$119)+'СЕТ СН'!$I$11+СВЦЭМ!$D$10+'СЕТ СН'!$I$6</f>
        <v>2269.2775813400003</v>
      </c>
      <c r="G126" s="37">
        <f>SUMIFS(СВЦЭМ!$D$34:$D$777,СВЦЭМ!$A$34:$A$777,$A126,СВЦЭМ!$B$34:$B$777,G$119)+'СЕТ СН'!$I$11+СВЦЭМ!$D$10+'СЕТ СН'!$I$6</f>
        <v>2277.1553482299996</v>
      </c>
      <c r="H126" s="37">
        <f>SUMIFS(СВЦЭМ!$D$34:$D$777,СВЦЭМ!$A$34:$A$777,$A126,СВЦЭМ!$B$34:$B$777,H$119)+'СЕТ СН'!$I$11+СВЦЭМ!$D$10+'СЕТ СН'!$I$6</f>
        <v>2233.55868384</v>
      </c>
      <c r="I126" s="37">
        <f>SUMIFS(СВЦЭМ!$D$34:$D$777,СВЦЭМ!$A$34:$A$777,$A126,СВЦЭМ!$B$34:$B$777,I$119)+'СЕТ СН'!$I$11+СВЦЭМ!$D$10+'СЕТ СН'!$I$6</f>
        <v>2194.0275415300002</v>
      </c>
      <c r="J126" s="37">
        <f>SUMIFS(СВЦЭМ!$D$34:$D$777,СВЦЭМ!$A$34:$A$777,$A126,СВЦЭМ!$B$34:$B$777,J$119)+'СЕТ СН'!$I$11+СВЦЭМ!$D$10+'СЕТ СН'!$I$6</f>
        <v>2098.53277368</v>
      </c>
      <c r="K126" s="37">
        <f>SUMIFS(СВЦЭМ!$D$34:$D$777,СВЦЭМ!$A$34:$A$777,$A126,СВЦЭМ!$B$34:$B$777,K$119)+'СЕТ СН'!$I$11+СВЦЭМ!$D$10+'СЕТ СН'!$I$6</f>
        <v>2037.17271514</v>
      </c>
      <c r="L126" s="37">
        <f>SUMIFS(СВЦЭМ!$D$34:$D$777,СВЦЭМ!$A$34:$A$777,$A126,СВЦЭМ!$B$34:$B$777,L$119)+'СЕТ СН'!$I$11+СВЦЭМ!$D$10+'СЕТ СН'!$I$6</f>
        <v>2072.6774027299998</v>
      </c>
      <c r="M126" s="37">
        <f>SUMIFS(СВЦЭМ!$D$34:$D$777,СВЦЭМ!$A$34:$A$777,$A126,СВЦЭМ!$B$34:$B$777,M$119)+'СЕТ СН'!$I$11+СВЦЭМ!$D$10+'СЕТ СН'!$I$6</f>
        <v>2044.4925713100001</v>
      </c>
      <c r="N126" s="37">
        <f>SUMIFS(СВЦЭМ!$D$34:$D$777,СВЦЭМ!$A$34:$A$777,$A126,СВЦЭМ!$B$34:$B$777,N$119)+'СЕТ СН'!$I$11+СВЦЭМ!$D$10+'СЕТ СН'!$I$6</f>
        <v>2006.54645669</v>
      </c>
      <c r="O126" s="37">
        <f>SUMIFS(СВЦЭМ!$D$34:$D$777,СВЦЭМ!$A$34:$A$777,$A126,СВЦЭМ!$B$34:$B$777,O$119)+'СЕТ СН'!$I$11+СВЦЭМ!$D$10+'СЕТ СН'!$I$6</f>
        <v>2012.2527033199999</v>
      </c>
      <c r="P126" s="37">
        <f>SUMIFS(СВЦЭМ!$D$34:$D$777,СВЦЭМ!$A$34:$A$777,$A126,СВЦЭМ!$B$34:$B$777,P$119)+'СЕТ СН'!$I$11+СВЦЭМ!$D$10+'СЕТ СН'!$I$6</f>
        <v>2116.9727111800003</v>
      </c>
      <c r="Q126" s="37">
        <f>SUMIFS(СВЦЭМ!$D$34:$D$777,СВЦЭМ!$A$34:$A$777,$A126,СВЦЭМ!$B$34:$B$777,Q$119)+'СЕТ СН'!$I$11+СВЦЭМ!$D$10+'СЕТ СН'!$I$6</f>
        <v>2036.46126334</v>
      </c>
      <c r="R126" s="37">
        <f>SUMIFS(СВЦЭМ!$D$34:$D$777,СВЦЭМ!$A$34:$A$777,$A126,СВЦЭМ!$B$34:$B$777,R$119)+'СЕТ СН'!$I$11+СВЦЭМ!$D$10+'СЕТ СН'!$I$6</f>
        <v>2033.1119767599998</v>
      </c>
      <c r="S126" s="37">
        <f>SUMIFS(СВЦЭМ!$D$34:$D$777,СВЦЭМ!$A$34:$A$777,$A126,СВЦЭМ!$B$34:$B$777,S$119)+'СЕТ СН'!$I$11+СВЦЭМ!$D$10+'СЕТ СН'!$I$6</f>
        <v>2062.7513574</v>
      </c>
      <c r="T126" s="37">
        <f>SUMIFS(СВЦЭМ!$D$34:$D$777,СВЦЭМ!$A$34:$A$777,$A126,СВЦЭМ!$B$34:$B$777,T$119)+'СЕТ СН'!$I$11+СВЦЭМ!$D$10+'СЕТ СН'!$I$6</f>
        <v>2112.1410977199998</v>
      </c>
      <c r="U126" s="37">
        <f>SUMIFS(СВЦЭМ!$D$34:$D$777,СВЦЭМ!$A$34:$A$777,$A126,СВЦЭМ!$B$34:$B$777,U$119)+'СЕТ СН'!$I$11+СВЦЭМ!$D$10+'СЕТ СН'!$I$6</f>
        <v>2036.7471514899999</v>
      </c>
      <c r="V126" s="37">
        <f>SUMIFS(СВЦЭМ!$D$34:$D$777,СВЦЭМ!$A$34:$A$777,$A126,СВЦЭМ!$B$34:$B$777,V$119)+'СЕТ СН'!$I$11+СВЦЭМ!$D$10+'СЕТ СН'!$I$6</f>
        <v>2047.2165808999998</v>
      </c>
      <c r="W126" s="37">
        <f>SUMIFS(СВЦЭМ!$D$34:$D$777,СВЦЭМ!$A$34:$A$777,$A126,СВЦЭМ!$B$34:$B$777,W$119)+'СЕТ СН'!$I$11+СВЦЭМ!$D$10+'СЕТ СН'!$I$6</f>
        <v>2060.9999662800001</v>
      </c>
      <c r="X126" s="37">
        <f>SUMIFS(СВЦЭМ!$D$34:$D$777,СВЦЭМ!$A$34:$A$777,$A126,СВЦЭМ!$B$34:$B$777,X$119)+'СЕТ СН'!$I$11+СВЦЭМ!$D$10+'СЕТ СН'!$I$6</f>
        <v>2034.4559737300001</v>
      </c>
      <c r="Y126" s="37">
        <f>SUMIFS(СВЦЭМ!$D$34:$D$777,СВЦЭМ!$A$34:$A$777,$A126,СВЦЭМ!$B$34:$B$777,Y$119)+'СЕТ СН'!$I$11+СВЦЭМ!$D$10+'СЕТ СН'!$I$6</f>
        <v>1997.8006780000001</v>
      </c>
    </row>
    <row r="127" spans="1:27" ht="15.75" x14ac:dyDescent="0.2">
      <c r="A127" s="36">
        <f t="shared" si="3"/>
        <v>42590</v>
      </c>
      <c r="B127" s="37">
        <f>SUMIFS(СВЦЭМ!$D$34:$D$777,СВЦЭМ!$A$34:$A$777,$A127,СВЦЭМ!$B$34:$B$777,B$119)+'СЕТ СН'!$I$11+СВЦЭМ!$D$10+'СЕТ СН'!$I$6</f>
        <v>2037.1418352999999</v>
      </c>
      <c r="C127" s="37">
        <f>SUMIFS(СВЦЭМ!$D$34:$D$777,СВЦЭМ!$A$34:$A$777,$A127,СВЦЭМ!$B$34:$B$777,C$119)+'СЕТ СН'!$I$11+СВЦЭМ!$D$10+'СЕТ СН'!$I$6</f>
        <v>2120.45648067</v>
      </c>
      <c r="D127" s="37">
        <f>SUMIFS(СВЦЭМ!$D$34:$D$777,СВЦЭМ!$A$34:$A$777,$A127,СВЦЭМ!$B$34:$B$777,D$119)+'СЕТ СН'!$I$11+СВЦЭМ!$D$10+'СЕТ СН'!$I$6</f>
        <v>2179.5251103700002</v>
      </c>
      <c r="E127" s="37">
        <f>SUMIFS(СВЦЭМ!$D$34:$D$777,СВЦЭМ!$A$34:$A$777,$A127,СВЦЭМ!$B$34:$B$777,E$119)+'СЕТ СН'!$I$11+СВЦЭМ!$D$10+'СЕТ СН'!$I$6</f>
        <v>2225.4057907400002</v>
      </c>
      <c r="F127" s="37">
        <f>SUMIFS(СВЦЭМ!$D$34:$D$777,СВЦЭМ!$A$34:$A$777,$A127,СВЦЭМ!$B$34:$B$777,F$119)+'СЕТ СН'!$I$11+СВЦЭМ!$D$10+'СЕТ СН'!$I$6</f>
        <v>2240.9686696600002</v>
      </c>
      <c r="G127" s="37">
        <f>SUMIFS(СВЦЭМ!$D$34:$D$777,СВЦЭМ!$A$34:$A$777,$A127,СВЦЭМ!$B$34:$B$777,G$119)+'СЕТ СН'!$I$11+СВЦЭМ!$D$10+'СЕТ СН'!$I$6</f>
        <v>2212.6540661899999</v>
      </c>
      <c r="H127" s="37">
        <f>SUMIFS(СВЦЭМ!$D$34:$D$777,СВЦЭМ!$A$34:$A$777,$A127,СВЦЭМ!$B$34:$B$777,H$119)+'СЕТ СН'!$I$11+СВЦЭМ!$D$10+'СЕТ СН'!$I$6</f>
        <v>2152.2643908299997</v>
      </c>
      <c r="I127" s="37">
        <f>SUMIFS(СВЦЭМ!$D$34:$D$777,СВЦЭМ!$A$34:$A$777,$A127,СВЦЭМ!$B$34:$B$777,I$119)+'СЕТ СН'!$I$11+СВЦЭМ!$D$10+'СЕТ СН'!$I$6</f>
        <v>2089.7174852200001</v>
      </c>
      <c r="J127" s="37">
        <f>SUMIFS(СВЦЭМ!$D$34:$D$777,СВЦЭМ!$A$34:$A$777,$A127,СВЦЭМ!$B$34:$B$777,J$119)+'СЕТ СН'!$I$11+СВЦЭМ!$D$10+'СЕТ СН'!$I$6</f>
        <v>2128.40701485</v>
      </c>
      <c r="K127" s="37">
        <f>SUMIFS(СВЦЭМ!$D$34:$D$777,СВЦЭМ!$A$34:$A$777,$A127,СВЦЭМ!$B$34:$B$777,K$119)+'СЕТ СН'!$I$11+СВЦЭМ!$D$10+'СЕТ СН'!$I$6</f>
        <v>2260.5773826699997</v>
      </c>
      <c r="L127" s="37">
        <f>SUMIFS(СВЦЭМ!$D$34:$D$777,СВЦЭМ!$A$34:$A$777,$A127,СВЦЭМ!$B$34:$B$777,L$119)+'СЕТ СН'!$I$11+СВЦЭМ!$D$10+'СЕТ СН'!$I$6</f>
        <v>2604.7328538000002</v>
      </c>
      <c r="M127" s="37">
        <f>SUMIFS(СВЦЭМ!$D$34:$D$777,СВЦЭМ!$A$34:$A$777,$A127,СВЦЭМ!$B$34:$B$777,M$119)+'СЕТ СН'!$I$11+СВЦЭМ!$D$10+'СЕТ СН'!$I$6</f>
        <v>2567.1868308599996</v>
      </c>
      <c r="N127" s="37">
        <f>SUMIFS(СВЦЭМ!$D$34:$D$777,СВЦЭМ!$A$34:$A$777,$A127,СВЦЭМ!$B$34:$B$777,N$119)+'СЕТ СН'!$I$11+СВЦЭМ!$D$10+'СЕТ СН'!$I$6</f>
        <v>2162.9052559800002</v>
      </c>
      <c r="O127" s="37">
        <f>SUMIFS(СВЦЭМ!$D$34:$D$777,СВЦЭМ!$A$34:$A$777,$A127,СВЦЭМ!$B$34:$B$777,O$119)+'СЕТ СН'!$I$11+СВЦЭМ!$D$10+'СЕТ СН'!$I$6</f>
        <v>2194.8709539700003</v>
      </c>
      <c r="P127" s="37">
        <f>SUMIFS(СВЦЭМ!$D$34:$D$777,СВЦЭМ!$A$34:$A$777,$A127,СВЦЭМ!$B$34:$B$777,P$119)+'СЕТ СН'!$I$11+СВЦЭМ!$D$10+'СЕТ СН'!$I$6</f>
        <v>2060.6265933700001</v>
      </c>
      <c r="Q127" s="37">
        <f>SUMIFS(СВЦЭМ!$D$34:$D$777,СВЦЭМ!$A$34:$A$777,$A127,СВЦЭМ!$B$34:$B$777,Q$119)+'СЕТ СН'!$I$11+СВЦЭМ!$D$10+'СЕТ СН'!$I$6</f>
        <v>2053.7988342399999</v>
      </c>
      <c r="R127" s="37">
        <f>SUMIFS(СВЦЭМ!$D$34:$D$777,СВЦЭМ!$A$34:$A$777,$A127,СВЦЭМ!$B$34:$B$777,R$119)+'СЕТ СН'!$I$11+СВЦЭМ!$D$10+'СЕТ СН'!$I$6</f>
        <v>2053.5041061500001</v>
      </c>
      <c r="S127" s="37">
        <f>SUMIFS(СВЦЭМ!$D$34:$D$777,СВЦЭМ!$A$34:$A$777,$A127,СВЦЭМ!$B$34:$B$777,S$119)+'СЕТ СН'!$I$11+СВЦЭМ!$D$10+'СЕТ СН'!$I$6</f>
        <v>2149.8197694600003</v>
      </c>
      <c r="T127" s="37">
        <f>SUMIFS(СВЦЭМ!$D$34:$D$777,СВЦЭМ!$A$34:$A$777,$A127,СВЦЭМ!$B$34:$B$777,T$119)+'СЕТ СН'!$I$11+СВЦЭМ!$D$10+'СЕТ СН'!$I$6</f>
        <v>2120.0741495900002</v>
      </c>
      <c r="U127" s="37">
        <f>SUMIFS(СВЦЭМ!$D$34:$D$777,СВЦЭМ!$A$34:$A$777,$A127,СВЦЭМ!$B$34:$B$777,U$119)+'СЕТ СН'!$I$11+СВЦЭМ!$D$10+'СЕТ СН'!$I$6</f>
        <v>2116.8467961899996</v>
      </c>
      <c r="V127" s="37">
        <f>SUMIFS(СВЦЭМ!$D$34:$D$777,СВЦЭМ!$A$34:$A$777,$A127,СВЦЭМ!$B$34:$B$777,V$119)+'СЕТ СН'!$I$11+СВЦЭМ!$D$10+'СЕТ СН'!$I$6</f>
        <v>2152.0156115899999</v>
      </c>
      <c r="W127" s="37">
        <f>SUMIFS(СВЦЭМ!$D$34:$D$777,СВЦЭМ!$A$34:$A$777,$A127,СВЦЭМ!$B$34:$B$777,W$119)+'СЕТ СН'!$I$11+СВЦЭМ!$D$10+'СЕТ СН'!$I$6</f>
        <v>2171.8365590399999</v>
      </c>
      <c r="X127" s="37">
        <f>SUMIFS(СВЦЭМ!$D$34:$D$777,СВЦЭМ!$A$34:$A$777,$A127,СВЦЭМ!$B$34:$B$777,X$119)+'СЕТ СН'!$I$11+СВЦЭМ!$D$10+'СЕТ СН'!$I$6</f>
        <v>2056.4419841700001</v>
      </c>
      <c r="Y127" s="37">
        <f>SUMIFS(СВЦЭМ!$D$34:$D$777,СВЦЭМ!$A$34:$A$777,$A127,СВЦЭМ!$B$34:$B$777,Y$119)+'СЕТ СН'!$I$11+СВЦЭМ!$D$10+'СЕТ СН'!$I$6</f>
        <v>2076.1046842400001</v>
      </c>
    </row>
    <row r="128" spans="1:27" ht="15.75" x14ac:dyDescent="0.2">
      <c r="A128" s="36">
        <f t="shared" si="3"/>
        <v>42591</v>
      </c>
      <c r="B128" s="37">
        <f>SUMIFS(СВЦЭМ!$D$34:$D$777,СВЦЭМ!$A$34:$A$777,$A128,СВЦЭМ!$B$34:$B$777,B$119)+'СЕТ СН'!$I$11+СВЦЭМ!$D$10+'СЕТ СН'!$I$6</f>
        <v>2117.1575261999997</v>
      </c>
      <c r="C128" s="37">
        <f>SUMIFS(СВЦЭМ!$D$34:$D$777,СВЦЭМ!$A$34:$A$777,$A128,СВЦЭМ!$B$34:$B$777,C$119)+'СЕТ СН'!$I$11+СВЦЭМ!$D$10+'СЕТ СН'!$I$6</f>
        <v>2208.5138302200003</v>
      </c>
      <c r="D128" s="37">
        <f>SUMIFS(СВЦЭМ!$D$34:$D$777,СВЦЭМ!$A$34:$A$777,$A128,СВЦЭМ!$B$34:$B$777,D$119)+'СЕТ СН'!$I$11+СВЦЭМ!$D$10+'СЕТ СН'!$I$6</f>
        <v>2243.7518279200003</v>
      </c>
      <c r="E128" s="37">
        <f>SUMIFS(СВЦЭМ!$D$34:$D$777,СВЦЭМ!$A$34:$A$777,$A128,СВЦЭМ!$B$34:$B$777,E$119)+'СЕТ СН'!$I$11+СВЦЭМ!$D$10+'СЕТ СН'!$I$6</f>
        <v>2237.03355728</v>
      </c>
      <c r="F128" s="37">
        <f>SUMIFS(СВЦЭМ!$D$34:$D$777,СВЦЭМ!$A$34:$A$777,$A128,СВЦЭМ!$B$34:$B$777,F$119)+'СЕТ СН'!$I$11+СВЦЭМ!$D$10+'СЕТ СН'!$I$6</f>
        <v>2187.1063658000003</v>
      </c>
      <c r="G128" s="37">
        <f>SUMIFS(СВЦЭМ!$D$34:$D$777,СВЦЭМ!$A$34:$A$777,$A128,СВЦЭМ!$B$34:$B$777,G$119)+'СЕТ СН'!$I$11+СВЦЭМ!$D$10+'СЕТ СН'!$I$6</f>
        <v>2235.2293827200001</v>
      </c>
      <c r="H128" s="37">
        <f>SUMIFS(СВЦЭМ!$D$34:$D$777,СВЦЭМ!$A$34:$A$777,$A128,СВЦЭМ!$B$34:$B$777,H$119)+'СЕТ СН'!$I$11+СВЦЭМ!$D$10+'СЕТ СН'!$I$6</f>
        <v>2111.2485383200001</v>
      </c>
      <c r="I128" s="37">
        <f>SUMIFS(СВЦЭМ!$D$34:$D$777,СВЦЭМ!$A$34:$A$777,$A128,СВЦЭМ!$B$34:$B$777,I$119)+'СЕТ СН'!$I$11+СВЦЭМ!$D$10+'СЕТ СН'!$I$6</f>
        <v>2074.85154543</v>
      </c>
      <c r="J128" s="37">
        <f>SUMIFS(СВЦЭМ!$D$34:$D$777,СВЦЭМ!$A$34:$A$777,$A128,СВЦЭМ!$B$34:$B$777,J$119)+'СЕТ СН'!$I$11+СВЦЭМ!$D$10+'СЕТ СН'!$I$6</f>
        <v>2044.5336605799998</v>
      </c>
      <c r="K128" s="37">
        <f>SUMIFS(СВЦЭМ!$D$34:$D$777,СВЦЭМ!$A$34:$A$777,$A128,СВЦЭМ!$B$34:$B$777,K$119)+'СЕТ СН'!$I$11+СВЦЭМ!$D$10+'СЕТ СН'!$I$6</f>
        <v>2079.4750789899999</v>
      </c>
      <c r="L128" s="37">
        <f>SUMIFS(СВЦЭМ!$D$34:$D$777,СВЦЭМ!$A$34:$A$777,$A128,СВЦЭМ!$B$34:$B$777,L$119)+'СЕТ СН'!$I$11+СВЦЭМ!$D$10+'СЕТ СН'!$I$6</f>
        <v>2098.7323724600001</v>
      </c>
      <c r="M128" s="37">
        <f>SUMIFS(СВЦЭМ!$D$34:$D$777,СВЦЭМ!$A$34:$A$777,$A128,СВЦЭМ!$B$34:$B$777,M$119)+'СЕТ СН'!$I$11+СВЦЭМ!$D$10+'СЕТ СН'!$I$6</f>
        <v>2113.3050388000001</v>
      </c>
      <c r="N128" s="37">
        <f>SUMIFS(СВЦЭМ!$D$34:$D$777,СВЦЭМ!$A$34:$A$777,$A128,СВЦЭМ!$B$34:$B$777,N$119)+'СЕТ СН'!$I$11+СВЦЭМ!$D$10+'СЕТ СН'!$I$6</f>
        <v>2140.4877876399996</v>
      </c>
      <c r="O128" s="37">
        <f>SUMIFS(СВЦЭМ!$D$34:$D$777,СВЦЭМ!$A$34:$A$777,$A128,СВЦЭМ!$B$34:$B$777,O$119)+'СЕТ СН'!$I$11+СВЦЭМ!$D$10+'СЕТ СН'!$I$6</f>
        <v>2128.9968165</v>
      </c>
      <c r="P128" s="37">
        <f>SUMIFS(СВЦЭМ!$D$34:$D$777,СВЦЭМ!$A$34:$A$777,$A128,СВЦЭМ!$B$34:$B$777,P$119)+'СЕТ СН'!$I$11+СВЦЭМ!$D$10+'СЕТ СН'!$I$6</f>
        <v>2132.8850708500004</v>
      </c>
      <c r="Q128" s="37">
        <f>SUMIFS(СВЦЭМ!$D$34:$D$777,СВЦЭМ!$A$34:$A$777,$A128,СВЦЭМ!$B$34:$B$777,Q$119)+'СЕТ СН'!$I$11+СВЦЭМ!$D$10+'СЕТ СН'!$I$6</f>
        <v>2105.3360634199998</v>
      </c>
      <c r="R128" s="37">
        <f>SUMIFS(СВЦЭМ!$D$34:$D$777,СВЦЭМ!$A$34:$A$777,$A128,СВЦЭМ!$B$34:$B$777,R$119)+'СЕТ СН'!$I$11+СВЦЭМ!$D$10+'СЕТ СН'!$I$6</f>
        <v>2129.3977335899999</v>
      </c>
      <c r="S128" s="37">
        <f>SUMIFS(СВЦЭМ!$D$34:$D$777,СВЦЭМ!$A$34:$A$777,$A128,СВЦЭМ!$B$34:$B$777,S$119)+'СЕТ СН'!$I$11+СВЦЭМ!$D$10+'СЕТ СН'!$I$6</f>
        <v>2168.1996377799996</v>
      </c>
      <c r="T128" s="37">
        <f>SUMIFS(СВЦЭМ!$D$34:$D$777,СВЦЭМ!$A$34:$A$777,$A128,СВЦЭМ!$B$34:$B$777,T$119)+'СЕТ СН'!$I$11+СВЦЭМ!$D$10+'СЕТ СН'!$I$6</f>
        <v>2161.9993259399998</v>
      </c>
      <c r="U128" s="37">
        <f>SUMIFS(СВЦЭМ!$D$34:$D$777,СВЦЭМ!$A$34:$A$777,$A128,СВЦЭМ!$B$34:$B$777,U$119)+'СЕТ СН'!$I$11+СВЦЭМ!$D$10+'СЕТ СН'!$I$6</f>
        <v>2080.1096033499998</v>
      </c>
      <c r="V128" s="37">
        <f>SUMIFS(СВЦЭМ!$D$34:$D$777,СВЦЭМ!$A$34:$A$777,$A128,СВЦЭМ!$B$34:$B$777,V$119)+'СЕТ СН'!$I$11+СВЦЭМ!$D$10+'СЕТ СН'!$I$6</f>
        <v>2075.4189445000002</v>
      </c>
      <c r="W128" s="37">
        <f>SUMIFS(СВЦЭМ!$D$34:$D$777,СВЦЭМ!$A$34:$A$777,$A128,СВЦЭМ!$B$34:$B$777,W$119)+'СЕТ СН'!$I$11+СВЦЭМ!$D$10+'СЕТ СН'!$I$6</f>
        <v>2126.8151921899998</v>
      </c>
      <c r="X128" s="37">
        <f>SUMIFS(СВЦЭМ!$D$34:$D$777,СВЦЭМ!$A$34:$A$777,$A128,СВЦЭМ!$B$34:$B$777,X$119)+'СЕТ СН'!$I$11+СВЦЭМ!$D$10+'СЕТ СН'!$I$6</f>
        <v>2018.1044563800001</v>
      </c>
      <c r="Y128" s="37">
        <f>SUMIFS(СВЦЭМ!$D$34:$D$777,СВЦЭМ!$A$34:$A$777,$A128,СВЦЭМ!$B$34:$B$777,Y$119)+'СЕТ СН'!$I$11+СВЦЭМ!$D$10+'СЕТ СН'!$I$6</f>
        <v>2026.8083112700001</v>
      </c>
    </row>
    <row r="129" spans="1:25" ht="15.75" x14ac:dyDescent="0.2">
      <c r="A129" s="36">
        <f t="shared" si="3"/>
        <v>42592</v>
      </c>
      <c r="B129" s="37">
        <f>SUMIFS(СВЦЭМ!$D$34:$D$777,СВЦЭМ!$A$34:$A$777,$A129,СВЦЭМ!$B$34:$B$777,B$119)+'СЕТ СН'!$I$11+СВЦЭМ!$D$10+'СЕТ СН'!$I$6</f>
        <v>2115.49289774</v>
      </c>
      <c r="C129" s="37">
        <f>SUMIFS(СВЦЭМ!$D$34:$D$777,СВЦЭМ!$A$34:$A$777,$A129,СВЦЭМ!$B$34:$B$777,C$119)+'СЕТ СН'!$I$11+СВЦЭМ!$D$10+'СЕТ СН'!$I$6</f>
        <v>2158.72564014</v>
      </c>
      <c r="D129" s="37">
        <f>SUMIFS(СВЦЭМ!$D$34:$D$777,СВЦЭМ!$A$34:$A$777,$A129,СВЦЭМ!$B$34:$B$777,D$119)+'СЕТ СН'!$I$11+СВЦЭМ!$D$10+'СЕТ СН'!$I$6</f>
        <v>2184.5562438099996</v>
      </c>
      <c r="E129" s="37">
        <f>SUMIFS(СВЦЭМ!$D$34:$D$777,СВЦЭМ!$A$34:$A$777,$A129,СВЦЭМ!$B$34:$B$777,E$119)+'СЕТ СН'!$I$11+СВЦЭМ!$D$10+'СЕТ СН'!$I$6</f>
        <v>2177.9932745699998</v>
      </c>
      <c r="F129" s="37">
        <f>SUMIFS(СВЦЭМ!$D$34:$D$777,СВЦЭМ!$A$34:$A$777,$A129,СВЦЭМ!$B$34:$B$777,F$119)+'СЕТ СН'!$I$11+СВЦЭМ!$D$10+'СЕТ СН'!$I$6</f>
        <v>2210.9418175199999</v>
      </c>
      <c r="G129" s="37">
        <f>SUMIFS(СВЦЭМ!$D$34:$D$777,СВЦЭМ!$A$34:$A$777,$A129,СВЦЭМ!$B$34:$B$777,G$119)+'СЕТ СН'!$I$11+СВЦЭМ!$D$10+'СЕТ СН'!$I$6</f>
        <v>2188.4069801699998</v>
      </c>
      <c r="H129" s="37">
        <f>SUMIFS(СВЦЭМ!$D$34:$D$777,СВЦЭМ!$A$34:$A$777,$A129,СВЦЭМ!$B$34:$B$777,H$119)+'СЕТ СН'!$I$11+СВЦЭМ!$D$10+'СЕТ СН'!$I$6</f>
        <v>2140.9915686100003</v>
      </c>
      <c r="I129" s="37">
        <f>SUMIFS(СВЦЭМ!$D$34:$D$777,СВЦЭМ!$A$34:$A$777,$A129,СВЦЭМ!$B$34:$B$777,I$119)+'СЕТ СН'!$I$11+СВЦЭМ!$D$10+'СЕТ СН'!$I$6</f>
        <v>2106.0446364099998</v>
      </c>
      <c r="J129" s="37">
        <f>SUMIFS(СВЦЭМ!$D$34:$D$777,СВЦЭМ!$A$34:$A$777,$A129,СВЦЭМ!$B$34:$B$777,J$119)+'СЕТ СН'!$I$11+СВЦЭМ!$D$10+'СЕТ СН'!$I$6</f>
        <v>2022.82767453</v>
      </c>
      <c r="K129" s="37">
        <f>SUMIFS(СВЦЭМ!$D$34:$D$777,СВЦЭМ!$A$34:$A$777,$A129,СВЦЭМ!$B$34:$B$777,K$119)+'СЕТ СН'!$I$11+СВЦЭМ!$D$10+'СЕТ СН'!$I$6</f>
        <v>1784.7865312599999</v>
      </c>
      <c r="L129" s="37">
        <f>SUMIFS(СВЦЭМ!$D$34:$D$777,СВЦЭМ!$A$34:$A$777,$A129,СВЦЭМ!$B$34:$B$777,L$119)+'СЕТ СН'!$I$11+СВЦЭМ!$D$10+'СЕТ СН'!$I$6</f>
        <v>2045.70183202</v>
      </c>
      <c r="M129" s="37">
        <f>SUMIFS(СВЦЭМ!$D$34:$D$777,СВЦЭМ!$A$34:$A$777,$A129,СВЦЭМ!$B$34:$B$777,M$119)+'СЕТ СН'!$I$11+СВЦЭМ!$D$10+'СЕТ СН'!$I$6</f>
        <v>2125.8771185799997</v>
      </c>
      <c r="N129" s="37">
        <f>SUMIFS(СВЦЭМ!$D$34:$D$777,СВЦЭМ!$A$34:$A$777,$A129,СВЦЭМ!$B$34:$B$777,N$119)+'СЕТ СН'!$I$11+СВЦЭМ!$D$10+'СЕТ СН'!$I$6</f>
        <v>2241.4899059500003</v>
      </c>
      <c r="O129" s="37">
        <f>SUMIFS(СВЦЭМ!$D$34:$D$777,СВЦЭМ!$A$34:$A$777,$A129,СВЦЭМ!$B$34:$B$777,O$119)+'СЕТ СН'!$I$11+СВЦЭМ!$D$10+'СЕТ СН'!$I$6</f>
        <v>2238.9793490700004</v>
      </c>
      <c r="P129" s="37">
        <f>SUMIFS(СВЦЭМ!$D$34:$D$777,СВЦЭМ!$A$34:$A$777,$A129,СВЦЭМ!$B$34:$B$777,P$119)+'СЕТ СН'!$I$11+СВЦЭМ!$D$10+'СЕТ СН'!$I$6</f>
        <v>2291.0189224200003</v>
      </c>
      <c r="Q129" s="37">
        <f>SUMIFS(СВЦЭМ!$D$34:$D$777,СВЦЭМ!$A$34:$A$777,$A129,СВЦЭМ!$B$34:$B$777,Q$119)+'СЕТ СН'!$I$11+СВЦЭМ!$D$10+'СЕТ СН'!$I$6</f>
        <v>2196.6096745100003</v>
      </c>
      <c r="R129" s="37">
        <f>SUMIFS(СВЦЭМ!$D$34:$D$777,СВЦЭМ!$A$34:$A$777,$A129,СВЦЭМ!$B$34:$B$777,R$119)+'СЕТ СН'!$I$11+СВЦЭМ!$D$10+'СЕТ СН'!$I$6</f>
        <v>2110.7773825300001</v>
      </c>
      <c r="S129" s="37">
        <f>SUMIFS(СВЦЭМ!$D$34:$D$777,СВЦЭМ!$A$34:$A$777,$A129,СВЦЭМ!$B$34:$B$777,S$119)+'СЕТ СН'!$I$11+СВЦЭМ!$D$10+'СЕТ СН'!$I$6</f>
        <v>2221.9863567900002</v>
      </c>
      <c r="T129" s="37">
        <f>SUMIFS(СВЦЭМ!$D$34:$D$777,СВЦЭМ!$A$34:$A$777,$A129,СВЦЭМ!$B$34:$B$777,T$119)+'СЕТ СН'!$I$11+СВЦЭМ!$D$10+'СЕТ СН'!$I$6</f>
        <v>2272.10377827</v>
      </c>
      <c r="U129" s="37">
        <f>SUMIFS(СВЦЭМ!$D$34:$D$777,СВЦЭМ!$A$34:$A$777,$A129,СВЦЭМ!$B$34:$B$777,U$119)+'СЕТ СН'!$I$11+СВЦЭМ!$D$10+'СЕТ СН'!$I$6</f>
        <v>2275.5361798900003</v>
      </c>
      <c r="V129" s="37">
        <f>SUMIFS(СВЦЭМ!$D$34:$D$777,СВЦЭМ!$A$34:$A$777,$A129,СВЦЭМ!$B$34:$B$777,V$119)+'СЕТ СН'!$I$11+СВЦЭМ!$D$10+'СЕТ СН'!$I$6</f>
        <v>2392.3706024800003</v>
      </c>
      <c r="W129" s="37">
        <f>SUMIFS(СВЦЭМ!$D$34:$D$777,СВЦЭМ!$A$34:$A$777,$A129,СВЦЭМ!$B$34:$B$777,W$119)+'СЕТ СН'!$I$11+СВЦЭМ!$D$10+'СЕТ СН'!$I$6</f>
        <v>2361.9186997899997</v>
      </c>
      <c r="X129" s="37">
        <f>SUMIFS(СВЦЭМ!$D$34:$D$777,СВЦЭМ!$A$34:$A$777,$A129,СВЦЭМ!$B$34:$B$777,X$119)+'СЕТ СН'!$I$11+СВЦЭМ!$D$10+'СЕТ СН'!$I$6</f>
        <v>2199.5140693900003</v>
      </c>
      <c r="Y129" s="37">
        <f>SUMIFS(СВЦЭМ!$D$34:$D$777,СВЦЭМ!$A$34:$A$777,$A129,СВЦЭМ!$B$34:$B$777,Y$119)+'СЕТ СН'!$I$11+СВЦЭМ!$D$10+'СЕТ СН'!$I$6</f>
        <v>2191.1665879800003</v>
      </c>
    </row>
    <row r="130" spans="1:25" ht="15.75" x14ac:dyDescent="0.2">
      <c r="A130" s="36">
        <f t="shared" si="3"/>
        <v>42593</v>
      </c>
      <c r="B130" s="37">
        <f>SUMIFS(СВЦЭМ!$D$34:$D$777,СВЦЭМ!$A$34:$A$777,$A130,СВЦЭМ!$B$34:$B$777,B$119)+'СЕТ СН'!$I$11+СВЦЭМ!$D$10+'СЕТ СН'!$I$6</f>
        <v>2223.0416458899999</v>
      </c>
      <c r="C130" s="37">
        <f>SUMIFS(СВЦЭМ!$D$34:$D$777,СВЦЭМ!$A$34:$A$777,$A130,СВЦЭМ!$B$34:$B$777,C$119)+'СЕТ СН'!$I$11+СВЦЭМ!$D$10+'СЕТ СН'!$I$6</f>
        <v>2312.1928957600003</v>
      </c>
      <c r="D130" s="37">
        <f>SUMIFS(СВЦЭМ!$D$34:$D$777,СВЦЭМ!$A$34:$A$777,$A130,СВЦЭМ!$B$34:$B$777,D$119)+'СЕТ СН'!$I$11+СВЦЭМ!$D$10+'СЕТ СН'!$I$6</f>
        <v>2373.04781082</v>
      </c>
      <c r="E130" s="37">
        <f>SUMIFS(СВЦЭМ!$D$34:$D$777,СВЦЭМ!$A$34:$A$777,$A130,СВЦЭМ!$B$34:$B$777,E$119)+'СЕТ СН'!$I$11+СВЦЭМ!$D$10+'СЕТ СН'!$I$6</f>
        <v>2306.3530933100001</v>
      </c>
      <c r="F130" s="37">
        <f>SUMIFS(СВЦЭМ!$D$34:$D$777,СВЦЭМ!$A$34:$A$777,$A130,СВЦЭМ!$B$34:$B$777,F$119)+'СЕТ СН'!$I$11+СВЦЭМ!$D$10+'СЕТ СН'!$I$6</f>
        <v>2310.47931935</v>
      </c>
      <c r="G130" s="37">
        <f>SUMIFS(СВЦЭМ!$D$34:$D$777,СВЦЭМ!$A$34:$A$777,$A130,СВЦЭМ!$B$34:$B$777,G$119)+'СЕТ СН'!$I$11+СВЦЭМ!$D$10+'СЕТ СН'!$I$6</f>
        <v>2293.30553044</v>
      </c>
      <c r="H130" s="37">
        <f>SUMIFS(СВЦЭМ!$D$34:$D$777,СВЦЭМ!$A$34:$A$777,$A130,СВЦЭМ!$B$34:$B$777,H$119)+'СЕТ СН'!$I$11+СВЦЭМ!$D$10+'СЕТ СН'!$I$6</f>
        <v>2267.62345065</v>
      </c>
      <c r="I130" s="37">
        <f>SUMIFS(СВЦЭМ!$D$34:$D$777,СВЦЭМ!$A$34:$A$777,$A130,СВЦЭМ!$B$34:$B$777,I$119)+'СЕТ СН'!$I$11+СВЦЭМ!$D$10+'СЕТ СН'!$I$6</f>
        <v>2277.0899999499998</v>
      </c>
      <c r="J130" s="37">
        <f>SUMIFS(СВЦЭМ!$D$34:$D$777,СВЦЭМ!$A$34:$A$777,$A130,СВЦЭМ!$B$34:$B$777,J$119)+'СЕТ СН'!$I$11+СВЦЭМ!$D$10+'СЕТ СН'!$I$6</f>
        <v>2099.1982216900001</v>
      </c>
      <c r="K130" s="37">
        <f>SUMIFS(СВЦЭМ!$D$34:$D$777,СВЦЭМ!$A$34:$A$777,$A130,СВЦЭМ!$B$34:$B$777,K$119)+'СЕТ СН'!$I$11+СВЦЭМ!$D$10+'СЕТ СН'!$I$6</f>
        <v>2103.1025289499999</v>
      </c>
      <c r="L130" s="37">
        <f>SUMIFS(СВЦЭМ!$D$34:$D$777,СВЦЭМ!$A$34:$A$777,$A130,СВЦЭМ!$B$34:$B$777,L$119)+'СЕТ СН'!$I$11+СВЦЭМ!$D$10+'СЕТ СН'!$I$6</f>
        <v>2102.9934442899998</v>
      </c>
      <c r="M130" s="37">
        <f>SUMIFS(СВЦЭМ!$D$34:$D$777,СВЦЭМ!$A$34:$A$777,$A130,СВЦЭМ!$B$34:$B$777,M$119)+'СЕТ СН'!$I$11+СВЦЭМ!$D$10+'СЕТ СН'!$I$6</f>
        <v>2114.3284011400001</v>
      </c>
      <c r="N130" s="37">
        <f>SUMIFS(СВЦЭМ!$D$34:$D$777,СВЦЭМ!$A$34:$A$777,$A130,СВЦЭМ!$B$34:$B$777,N$119)+'СЕТ СН'!$I$11+СВЦЭМ!$D$10+'СЕТ СН'!$I$6</f>
        <v>2028.1489805400001</v>
      </c>
      <c r="O130" s="37">
        <f>SUMIFS(СВЦЭМ!$D$34:$D$777,СВЦЭМ!$A$34:$A$777,$A130,СВЦЭМ!$B$34:$B$777,O$119)+'СЕТ СН'!$I$11+СВЦЭМ!$D$10+'СЕТ СН'!$I$6</f>
        <v>2044.58287574</v>
      </c>
      <c r="P130" s="37">
        <f>SUMIFS(СВЦЭМ!$D$34:$D$777,СВЦЭМ!$A$34:$A$777,$A130,СВЦЭМ!$B$34:$B$777,P$119)+'СЕТ СН'!$I$11+СВЦЭМ!$D$10+'СЕТ СН'!$I$6</f>
        <v>2188.4098048400001</v>
      </c>
      <c r="Q130" s="37">
        <f>SUMIFS(СВЦЭМ!$D$34:$D$777,СВЦЭМ!$A$34:$A$777,$A130,СВЦЭМ!$B$34:$B$777,Q$119)+'СЕТ СН'!$I$11+СВЦЭМ!$D$10+'СЕТ СН'!$I$6</f>
        <v>2142.9739039300002</v>
      </c>
      <c r="R130" s="37">
        <f>SUMIFS(СВЦЭМ!$D$34:$D$777,СВЦЭМ!$A$34:$A$777,$A130,СВЦЭМ!$B$34:$B$777,R$119)+'СЕТ СН'!$I$11+СВЦЭМ!$D$10+'СЕТ СН'!$I$6</f>
        <v>2861.2923669299998</v>
      </c>
      <c r="S130" s="37">
        <f>SUMIFS(СВЦЭМ!$D$34:$D$777,СВЦЭМ!$A$34:$A$777,$A130,СВЦЭМ!$B$34:$B$777,S$119)+'СЕТ СН'!$I$11+СВЦЭМ!$D$10+'СЕТ СН'!$I$6</f>
        <v>2260.84058676</v>
      </c>
      <c r="T130" s="37">
        <f>SUMIFS(СВЦЭМ!$D$34:$D$777,СВЦЭМ!$A$34:$A$777,$A130,СВЦЭМ!$B$34:$B$777,T$119)+'СЕТ СН'!$I$11+СВЦЭМ!$D$10+'СЕТ СН'!$I$6</f>
        <v>2241.8253424499999</v>
      </c>
      <c r="U130" s="37">
        <f>SUMIFS(СВЦЭМ!$D$34:$D$777,СВЦЭМ!$A$34:$A$777,$A130,СВЦЭМ!$B$34:$B$777,U$119)+'СЕТ СН'!$I$11+СВЦЭМ!$D$10+'СЕТ СН'!$I$6</f>
        <v>2158.2988626699998</v>
      </c>
      <c r="V130" s="37">
        <f>SUMIFS(СВЦЭМ!$D$34:$D$777,СВЦЭМ!$A$34:$A$777,$A130,СВЦЭМ!$B$34:$B$777,V$119)+'СЕТ СН'!$I$11+СВЦЭМ!$D$10+'СЕТ СН'!$I$6</f>
        <v>2173.1227840299998</v>
      </c>
      <c r="W130" s="37">
        <f>SUMIFS(СВЦЭМ!$D$34:$D$777,СВЦЭМ!$A$34:$A$777,$A130,СВЦЭМ!$B$34:$B$777,W$119)+'СЕТ СН'!$I$11+СВЦЭМ!$D$10+'СЕТ СН'!$I$6</f>
        <v>2171.6116863899997</v>
      </c>
      <c r="X130" s="37">
        <f>SUMIFS(СВЦЭМ!$D$34:$D$777,СВЦЭМ!$A$34:$A$777,$A130,СВЦЭМ!$B$34:$B$777,X$119)+'СЕТ СН'!$I$11+СВЦЭМ!$D$10+'СЕТ СН'!$I$6</f>
        <v>2099.6852086700001</v>
      </c>
      <c r="Y130" s="37">
        <f>SUMIFS(СВЦЭМ!$D$34:$D$777,СВЦЭМ!$A$34:$A$777,$A130,СВЦЭМ!$B$34:$B$777,Y$119)+'СЕТ СН'!$I$11+СВЦЭМ!$D$10+'СЕТ СН'!$I$6</f>
        <v>2156.4888603199997</v>
      </c>
    </row>
    <row r="131" spans="1:25" ht="15.75" x14ac:dyDescent="0.2">
      <c r="A131" s="36">
        <f t="shared" si="3"/>
        <v>42594</v>
      </c>
      <c r="B131" s="37">
        <f>SUMIFS(СВЦЭМ!$D$34:$D$777,СВЦЭМ!$A$34:$A$777,$A131,СВЦЭМ!$B$34:$B$777,B$119)+'СЕТ СН'!$I$11+СВЦЭМ!$D$10+'СЕТ СН'!$I$6</f>
        <v>2277.5449812699999</v>
      </c>
      <c r="C131" s="37">
        <f>SUMIFS(СВЦЭМ!$D$34:$D$777,СВЦЭМ!$A$34:$A$777,$A131,СВЦЭМ!$B$34:$B$777,C$119)+'СЕТ СН'!$I$11+СВЦЭМ!$D$10+'СЕТ СН'!$I$6</f>
        <v>2370.6188595399999</v>
      </c>
      <c r="D131" s="37">
        <f>SUMIFS(СВЦЭМ!$D$34:$D$777,СВЦЭМ!$A$34:$A$777,$A131,СВЦЭМ!$B$34:$B$777,D$119)+'СЕТ СН'!$I$11+СВЦЭМ!$D$10+'СЕТ СН'!$I$6</f>
        <v>2346.0348964799996</v>
      </c>
      <c r="E131" s="37">
        <f>SUMIFS(СВЦЭМ!$D$34:$D$777,СВЦЭМ!$A$34:$A$777,$A131,СВЦЭМ!$B$34:$B$777,E$119)+'СЕТ СН'!$I$11+СВЦЭМ!$D$10+'СЕТ СН'!$I$6</f>
        <v>2366.99048408</v>
      </c>
      <c r="F131" s="37">
        <f>SUMIFS(СВЦЭМ!$D$34:$D$777,СВЦЭМ!$A$34:$A$777,$A131,СВЦЭМ!$B$34:$B$777,F$119)+'СЕТ СН'!$I$11+СВЦЭМ!$D$10+'СЕТ СН'!$I$6</f>
        <v>2351.3305406700001</v>
      </c>
      <c r="G131" s="37">
        <f>SUMIFS(СВЦЭМ!$D$34:$D$777,СВЦЭМ!$A$34:$A$777,$A131,СВЦЭМ!$B$34:$B$777,G$119)+'СЕТ СН'!$I$11+СВЦЭМ!$D$10+'СЕТ СН'!$I$6</f>
        <v>2336.7126946400003</v>
      </c>
      <c r="H131" s="37">
        <f>SUMIFS(СВЦЭМ!$D$34:$D$777,СВЦЭМ!$A$34:$A$777,$A131,СВЦЭМ!$B$34:$B$777,H$119)+'СЕТ СН'!$I$11+СВЦЭМ!$D$10+'СЕТ СН'!$I$6</f>
        <v>2307.8413882100003</v>
      </c>
      <c r="I131" s="37">
        <f>SUMIFS(СВЦЭМ!$D$34:$D$777,СВЦЭМ!$A$34:$A$777,$A131,СВЦЭМ!$B$34:$B$777,I$119)+'СЕТ СН'!$I$11+СВЦЭМ!$D$10+'СЕТ СН'!$I$6</f>
        <v>2291.5273072999998</v>
      </c>
      <c r="J131" s="37">
        <f>SUMIFS(СВЦЭМ!$D$34:$D$777,СВЦЭМ!$A$34:$A$777,$A131,СВЦЭМ!$B$34:$B$777,J$119)+'СЕТ СН'!$I$11+СВЦЭМ!$D$10+'СЕТ СН'!$I$6</f>
        <v>2219.3815726599996</v>
      </c>
      <c r="K131" s="37">
        <f>SUMIFS(СВЦЭМ!$D$34:$D$777,СВЦЭМ!$A$34:$A$777,$A131,СВЦЭМ!$B$34:$B$777,K$119)+'СЕТ СН'!$I$11+СВЦЭМ!$D$10+'СЕТ СН'!$I$6</f>
        <v>2118.4246415400003</v>
      </c>
      <c r="L131" s="37">
        <f>SUMIFS(СВЦЭМ!$D$34:$D$777,СВЦЭМ!$A$34:$A$777,$A131,СВЦЭМ!$B$34:$B$777,L$119)+'СЕТ СН'!$I$11+СВЦЭМ!$D$10+'СЕТ СН'!$I$6</f>
        <v>2061.91326888</v>
      </c>
      <c r="M131" s="37">
        <f>SUMIFS(СВЦЭМ!$D$34:$D$777,СВЦЭМ!$A$34:$A$777,$A131,СВЦЭМ!$B$34:$B$777,M$119)+'СЕТ СН'!$I$11+СВЦЭМ!$D$10+'СЕТ СН'!$I$6</f>
        <v>2128.4360491899997</v>
      </c>
      <c r="N131" s="37">
        <f>SUMIFS(СВЦЭМ!$D$34:$D$777,СВЦЭМ!$A$34:$A$777,$A131,СВЦЭМ!$B$34:$B$777,N$119)+'СЕТ СН'!$I$11+СВЦЭМ!$D$10+'СЕТ СН'!$I$6</f>
        <v>2049.2161887000002</v>
      </c>
      <c r="O131" s="37">
        <f>SUMIFS(СВЦЭМ!$D$34:$D$777,СВЦЭМ!$A$34:$A$777,$A131,СВЦЭМ!$B$34:$B$777,O$119)+'СЕТ СН'!$I$11+СВЦЭМ!$D$10+'СЕТ СН'!$I$6</f>
        <v>2111.3556316599997</v>
      </c>
      <c r="P131" s="37">
        <f>SUMIFS(СВЦЭМ!$D$34:$D$777,СВЦЭМ!$A$34:$A$777,$A131,СВЦЭМ!$B$34:$B$777,P$119)+'СЕТ СН'!$I$11+СВЦЭМ!$D$10+'СЕТ СН'!$I$6</f>
        <v>2076.5440469300001</v>
      </c>
      <c r="Q131" s="37">
        <f>SUMIFS(СВЦЭМ!$D$34:$D$777,СВЦЭМ!$A$34:$A$777,$A131,СВЦЭМ!$B$34:$B$777,Q$119)+'СЕТ СН'!$I$11+СВЦЭМ!$D$10+'СЕТ СН'!$I$6</f>
        <v>2069.1933137199999</v>
      </c>
      <c r="R131" s="37">
        <f>SUMIFS(СВЦЭМ!$D$34:$D$777,СВЦЭМ!$A$34:$A$777,$A131,СВЦЭМ!$B$34:$B$777,R$119)+'СЕТ СН'!$I$11+СВЦЭМ!$D$10+'СЕТ СН'!$I$6</f>
        <v>2057.74560668</v>
      </c>
      <c r="S131" s="37">
        <f>SUMIFS(СВЦЭМ!$D$34:$D$777,СВЦЭМ!$A$34:$A$777,$A131,СВЦЭМ!$B$34:$B$777,S$119)+'СЕТ СН'!$I$11+СВЦЭМ!$D$10+'СЕТ СН'!$I$6</f>
        <v>2072.9356672700001</v>
      </c>
      <c r="T131" s="37">
        <f>SUMIFS(СВЦЭМ!$D$34:$D$777,СВЦЭМ!$A$34:$A$777,$A131,СВЦЭМ!$B$34:$B$777,T$119)+'СЕТ СН'!$I$11+СВЦЭМ!$D$10+'СЕТ СН'!$I$6</f>
        <v>2047.0440108299999</v>
      </c>
      <c r="U131" s="37">
        <f>SUMIFS(СВЦЭМ!$D$34:$D$777,СВЦЭМ!$A$34:$A$777,$A131,СВЦЭМ!$B$34:$B$777,U$119)+'СЕТ СН'!$I$11+СВЦЭМ!$D$10+'СЕТ СН'!$I$6</f>
        <v>1976.0806678899999</v>
      </c>
      <c r="V131" s="37">
        <f>SUMIFS(СВЦЭМ!$D$34:$D$777,СВЦЭМ!$A$34:$A$777,$A131,СВЦЭМ!$B$34:$B$777,V$119)+'СЕТ СН'!$I$11+СВЦЭМ!$D$10+'СЕТ СН'!$I$6</f>
        <v>1997.7011624500001</v>
      </c>
      <c r="W131" s="37">
        <f>SUMIFS(СВЦЭМ!$D$34:$D$777,СВЦЭМ!$A$34:$A$777,$A131,СВЦЭМ!$B$34:$B$777,W$119)+'СЕТ СН'!$I$11+СВЦЭМ!$D$10+'СЕТ СН'!$I$6</f>
        <v>2044.5499288400001</v>
      </c>
      <c r="X131" s="37">
        <f>SUMIFS(СВЦЭМ!$D$34:$D$777,СВЦЭМ!$A$34:$A$777,$A131,СВЦЭМ!$B$34:$B$777,X$119)+'СЕТ СН'!$I$11+СВЦЭМ!$D$10+'СЕТ СН'!$I$6</f>
        <v>2016.8312698999998</v>
      </c>
      <c r="Y131" s="37">
        <f>SUMIFS(СВЦЭМ!$D$34:$D$777,СВЦЭМ!$A$34:$A$777,$A131,СВЦЭМ!$B$34:$B$777,Y$119)+'СЕТ СН'!$I$11+СВЦЭМ!$D$10+'СЕТ СН'!$I$6</f>
        <v>2049.4187357199999</v>
      </c>
    </row>
    <row r="132" spans="1:25" ht="15.75" x14ac:dyDescent="0.2">
      <c r="A132" s="36">
        <f t="shared" si="3"/>
        <v>42595</v>
      </c>
      <c r="B132" s="37">
        <f>SUMIFS(СВЦЭМ!$D$34:$D$777,СВЦЭМ!$A$34:$A$777,$A132,СВЦЭМ!$B$34:$B$777,B$119)+'СЕТ СН'!$I$11+СВЦЭМ!$D$10+'СЕТ СН'!$I$6</f>
        <v>2114.7174931999998</v>
      </c>
      <c r="C132" s="37">
        <f>SUMIFS(СВЦЭМ!$D$34:$D$777,СВЦЭМ!$A$34:$A$777,$A132,СВЦЭМ!$B$34:$B$777,C$119)+'СЕТ СН'!$I$11+СВЦЭМ!$D$10+'СЕТ СН'!$I$6</f>
        <v>2165.1936471899999</v>
      </c>
      <c r="D132" s="37">
        <f>SUMIFS(СВЦЭМ!$D$34:$D$777,СВЦЭМ!$A$34:$A$777,$A132,СВЦЭМ!$B$34:$B$777,D$119)+'СЕТ СН'!$I$11+СВЦЭМ!$D$10+'СЕТ СН'!$I$6</f>
        <v>2205.8600784199998</v>
      </c>
      <c r="E132" s="37">
        <f>SUMIFS(СВЦЭМ!$D$34:$D$777,СВЦЭМ!$A$34:$A$777,$A132,СВЦЭМ!$B$34:$B$777,E$119)+'СЕТ СН'!$I$11+СВЦЭМ!$D$10+'СЕТ СН'!$I$6</f>
        <v>2253.15203449</v>
      </c>
      <c r="F132" s="37">
        <f>SUMIFS(СВЦЭМ!$D$34:$D$777,СВЦЭМ!$A$34:$A$777,$A132,СВЦЭМ!$B$34:$B$777,F$119)+'СЕТ СН'!$I$11+СВЦЭМ!$D$10+'СЕТ СН'!$I$6</f>
        <v>2260.0645282200003</v>
      </c>
      <c r="G132" s="37">
        <f>SUMIFS(СВЦЭМ!$D$34:$D$777,СВЦЭМ!$A$34:$A$777,$A132,СВЦЭМ!$B$34:$B$777,G$119)+'СЕТ СН'!$I$11+СВЦЭМ!$D$10+'СЕТ СН'!$I$6</f>
        <v>2283.6188062399997</v>
      </c>
      <c r="H132" s="37">
        <f>SUMIFS(СВЦЭМ!$D$34:$D$777,СВЦЭМ!$A$34:$A$777,$A132,СВЦЭМ!$B$34:$B$777,H$119)+'СЕТ СН'!$I$11+СВЦЭМ!$D$10+'СЕТ СН'!$I$6</f>
        <v>2242.1996632800001</v>
      </c>
      <c r="I132" s="37">
        <f>SUMIFS(СВЦЭМ!$D$34:$D$777,СВЦЭМ!$A$34:$A$777,$A132,СВЦЭМ!$B$34:$B$777,I$119)+'СЕТ СН'!$I$11+СВЦЭМ!$D$10+'СЕТ СН'!$I$6</f>
        <v>2216.94916375</v>
      </c>
      <c r="J132" s="37">
        <f>SUMIFS(СВЦЭМ!$D$34:$D$777,СВЦЭМ!$A$34:$A$777,$A132,СВЦЭМ!$B$34:$B$777,J$119)+'СЕТ СН'!$I$11+СВЦЭМ!$D$10+'СЕТ СН'!$I$6</f>
        <v>2130.7586814400001</v>
      </c>
      <c r="K132" s="37">
        <f>SUMIFS(СВЦЭМ!$D$34:$D$777,СВЦЭМ!$A$34:$A$777,$A132,СВЦЭМ!$B$34:$B$777,K$119)+'СЕТ СН'!$I$11+СВЦЭМ!$D$10+'СЕТ СН'!$I$6</f>
        <v>2079.52180791</v>
      </c>
      <c r="L132" s="37">
        <f>SUMIFS(СВЦЭМ!$D$34:$D$777,СВЦЭМ!$A$34:$A$777,$A132,СВЦЭМ!$B$34:$B$777,L$119)+'СЕТ СН'!$I$11+СВЦЭМ!$D$10+'СЕТ СН'!$I$6</f>
        <v>2081.0353660599999</v>
      </c>
      <c r="M132" s="37">
        <f>SUMIFS(СВЦЭМ!$D$34:$D$777,СВЦЭМ!$A$34:$A$777,$A132,СВЦЭМ!$B$34:$B$777,M$119)+'СЕТ СН'!$I$11+СВЦЭМ!$D$10+'СЕТ СН'!$I$6</f>
        <v>2067.9336443299999</v>
      </c>
      <c r="N132" s="37">
        <f>SUMIFS(СВЦЭМ!$D$34:$D$777,СВЦЭМ!$A$34:$A$777,$A132,СВЦЭМ!$B$34:$B$777,N$119)+'СЕТ СН'!$I$11+СВЦЭМ!$D$10+'СЕТ СН'!$I$6</f>
        <v>2047.0253152400001</v>
      </c>
      <c r="O132" s="37">
        <f>SUMIFS(СВЦЭМ!$D$34:$D$777,СВЦЭМ!$A$34:$A$777,$A132,СВЦЭМ!$B$34:$B$777,O$119)+'СЕТ СН'!$I$11+СВЦЭМ!$D$10+'СЕТ СН'!$I$6</f>
        <v>2053.2940009899999</v>
      </c>
      <c r="P132" s="37">
        <f>SUMIFS(СВЦЭМ!$D$34:$D$777,СВЦЭМ!$A$34:$A$777,$A132,СВЦЭМ!$B$34:$B$777,P$119)+'СЕТ СН'!$I$11+СВЦЭМ!$D$10+'СЕТ СН'!$I$6</f>
        <v>2032.67607606</v>
      </c>
      <c r="Q132" s="37">
        <f>SUMIFS(СВЦЭМ!$D$34:$D$777,СВЦЭМ!$A$34:$A$777,$A132,СВЦЭМ!$B$34:$B$777,Q$119)+'СЕТ СН'!$I$11+СВЦЭМ!$D$10+'СЕТ СН'!$I$6</f>
        <v>2049.67452396</v>
      </c>
      <c r="R132" s="37">
        <f>SUMIFS(СВЦЭМ!$D$34:$D$777,СВЦЭМ!$A$34:$A$777,$A132,СВЦЭМ!$B$34:$B$777,R$119)+'СЕТ СН'!$I$11+СВЦЭМ!$D$10+'СЕТ СН'!$I$6</f>
        <v>2047.2298521799999</v>
      </c>
      <c r="S132" s="37">
        <f>SUMIFS(СВЦЭМ!$D$34:$D$777,СВЦЭМ!$A$34:$A$777,$A132,СВЦЭМ!$B$34:$B$777,S$119)+'СЕТ СН'!$I$11+СВЦЭМ!$D$10+'СЕТ СН'!$I$6</f>
        <v>2049.0519174000001</v>
      </c>
      <c r="T132" s="37">
        <f>SUMIFS(СВЦЭМ!$D$34:$D$777,СВЦЭМ!$A$34:$A$777,$A132,СВЦЭМ!$B$34:$B$777,T$119)+'СЕТ СН'!$I$11+СВЦЭМ!$D$10+'СЕТ СН'!$I$6</f>
        <v>2030.5260258999999</v>
      </c>
      <c r="U132" s="37">
        <f>SUMIFS(СВЦЭМ!$D$34:$D$777,СВЦЭМ!$A$34:$A$777,$A132,СВЦЭМ!$B$34:$B$777,U$119)+'СЕТ СН'!$I$11+СВЦЭМ!$D$10+'СЕТ СН'!$I$6</f>
        <v>2048.1004923599999</v>
      </c>
      <c r="V132" s="37">
        <f>SUMIFS(СВЦЭМ!$D$34:$D$777,СВЦЭМ!$A$34:$A$777,$A132,СВЦЭМ!$B$34:$B$777,V$119)+'СЕТ СН'!$I$11+СВЦЭМ!$D$10+'СЕТ СН'!$I$6</f>
        <v>2074.5923621399998</v>
      </c>
      <c r="W132" s="37">
        <f>SUMIFS(СВЦЭМ!$D$34:$D$777,СВЦЭМ!$A$34:$A$777,$A132,СВЦЭМ!$B$34:$B$777,W$119)+'СЕТ СН'!$I$11+СВЦЭМ!$D$10+'СЕТ СН'!$I$6</f>
        <v>2080.2121093199999</v>
      </c>
      <c r="X132" s="37">
        <f>SUMIFS(СВЦЭМ!$D$34:$D$777,СВЦЭМ!$A$34:$A$777,$A132,СВЦЭМ!$B$34:$B$777,X$119)+'СЕТ СН'!$I$11+СВЦЭМ!$D$10+'СЕТ СН'!$I$6</f>
        <v>2013.4089147099999</v>
      </c>
      <c r="Y132" s="37">
        <f>SUMIFS(СВЦЭМ!$D$34:$D$777,СВЦЭМ!$A$34:$A$777,$A132,СВЦЭМ!$B$34:$B$777,Y$119)+'СЕТ СН'!$I$11+СВЦЭМ!$D$10+'СЕТ СН'!$I$6</f>
        <v>2062.0356682399997</v>
      </c>
    </row>
    <row r="133" spans="1:25" ht="15.75" x14ac:dyDescent="0.2">
      <c r="A133" s="36">
        <f t="shared" si="3"/>
        <v>42596</v>
      </c>
      <c r="B133" s="37">
        <f>SUMIFS(СВЦЭМ!$D$34:$D$777,СВЦЭМ!$A$34:$A$777,$A133,СВЦЭМ!$B$34:$B$777,B$119)+'СЕТ СН'!$I$11+СВЦЭМ!$D$10+'СЕТ СН'!$I$6</f>
        <v>2150.98972873</v>
      </c>
      <c r="C133" s="37">
        <f>SUMIFS(СВЦЭМ!$D$34:$D$777,СВЦЭМ!$A$34:$A$777,$A133,СВЦЭМ!$B$34:$B$777,C$119)+'СЕТ СН'!$I$11+СВЦЭМ!$D$10+'СЕТ СН'!$I$6</f>
        <v>2210.0792383400003</v>
      </c>
      <c r="D133" s="37">
        <f>SUMIFS(СВЦЭМ!$D$34:$D$777,СВЦЭМ!$A$34:$A$777,$A133,СВЦЭМ!$B$34:$B$777,D$119)+'СЕТ СН'!$I$11+СВЦЭМ!$D$10+'СЕТ СН'!$I$6</f>
        <v>2234.8059417499999</v>
      </c>
      <c r="E133" s="37">
        <f>SUMIFS(СВЦЭМ!$D$34:$D$777,СВЦЭМ!$A$34:$A$777,$A133,СВЦЭМ!$B$34:$B$777,E$119)+'СЕТ СН'!$I$11+СВЦЭМ!$D$10+'СЕТ СН'!$I$6</f>
        <v>2251.9236457099996</v>
      </c>
      <c r="F133" s="37">
        <f>SUMIFS(СВЦЭМ!$D$34:$D$777,СВЦЭМ!$A$34:$A$777,$A133,СВЦЭМ!$B$34:$B$777,F$119)+'СЕТ СН'!$I$11+СВЦЭМ!$D$10+'СЕТ СН'!$I$6</f>
        <v>2259.55782748</v>
      </c>
      <c r="G133" s="37">
        <f>SUMIFS(СВЦЭМ!$D$34:$D$777,СВЦЭМ!$A$34:$A$777,$A133,СВЦЭМ!$B$34:$B$777,G$119)+'СЕТ СН'!$I$11+СВЦЭМ!$D$10+'СЕТ СН'!$I$6</f>
        <v>2258.2074874</v>
      </c>
      <c r="H133" s="37">
        <f>SUMIFS(СВЦЭМ!$D$34:$D$777,СВЦЭМ!$A$34:$A$777,$A133,СВЦЭМ!$B$34:$B$777,H$119)+'СЕТ СН'!$I$11+СВЦЭМ!$D$10+'СЕТ СН'!$I$6</f>
        <v>2230.9005282199996</v>
      </c>
      <c r="I133" s="37">
        <f>SUMIFS(СВЦЭМ!$D$34:$D$777,СВЦЭМ!$A$34:$A$777,$A133,СВЦЭМ!$B$34:$B$777,I$119)+'СЕТ СН'!$I$11+СВЦЭМ!$D$10+'СЕТ СН'!$I$6</f>
        <v>2224.3492494800003</v>
      </c>
      <c r="J133" s="37">
        <f>SUMIFS(СВЦЭМ!$D$34:$D$777,СВЦЭМ!$A$34:$A$777,$A133,СВЦЭМ!$B$34:$B$777,J$119)+'СЕТ СН'!$I$11+СВЦЭМ!$D$10+'СЕТ СН'!$I$6</f>
        <v>2153.6284848599998</v>
      </c>
      <c r="K133" s="37">
        <f>SUMIFS(СВЦЭМ!$D$34:$D$777,СВЦЭМ!$A$34:$A$777,$A133,СВЦЭМ!$B$34:$B$777,K$119)+'СЕТ СН'!$I$11+СВЦЭМ!$D$10+'СЕТ СН'!$I$6</f>
        <v>2056.3604488599999</v>
      </c>
      <c r="L133" s="37">
        <f>SUMIFS(СВЦЭМ!$D$34:$D$777,СВЦЭМ!$A$34:$A$777,$A133,СВЦЭМ!$B$34:$B$777,L$119)+'СЕТ СН'!$I$11+СВЦЭМ!$D$10+'СЕТ СН'!$I$6</f>
        <v>2090.80759971</v>
      </c>
      <c r="M133" s="37">
        <f>SUMIFS(СВЦЭМ!$D$34:$D$777,СВЦЭМ!$A$34:$A$777,$A133,СВЦЭМ!$B$34:$B$777,M$119)+'СЕТ СН'!$I$11+СВЦЭМ!$D$10+'СЕТ СН'!$I$6</f>
        <v>2162.4968833100002</v>
      </c>
      <c r="N133" s="37">
        <f>SUMIFS(СВЦЭМ!$D$34:$D$777,СВЦЭМ!$A$34:$A$777,$A133,СВЦЭМ!$B$34:$B$777,N$119)+'СЕТ СН'!$I$11+СВЦЭМ!$D$10+'СЕТ СН'!$I$6</f>
        <v>2193.3231666499996</v>
      </c>
      <c r="O133" s="37">
        <f>SUMIFS(СВЦЭМ!$D$34:$D$777,СВЦЭМ!$A$34:$A$777,$A133,СВЦЭМ!$B$34:$B$777,O$119)+'СЕТ СН'!$I$11+СВЦЭМ!$D$10+'СЕТ СН'!$I$6</f>
        <v>2345.43425071</v>
      </c>
      <c r="P133" s="37">
        <f>SUMIFS(СВЦЭМ!$D$34:$D$777,СВЦЭМ!$A$34:$A$777,$A133,СВЦЭМ!$B$34:$B$777,P$119)+'СЕТ СН'!$I$11+СВЦЭМ!$D$10+'СЕТ СН'!$I$6</f>
        <v>2182.30472435</v>
      </c>
      <c r="Q133" s="37">
        <f>SUMIFS(СВЦЭМ!$D$34:$D$777,СВЦЭМ!$A$34:$A$777,$A133,СВЦЭМ!$B$34:$B$777,Q$119)+'СЕТ СН'!$I$11+СВЦЭМ!$D$10+'СЕТ СН'!$I$6</f>
        <v>2155.0720050500004</v>
      </c>
      <c r="R133" s="37">
        <f>SUMIFS(СВЦЭМ!$D$34:$D$777,СВЦЭМ!$A$34:$A$777,$A133,СВЦЭМ!$B$34:$B$777,R$119)+'СЕТ СН'!$I$11+СВЦЭМ!$D$10+'СЕТ СН'!$I$6</f>
        <v>2136.0314208700001</v>
      </c>
      <c r="S133" s="37">
        <f>SUMIFS(СВЦЭМ!$D$34:$D$777,СВЦЭМ!$A$34:$A$777,$A133,СВЦЭМ!$B$34:$B$777,S$119)+'СЕТ СН'!$I$11+СВЦЭМ!$D$10+'СЕТ СН'!$I$6</f>
        <v>2167.26632853</v>
      </c>
      <c r="T133" s="37">
        <f>SUMIFS(СВЦЭМ!$D$34:$D$777,СВЦЭМ!$A$34:$A$777,$A133,СВЦЭМ!$B$34:$B$777,T$119)+'СЕТ СН'!$I$11+СВЦЭМ!$D$10+'СЕТ СН'!$I$6</f>
        <v>2155.6537164599999</v>
      </c>
      <c r="U133" s="37">
        <f>SUMIFS(СВЦЭМ!$D$34:$D$777,СВЦЭМ!$A$34:$A$777,$A133,СВЦЭМ!$B$34:$B$777,U$119)+'СЕТ СН'!$I$11+СВЦЭМ!$D$10+'СЕТ СН'!$I$6</f>
        <v>2156.9900006400003</v>
      </c>
      <c r="V133" s="37">
        <f>SUMIFS(СВЦЭМ!$D$34:$D$777,СВЦЭМ!$A$34:$A$777,$A133,СВЦЭМ!$B$34:$B$777,V$119)+'СЕТ СН'!$I$11+СВЦЭМ!$D$10+'СЕТ СН'!$I$6</f>
        <v>2124.6872001299998</v>
      </c>
      <c r="W133" s="37">
        <f>SUMIFS(СВЦЭМ!$D$34:$D$777,СВЦЭМ!$A$34:$A$777,$A133,СВЦЭМ!$B$34:$B$777,W$119)+'СЕТ СН'!$I$11+СВЦЭМ!$D$10+'СЕТ СН'!$I$6</f>
        <v>2080.7652142699999</v>
      </c>
      <c r="X133" s="37">
        <f>SUMIFS(СВЦЭМ!$D$34:$D$777,СВЦЭМ!$A$34:$A$777,$A133,СВЦЭМ!$B$34:$B$777,X$119)+'СЕТ СН'!$I$11+СВЦЭМ!$D$10+'СЕТ СН'!$I$6</f>
        <v>2064.84576195</v>
      </c>
      <c r="Y133" s="37">
        <f>SUMIFS(СВЦЭМ!$D$34:$D$777,СВЦЭМ!$A$34:$A$777,$A133,СВЦЭМ!$B$34:$B$777,Y$119)+'СЕТ СН'!$I$11+СВЦЭМ!$D$10+'СЕТ СН'!$I$6</f>
        <v>2165.7536423299998</v>
      </c>
    </row>
    <row r="134" spans="1:25" ht="15.75" x14ac:dyDescent="0.2">
      <c r="A134" s="36">
        <f t="shared" si="3"/>
        <v>42597</v>
      </c>
      <c r="B134" s="37">
        <f>SUMIFS(СВЦЭМ!$D$34:$D$777,СВЦЭМ!$A$34:$A$777,$A134,СВЦЭМ!$B$34:$B$777,B$119)+'СЕТ СН'!$I$11+СВЦЭМ!$D$10+'СЕТ СН'!$I$6</f>
        <v>2213.1452046200002</v>
      </c>
      <c r="C134" s="37">
        <f>SUMIFS(СВЦЭМ!$D$34:$D$777,СВЦЭМ!$A$34:$A$777,$A134,СВЦЭМ!$B$34:$B$777,C$119)+'СЕТ СН'!$I$11+СВЦЭМ!$D$10+'СЕТ СН'!$I$6</f>
        <v>2274.52471728</v>
      </c>
      <c r="D134" s="37">
        <f>SUMIFS(СВЦЭМ!$D$34:$D$777,СВЦЭМ!$A$34:$A$777,$A134,СВЦЭМ!$B$34:$B$777,D$119)+'СЕТ СН'!$I$11+СВЦЭМ!$D$10+'СЕТ СН'!$I$6</f>
        <v>2381.4263675700004</v>
      </c>
      <c r="E134" s="37">
        <f>SUMIFS(СВЦЭМ!$D$34:$D$777,СВЦЭМ!$A$34:$A$777,$A134,СВЦЭМ!$B$34:$B$777,E$119)+'СЕТ СН'!$I$11+СВЦЭМ!$D$10+'СЕТ СН'!$I$6</f>
        <v>2371.6406590099996</v>
      </c>
      <c r="F134" s="37">
        <f>SUMIFS(СВЦЭМ!$D$34:$D$777,СВЦЭМ!$A$34:$A$777,$A134,СВЦЭМ!$B$34:$B$777,F$119)+'СЕТ СН'!$I$11+СВЦЭМ!$D$10+'СЕТ СН'!$I$6</f>
        <v>2295.2419267200003</v>
      </c>
      <c r="G134" s="37">
        <f>SUMIFS(СВЦЭМ!$D$34:$D$777,СВЦЭМ!$A$34:$A$777,$A134,СВЦЭМ!$B$34:$B$777,G$119)+'СЕТ СН'!$I$11+СВЦЭМ!$D$10+'СЕТ СН'!$I$6</f>
        <v>2280.7460705799999</v>
      </c>
      <c r="H134" s="37">
        <f>SUMIFS(СВЦЭМ!$D$34:$D$777,СВЦЭМ!$A$34:$A$777,$A134,СВЦЭМ!$B$34:$B$777,H$119)+'СЕТ СН'!$I$11+СВЦЭМ!$D$10+'СЕТ СН'!$I$6</f>
        <v>2274.00057935</v>
      </c>
      <c r="I134" s="37">
        <f>SUMIFS(СВЦЭМ!$D$34:$D$777,СВЦЭМ!$A$34:$A$777,$A134,СВЦЭМ!$B$34:$B$777,I$119)+'СЕТ СН'!$I$11+СВЦЭМ!$D$10+'СЕТ СН'!$I$6</f>
        <v>2272.9844835000004</v>
      </c>
      <c r="J134" s="37">
        <f>SUMIFS(СВЦЭМ!$D$34:$D$777,СВЦЭМ!$A$34:$A$777,$A134,СВЦЭМ!$B$34:$B$777,J$119)+'СЕТ СН'!$I$11+СВЦЭМ!$D$10+'СЕТ СН'!$I$6</f>
        <v>2166.6816448</v>
      </c>
      <c r="K134" s="37">
        <f>SUMIFS(СВЦЭМ!$D$34:$D$777,СВЦЭМ!$A$34:$A$777,$A134,СВЦЭМ!$B$34:$B$777,K$119)+'СЕТ СН'!$I$11+СВЦЭМ!$D$10+'СЕТ СН'!$I$6</f>
        <v>2005.08009051</v>
      </c>
      <c r="L134" s="37">
        <f>SUMIFS(СВЦЭМ!$D$34:$D$777,СВЦЭМ!$A$34:$A$777,$A134,СВЦЭМ!$B$34:$B$777,L$119)+'СЕТ СН'!$I$11+СВЦЭМ!$D$10+'СЕТ СН'!$I$6</f>
        <v>2005.61878852</v>
      </c>
      <c r="M134" s="37">
        <f>SUMIFS(СВЦЭМ!$D$34:$D$777,СВЦЭМ!$A$34:$A$777,$A134,СВЦЭМ!$B$34:$B$777,M$119)+'СЕТ СН'!$I$11+СВЦЭМ!$D$10+'СЕТ СН'!$I$6</f>
        <v>1951.8140859599998</v>
      </c>
      <c r="N134" s="37">
        <f>SUMIFS(СВЦЭМ!$D$34:$D$777,СВЦЭМ!$A$34:$A$777,$A134,СВЦЭМ!$B$34:$B$777,N$119)+'СЕТ СН'!$I$11+СВЦЭМ!$D$10+'СЕТ СН'!$I$6</f>
        <v>1979.9851636600001</v>
      </c>
      <c r="O134" s="37">
        <f>SUMIFS(СВЦЭМ!$D$34:$D$777,СВЦЭМ!$A$34:$A$777,$A134,СВЦЭМ!$B$34:$B$777,O$119)+'СЕТ СН'!$I$11+СВЦЭМ!$D$10+'СЕТ СН'!$I$6</f>
        <v>1995.03568933</v>
      </c>
      <c r="P134" s="37">
        <f>SUMIFS(СВЦЭМ!$D$34:$D$777,СВЦЭМ!$A$34:$A$777,$A134,СВЦЭМ!$B$34:$B$777,P$119)+'СЕТ СН'!$I$11+СВЦЭМ!$D$10+'СЕТ СН'!$I$6</f>
        <v>2020.5933231700001</v>
      </c>
      <c r="Q134" s="37">
        <f>SUMIFS(СВЦЭМ!$D$34:$D$777,СВЦЭМ!$A$34:$A$777,$A134,СВЦЭМ!$B$34:$B$777,Q$119)+'СЕТ СН'!$I$11+СВЦЭМ!$D$10+'СЕТ СН'!$I$6</f>
        <v>1985.5680583200001</v>
      </c>
      <c r="R134" s="37">
        <f>SUMIFS(СВЦЭМ!$D$34:$D$777,СВЦЭМ!$A$34:$A$777,$A134,СВЦЭМ!$B$34:$B$777,R$119)+'СЕТ СН'!$I$11+СВЦЭМ!$D$10+'СЕТ СН'!$I$6</f>
        <v>2003.7761159199999</v>
      </c>
      <c r="S134" s="37">
        <f>SUMIFS(СВЦЭМ!$D$34:$D$777,СВЦЭМ!$A$34:$A$777,$A134,СВЦЭМ!$B$34:$B$777,S$119)+'СЕТ СН'!$I$11+СВЦЭМ!$D$10+'СЕТ СН'!$I$6</f>
        <v>2064.0294247000002</v>
      </c>
      <c r="T134" s="37">
        <f>SUMIFS(СВЦЭМ!$D$34:$D$777,СВЦЭМ!$A$34:$A$777,$A134,СВЦЭМ!$B$34:$B$777,T$119)+'СЕТ СН'!$I$11+СВЦЭМ!$D$10+'СЕТ СН'!$I$6</f>
        <v>2066.8700440900002</v>
      </c>
      <c r="U134" s="37">
        <f>SUMIFS(СВЦЭМ!$D$34:$D$777,СВЦЭМ!$A$34:$A$777,$A134,СВЦЭМ!$B$34:$B$777,U$119)+'СЕТ СН'!$I$11+СВЦЭМ!$D$10+'СЕТ СН'!$I$6</f>
        <v>2075.19040232</v>
      </c>
      <c r="V134" s="37">
        <f>SUMIFS(СВЦЭМ!$D$34:$D$777,СВЦЭМ!$A$34:$A$777,$A134,СВЦЭМ!$B$34:$B$777,V$119)+'СЕТ СН'!$I$11+СВЦЭМ!$D$10+'СЕТ СН'!$I$6</f>
        <v>2060.6959461199999</v>
      </c>
      <c r="W134" s="37">
        <f>SUMIFS(СВЦЭМ!$D$34:$D$777,СВЦЭМ!$A$34:$A$777,$A134,СВЦЭМ!$B$34:$B$777,W$119)+'СЕТ СН'!$I$11+СВЦЭМ!$D$10+'СЕТ СН'!$I$6</f>
        <v>2042.58538572</v>
      </c>
      <c r="X134" s="37">
        <f>SUMIFS(СВЦЭМ!$D$34:$D$777,СВЦЭМ!$A$34:$A$777,$A134,СВЦЭМ!$B$34:$B$777,X$119)+'СЕТ СН'!$I$11+СВЦЭМ!$D$10+'СЕТ СН'!$I$6</f>
        <v>2080.21011989</v>
      </c>
      <c r="Y134" s="37">
        <f>SUMIFS(СВЦЭМ!$D$34:$D$777,СВЦЭМ!$A$34:$A$777,$A134,СВЦЭМ!$B$34:$B$777,Y$119)+'СЕТ СН'!$I$11+СВЦЭМ!$D$10+'СЕТ СН'!$I$6</f>
        <v>2166.0615252300004</v>
      </c>
    </row>
    <row r="135" spans="1:25" ht="15.75" x14ac:dyDescent="0.2">
      <c r="A135" s="36">
        <f t="shared" si="3"/>
        <v>42598</v>
      </c>
      <c r="B135" s="37">
        <f>SUMIFS(СВЦЭМ!$D$34:$D$777,СВЦЭМ!$A$34:$A$777,$A135,СВЦЭМ!$B$34:$B$777,B$119)+'СЕТ СН'!$I$11+СВЦЭМ!$D$10+'СЕТ СН'!$I$6</f>
        <v>2221.2040286199999</v>
      </c>
      <c r="C135" s="37">
        <f>SUMIFS(СВЦЭМ!$D$34:$D$777,СВЦЭМ!$A$34:$A$777,$A135,СВЦЭМ!$B$34:$B$777,C$119)+'СЕТ СН'!$I$11+СВЦЭМ!$D$10+'СЕТ СН'!$I$6</f>
        <v>2253.4840575600001</v>
      </c>
      <c r="D135" s="37">
        <f>SUMIFS(СВЦЭМ!$D$34:$D$777,СВЦЭМ!$A$34:$A$777,$A135,СВЦЭМ!$B$34:$B$777,D$119)+'СЕТ СН'!$I$11+СВЦЭМ!$D$10+'СЕТ СН'!$I$6</f>
        <v>2265.7460044600002</v>
      </c>
      <c r="E135" s="37">
        <f>SUMIFS(СВЦЭМ!$D$34:$D$777,СВЦЭМ!$A$34:$A$777,$A135,СВЦЭМ!$B$34:$B$777,E$119)+'СЕТ СН'!$I$11+СВЦЭМ!$D$10+'СЕТ СН'!$I$6</f>
        <v>2293.5267466799996</v>
      </c>
      <c r="F135" s="37">
        <f>SUMIFS(СВЦЭМ!$D$34:$D$777,СВЦЭМ!$A$34:$A$777,$A135,СВЦЭМ!$B$34:$B$777,F$119)+'СЕТ СН'!$I$11+СВЦЭМ!$D$10+'СЕТ СН'!$I$6</f>
        <v>2323.6898055199999</v>
      </c>
      <c r="G135" s="37">
        <f>SUMIFS(СВЦЭМ!$D$34:$D$777,СВЦЭМ!$A$34:$A$777,$A135,СВЦЭМ!$B$34:$B$777,G$119)+'СЕТ СН'!$I$11+СВЦЭМ!$D$10+'СЕТ СН'!$I$6</f>
        <v>2332.6484284400003</v>
      </c>
      <c r="H135" s="37">
        <f>SUMIFS(СВЦЭМ!$D$34:$D$777,СВЦЭМ!$A$34:$A$777,$A135,СВЦЭМ!$B$34:$B$777,H$119)+'СЕТ СН'!$I$11+СВЦЭМ!$D$10+'СЕТ СН'!$I$6</f>
        <v>2285.4208124799998</v>
      </c>
      <c r="I135" s="37">
        <f>SUMIFS(СВЦЭМ!$D$34:$D$777,СВЦЭМ!$A$34:$A$777,$A135,СВЦЭМ!$B$34:$B$777,I$119)+'СЕТ СН'!$I$11+СВЦЭМ!$D$10+'СЕТ СН'!$I$6</f>
        <v>2264.7190476599999</v>
      </c>
      <c r="J135" s="37">
        <f>SUMIFS(СВЦЭМ!$D$34:$D$777,СВЦЭМ!$A$34:$A$777,$A135,СВЦЭМ!$B$34:$B$777,J$119)+'СЕТ СН'!$I$11+СВЦЭМ!$D$10+'СЕТ СН'!$I$6</f>
        <v>2152.9209362700003</v>
      </c>
      <c r="K135" s="37">
        <f>SUMIFS(СВЦЭМ!$D$34:$D$777,СВЦЭМ!$A$34:$A$777,$A135,СВЦЭМ!$B$34:$B$777,K$119)+'СЕТ СН'!$I$11+СВЦЭМ!$D$10+'СЕТ СН'!$I$6</f>
        <v>2057.0300273900002</v>
      </c>
      <c r="L135" s="37">
        <f>SUMIFS(СВЦЭМ!$D$34:$D$777,СВЦЭМ!$A$34:$A$777,$A135,СВЦЭМ!$B$34:$B$777,L$119)+'СЕТ СН'!$I$11+СВЦЭМ!$D$10+'СЕТ СН'!$I$6</f>
        <v>1987.4060032699999</v>
      </c>
      <c r="M135" s="37">
        <f>SUMIFS(СВЦЭМ!$D$34:$D$777,СВЦЭМ!$A$34:$A$777,$A135,СВЦЭМ!$B$34:$B$777,M$119)+'СЕТ СН'!$I$11+СВЦЭМ!$D$10+'СЕТ СН'!$I$6</f>
        <v>1991.8014940200001</v>
      </c>
      <c r="N135" s="37">
        <f>SUMIFS(СВЦЭМ!$D$34:$D$777,СВЦЭМ!$A$34:$A$777,$A135,СВЦЭМ!$B$34:$B$777,N$119)+'СЕТ СН'!$I$11+СВЦЭМ!$D$10+'СЕТ СН'!$I$6</f>
        <v>1997.3359981399999</v>
      </c>
      <c r="O135" s="37">
        <f>SUMIFS(СВЦЭМ!$D$34:$D$777,СВЦЭМ!$A$34:$A$777,$A135,СВЦЭМ!$B$34:$B$777,O$119)+'СЕТ СН'!$I$11+СВЦЭМ!$D$10+'СЕТ СН'!$I$6</f>
        <v>2032.70943029</v>
      </c>
      <c r="P135" s="37">
        <f>SUMIFS(СВЦЭМ!$D$34:$D$777,СВЦЭМ!$A$34:$A$777,$A135,СВЦЭМ!$B$34:$B$777,P$119)+'СЕТ СН'!$I$11+СВЦЭМ!$D$10+'СЕТ СН'!$I$6</f>
        <v>1987.7408239900001</v>
      </c>
      <c r="Q135" s="37">
        <f>SUMIFS(СВЦЭМ!$D$34:$D$777,СВЦЭМ!$A$34:$A$777,$A135,СВЦЭМ!$B$34:$B$777,Q$119)+'СЕТ СН'!$I$11+СВЦЭМ!$D$10+'СЕТ СН'!$I$6</f>
        <v>1964.1010275899998</v>
      </c>
      <c r="R135" s="37">
        <f>SUMIFS(СВЦЭМ!$D$34:$D$777,СВЦЭМ!$A$34:$A$777,$A135,СВЦЭМ!$B$34:$B$777,R$119)+'СЕТ СН'!$I$11+СВЦЭМ!$D$10+'СЕТ СН'!$I$6</f>
        <v>1999.9656064400001</v>
      </c>
      <c r="S135" s="37">
        <f>SUMIFS(СВЦЭМ!$D$34:$D$777,СВЦЭМ!$A$34:$A$777,$A135,СВЦЭМ!$B$34:$B$777,S$119)+'СЕТ СН'!$I$11+СВЦЭМ!$D$10+'СЕТ СН'!$I$6</f>
        <v>2064.6468746400001</v>
      </c>
      <c r="T135" s="37">
        <f>SUMIFS(СВЦЭМ!$D$34:$D$777,СВЦЭМ!$A$34:$A$777,$A135,СВЦЭМ!$B$34:$B$777,T$119)+'СЕТ СН'!$I$11+СВЦЭМ!$D$10+'СЕТ СН'!$I$6</f>
        <v>2062.90331479</v>
      </c>
      <c r="U135" s="37">
        <f>SUMIFS(СВЦЭМ!$D$34:$D$777,СВЦЭМ!$A$34:$A$777,$A135,СВЦЭМ!$B$34:$B$777,U$119)+'СЕТ СН'!$I$11+СВЦЭМ!$D$10+'СЕТ СН'!$I$6</f>
        <v>2052.33986645</v>
      </c>
      <c r="V135" s="37">
        <f>SUMIFS(СВЦЭМ!$D$34:$D$777,СВЦЭМ!$A$34:$A$777,$A135,СВЦЭМ!$B$34:$B$777,V$119)+'СЕТ СН'!$I$11+СВЦЭМ!$D$10+'СЕТ СН'!$I$6</f>
        <v>2067.6659979199999</v>
      </c>
      <c r="W135" s="37">
        <f>SUMIFS(СВЦЭМ!$D$34:$D$777,СВЦЭМ!$A$34:$A$777,$A135,СВЦЭМ!$B$34:$B$777,W$119)+'СЕТ СН'!$I$11+СВЦЭМ!$D$10+'СЕТ СН'!$I$6</f>
        <v>2089.5533340900001</v>
      </c>
      <c r="X135" s="37">
        <f>SUMIFS(СВЦЭМ!$D$34:$D$777,СВЦЭМ!$A$34:$A$777,$A135,СВЦЭМ!$B$34:$B$777,X$119)+'СЕТ СН'!$I$11+СВЦЭМ!$D$10+'СЕТ СН'!$I$6</f>
        <v>2034.5614393199999</v>
      </c>
      <c r="Y135" s="37">
        <f>SUMIFS(СВЦЭМ!$D$34:$D$777,СВЦЭМ!$A$34:$A$777,$A135,СВЦЭМ!$B$34:$B$777,Y$119)+'СЕТ СН'!$I$11+СВЦЭМ!$D$10+'СЕТ СН'!$I$6</f>
        <v>2118.4499145199998</v>
      </c>
    </row>
    <row r="136" spans="1:25" ht="15.75" x14ac:dyDescent="0.2">
      <c r="A136" s="36">
        <f t="shared" si="3"/>
        <v>42599</v>
      </c>
      <c r="B136" s="37">
        <f>SUMIFS(СВЦЭМ!$D$34:$D$777,СВЦЭМ!$A$34:$A$777,$A136,СВЦЭМ!$B$34:$B$777,B$119)+'СЕТ СН'!$I$11+СВЦЭМ!$D$10+'СЕТ СН'!$I$6</f>
        <v>2173.9441356899997</v>
      </c>
      <c r="C136" s="37">
        <f>SUMIFS(СВЦЭМ!$D$34:$D$777,СВЦЭМ!$A$34:$A$777,$A136,СВЦЭМ!$B$34:$B$777,C$119)+'СЕТ СН'!$I$11+СВЦЭМ!$D$10+'СЕТ СН'!$I$6</f>
        <v>2292.2729970600003</v>
      </c>
      <c r="D136" s="37">
        <f>SUMIFS(СВЦЭМ!$D$34:$D$777,СВЦЭМ!$A$34:$A$777,$A136,СВЦЭМ!$B$34:$B$777,D$119)+'СЕТ СН'!$I$11+СВЦЭМ!$D$10+'СЕТ СН'!$I$6</f>
        <v>2347.3048626199998</v>
      </c>
      <c r="E136" s="37">
        <f>SUMIFS(СВЦЭМ!$D$34:$D$777,СВЦЭМ!$A$34:$A$777,$A136,СВЦЭМ!$B$34:$B$777,E$119)+'СЕТ СН'!$I$11+СВЦЭМ!$D$10+'СЕТ СН'!$I$6</f>
        <v>2390.1964043400003</v>
      </c>
      <c r="F136" s="37">
        <f>SUMIFS(СВЦЭМ!$D$34:$D$777,СВЦЭМ!$A$34:$A$777,$A136,СВЦЭМ!$B$34:$B$777,F$119)+'СЕТ СН'!$I$11+СВЦЭМ!$D$10+'СЕТ СН'!$I$6</f>
        <v>2373.9504945899998</v>
      </c>
      <c r="G136" s="37">
        <f>SUMIFS(СВЦЭМ!$D$34:$D$777,СВЦЭМ!$A$34:$A$777,$A136,СВЦЭМ!$B$34:$B$777,G$119)+'СЕТ СН'!$I$11+СВЦЭМ!$D$10+'СЕТ СН'!$I$6</f>
        <v>2395.30898742</v>
      </c>
      <c r="H136" s="37">
        <f>SUMIFS(СВЦЭМ!$D$34:$D$777,СВЦЭМ!$A$34:$A$777,$A136,СВЦЭМ!$B$34:$B$777,H$119)+'СЕТ СН'!$I$11+СВЦЭМ!$D$10+'СЕТ СН'!$I$6</f>
        <v>2260.5422374199998</v>
      </c>
      <c r="I136" s="37">
        <f>SUMIFS(СВЦЭМ!$D$34:$D$777,СВЦЭМ!$A$34:$A$777,$A136,СВЦЭМ!$B$34:$B$777,I$119)+'СЕТ СН'!$I$11+СВЦЭМ!$D$10+'СЕТ СН'!$I$6</f>
        <v>2202.3366844100001</v>
      </c>
      <c r="J136" s="37">
        <f>SUMIFS(СВЦЭМ!$D$34:$D$777,СВЦЭМ!$A$34:$A$777,$A136,СВЦЭМ!$B$34:$B$777,J$119)+'СЕТ СН'!$I$11+СВЦЭМ!$D$10+'СЕТ СН'!$I$6</f>
        <v>2109.5564804099999</v>
      </c>
      <c r="K136" s="37">
        <f>SUMIFS(СВЦЭМ!$D$34:$D$777,СВЦЭМ!$A$34:$A$777,$A136,СВЦЭМ!$B$34:$B$777,K$119)+'СЕТ СН'!$I$11+СВЦЭМ!$D$10+'СЕТ СН'!$I$6</f>
        <v>2036.67764042</v>
      </c>
      <c r="L136" s="37">
        <f>SUMIFS(СВЦЭМ!$D$34:$D$777,СВЦЭМ!$A$34:$A$777,$A136,СВЦЭМ!$B$34:$B$777,L$119)+'СЕТ СН'!$I$11+СВЦЭМ!$D$10+'СЕТ СН'!$I$6</f>
        <v>1987.9062474100001</v>
      </c>
      <c r="M136" s="37">
        <f>SUMIFS(СВЦЭМ!$D$34:$D$777,СВЦЭМ!$A$34:$A$777,$A136,СВЦЭМ!$B$34:$B$777,M$119)+'СЕТ СН'!$I$11+СВЦЭМ!$D$10+'СЕТ СН'!$I$6</f>
        <v>2009.4640660699999</v>
      </c>
      <c r="N136" s="37">
        <f>SUMIFS(СВЦЭМ!$D$34:$D$777,СВЦЭМ!$A$34:$A$777,$A136,СВЦЭМ!$B$34:$B$777,N$119)+'СЕТ СН'!$I$11+СВЦЭМ!$D$10+'СЕТ СН'!$I$6</f>
        <v>2042.3654200000001</v>
      </c>
      <c r="O136" s="37">
        <f>SUMIFS(СВЦЭМ!$D$34:$D$777,СВЦЭМ!$A$34:$A$777,$A136,СВЦЭМ!$B$34:$B$777,O$119)+'СЕТ СН'!$I$11+СВЦЭМ!$D$10+'СЕТ СН'!$I$6</f>
        <v>2023.21177683</v>
      </c>
      <c r="P136" s="37">
        <f>SUMIFS(СВЦЭМ!$D$34:$D$777,СВЦЭМ!$A$34:$A$777,$A136,СВЦЭМ!$B$34:$B$777,P$119)+'СЕТ СН'!$I$11+СВЦЭМ!$D$10+'СЕТ СН'!$I$6</f>
        <v>2025.7090447599999</v>
      </c>
      <c r="Q136" s="37">
        <f>SUMIFS(СВЦЭМ!$D$34:$D$777,СВЦЭМ!$A$34:$A$777,$A136,СВЦЭМ!$B$34:$B$777,Q$119)+'СЕТ СН'!$I$11+СВЦЭМ!$D$10+'СЕТ СН'!$I$6</f>
        <v>2022.6355370599999</v>
      </c>
      <c r="R136" s="37">
        <f>SUMIFS(СВЦЭМ!$D$34:$D$777,СВЦЭМ!$A$34:$A$777,$A136,СВЦЭМ!$B$34:$B$777,R$119)+'СЕТ СН'!$I$11+СВЦЭМ!$D$10+'СЕТ СН'!$I$6</f>
        <v>2024.23490922</v>
      </c>
      <c r="S136" s="37">
        <f>SUMIFS(СВЦЭМ!$D$34:$D$777,СВЦЭМ!$A$34:$A$777,$A136,СВЦЭМ!$B$34:$B$777,S$119)+'СЕТ СН'!$I$11+СВЦЭМ!$D$10+'СЕТ СН'!$I$6</f>
        <v>2088.9606245999998</v>
      </c>
      <c r="T136" s="37">
        <f>SUMIFS(СВЦЭМ!$D$34:$D$777,СВЦЭМ!$A$34:$A$777,$A136,СВЦЭМ!$B$34:$B$777,T$119)+'СЕТ СН'!$I$11+СВЦЭМ!$D$10+'СЕТ СН'!$I$6</f>
        <v>2149.8485219699996</v>
      </c>
      <c r="U136" s="37">
        <f>SUMIFS(СВЦЭМ!$D$34:$D$777,СВЦЭМ!$A$34:$A$777,$A136,СВЦЭМ!$B$34:$B$777,U$119)+'СЕТ СН'!$I$11+СВЦЭМ!$D$10+'СЕТ СН'!$I$6</f>
        <v>2109.03507868</v>
      </c>
      <c r="V136" s="37">
        <f>SUMIFS(СВЦЭМ!$D$34:$D$777,СВЦЭМ!$A$34:$A$777,$A136,СВЦЭМ!$B$34:$B$777,V$119)+'СЕТ СН'!$I$11+СВЦЭМ!$D$10+'СЕТ СН'!$I$6</f>
        <v>2113.43003929</v>
      </c>
      <c r="W136" s="37">
        <f>SUMIFS(СВЦЭМ!$D$34:$D$777,СВЦЭМ!$A$34:$A$777,$A136,СВЦЭМ!$B$34:$B$777,W$119)+'СЕТ СН'!$I$11+СВЦЭМ!$D$10+'СЕТ СН'!$I$6</f>
        <v>2093.93323212</v>
      </c>
      <c r="X136" s="37">
        <f>SUMIFS(СВЦЭМ!$D$34:$D$777,СВЦЭМ!$A$34:$A$777,$A136,СВЦЭМ!$B$34:$B$777,X$119)+'СЕТ СН'!$I$11+СВЦЭМ!$D$10+'СЕТ СН'!$I$6</f>
        <v>2036.04623197</v>
      </c>
      <c r="Y136" s="37">
        <f>SUMIFS(СВЦЭМ!$D$34:$D$777,СВЦЭМ!$A$34:$A$777,$A136,СВЦЭМ!$B$34:$B$777,Y$119)+'СЕТ СН'!$I$11+СВЦЭМ!$D$10+'СЕТ СН'!$I$6</f>
        <v>2090.9589559000001</v>
      </c>
    </row>
    <row r="137" spans="1:25" ht="15.75" x14ac:dyDescent="0.2">
      <c r="A137" s="36">
        <f t="shared" si="3"/>
        <v>42600</v>
      </c>
      <c r="B137" s="37">
        <f>SUMIFS(СВЦЭМ!$D$34:$D$777,СВЦЭМ!$A$34:$A$777,$A137,СВЦЭМ!$B$34:$B$777,B$119)+'СЕТ СН'!$I$11+СВЦЭМ!$D$10+'СЕТ СН'!$I$6</f>
        <v>2050.6833895999998</v>
      </c>
      <c r="C137" s="37">
        <f>SUMIFS(СВЦЭМ!$D$34:$D$777,СВЦЭМ!$A$34:$A$777,$A137,СВЦЭМ!$B$34:$B$777,C$119)+'СЕТ СН'!$I$11+СВЦЭМ!$D$10+'СЕТ СН'!$I$6</f>
        <v>2131.8861116600001</v>
      </c>
      <c r="D137" s="37">
        <f>SUMIFS(СВЦЭМ!$D$34:$D$777,СВЦЭМ!$A$34:$A$777,$A137,СВЦЭМ!$B$34:$B$777,D$119)+'СЕТ СН'!$I$11+СВЦЭМ!$D$10+'СЕТ СН'!$I$6</f>
        <v>2203.5891038700001</v>
      </c>
      <c r="E137" s="37">
        <f>SUMIFS(СВЦЭМ!$D$34:$D$777,СВЦЭМ!$A$34:$A$777,$A137,СВЦЭМ!$B$34:$B$777,E$119)+'СЕТ СН'!$I$11+СВЦЭМ!$D$10+'СЕТ СН'!$I$6</f>
        <v>2222.8351137099999</v>
      </c>
      <c r="F137" s="37">
        <f>SUMIFS(СВЦЭМ!$D$34:$D$777,СВЦЭМ!$A$34:$A$777,$A137,СВЦЭМ!$B$34:$B$777,F$119)+'СЕТ СН'!$I$11+СВЦЭМ!$D$10+'СЕТ СН'!$I$6</f>
        <v>2291.6761408399998</v>
      </c>
      <c r="G137" s="37">
        <f>SUMIFS(СВЦЭМ!$D$34:$D$777,СВЦЭМ!$A$34:$A$777,$A137,СВЦЭМ!$B$34:$B$777,G$119)+'СЕТ СН'!$I$11+СВЦЭМ!$D$10+'СЕТ СН'!$I$6</f>
        <v>2252.83918382</v>
      </c>
      <c r="H137" s="37">
        <f>SUMIFS(СВЦЭМ!$D$34:$D$777,СВЦЭМ!$A$34:$A$777,$A137,СВЦЭМ!$B$34:$B$777,H$119)+'СЕТ СН'!$I$11+СВЦЭМ!$D$10+'СЕТ СН'!$I$6</f>
        <v>2305.90861958</v>
      </c>
      <c r="I137" s="37">
        <f>SUMIFS(СВЦЭМ!$D$34:$D$777,СВЦЭМ!$A$34:$A$777,$A137,СВЦЭМ!$B$34:$B$777,I$119)+'СЕТ СН'!$I$11+СВЦЭМ!$D$10+'СЕТ СН'!$I$6</f>
        <v>2162.7608668900002</v>
      </c>
      <c r="J137" s="37">
        <f>SUMIFS(СВЦЭМ!$D$34:$D$777,СВЦЭМ!$A$34:$A$777,$A137,СВЦЭМ!$B$34:$B$777,J$119)+'СЕТ СН'!$I$11+СВЦЭМ!$D$10+'СЕТ СН'!$I$6</f>
        <v>2062.1314540200001</v>
      </c>
      <c r="K137" s="37">
        <f>SUMIFS(СВЦЭМ!$D$34:$D$777,СВЦЭМ!$A$34:$A$777,$A137,СВЦЭМ!$B$34:$B$777,K$119)+'СЕТ СН'!$I$11+СВЦЭМ!$D$10+'СЕТ СН'!$I$6</f>
        <v>1955.9490892399999</v>
      </c>
      <c r="L137" s="37">
        <f>SUMIFS(СВЦЭМ!$D$34:$D$777,СВЦЭМ!$A$34:$A$777,$A137,СВЦЭМ!$B$34:$B$777,L$119)+'СЕТ СН'!$I$11+СВЦЭМ!$D$10+'СЕТ СН'!$I$6</f>
        <v>1908.96152998</v>
      </c>
      <c r="M137" s="37">
        <f>SUMIFS(СВЦЭМ!$D$34:$D$777,СВЦЭМ!$A$34:$A$777,$A137,СВЦЭМ!$B$34:$B$777,M$119)+'СЕТ СН'!$I$11+СВЦЭМ!$D$10+'СЕТ СН'!$I$6</f>
        <v>1935.05170544</v>
      </c>
      <c r="N137" s="37">
        <f>SUMIFS(СВЦЭМ!$D$34:$D$777,СВЦЭМ!$A$34:$A$777,$A137,СВЦЭМ!$B$34:$B$777,N$119)+'СЕТ СН'!$I$11+СВЦЭМ!$D$10+'СЕТ СН'!$I$6</f>
        <v>1911.6148608200001</v>
      </c>
      <c r="O137" s="37">
        <f>SUMIFS(СВЦЭМ!$D$34:$D$777,СВЦЭМ!$A$34:$A$777,$A137,СВЦЭМ!$B$34:$B$777,O$119)+'СЕТ СН'!$I$11+СВЦЭМ!$D$10+'СЕТ СН'!$I$6</f>
        <v>1912.3644951799999</v>
      </c>
      <c r="P137" s="37">
        <f>SUMIFS(СВЦЭМ!$D$34:$D$777,СВЦЭМ!$A$34:$A$777,$A137,СВЦЭМ!$B$34:$B$777,P$119)+'СЕТ СН'!$I$11+СВЦЭМ!$D$10+'СЕТ СН'!$I$6</f>
        <v>1908.36351173</v>
      </c>
      <c r="Q137" s="37">
        <f>SUMIFS(СВЦЭМ!$D$34:$D$777,СВЦЭМ!$A$34:$A$777,$A137,СВЦЭМ!$B$34:$B$777,Q$119)+'СЕТ СН'!$I$11+СВЦЭМ!$D$10+'СЕТ СН'!$I$6</f>
        <v>1875.83899933</v>
      </c>
      <c r="R137" s="37">
        <f>SUMIFS(СВЦЭМ!$D$34:$D$777,СВЦЭМ!$A$34:$A$777,$A137,СВЦЭМ!$B$34:$B$777,R$119)+'СЕТ СН'!$I$11+СВЦЭМ!$D$10+'СЕТ СН'!$I$6</f>
        <v>1902.5487995200001</v>
      </c>
      <c r="S137" s="37">
        <f>SUMIFS(СВЦЭМ!$D$34:$D$777,СВЦЭМ!$A$34:$A$777,$A137,СВЦЭМ!$B$34:$B$777,S$119)+'СЕТ СН'!$I$11+СВЦЭМ!$D$10+'СЕТ СН'!$I$6</f>
        <v>1899.9806615499999</v>
      </c>
      <c r="T137" s="37">
        <f>SUMIFS(СВЦЭМ!$D$34:$D$777,СВЦЭМ!$A$34:$A$777,$A137,СВЦЭМ!$B$34:$B$777,T$119)+'СЕТ СН'!$I$11+СВЦЭМ!$D$10+'СЕТ СН'!$I$6</f>
        <v>1882.04967016</v>
      </c>
      <c r="U137" s="37">
        <f>SUMIFS(СВЦЭМ!$D$34:$D$777,СВЦЭМ!$A$34:$A$777,$A137,СВЦЭМ!$B$34:$B$777,U$119)+'СЕТ СН'!$I$11+СВЦЭМ!$D$10+'СЕТ СН'!$I$6</f>
        <v>1883.90462078</v>
      </c>
      <c r="V137" s="37">
        <f>SUMIFS(СВЦЭМ!$D$34:$D$777,СВЦЭМ!$A$34:$A$777,$A137,СВЦЭМ!$B$34:$B$777,V$119)+'СЕТ СН'!$I$11+СВЦЭМ!$D$10+'СЕТ СН'!$I$6</f>
        <v>1908.76152187</v>
      </c>
      <c r="W137" s="37">
        <f>SUMIFS(СВЦЭМ!$D$34:$D$777,СВЦЭМ!$A$34:$A$777,$A137,СВЦЭМ!$B$34:$B$777,W$119)+'СЕТ СН'!$I$11+СВЦЭМ!$D$10+'СЕТ СН'!$I$6</f>
        <v>1927.95678438</v>
      </c>
      <c r="X137" s="37">
        <f>SUMIFS(СВЦЭМ!$D$34:$D$777,СВЦЭМ!$A$34:$A$777,$A137,СВЦЭМ!$B$34:$B$777,X$119)+'СЕТ СН'!$I$11+СВЦЭМ!$D$10+'СЕТ СН'!$I$6</f>
        <v>1886.1194500500001</v>
      </c>
      <c r="Y137" s="37">
        <f>SUMIFS(СВЦЭМ!$D$34:$D$777,СВЦЭМ!$A$34:$A$777,$A137,СВЦЭМ!$B$34:$B$777,Y$119)+'СЕТ СН'!$I$11+СВЦЭМ!$D$10+'СЕТ СН'!$I$6</f>
        <v>1943.7162278999999</v>
      </c>
    </row>
    <row r="138" spans="1:25" ht="15.75" x14ac:dyDescent="0.2">
      <c r="A138" s="36">
        <f t="shared" si="3"/>
        <v>42601</v>
      </c>
      <c r="B138" s="37">
        <f>SUMIFS(СВЦЭМ!$D$34:$D$777,СВЦЭМ!$A$34:$A$777,$A138,СВЦЭМ!$B$34:$B$777,B$119)+'СЕТ СН'!$I$11+СВЦЭМ!$D$10+'СЕТ СН'!$I$6</f>
        <v>2040.9669166200001</v>
      </c>
      <c r="C138" s="37">
        <f>SUMIFS(СВЦЭМ!$D$34:$D$777,СВЦЭМ!$A$34:$A$777,$A138,СВЦЭМ!$B$34:$B$777,C$119)+'СЕТ СН'!$I$11+СВЦЭМ!$D$10+'СЕТ СН'!$I$6</f>
        <v>2103.1346001500001</v>
      </c>
      <c r="D138" s="37">
        <f>SUMIFS(СВЦЭМ!$D$34:$D$777,СВЦЭМ!$A$34:$A$777,$A138,СВЦЭМ!$B$34:$B$777,D$119)+'СЕТ СН'!$I$11+СВЦЭМ!$D$10+'СЕТ СН'!$I$6</f>
        <v>2149.7427467999996</v>
      </c>
      <c r="E138" s="37">
        <f>SUMIFS(СВЦЭМ!$D$34:$D$777,СВЦЭМ!$A$34:$A$777,$A138,СВЦЭМ!$B$34:$B$777,E$119)+'СЕТ СН'!$I$11+СВЦЭМ!$D$10+'СЕТ СН'!$I$6</f>
        <v>2147.6978709100003</v>
      </c>
      <c r="F138" s="37">
        <f>SUMIFS(СВЦЭМ!$D$34:$D$777,СВЦЭМ!$A$34:$A$777,$A138,СВЦЭМ!$B$34:$B$777,F$119)+'СЕТ СН'!$I$11+СВЦЭМ!$D$10+'СЕТ СН'!$I$6</f>
        <v>2165.0685536000001</v>
      </c>
      <c r="G138" s="37">
        <f>SUMIFS(СВЦЭМ!$D$34:$D$777,СВЦЭМ!$A$34:$A$777,$A138,СВЦЭМ!$B$34:$B$777,G$119)+'СЕТ СН'!$I$11+СВЦЭМ!$D$10+'СЕТ СН'!$I$6</f>
        <v>2152.1076785</v>
      </c>
      <c r="H138" s="37">
        <f>SUMIFS(СВЦЭМ!$D$34:$D$777,СВЦЭМ!$A$34:$A$777,$A138,СВЦЭМ!$B$34:$B$777,H$119)+'СЕТ СН'!$I$11+СВЦЭМ!$D$10+'СЕТ СН'!$I$6</f>
        <v>2125.1787706</v>
      </c>
      <c r="I138" s="37">
        <f>SUMIFS(СВЦЭМ!$D$34:$D$777,СВЦЭМ!$A$34:$A$777,$A138,СВЦЭМ!$B$34:$B$777,I$119)+'СЕТ СН'!$I$11+СВЦЭМ!$D$10+'СЕТ СН'!$I$6</f>
        <v>2047.2071132000001</v>
      </c>
      <c r="J138" s="37">
        <f>SUMIFS(СВЦЭМ!$D$34:$D$777,СВЦЭМ!$A$34:$A$777,$A138,СВЦЭМ!$B$34:$B$777,J$119)+'СЕТ СН'!$I$11+СВЦЭМ!$D$10+'СЕТ СН'!$I$6</f>
        <v>1978.0891713999999</v>
      </c>
      <c r="K138" s="37">
        <f>SUMIFS(СВЦЭМ!$D$34:$D$777,СВЦЭМ!$A$34:$A$777,$A138,СВЦЭМ!$B$34:$B$777,K$119)+'СЕТ СН'!$I$11+СВЦЭМ!$D$10+'СЕТ СН'!$I$6</f>
        <v>1896.4180397099999</v>
      </c>
      <c r="L138" s="37">
        <f>SUMIFS(СВЦЭМ!$D$34:$D$777,СВЦЭМ!$A$34:$A$777,$A138,СВЦЭМ!$B$34:$B$777,L$119)+'СЕТ СН'!$I$11+СВЦЭМ!$D$10+'СЕТ СН'!$I$6</f>
        <v>1872.18140096</v>
      </c>
      <c r="M138" s="37">
        <f>SUMIFS(СВЦЭМ!$D$34:$D$777,СВЦЭМ!$A$34:$A$777,$A138,СВЦЭМ!$B$34:$B$777,M$119)+'СЕТ СН'!$I$11+СВЦЭМ!$D$10+'СЕТ СН'!$I$6</f>
        <v>2009.1358366700001</v>
      </c>
      <c r="N138" s="37">
        <f>SUMIFS(СВЦЭМ!$D$34:$D$777,СВЦЭМ!$A$34:$A$777,$A138,СВЦЭМ!$B$34:$B$777,N$119)+'СЕТ СН'!$I$11+СВЦЭМ!$D$10+'СЕТ СН'!$I$6</f>
        <v>2008.4209582899998</v>
      </c>
      <c r="O138" s="37">
        <f>SUMIFS(СВЦЭМ!$D$34:$D$777,СВЦЭМ!$A$34:$A$777,$A138,СВЦЭМ!$B$34:$B$777,O$119)+'СЕТ СН'!$I$11+СВЦЭМ!$D$10+'СЕТ СН'!$I$6</f>
        <v>2023.7799374699998</v>
      </c>
      <c r="P138" s="37">
        <f>SUMIFS(СВЦЭМ!$D$34:$D$777,СВЦЭМ!$A$34:$A$777,$A138,СВЦЭМ!$B$34:$B$777,P$119)+'СЕТ СН'!$I$11+СВЦЭМ!$D$10+'СЕТ СН'!$I$6</f>
        <v>2048.2566818599998</v>
      </c>
      <c r="Q138" s="37">
        <f>SUMIFS(СВЦЭМ!$D$34:$D$777,СВЦЭМ!$A$34:$A$777,$A138,СВЦЭМ!$B$34:$B$777,Q$119)+'СЕТ СН'!$I$11+СВЦЭМ!$D$10+'СЕТ СН'!$I$6</f>
        <v>2218.3900917700003</v>
      </c>
      <c r="R138" s="37">
        <f>SUMIFS(СВЦЭМ!$D$34:$D$777,СВЦЭМ!$A$34:$A$777,$A138,СВЦЭМ!$B$34:$B$777,R$119)+'СЕТ СН'!$I$11+СВЦЭМ!$D$10+'СЕТ СН'!$I$6</f>
        <v>2020.8003180800001</v>
      </c>
      <c r="S138" s="37">
        <f>SUMIFS(СВЦЭМ!$D$34:$D$777,СВЦЭМ!$A$34:$A$777,$A138,СВЦЭМ!$B$34:$B$777,S$119)+'СЕТ СН'!$I$11+СВЦЭМ!$D$10+'СЕТ СН'!$I$6</f>
        <v>1944.9481148</v>
      </c>
      <c r="T138" s="37">
        <f>SUMIFS(СВЦЭМ!$D$34:$D$777,СВЦЭМ!$A$34:$A$777,$A138,СВЦЭМ!$B$34:$B$777,T$119)+'СЕТ СН'!$I$11+СВЦЭМ!$D$10+'СЕТ СН'!$I$6</f>
        <v>1921.02878925</v>
      </c>
      <c r="U138" s="37">
        <f>SUMIFS(СВЦЭМ!$D$34:$D$777,СВЦЭМ!$A$34:$A$777,$A138,СВЦЭМ!$B$34:$B$777,U$119)+'СЕТ СН'!$I$11+СВЦЭМ!$D$10+'СЕТ СН'!$I$6</f>
        <v>1919.44019331</v>
      </c>
      <c r="V138" s="37">
        <f>SUMIFS(СВЦЭМ!$D$34:$D$777,СВЦЭМ!$A$34:$A$777,$A138,СВЦЭМ!$B$34:$B$777,V$119)+'СЕТ СН'!$I$11+СВЦЭМ!$D$10+'СЕТ СН'!$I$6</f>
        <v>1944.07377099</v>
      </c>
      <c r="W138" s="37">
        <f>SUMIFS(СВЦЭМ!$D$34:$D$777,СВЦЭМ!$A$34:$A$777,$A138,СВЦЭМ!$B$34:$B$777,W$119)+'СЕТ СН'!$I$11+СВЦЭМ!$D$10+'СЕТ СН'!$I$6</f>
        <v>1921.01792854</v>
      </c>
      <c r="X138" s="37">
        <f>SUMIFS(СВЦЭМ!$D$34:$D$777,СВЦЭМ!$A$34:$A$777,$A138,СВЦЭМ!$B$34:$B$777,X$119)+'СЕТ СН'!$I$11+СВЦЭМ!$D$10+'СЕТ СН'!$I$6</f>
        <v>1877.9852084499998</v>
      </c>
      <c r="Y138" s="37">
        <f>SUMIFS(СВЦЭМ!$D$34:$D$777,СВЦЭМ!$A$34:$A$777,$A138,СВЦЭМ!$B$34:$B$777,Y$119)+'СЕТ СН'!$I$11+СВЦЭМ!$D$10+'СЕТ СН'!$I$6</f>
        <v>1916.6872678499999</v>
      </c>
    </row>
    <row r="139" spans="1:25" ht="15.75" x14ac:dyDescent="0.2">
      <c r="A139" s="36">
        <f t="shared" si="3"/>
        <v>42602</v>
      </c>
      <c r="B139" s="37">
        <f>SUMIFS(СВЦЭМ!$D$34:$D$777,СВЦЭМ!$A$34:$A$777,$A139,СВЦЭМ!$B$34:$B$777,B$119)+'СЕТ СН'!$I$11+СВЦЭМ!$D$10+'СЕТ СН'!$I$6</f>
        <v>1946.9914783700001</v>
      </c>
      <c r="C139" s="37">
        <f>SUMIFS(СВЦЭМ!$D$34:$D$777,СВЦЭМ!$A$34:$A$777,$A139,СВЦЭМ!$B$34:$B$777,C$119)+'СЕТ СН'!$I$11+СВЦЭМ!$D$10+'СЕТ СН'!$I$6</f>
        <v>1949.7760119499999</v>
      </c>
      <c r="D139" s="37">
        <f>SUMIFS(СВЦЭМ!$D$34:$D$777,СВЦЭМ!$A$34:$A$777,$A139,СВЦЭМ!$B$34:$B$777,D$119)+'СЕТ СН'!$I$11+СВЦЭМ!$D$10+'СЕТ СН'!$I$6</f>
        <v>1972.54212132</v>
      </c>
      <c r="E139" s="37">
        <f>SUMIFS(СВЦЭМ!$D$34:$D$777,СВЦЭМ!$A$34:$A$777,$A139,СВЦЭМ!$B$34:$B$777,E$119)+'СЕТ СН'!$I$11+СВЦЭМ!$D$10+'СЕТ СН'!$I$6</f>
        <v>1986.02437872</v>
      </c>
      <c r="F139" s="37">
        <f>SUMIFS(СВЦЭМ!$D$34:$D$777,СВЦЭМ!$A$34:$A$777,$A139,СВЦЭМ!$B$34:$B$777,F$119)+'СЕТ СН'!$I$11+СВЦЭМ!$D$10+'СЕТ СН'!$I$6</f>
        <v>2001.3341245000001</v>
      </c>
      <c r="G139" s="37">
        <f>SUMIFS(СВЦЭМ!$D$34:$D$777,СВЦЭМ!$A$34:$A$777,$A139,СВЦЭМ!$B$34:$B$777,G$119)+'СЕТ СН'!$I$11+СВЦЭМ!$D$10+'СЕТ СН'!$I$6</f>
        <v>1991.0435609199999</v>
      </c>
      <c r="H139" s="37">
        <f>SUMIFS(СВЦЭМ!$D$34:$D$777,СВЦЭМ!$A$34:$A$777,$A139,СВЦЭМ!$B$34:$B$777,H$119)+'СЕТ СН'!$I$11+СВЦЭМ!$D$10+'СЕТ СН'!$I$6</f>
        <v>1997.1385981999999</v>
      </c>
      <c r="I139" s="37">
        <f>SUMIFS(СВЦЭМ!$D$34:$D$777,СВЦЭМ!$A$34:$A$777,$A139,СВЦЭМ!$B$34:$B$777,I$119)+'СЕТ СН'!$I$11+СВЦЭМ!$D$10+'СЕТ СН'!$I$6</f>
        <v>2027.63799285</v>
      </c>
      <c r="J139" s="37">
        <f>SUMIFS(СВЦЭМ!$D$34:$D$777,СВЦЭМ!$A$34:$A$777,$A139,СВЦЭМ!$B$34:$B$777,J$119)+'СЕТ СН'!$I$11+СВЦЭМ!$D$10+'СЕТ СН'!$I$6</f>
        <v>1997.0952016799999</v>
      </c>
      <c r="K139" s="37">
        <f>SUMIFS(СВЦЭМ!$D$34:$D$777,СВЦЭМ!$A$34:$A$777,$A139,СВЦЭМ!$B$34:$B$777,K$119)+'СЕТ СН'!$I$11+СВЦЭМ!$D$10+'СЕТ СН'!$I$6</f>
        <v>1951.1477998299999</v>
      </c>
      <c r="L139" s="37">
        <f>SUMIFS(СВЦЭМ!$D$34:$D$777,СВЦЭМ!$A$34:$A$777,$A139,СВЦЭМ!$B$34:$B$777,L$119)+'СЕТ СН'!$I$11+СВЦЭМ!$D$10+'СЕТ СН'!$I$6</f>
        <v>1961.96932391</v>
      </c>
      <c r="M139" s="37">
        <f>SUMIFS(СВЦЭМ!$D$34:$D$777,СВЦЭМ!$A$34:$A$777,$A139,СВЦЭМ!$B$34:$B$777,M$119)+'СЕТ СН'!$I$11+СВЦЭМ!$D$10+'СЕТ СН'!$I$6</f>
        <v>2062.8830605399999</v>
      </c>
      <c r="N139" s="37">
        <f>SUMIFS(СВЦЭМ!$D$34:$D$777,СВЦЭМ!$A$34:$A$777,$A139,СВЦЭМ!$B$34:$B$777,N$119)+'СЕТ СН'!$I$11+СВЦЭМ!$D$10+'СЕТ СН'!$I$6</f>
        <v>2053.8416718899998</v>
      </c>
      <c r="O139" s="37">
        <f>SUMIFS(СВЦЭМ!$D$34:$D$777,СВЦЭМ!$A$34:$A$777,$A139,СВЦЭМ!$B$34:$B$777,O$119)+'СЕТ СН'!$I$11+СВЦЭМ!$D$10+'СЕТ СН'!$I$6</f>
        <v>2051.8243281200002</v>
      </c>
      <c r="P139" s="37">
        <f>SUMIFS(СВЦЭМ!$D$34:$D$777,СВЦЭМ!$A$34:$A$777,$A139,СВЦЭМ!$B$34:$B$777,P$119)+'СЕТ СН'!$I$11+СВЦЭМ!$D$10+'СЕТ СН'!$I$6</f>
        <v>2123.5628367199997</v>
      </c>
      <c r="Q139" s="37">
        <f>SUMIFS(СВЦЭМ!$D$34:$D$777,СВЦЭМ!$A$34:$A$777,$A139,СВЦЭМ!$B$34:$B$777,Q$119)+'СЕТ СН'!$I$11+СВЦЭМ!$D$10+'СЕТ СН'!$I$6</f>
        <v>2182.3595642600003</v>
      </c>
      <c r="R139" s="37">
        <f>SUMIFS(СВЦЭМ!$D$34:$D$777,СВЦЭМ!$A$34:$A$777,$A139,СВЦЭМ!$B$34:$B$777,R$119)+'СЕТ СН'!$I$11+СВЦЭМ!$D$10+'СЕТ СН'!$I$6</f>
        <v>2415.31801154</v>
      </c>
      <c r="S139" s="37">
        <f>SUMIFS(СВЦЭМ!$D$34:$D$777,СВЦЭМ!$A$34:$A$777,$A139,СВЦЭМ!$B$34:$B$777,S$119)+'СЕТ СН'!$I$11+СВЦЭМ!$D$10+'СЕТ СН'!$I$6</f>
        <v>2356.3962376999998</v>
      </c>
      <c r="T139" s="37">
        <f>SUMIFS(СВЦЭМ!$D$34:$D$777,СВЦЭМ!$A$34:$A$777,$A139,СВЦЭМ!$B$34:$B$777,T$119)+'СЕТ СН'!$I$11+СВЦЭМ!$D$10+'СЕТ СН'!$I$6</f>
        <v>2347.8700937499998</v>
      </c>
      <c r="U139" s="37">
        <f>SUMIFS(СВЦЭМ!$D$34:$D$777,СВЦЭМ!$A$34:$A$777,$A139,СВЦЭМ!$B$34:$B$777,U$119)+'СЕТ СН'!$I$11+СВЦЭМ!$D$10+'СЕТ СН'!$I$6</f>
        <v>2402.30257755</v>
      </c>
      <c r="V139" s="37">
        <f>SUMIFS(СВЦЭМ!$D$34:$D$777,СВЦЭМ!$A$34:$A$777,$A139,СВЦЭМ!$B$34:$B$777,V$119)+'СЕТ СН'!$I$11+СВЦЭМ!$D$10+'СЕТ СН'!$I$6</f>
        <v>2462.8041992099998</v>
      </c>
      <c r="W139" s="37">
        <f>SUMIFS(СВЦЭМ!$D$34:$D$777,СВЦЭМ!$A$34:$A$777,$A139,СВЦЭМ!$B$34:$B$777,W$119)+'СЕТ СН'!$I$11+СВЦЭМ!$D$10+'СЕТ СН'!$I$6</f>
        <v>2440.0508859199999</v>
      </c>
      <c r="X139" s="37">
        <f>SUMIFS(СВЦЭМ!$D$34:$D$777,СВЦЭМ!$A$34:$A$777,$A139,СВЦЭМ!$B$34:$B$777,X$119)+'СЕТ СН'!$I$11+СВЦЭМ!$D$10+'СЕТ СН'!$I$6</f>
        <v>2415.02024936</v>
      </c>
      <c r="Y139" s="37">
        <f>SUMIFS(СВЦЭМ!$D$34:$D$777,СВЦЭМ!$A$34:$A$777,$A139,СВЦЭМ!$B$34:$B$777,Y$119)+'СЕТ СН'!$I$11+СВЦЭМ!$D$10+'СЕТ СН'!$I$6</f>
        <v>2485.1699005399996</v>
      </c>
    </row>
    <row r="140" spans="1:25" ht="15.75" x14ac:dyDescent="0.2">
      <c r="A140" s="36">
        <f t="shared" si="3"/>
        <v>42603</v>
      </c>
      <c r="B140" s="37">
        <f>SUMIFS(СВЦЭМ!$D$34:$D$777,СВЦЭМ!$A$34:$A$777,$A140,СВЦЭМ!$B$34:$B$777,B$119)+'СЕТ СН'!$I$11+СВЦЭМ!$D$10+'СЕТ СН'!$I$6</f>
        <v>2651.6539572700003</v>
      </c>
      <c r="C140" s="37">
        <f>SUMIFS(СВЦЭМ!$D$34:$D$777,СВЦЭМ!$A$34:$A$777,$A140,СВЦЭМ!$B$34:$B$777,C$119)+'СЕТ СН'!$I$11+СВЦЭМ!$D$10+'СЕТ СН'!$I$6</f>
        <v>2491.7200108300003</v>
      </c>
      <c r="D140" s="37">
        <f>SUMIFS(СВЦЭМ!$D$34:$D$777,СВЦЭМ!$A$34:$A$777,$A140,СВЦЭМ!$B$34:$B$777,D$119)+'СЕТ СН'!$I$11+СВЦЭМ!$D$10+'СЕТ СН'!$I$6</f>
        <v>2666.3876178199998</v>
      </c>
      <c r="E140" s="37">
        <f>SUMIFS(СВЦЭМ!$D$34:$D$777,СВЦЭМ!$A$34:$A$777,$A140,СВЦЭМ!$B$34:$B$777,E$119)+'СЕТ СН'!$I$11+СВЦЭМ!$D$10+'СЕТ СН'!$I$6</f>
        <v>2574.8263735299997</v>
      </c>
      <c r="F140" s="37">
        <f>SUMIFS(СВЦЭМ!$D$34:$D$777,СВЦЭМ!$A$34:$A$777,$A140,СВЦЭМ!$B$34:$B$777,F$119)+'СЕТ СН'!$I$11+СВЦЭМ!$D$10+'СЕТ СН'!$I$6</f>
        <v>2394.3511710100001</v>
      </c>
      <c r="G140" s="37">
        <f>SUMIFS(СВЦЭМ!$D$34:$D$777,СВЦЭМ!$A$34:$A$777,$A140,СВЦЭМ!$B$34:$B$777,G$119)+'СЕТ СН'!$I$11+СВЦЭМ!$D$10+'СЕТ СН'!$I$6</f>
        <v>2329.2997088900001</v>
      </c>
      <c r="H140" s="37">
        <f>SUMIFS(СВЦЭМ!$D$34:$D$777,СВЦЭМ!$A$34:$A$777,$A140,СВЦЭМ!$B$34:$B$777,H$119)+'СЕТ СН'!$I$11+СВЦЭМ!$D$10+'СЕТ СН'!$I$6</f>
        <v>2307.46729826</v>
      </c>
      <c r="I140" s="37">
        <f>SUMIFS(СВЦЭМ!$D$34:$D$777,СВЦЭМ!$A$34:$A$777,$A140,СВЦЭМ!$B$34:$B$777,I$119)+'СЕТ СН'!$I$11+СВЦЭМ!$D$10+'СЕТ СН'!$I$6</f>
        <v>2267.8008400199997</v>
      </c>
      <c r="J140" s="37">
        <f>SUMIFS(СВЦЭМ!$D$34:$D$777,СВЦЭМ!$A$34:$A$777,$A140,СВЦЭМ!$B$34:$B$777,J$119)+'СЕТ СН'!$I$11+СВЦЭМ!$D$10+'СЕТ СН'!$I$6</f>
        <v>2174.11990281</v>
      </c>
      <c r="K140" s="37">
        <f>SUMIFS(СВЦЭМ!$D$34:$D$777,СВЦЭМ!$A$34:$A$777,$A140,СВЦЭМ!$B$34:$B$777,K$119)+'СЕТ СН'!$I$11+СВЦЭМ!$D$10+'СЕТ СН'!$I$6</f>
        <v>2008.13725632</v>
      </c>
      <c r="L140" s="37">
        <f>SUMIFS(СВЦЭМ!$D$34:$D$777,СВЦЭМ!$A$34:$A$777,$A140,СВЦЭМ!$B$34:$B$777,L$119)+'СЕТ СН'!$I$11+СВЦЭМ!$D$10+'СЕТ СН'!$I$6</f>
        <v>1974.82889368</v>
      </c>
      <c r="M140" s="37">
        <f>SUMIFS(СВЦЭМ!$D$34:$D$777,СВЦЭМ!$A$34:$A$777,$A140,СВЦЭМ!$B$34:$B$777,M$119)+'СЕТ СН'!$I$11+СВЦЭМ!$D$10+'СЕТ СН'!$I$6</f>
        <v>2027.4506430699998</v>
      </c>
      <c r="N140" s="37">
        <f>SUMIFS(СВЦЭМ!$D$34:$D$777,СВЦЭМ!$A$34:$A$777,$A140,СВЦЭМ!$B$34:$B$777,N$119)+'СЕТ СН'!$I$11+СВЦЭМ!$D$10+'СЕТ СН'!$I$6</f>
        <v>2035.9885871900001</v>
      </c>
      <c r="O140" s="37">
        <f>SUMIFS(СВЦЭМ!$D$34:$D$777,СВЦЭМ!$A$34:$A$777,$A140,СВЦЭМ!$B$34:$B$777,O$119)+'СЕТ СН'!$I$11+СВЦЭМ!$D$10+'СЕТ СН'!$I$6</f>
        <v>2076.1800525899998</v>
      </c>
      <c r="P140" s="37">
        <f>SUMIFS(СВЦЭМ!$D$34:$D$777,СВЦЭМ!$A$34:$A$777,$A140,СВЦЭМ!$B$34:$B$777,P$119)+'СЕТ СН'!$I$11+СВЦЭМ!$D$10+'СЕТ СН'!$I$6</f>
        <v>2071.7208246199998</v>
      </c>
      <c r="Q140" s="37">
        <f>SUMIFS(СВЦЭМ!$D$34:$D$777,СВЦЭМ!$A$34:$A$777,$A140,СВЦЭМ!$B$34:$B$777,Q$119)+'СЕТ СН'!$I$11+СВЦЭМ!$D$10+'СЕТ СН'!$I$6</f>
        <v>2066.2941985100001</v>
      </c>
      <c r="R140" s="37">
        <f>SUMIFS(СВЦЭМ!$D$34:$D$777,СВЦЭМ!$A$34:$A$777,$A140,СВЦЭМ!$B$34:$B$777,R$119)+'СЕТ СН'!$I$11+СВЦЭМ!$D$10+'СЕТ СН'!$I$6</f>
        <v>2131.9971236299998</v>
      </c>
      <c r="S140" s="37">
        <f>SUMIFS(СВЦЭМ!$D$34:$D$777,СВЦЭМ!$A$34:$A$777,$A140,СВЦЭМ!$B$34:$B$777,S$119)+'СЕТ СН'!$I$11+СВЦЭМ!$D$10+'СЕТ СН'!$I$6</f>
        <v>2136.17398624</v>
      </c>
      <c r="T140" s="37">
        <f>SUMIFS(СВЦЭМ!$D$34:$D$777,СВЦЭМ!$A$34:$A$777,$A140,СВЦЭМ!$B$34:$B$777,T$119)+'СЕТ СН'!$I$11+СВЦЭМ!$D$10+'СЕТ СН'!$I$6</f>
        <v>2120.1233089699999</v>
      </c>
      <c r="U140" s="37">
        <f>SUMIFS(СВЦЭМ!$D$34:$D$777,СВЦЭМ!$A$34:$A$777,$A140,СВЦЭМ!$B$34:$B$777,U$119)+'СЕТ СН'!$I$11+СВЦЭМ!$D$10+'СЕТ СН'!$I$6</f>
        <v>2113.4036883099998</v>
      </c>
      <c r="V140" s="37">
        <f>SUMIFS(СВЦЭМ!$D$34:$D$777,СВЦЭМ!$A$34:$A$777,$A140,СВЦЭМ!$B$34:$B$777,V$119)+'СЕТ СН'!$I$11+СВЦЭМ!$D$10+'СЕТ СН'!$I$6</f>
        <v>2108.2939612</v>
      </c>
      <c r="W140" s="37">
        <f>SUMIFS(СВЦЭМ!$D$34:$D$777,СВЦЭМ!$A$34:$A$777,$A140,СВЦЭМ!$B$34:$B$777,W$119)+'СЕТ СН'!$I$11+СВЦЭМ!$D$10+'СЕТ СН'!$I$6</f>
        <v>2168.6631894299999</v>
      </c>
      <c r="X140" s="37">
        <f>SUMIFS(СВЦЭМ!$D$34:$D$777,СВЦЭМ!$A$34:$A$777,$A140,СВЦЭМ!$B$34:$B$777,X$119)+'СЕТ СН'!$I$11+СВЦЭМ!$D$10+'СЕТ СН'!$I$6</f>
        <v>2081.1324306299998</v>
      </c>
      <c r="Y140" s="37">
        <f>SUMIFS(СВЦЭМ!$D$34:$D$777,СВЦЭМ!$A$34:$A$777,$A140,СВЦЭМ!$B$34:$B$777,Y$119)+'СЕТ СН'!$I$11+СВЦЭМ!$D$10+'СЕТ СН'!$I$6</f>
        <v>2056.2666323100002</v>
      </c>
    </row>
    <row r="141" spans="1:25" ht="15.75" x14ac:dyDescent="0.2">
      <c r="A141" s="36">
        <f t="shared" si="3"/>
        <v>42604</v>
      </c>
      <c r="B141" s="37">
        <f>SUMIFS(СВЦЭМ!$D$34:$D$777,СВЦЭМ!$A$34:$A$777,$A141,СВЦЭМ!$B$34:$B$777,B$119)+'СЕТ СН'!$I$11+СВЦЭМ!$D$10+'СЕТ СН'!$I$6</f>
        <v>2076.4573328900001</v>
      </c>
      <c r="C141" s="37">
        <f>SUMIFS(СВЦЭМ!$D$34:$D$777,СВЦЭМ!$A$34:$A$777,$A141,СВЦЭМ!$B$34:$B$777,C$119)+'СЕТ СН'!$I$11+СВЦЭМ!$D$10+'СЕТ СН'!$I$6</f>
        <v>2146.6263727099999</v>
      </c>
      <c r="D141" s="37">
        <f>SUMIFS(СВЦЭМ!$D$34:$D$777,СВЦЭМ!$A$34:$A$777,$A141,СВЦЭМ!$B$34:$B$777,D$119)+'СЕТ СН'!$I$11+СВЦЭМ!$D$10+'СЕТ СН'!$I$6</f>
        <v>2210.9967906499996</v>
      </c>
      <c r="E141" s="37">
        <f>SUMIFS(СВЦЭМ!$D$34:$D$777,СВЦЭМ!$A$34:$A$777,$A141,СВЦЭМ!$B$34:$B$777,E$119)+'СЕТ СН'!$I$11+СВЦЭМ!$D$10+'СЕТ СН'!$I$6</f>
        <v>2193.8994508799997</v>
      </c>
      <c r="F141" s="37">
        <f>SUMIFS(СВЦЭМ!$D$34:$D$777,СВЦЭМ!$A$34:$A$777,$A141,СВЦЭМ!$B$34:$B$777,F$119)+'СЕТ СН'!$I$11+СВЦЭМ!$D$10+'СЕТ СН'!$I$6</f>
        <v>2164.46056886</v>
      </c>
      <c r="G141" s="37">
        <f>SUMIFS(СВЦЭМ!$D$34:$D$777,СВЦЭМ!$A$34:$A$777,$A141,СВЦЭМ!$B$34:$B$777,G$119)+'СЕТ СН'!$I$11+СВЦЭМ!$D$10+'СЕТ СН'!$I$6</f>
        <v>2130.1512897100001</v>
      </c>
      <c r="H141" s="37">
        <f>SUMIFS(СВЦЭМ!$D$34:$D$777,СВЦЭМ!$A$34:$A$777,$A141,СВЦЭМ!$B$34:$B$777,H$119)+'СЕТ СН'!$I$11+СВЦЭМ!$D$10+'СЕТ СН'!$I$6</f>
        <v>2051.1353445700001</v>
      </c>
      <c r="I141" s="37">
        <f>SUMIFS(СВЦЭМ!$D$34:$D$777,СВЦЭМ!$A$34:$A$777,$A141,СВЦЭМ!$B$34:$B$777,I$119)+'СЕТ СН'!$I$11+СВЦЭМ!$D$10+'СЕТ СН'!$I$6</f>
        <v>2039.73109482</v>
      </c>
      <c r="J141" s="37">
        <f>SUMIFS(СВЦЭМ!$D$34:$D$777,СВЦЭМ!$A$34:$A$777,$A141,СВЦЭМ!$B$34:$B$777,J$119)+'СЕТ СН'!$I$11+СВЦЭМ!$D$10+'СЕТ СН'!$I$6</f>
        <v>1949.4250704999999</v>
      </c>
      <c r="K141" s="37">
        <f>SUMIFS(СВЦЭМ!$D$34:$D$777,СВЦЭМ!$A$34:$A$777,$A141,СВЦЭМ!$B$34:$B$777,K$119)+'СЕТ СН'!$I$11+СВЦЭМ!$D$10+'СЕТ СН'!$I$6</f>
        <v>1900.38732972</v>
      </c>
      <c r="L141" s="37">
        <f>SUMIFS(СВЦЭМ!$D$34:$D$777,СВЦЭМ!$A$34:$A$777,$A141,СВЦЭМ!$B$34:$B$777,L$119)+'СЕТ СН'!$I$11+СВЦЭМ!$D$10+'СЕТ СН'!$I$6</f>
        <v>1943.4621839000001</v>
      </c>
      <c r="M141" s="37">
        <f>SUMIFS(СВЦЭМ!$D$34:$D$777,СВЦЭМ!$A$34:$A$777,$A141,СВЦЭМ!$B$34:$B$777,M$119)+'СЕТ СН'!$I$11+СВЦЭМ!$D$10+'СЕТ СН'!$I$6</f>
        <v>1980.7420376999999</v>
      </c>
      <c r="N141" s="37">
        <f>SUMIFS(СВЦЭМ!$D$34:$D$777,СВЦЭМ!$A$34:$A$777,$A141,СВЦЭМ!$B$34:$B$777,N$119)+'СЕТ СН'!$I$11+СВЦЭМ!$D$10+'СЕТ СН'!$I$6</f>
        <v>1960.66695349</v>
      </c>
      <c r="O141" s="37">
        <f>SUMIFS(СВЦЭМ!$D$34:$D$777,СВЦЭМ!$A$34:$A$777,$A141,СВЦЭМ!$B$34:$B$777,O$119)+'СЕТ СН'!$I$11+СВЦЭМ!$D$10+'СЕТ СН'!$I$6</f>
        <v>2005.33062748</v>
      </c>
      <c r="P141" s="37">
        <f>SUMIFS(СВЦЭМ!$D$34:$D$777,СВЦЭМ!$A$34:$A$777,$A141,СВЦЭМ!$B$34:$B$777,P$119)+'СЕТ СН'!$I$11+СВЦЭМ!$D$10+'СЕТ СН'!$I$6</f>
        <v>2001.3464287699999</v>
      </c>
      <c r="Q141" s="37">
        <f>SUMIFS(СВЦЭМ!$D$34:$D$777,СВЦЭМ!$A$34:$A$777,$A141,СВЦЭМ!$B$34:$B$777,Q$119)+'СЕТ СН'!$I$11+СВЦЭМ!$D$10+'СЕТ СН'!$I$6</f>
        <v>1965.28788607</v>
      </c>
      <c r="R141" s="37">
        <f>SUMIFS(СВЦЭМ!$D$34:$D$777,СВЦЭМ!$A$34:$A$777,$A141,СВЦЭМ!$B$34:$B$777,R$119)+'СЕТ СН'!$I$11+СВЦЭМ!$D$10+'СЕТ СН'!$I$6</f>
        <v>1972.0161355099999</v>
      </c>
      <c r="S141" s="37">
        <f>SUMIFS(СВЦЭМ!$D$34:$D$777,СВЦЭМ!$A$34:$A$777,$A141,СВЦЭМ!$B$34:$B$777,S$119)+'СЕТ СН'!$I$11+СВЦЭМ!$D$10+'СЕТ СН'!$I$6</f>
        <v>1964.2950992599999</v>
      </c>
      <c r="T141" s="37">
        <f>SUMIFS(СВЦЭМ!$D$34:$D$777,СВЦЭМ!$A$34:$A$777,$A141,СВЦЭМ!$B$34:$B$777,T$119)+'СЕТ СН'!$I$11+СВЦЭМ!$D$10+'СЕТ СН'!$I$6</f>
        <v>1902.92813196</v>
      </c>
      <c r="U141" s="37">
        <f>SUMIFS(СВЦЭМ!$D$34:$D$777,СВЦЭМ!$A$34:$A$777,$A141,СВЦЭМ!$B$34:$B$777,U$119)+'СЕТ СН'!$I$11+СВЦЭМ!$D$10+'СЕТ СН'!$I$6</f>
        <v>1892.48652851</v>
      </c>
      <c r="V141" s="37">
        <f>SUMIFS(СВЦЭМ!$D$34:$D$777,СВЦЭМ!$A$34:$A$777,$A141,СВЦЭМ!$B$34:$B$777,V$119)+'СЕТ СН'!$I$11+СВЦЭМ!$D$10+'СЕТ СН'!$I$6</f>
        <v>1888.3435860499999</v>
      </c>
      <c r="W141" s="37">
        <f>SUMIFS(СВЦЭМ!$D$34:$D$777,СВЦЭМ!$A$34:$A$777,$A141,СВЦЭМ!$B$34:$B$777,W$119)+'СЕТ СН'!$I$11+СВЦЭМ!$D$10+'СЕТ СН'!$I$6</f>
        <v>1874.8524367099999</v>
      </c>
      <c r="X141" s="37">
        <f>SUMIFS(СВЦЭМ!$D$34:$D$777,СВЦЭМ!$A$34:$A$777,$A141,СВЦЭМ!$B$34:$B$777,X$119)+'СЕТ СН'!$I$11+СВЦЭМ!$D$10+'СЕТ СН'!$I$6</f>
        <v>1858.7420529000001</v>
      </c>
      <c r="Y141" s="37">
        <f>SUMIFS(СВЦЭМ!$D$34:$D$777,СВЦЭМ!$A$34:$A$777,$A141,СВЦЭМ!$B$34:$B$777,Y$119)+'СЕТ СН'!$I$11+СВЦЭМ!$D$10+'СЕТ СН'!$I$6</f>
        <v>1922.27042861</v>
      </c>
    </row>
    <row r="142" spans="1:25" ht="15.75" x14ac:dyDescent="0.2">
      <c r="A142" s="36">
        <f t="shared" si="3"/>
        <v>42605</v>
      </c>
      <c r="B142" s="37">
        <f>SUMIFS(СВЦЭМ!$D$34:$D$777,СВЦЭМ!$A$34:$A$777,$A142,СВЦЭМ!$B$34:$B$777,B$119)+'СЕТ СН'!$I$11+СВЦЭМ!$D$10+'СЕТ СН'!$I$6</f>
        <v>1954.3339449800001</v>
      </c>
      <c r="C142" s="37">
        <f>SUMIFS(СВЦЭМ!$D$34:$D$777,СВЦЭМ!$A$34:$A$777,$A142,СВЦЭМ!$B$34:$B$777,C$119)+'СЕТ СН'!$I$11+СВЦЭМ!$D$10+'СЕТ СН'!$I$6</f>
        <v>2024.1932016599999</v>
      </c>
      <c r="D142" s="37">
        <f>SUMIFS(СВЦЭМ!$D$34:$D$777,СВЦЭМ!$A$34:$A$777,$A142,СВЦЭМ!$B$34:$B$777,D$119)+'СЕТ СН'!$I$11+СВЦЭМ!$D$10+'СЕТ СН'!$I$6</f>
        <v>2049.4796916400001</v>
      </c>
      <c r="E142" s="37">
        <f>SUMIFS(СВЦЭМ!$D$34:$D$777,СВЦЭМ!$A$34:$A$777,$A142,СВЦЭМ!$B$34:$B$777,E$119)+'СЕТ СН'!$I$11+СВЦЭМ!$D$10+'СЕТ СН'!$I$6</f>
        <v>2056.0828888300002</v>
      </c>
      <c r="F142" s="37">
        <f>SUMIFS(СВЦЭМ!$D$34:$D$777,СВЦЭМ!$A$34:$A$777,$A142,СВЦЭМ!$B$34:$B$777,F$119)+'СЕТ СН'!$I$11+СВЦЭМ!$D$10+'СЕТ СН'!$I$6</f>
        <v>2046.5869313600001</v>
      </c>
      <c r="G142" s="37">
        <f>SUMIFS(СВЦЭМ!$D$34:$D$777,СВЦЭМ!$A$34:$A$777,$A142,СВЦЭМ!$B$34:$B$777,G$119)+'СЕТ СН'!$I$11+СВЦЭМ!$D$10+'СЕТ СН'!$I$6</f>
        <v>2059.08977663</v>
      </c>
      <c r="H142" s="37">
        <f>SUMIFS(СВЦЭМ!$D$34:$D$777,СВЦЭМ!$A$34:$A$777,$A142,СВЦЭМ!$B$34:$B$777,H$119)+'СЕТ СН'!$I$11+СВЦЭМ!$D$10+'СЕТ СН'!$I$6</f>
        <v>2084.4424041299999</v>
      </c>
      <c r="I142" s="37">
        <f>SUMIFS(СВЦЭМ!$D$34:$D$777,СВЦЭМ!$A$34:$A$777,$A142,СВЦЭМ!$B$34:$B$777,I$119)+'СЕТ СН'!$I$11+СВЦЭМ!$D$10+'СЕТ СН'!$I$6</f>
        <v>2059.5173220900001</v>
      </c>
      <c r="J142" s="37">
        <f>SUMIFS(СВЦЭМ!$D$34:$D$777,СВЦЭМ!$A$34:$A$777,$A142,СВЦЭМ!$B$34:$B$777,J$119)+'СЕТ СН'!$I$11+СВЦЭМ!$D$10+'СЕТ СН'!$I$6</f>
        <v>2097.8385078900001</v>
      </c>
      <c r="K142" s="37">
        <f>SUMIFS(СВЦЭМ!$D$34:$D$777,СВЦЭМ!$A$34:$A$777,$A142,СВЦЭМ!$B$34:$B$777,K$119)+'СЕТ СН'!$I$11+СВЦЭМ!$D$10+'СЕТ СН'!$I$6</f>
        <v>1887.6826197800001</v>
      </c>
      <c r="L142" s="37">
        <f>SUMIFS(СВЦЭМ!$D$34:$D$777,СВЦЭМ!$A$34:$A$777,$A142,СВЦЭМ!$B$34:$B$777,L$119)+'СЕТ СН'!$I$11+СВЦЭМ!$D$10+'СЕТ СН'!$I$6</f>
        <v>1850.1702658499999</v>
      </c>
      <c r="M142" s="37">
        <f>SUMIFS(СВЦЭМ!$D$34:$D$777,СВЦЭМ!$A$34:$A$777,$A142,СВЦЭМ!$B$34:$B$777,M$119)+'СЕТ СН'!$I$11+СВЦЭМ!$D$10+'СЕТ СН'!$I$6</f>
        <v>1835.3210227699999</v>
      </c>
      <c r="N142" s="37">
        <f>SUMIFS(СВЦЭМ!$D$34:$D$777,СВЦЭМ!$A$34:$A$777,$A142,СВЦЭМ!$B$34:$B$777,N$119)+'СЕТ СН'!$I$11+СВЦЭМ!$D$10+'СЕТ СН'!$I$6</f>
        <v>1848.23553462</v>
      </c>
      <c r="O142" s="37">
        <f>SUMIFS(СВЦЭМ!$D$34:$D$777,СВЦЭМ!$A$34:$A$777,$A142,СВЦЭМ!$B$34:$B$777,O$119)+'СЕТ СН'!$I$11+СВЦЭМ!$D$10+'СЕТ СН'!$I$6</f>
        <v>1883.90518578</v>
      </c>
      <c r="P142" s="37">
        <f>SUMIFS(СВЦЭМ!$D$34:$D$777,СВЦЭМ!$A$34:$A$777,$A142,СВЦЭМ!$B$34:$B$777,P$119)+'СЕТ СН'!$I$11+СВЦЭМ!$D$10+'СЕТ СН'!$I$6</f>
        <v>1895.2642997399998</v>
      </c>
      <c r="Q142" s="37">
        <f>SUMIFS(СВЦЭМ!$D$34:$D$777,СВЦЭМ!$A$34:$A$777,$A142,СВЦЭМ!$B$34:$B$777,Q$119)+'СЕТ СН'!$I$11+СВЦЭМ!$D$10+'СЕТ СН'!$I$6</f>
        <v>1843.8928378199998</v>
      </c>
      <c r="R142" s="37">
        <f>SUMIFS(СВЦЭМ!$D$34:$D$777,СВЦЭМ!$A$34:$A$777,$A142,СВЦЭМ!$B$34:$B$777,R$119)+'СЕТ СН'!$I$11+СВЦЭМ!$D$10+'СЕТ СН'!$I$6</f>
        <v>1871.1619184399999</v>
      </c>
      <c r="S142" s="37">
        <f>SUMIFS(СВЦЭМ!$D$34:$D$777,СВЦЭМ!$A$34:$A$777,$A142,СВЦЭМ!$B$34:$B$777,S$119)+'СЕТ СН'!$I$11+СВЦЭМ!$D$10+'СЕТ СН'!$I$6</f>
        <v>1868.64114131</v>
      </c>
      <c r="T142" s="37">
        <f>SUMIFS(СВЦЭМ!$D$34:$D$777,СВЦЭМ!$A$34:$A$777,$A142,СВЦЭМ!$B$34:$B$777,T$119)+'СЕТ СН'!$I$11+СВЦЭМ!$D$10+'СЕТ СН'!$I$6</f>
        <v>1850.2495332999999</v>
      </c>
      <c r="U142" s="37">
        <f>SUMIFS(СВЦЭМ!$D$34:$D$777,СВЦЭМ!$A$34:$A$777,$A142,СВЦЭМ!$B$34:$B$777,U$119)+'СЕТ СН'!$I$11+СВЦЭМ!$D$10+'СЕТ СН'!$I$6</f>
        <v>1828.19593697</v>
      </c>
      <c r="V142" s="37">
        <f>SUMIFS(СВЦЭМ!$D$34:$D$777,СВЦЭМ!$A$34:$A$777,$A142,СВЦЭМ!$B$34:$B$777,V$119)+'СЕТ СН'!$I$11+СВЦЭМ!$D$10+'СЕТ СН'!$I$6</f>
        <v>1848.12314511</v>
      </c>
      <c r="W142" s="37">
        <f>SUMIFS(СВЦЭМ!$D$34:$D$777,СВЦЭМ!$A$34:$A$777,$A142,СВЦЭМ!$B$34:$B$777,W$119)+'СЕТ СН'!$I$11+СВЦЭМ!$D$10+'СЕТ СН'!$I$6</f>
        <v>1862.1096286299999</v>
      </c>
      <c r="X142" s="37">
        <f>SUMIFS(СВЦЭМ!$D$34:$D$777,СВЦЭМ!$A$34:$A$777,$A142,СВЦЭМ!$B$34:$B$777,X$119)+'СЕТ СН'!$I$11+СВЦЭМ!$D$10+'СЕТ СН'!$I$6</f>
        <v>1926.26063834</v>
      </c>
      <c r="Y142" s="37">
        <f>SUMIFS(СВЦЭМ!$D$34:$D$777,СВЦЭМ!$A$34:$A$777,$A142,СВЦЭМ!$B$34:$B$777,Y$119)+'СЕТ СН'!$I$11+СВЦЭМ!$D$10+'СЕТ СН'!$I$6</f>
        <v>1918.8639432099999</v>
      </c>
    </row>
    <row r="143" spans="1:25" ht="15.75" x14ac:dyDescent="0.2">
      <c r="A143" s="36">
        <f t="shared" si="3"/>
        <v>42606</v>
      </c>
      <c r="B143" s="37">
        <f>SUMIFS(СВЦЭМ!$D$34:$D$777,СВЦЭМ!$A$34:$A$777,$A143,СВЦЭМ!$B$34:$B$777,B$119)+'СЕТ СН'!$I$11+СВЦЭМ!$D$10+'СЕТ СН'!$I$6</f>
        <v>1995.5851759899999</v>
      </c>
      <c r="C143" s="37">
        <f>SUMIFS(СВЦЭМ!$D$34:$D$777,СВЦЭМ!$A$34:$A$777,$A143,СВЦЭМ!$B$34:$B$777,C$119)+'СЕТ СН'!$I$11+СВЦЭМ!$D$10+'СЕТ СН'!$I$6</f>
        <v>2050.0075689800001</v>
      </c>
      <c r="D143" s="37">
        <f>SUMIFS(СВЦЭМ!$D$34:$D$777,СВЦЭМ!$A$34:$A$777,$A143,СВЦЭМ!$B$34:$B$777,D$119)+'СЕТ СН'!$I$11+СВЦЭМ!$D$10+'СЕТ СН'!$I$6</f>
        <v>2045.0348986899999</v>
      </c>
      <c r="E143" s="37">
        <f>SUMIFS(СВЦЭМ!$D$34:$D$777,СВЦЭМ!$A$34:$A$777,$A143,СВЦЭМ!$B$34:$B$777,E$119)+'СЕТ СН'!$I$11+СВЦЭМ!$D$10+'СЕТ СН'!$I$6</f>
        <v>2052.9746503599999</v>
      </c>
      <c r="F143" s="37">
        <f>SUMIFS(СВЦЭМ!$D$34:$D$777,СВЦЭМ!$A$34:$A$777,$A143,СВЦЭМ!$B$34:$B$777,F$119)+'СЕТ СН'!$I$11+СВЦЭМ!$D$10+'СЕТ СН'!$I$6</f>
        <v>2034.6313968099998</v>
      </c>
      <c r="G143" s="37">
        <f>SUMIFS(СВЦЭМ!$D$34:$D$777,СВЦЭМ!$A$34:$A$777,$A143,СВЦЭМ!$B$34:$B$777,G$119)+'СЕТ СН'!$I$11+СВЦЭМ!$D$10+'СЕТ СН'!$I$6</f>
        <v>2079.3542416</v>
      </c>
      <c r="H143" s="37">
        <f>SUMIFS(СВЦЭМ!$D$34:$D$777,СВЦЭМ!$A$34:$A$777,$A143,СВЦЭМ!$B$34:$B$777,H$119)+'СЕТ СН'!$I$11+СВЦЭМ!$D$10+'СЕТ СН'!$I$6</f>
        <v>2024.32096761</v>
      </c>
      <c r="I143" s="37">
        <f>SUMIFS(СВЦЭМ!$D$34:$D$777,СВЦЭМ!$A$34:$A$777,$A143,СВЦЭМ!$B$34:$B$777,I$119)+'СЕТ СН'!$I$11+СВЦЭМ!$D$10+'СЕТ СН'!$I$6</f>
        <v>2007.0035497399999</v>
      </c>
      <c r="J143" s="37">
        <f>SUMIFS(СВЦЭМ!$D$34:$D$777,СВЦЭМ!$A$34:$A$777,$A143,СВЦЭМ!$B$34:$B$777,J$119)+'СЕТ СН'!$I$11+СВЦЭМ!$D$10+'СЕТ СН'!$I$6</f>
        <v>1934.9976768299998</v>
      </c>
      <c r="K143" s="37">
        <f>SUMIFS(СВЦЭМ!$D$34:$D$777,СВЦЭМ!$A$34:$A$777,$A143,СВЦЭМ!$B$34:$B$777,K$119)+'СЕТ СН'!$I$11+СВЦЭМ!$D$10+'СЕТ СН'!$I$6</f>
        <v>1861.7378910899999</v>
      </c>
      <c r="L143" s="37">
        <f>SUMIFS(СВЦЭМ!$D$34:$D$777,СВЦЭМ!$A$34:$A$777,$A143,СВЦЭМ!$B$34:$B$777,L$119)+'СЕТ СН'!$I$11+СВЦЭМ!$D$10+'СЕТ СН'!$I$6</f>
        <v>1856.9048510600001</v>
      </c>
      <c r="M143" s="37">
        <f>SUMIFS(СВЦЭМ!$D$34:$D$777,СВЦЭМ!$A$34:$A$777,$A143,СВЦЭМ!$B$34:$B$777,M$119)+'СЕТ СН'!$I$11+СВЦЭМ!$D$10+'СЕТ СН'!$I$6</f>
        <v>1887.70924541</v>
      </c>
      <c r="N143" s="37">
        <f>SUMIFS(СВЦЭМ!$D$34:$D$777,СВЦЭМ!$A$34:$A$777,$A143,СВЦЭМ!$B$34:$B$777,N$119)+'СЕТ СН'!$I$11+СВЦЭМ!$D$10+'СЕТ СН'!$I$6</f>
        <v>1849.74907441</v>
      </c>
      <c r="O143" s="37">
        <f>SUMIFS(СВЦЭМ!$D$34:$D$777,СВЦЭМ!$A$34:$A$777,$A143,СВЦЭМ!$B$34:$B$777,O$119)+'СЕТ СН'!$I$11+СВЦЭМ!$D$10+'СЕТ СН'!$I$6</f>
        <v>1905.00272688</v>
      </c>
      <c r="P143" s="37">
        <f>SUMIFS(СВЦЭМ!$D$34:$D$777,СВЦЭМ!$A$34:$A$777,$A143,СВЦЭМ!$B$34:$B$777,P$119)+'СЕТ СН'!$I$11+СВЦЭМ!$D$10+'СЕТ СН'!$I$6</f>
        <v>1926.4722662199999</v>
      </c>
      <c r="Q143" s="37">
        <f>SUMIFS(СВЦЭМ!$D$34:$D$777,СВЦЭМ!$A$34:$A$777,$A143,СВЦЭМ!$B$34:$B$777,Q$119)+'СЕТ СН'!$I$11+СВЦЭМ!$D$10+'СЕТ СН'!$I$6</f>
        <v>1883.7061923799999</v>
      </c>
      <c r="R143" s="37">
        <f>SUMIFS(СВЦЭМ!$D$34:$D$777,СВЦЭМ!$A$34:$A$777,$A143,СВЦЭМ!$B$34:$B$777,R$119)+'СЕТ СН'!$I$11+СВЦЭМ!$D$10+'СЕТ СН'!$I$6</f>
        <v>1853.8773376700001</v>
      </c>
      <c r="S143" s="37">
        <f>SUMIFS(СВЦЭМ!$D$34:$D$777,СВЦЭМ!$A$34:$A$777,$A143,СВЦЭМ!$B$34:$B$777,S$119)+'СЕТ СН'!$I$11+СВЦЭМ!$D$10+'СЕТ СН'!$I$6</f>
        <v>1823.78641455</v>
      </c>
      <c r="T143" s="37">
        <f>SUMIFS(СВЦЭМ!$D$34:$D$777,СВЦЭМ!$A$34:$A$777,$A143,СВЦЭМ!$B$34:$B$777,T$119)+'СЕТ СН'!$I$11+СВЦЭМ!$D$10+'СЕТ СН'!$I$6</f>
        <v>1849.2695951000001</v>
      </c>
      <c r="U143" s="37">
        <f>SUMIFS(СВЦЭМ!$D$34:$D$777,СВЦЭМ!$A$34:$A$777,$A143,СВЦЭМ!$B$34:$B$777,U$119)+'СЕТ СН'!$I$11+СВЦЭМ!$D$10+'СЕТ СН'!$I$6</f>
        <v>1859.0447595400001</v>
      </c>
      <c r="V143" s="37">
        <f>SUMIFS(СВЦЭМ!$D$34:$D$777,СВЦЭМ!$A$34:$A$777,$A143,СВЦЭМ!$B$34:$B$777,V$119)+'СЕТ СН'!$I$11+СВЦЭМ!$D$10+'СЕТ СН'!$I$6</f>
        <v>1887.1066765099999</v>
      </c>
      <c r="W143" s="37">
        <f>SUMIFS(СВЦЭМ!$D$34:$D$777,СВЦЭМ!$A$34:$A$777,$A143,СВЦЭМ!$B$34:$B$777,W$119)+'СЕТ СН'!$I$11+СВЦЭМ!$D$10+'СЕТ СН'!$I$6</f>
        <v>1894.17593704</v>
      </c>
      <c r="X143" s="37">
        <f>SUMIFS(СВЦЭМ!$D$34:$D$777,СВЦЭМ!$A$34:$A$777,$A143,СВЦЭМ!$B$34:$B$777,X$119)+'СЕТ СН'!$I$11+СВЦЭМ!$D$10+'СЕТ СН'!$I$6</f>
        <v>1834.7672382599999</v>
      </c>
      <c r="Y143" s="37">
        <f>SUMIFS(СВЦЭМ!$D$34:$D$777,СВЦЭМ!$A$34:$A$777,$A143,СВЦЭМ!$B$34:$B$777,Y$119)+'СЕТ СН'!$I$11+СВЦЭМ!$D$10+'СЕТ СН'!$I$6</f>
        <v>1842.63394543</v>
      </c>
    </row>
    <row r="144" spans="1:25" ht="15.75" x14ac:dyDescent="0.2">
      <c r="A144" s="36">
        <f t="shared" si="3"/>
        <v>42607</v>
      </c>
      <c r="B144" s="37">
        <f>SUMIFS(СВЦЭМ!$D$34:$D$777,СВЦЭМ!$A$34:$A$777,$A144,СВЦЭМ!$B$34:$B$777,B$119)+'СЕТ СН'!$I$11+СВЦЭМ!$D$10+'СЕТ СН'!$I$6</f>
        <v>1948.26226262</v>
      </c>
      <c r="C144" s="37">
        <f>SUMIFS(СВЦЭМ!$D$34:$D$777,СВЦЭМ!$A$34:$A$777,$A144,СВЦЭМ!$B$34:$B$777,C$119)+'СЕТ СН'!$I$11+СВЦЭМ!$D$10+'СЕТ СН'!$I$6</f>
        <v>2017.09751007</v>
      </c>
      <c r="D144" s="37">
        <f>SUMIFS(СВЦЭМ!$D$34:$D$777,СВЦЭМ!$A$34:$A$777,$A144,СВЦЭМ!$B$34:$B$777,D$119)+'СЕТ СН'!$I$11+СВЦЭМ!$D$10+'СЕТ СН'!$I$6</f>
        <v>2036.3196453999999</v>
      </c>
      <c r="E144" s="37">
        <f>SUMIFS(СВЦЭМ!$D$34:$D$777,СВЦЭМ!$A$34:$A$777,$A144,СВЦЭМ!$B$34:$B$777,E$119)+'СЕТ СН'!$I$11+СВЦЭМ!$D$10+'СЕТ СН'!$I$6</f>
        <v>2036.75426335</v>
      </c>
      <c r="F144" s="37">
        <f>SUMIFS(СВЦЭМ!$D$34:$D$777,СВЦЭМ!$A$34:$A$777,$A144,СВЦЭМ!$B$34:$B$777,F$119)+'СЕТ СН'!$I$11+СВЦЭМ!$D$10+'СЕТ СН'!$I$6</f>
        <v>2028.1240413999999</v>
      </c>
      <c r="G144" s="37">
        <f>SUMIFS(СВЦЭМ!$D$34:$D$777,СВЦЭМ!$A$34:$A$777,$A144,СВЦЭМ!$B$34:$B$777,G$119)+'СЕТ СН'!$I$11+СВЦЭМ!$D$10+'СЕТ СН'!$I$6</f>
        <v>2098.0735841599999</v>
      </c>
      <c r="H144" s="37">
        <f>SUMIFS(СВЦЭМ!$D$34:$D$777,СВЦЭМ!$A$34:$A$777,$A144,СВЦЭМ!$B$34:$B$777,H$119)+'СЕТ СН'!$I$11+СВЦЭМ!$D$10+'СЕТ СН'!$I$6</f>
        <v>1981.58357589</v>
      </c>
      <c r="I144" s="37">
        <f>SUMIFS(СВЦЭМ!$D$34:$D$777,СВЦЭМ!$A$34:$A$777,$A144,СВЦЭМ!$B$34:$B$777,I$119)+'СЕТ СН'!$I$11+СВЦЭМ!$D$10+'СЕТ СН'!$I$6</f>
        <v>1931.79507143</v>
      </c>
      <c r="J144" s="37">
        <f>SUMIFS(СВЦЭМ!$D$34:$D$777,СВЦЭМ!$A$34:$A$777,$A144,СВЦЭМ!$B$34:$B$777,J$119)+'СЕТ СН'!$I$11+СВЦЭМ!$D$10+'СЕТ СН'!$I$6</f>
        <v>1890.3336268399999</v>
      </c>
      <c r="K144" s="37">
        <f>SUMIFS(СВЦЭМ!$D$34:$D$777,СВЦЭМ!$A$34:$A$777,$A144,СВЦЭМ!$B$34:$B$777,K$119)+'СЕТ СН'!$I$11+СВЦЭМ!$D$10+'СЕТ СН'!$I$6</f>
        <v>1813.6870302899999</v>
      </c>
      <c r="L144" s="37">
        <f>SUMIFS(СВЦЭМ!$D$34:$D$777,СВЦЭМ!$A$34:$A$777,$A144,СВЦЭМ!$B$34:$B$777,L$119)+'СЕТ СН'!$I$11+СВЦЭМ!$D$10+'СЕТ СН'!$I$6</f>
        <v>1808.8886471599999</v>
      </c>
      <c r="M144" s="37">
        <f>SUMIFS(СВЦЭМ!$D$34:$D$777,СВЦЭМ!$A$34:$A$777,$A144,СВЦЭМ!$B$34:$B$777,M$119)+'СЕТ СН'!$I$11+СВЦЭМ!$D$10+'СЕТ СН'!$I$6</f>
        <v>1882.3932457599999</v>
      </c>
      <c r="N144" s="37">
        <f>SUMIFS(СВЦЭМ!$D$34:$D$777,СВЦЭМ!$A$34:$A$777,$A144,СВЦЭМ!$B$34:$B$777,N$119)+'СЕТ СН'!$I$11+СВЦЭМ!$D$10+'СЕТ СН'!$I$6</f>
        <v>1840.15686407</v>
      </c>
      <c r="O144" s="37">
        <f>SUMIFS(СВЦЭМ!$D$34:$D$777,СВЦЭМ!$A$34:$A$777,$A144,СВЦЭМ!$B$34:$B$777,O$119)+'СЕТ СН'!$I$11+СВЦЭМ!$D$10+'СЕТ СН'!$I$6</f>
        <v>1828.0228910199999</v>
      </c>
      <c r="P144" s="37">
        <f>SUMIFS(СВЦЭМ!$D$34:$D$777,СВЦЭМ!$A$34:$A$777,$A144,СВЦЭМ!$B$34:$B$777,P$119)+'СЕТ СН'!$I$11+СВЦЭМ!$D$10+'СЕТ СН'!$I$6</f>
        <v>1801.98465605</v>
      </c>
      <c r="Q144" s="37">
        <f>SUMIFS(СВЦЭМ!$D$34:$D$777,СВЦЭМ!$A$34:$A$777,$A144,СВЦЭМ!$B$34:$B$777,Q$119)+'СЕТ СН'!$I$11+СВЦЭМ!$D$10+'СЕТ СН'!$I$6</f>
        <v>1793.51441163</v>
      </c>
      <c r="R144" s="37">
        <f>SUMIFS(СВЦЭМ!$D$34:$D$777,СВЦЭМ!$A$34:$A$777,$A144,СВЦЭМ!$B$34:$B$777,R$119)+'СЕТ СН'!$I$11+СВЦЭМ!$D$10+'СЕТ СН'!$I$6</f>
        <v>1856.86347843</v>
      </c>
      <c r="S144" s="37">
        <f>SUMIFS(СВЦЭМ!$D$34:$D$777,СВЦЭМ!$A$34:$A$777,$A144,СВЦЭМ!$B$34:$B$777,S$119)+'СЕТ СН'!$I$11+СВЦЭМ!$D$10+'СЕТ СН'!$I$6</f>
        <v>1890.8169184599999</v>
      </c>
      <c r="T144" s="37">
        <f>SUMIFS(СВЦЭМ!$D$34:$D$777,СВЦЭМ!$A$34:$A$777,$A144,СВЦЭМ!$B$34:$B$777,T$119)+'СЕТ СН'!$I$11+СВЦЭМ!$D$10+'СЕТ СН'!$I$6</f>
        <v>1974.9937022099998</v>
      </c>
      <c r="U144" s="37">
        <f>SUMIFS(СВЦЭМ!$D$34:$D$777,СВЦЭМ!$A$34:$A$777,$A144,СВЦЭМ!$B$34:$B$777,U$119)+'СЕТ СН'!$I$11+СВЦЭМ!$D$10+'СЕТ СН'!$I$6</f>
        <v>1990.60790309</v>
      </c>
      <c r="V144" s="37">
        <f>SUMIFS(СВЦЭМ!$D$34:$D$777,СВЦЭМ!$A$34:$A$777,$A144,СВЦЭМ!$B$34:$B$777,V$119)+'СЕТ СН'!$I$11+СВЦЭМ!$D$10+'СЕТ СН'!$I$6</f>
        <v>2003.50014549</v>
      </c>
      <c r="W144" s="37">
        <f>SUMIFS(СВЦЭМ!$D$34:$D$777,СВЦЭМ!$A$34:$A$777,$A144,СВЦЭМ!$B$34:$B$777,W$119)+'СЕТ СН'!$I$11+СВЦЭМ!$D$10+'СЕТ СН'!$I$6</f>
        <v>2004.0238123300001</v>
      </c>
      <c r="X144" s="37">
        <f>SUMIFS(СВЦЭМ!$D$34:$D$777,СВЦЭМ!$A$34:$A$777,$A144,СВЦЭМ!$B$34:$B$777,X$119)+'СЕТ СН'!$I$11+СВЦЭМ!$D$10+'СЕТ СН'!$I$6</f>
        <v>1971.20616681</v>
      </c>
      <c r="Y144" s="37">
        <f>SUMIFS(СВЦЭМ!$D$34:$D$777,СВЦЭМ!$A$34:$A$777,$A144,СВЦЭМ!$B$34:$B$777,Y$119)+'СЕТ СН'!$I$11+СВЦЭМ!$D$10+'СЕТ СН'!$I$6</f>
        <v>1970.4970905999999</v>
      </c>
    </row>
    <row r="145" spans="1:27" ht="15.75" x14ac:dyDescent="0.2">
      <c r="A145" s="36">
        <f t="shared" si="3"/>
        <v>42608</v>
      </c>
      <c r="B145" s="37">
        <f>SUMIFS(СВЦЭМ!$D$34:$D$777,СВЦЭМ!$A$34:$A$777,$A145,СВЦЭМ!$B$34:$B$777,B$119)+'СЕТ СН'!$I$11+СВЦЭМ!$D$10+'СЕТ СН'!$I$6</f>
        <v>2063.95208736</v>
      </c>
      <c r="C145" s="37">
        <f>SUMIFS(СВЦЭМ!$D$34:$D$777,СВЦЭМ!$A$34:$A$777,$A145,СВЦЭМ!$B$34:$B$777,C$119)+'СЕТ СН'!$I$11+СВЦЭМ!$D$10+'СЕТ СН'!$I$6</f>
        <v>2124.0033616299997</v>
      </c>
      <c r="D145" s="37">
        <f>SUMIFS(СВЦЭМ!$D$34:$D$777,СВЦЭМ!$A$34:$A$777,$A145,СВЦЭМ!$B$34:$B$777,D$119)+'СЕТ СН'!$I$11+СВЦЭМ!$D$10+'СЕТ СН'!$I$6</f>
        <v>2174.86446703</v>
      </c>
      <c r="E145" s="37">
        <f>SUMIFS(СВЦЭМ!$D$34:$D$777,СВЦЭМ!$A$34:$A$777,$A145,СВЦЭМ!$B$34:$B$777,E$119)+'СЕТ СН'!$I$11+СВЦЭМ!$D$10+'СЕТ СН'!$I$6</f>
        <v>2176.3113666600002</v>
      </c>
      <c r="F145" s="37">
        <f>SUMIFS(СВЦЭМ!$D$34:$D$777,СВЦЭМ!$A$34:$A$777,$A145,СВЦЭМ!$B$34:$B$777,F$119)+'СЕТ СН'!$I$11+СВЦЭМ!$D$10+'СЕТ СН'!$I$6</f>
        <v>2188.76378617</v>
      </c>
      <c r="G145" s="37">
        <f>SUMIFS(СВЦЭМ!$D$34:$D$777,СВЦЭМ!$A$34:$A$777,$A145,СВЦЭМ!$B$34:$B$777,G$119)+'СЕТ СН'!$I$11+СВЦЭМ!$D$10+'СЕТ СН'!$I$6</f>
        <v>2220.1769516599998</v>
      </c>
      <c r="H145" s="37">
        <f>SUMIFS(СВЦЭМ!$D$34:$D$777,СВЦЭМ!$A$34:$A$777,$A145,СВЦЭМ!$B$34:$B$777,H$119)+'СЕТ СН'!$I$11+СВЦЭМ!$D$10+'СЕТ СН'!$I$6</f>
        <v>2239.9528952600003</v>
      </c>
      <c r="I145" s="37">
        <f>SUMIFS(СВЦЭМ!$D$34:$D$777,СВЦЭМ!$A$34:$A$777,$A145,СВЦЭМ!$B$34:$B$777,I$119)+'СЕТ СН'!$I$11+СВЦЭМ!$D$10+'СЕТ СН'!$I$6</f>
        <v>2084.63355877</v>
      </c>
      <c r="J145" s="37">
        <f>SUMIFS(СВЦЭМ!$D$34:$D$777,СВЦЭМ!$A$34:$A$777,$A145,СВЦЭМ!$B$34:$B$777,J$119)+'СЕТ СН'!$I$11+СВЦЭМ!$D$10+'СЕТ СН'!$I$6</f>
        <v>1944.4603812400001</v>
      </c>
      <c r="K145" s="37">
        <f>SUMIFS(СВЦЭМ!$D$34:$D$777,СВЦЭМ!$A$34:$A$777,$A145,СВЦЭМ!$B$34:$B$777,K$119)+'СЕТ СН'!$I$11+СВЦЭМ!$D$10+'СЕТ СН'!$I$6</f>
        <v>1894.22213878</v>
      </c>
      <c r="L145" s="37">
        <f>SUMIFS(СВЦЭМ!$D$34:$D$777,СВЦЭМ!$A$34:$A$777,$A145,СВЦЭМ!$B$34:$B$777,L$119)+'СЕТ СН'!$I$11+СВЦЭМ!$D$10+'СЕТ СН'!$I$6</f>
        <v>1916.00794195</v>
      </c>
      <c r="M145" s="37">
        <f>SUMIFS(СВЦЭМ!$D$34:$D$777,СВЦЭМ!$A$34:$A$777,$A145,СВЦЭМ!$B$34:$B$777,M$119)+'СЕТ СН'!$I$11+СВЦЭМ!$D$10+'СЕТ СН'!$I$6</f>
        <v>2015.2516366499999</v>
      </c>
      <c r="N145" s="37">
        <f>SUMIFS(СВЦЭМ!$D$34:$D$777,СВЦЭМ!$A$34:$A$777,$A145,СВЦЭМ!$B$34:$B$777,N$119)+'СЕТ СН'!$I$11+СВЦЭМ!$D$10+'СЕТ СН'!$I$6</f>
        <v>1921.8814433699999</v>
      </c>
      <c r="O145" s="37">
        <f>SUMIFS(СВЦЭМ!$D$34:$D$777,СВЦЭМ!$A$34:$A$777,$A145,СВЦЭМ!$B$34:$B$777,O$119)+'СЕТ СН'!$I$11+СВЦЭМ!$D$10+'СЕТ СН'!$I$6</f>
        <v>2161.44300088</v>
      </c>
      <c r="P145" s="37">
        <f>SUMIFS(СВЦЭМ!$D$34:$D$777,СВЦЭМ!$A$34:$A$777,$A145,СВЦЭМ!$B$34:$B$777,P$119)+'СЕТ СН'!$I$11+СВЦЭМ!$D$10+'СЕТ СН'!$I$6</f>
        <v>2292.20984322</v>
      </c>
      <c r="Q145" s="37">
        <f>SUMIFS(СВЦЭМ!$D$34:$D$777,СВЦЭМ!$A$34:$A$777,$A145,СВЦЭМ!$B$34:$B$777,Q$119)+'СЕТ СН'!$I$11+СВЦЭМ!$D$10+'СЕТ СН'!$I$6</f>
        <v>2019.8481162399999</v>
      </c>
      <c r="R145" s="37">
        <f>SUMIFS(СВЦЭМ!$D$34:$D$777,СВЦЭМ!$A$34:$A$777,$A145,СВЦЭМ!$B$34:$B$777,R$119)+'СЕТ СН'!$I$11+СВЦЭМ!$D$10+'СЕТ СН'!$I$6</f>
        <v>1883.03945415</v>
      </c>
      <c r="S145" s="37">
        <f>SUMIFS(СВЦЭМ!$D$34:$D$777,СВЦЭМ!$A$34:$A$777,$A145,СВЦЭМ!$B$34:$B$777,S$119)+'СЕТ СН'!$I$11+СВЦЭМ!$D$10+'СЕТ СН'!$I$6</f>
        <v>1943.36359851</v>
      </c>
      <c r="T145" s="37">
        <f>SUMIFS(СВЦЭМ!$D$34:$D$777,СВЦЭМ!$A$34:$A$777,$A145,СВЦЭМ!$B$34:$B$777,T$119)+'СЕТ СН'!$I$11+СВЦЭМ!$D$10+'СЕТ СН'!$I$6</f>
        <v>1928.74173529</v>
      </c>
      <c r="U145" s="37">
        <f>SUMIFS(СВЦЭМ!$D$34:$D$777,СВЦЭМ!$A$34:$A$777,$A145,СВЦЭМ!$B$34:$B$777,U$119)+'СЕТ СН'!$I$11+СВЦЭМ!$D$10+'СЕТ СН'!$I$6</f>
        <v>1989.3596259199999</v>
      </c>
      <c r="V145" s="37">
        <f>SUMIFS(СВЦЭМ!$D$34:$D$777,СВЦЭМ!$A$34:$A$777,$A145,СВЦЭМ!$B$34:$B$777,V$119)+'СЕТ СН'!$I$11+СВЦЭМ!$D$10+'СЕТ СН'!$I$6</f>
        <v>2022.81370558</v>
      </c>
      <c r="W145" s="37">
        <f>SUMIFS(СВЦЭМ!$D$34:$D$777,СВЦЭМ!$A$34:$A$777,$A145,СВЦЭМ!$B$34:$B$777,W$119)+'СЕТ СН'!$I$11+СВЦЭМ!$D$10+'СЕТ СН'!$I$6</f>
        <v>1980.6288220699998</v>
      </c>
      <c r="X145" s="37">
        <f>SUMIFS(СВЦЭМ!$D$34:$D$777,СВЦЭМ!$A$34:$A$777,$A145,СВЦЭМ!$B$34:$B$777,X$119)+'СЕТ СН'!$I$11+СВЦЭМ!$D$10+'СЕТ СН'!$I$6</f>
        <v>1937.24628583</v>
      </c>
      <c r="Y145" s="37">
        <f>SUMIFS(СВЦЭМ!$D$34:$D$777,СВЦЭМ!$A$34:$A$777,$A145,СВЦЭМ!$B$34:$B$777,Y$119)+'СЕТ СН'!$I$11+СВЦЭМ!$D$10+'СЕТ СН'!$I$6</f>
        <v>1892.5500542300001</v>
      </c>
    </row>
    <row r="146" spans="1:27" ht="15.75" x14ac:dyDescent="0.2">
      <c r="A146" s="36">
        <f t="shared" si="3"/>
        <v>42609</v>
      </c>
      <c r="B146" s="37">
        <f>SUMIFS(СВЦЭМ!$D$34:$D$777,СВЦЭМ!$A$34:$A$777,$A146,СВЦЭМ!$B$34:$B$777,B$119)+'СЕТ СН'!$I$11+СВЦЭМ!$D$10+'СЕТ СН'!$I$6</f>
        <v>1969.6398835300001</v>
      </c>
      <c r="C146" s="37">
        <f>SUMIFS(СВЦЭМ!$D$34:$D$777,СВЦЭМ!$A$34:$A$777,$A146,СВЦЭМ!$B$34:$B$777,C$119)+'СЕТ СН'!$I$11+СВЦЭМ!$D$10+'СЕТ СН'!$I$6</f>
        <v>2019.03262817</v>
      </c>
      <c r="D146" s="37">
        <f>SUMIFS(СВЦЭМ!$D$34:$D$777,СВЦЭМ!$A$34:$A$777,$A146,СВЦЭМ!$B$34:$B$777,D$119)+'СЕТ СН'!$I$11+СВЦЭМ!$D$10+'СЕТ СН'!$I$6</f>
        <v>2065.1181540100001</v>
      </c>
      <c r="E146" s="37">
        <f>SUMIFS(СВЦЭМ!$D$34:$D$777,СВЦЭМ!$A$34:$A$777,$A146,СВЦЭМ!$B$34:$B$777,E$119)+'СЕТ СН'!$I$11+СВЦЭМ!$D$10+'СЕТ СН'!$I$6</f>
        <v>2086.0817682100001</v>
      </c>
      <c r="F146" s="37">
        <f>SUMIFS(СВЦЭМ!$D$34:$D$777,СВЦЭМ!$A$34:$A$777,$A146,СВЦЭМ!$B$34:$B$777,F$119)+'СЕТ СН'!$I$11+СВЦЭМ!$D$10+'СЕТ СН'!$I$6</f>
        <v>2086.6687512799999</v>
      </c>
      <c r="G146" s="37">
        <f>SUMIFS(СВЦЭМ!$D$34:$D$777,СВЦЭМ!$A$34:$A$777,$A146,СВЦЭМ!$B$34:$B$777,G$119)+'СЕТ СН'!$I$11+СВЦЭМ!$D$10+'СЕТ СН'!$I$6</f>
        <v>2089.3139615</v>
      </c>
      <c r="H146" s="37">
        <f>SUMIFS(СВЦЭМ!$D$34:$D$777,СВЦЭМ!$A$34:$A$777,$A146,СВЦЭМ!$B$34:$B$777,H$119)+'СЕТ СН'!$I$11+СВЦЭМ!$D$10+'СЕТ СН'!$I$6</f>
        <v>2072.2979502200001</v>
      </c>
      <c r="I146" s="37">
        <f>SUMIFS(СВЦЭМ!$D$34:$D$777,СВЦЭМ!$A$34:$A$777,$A146,СВЦЭМ!$B$34:$B$777,I$119)+'СЕТ СН'!$I$11+СВЦЭМ!$D$10+'СЕТ СН'!$I$6</f>
        <v>2066.2354718000001</v>
      </c>
      <c r="J146" s="37">
        <f>SUMIFS(СВЦЭМ!$D$34:$D$777,СВЦЭМ!$A$34:$A$777,$A146,СВЦЭМ!$B$34:$B$777,J$119)+'СЕТ СН'!$I$11+СВЦЭМ!$D$10+'СЕТ СН'!$I$6</f>
        <v>2012.0089930199999</v>
      </c>
      <c r="K146" s="37">
        <f>SUMIFS(СВЦЭМ!$D$34:$D$777,СВЦЭМ!$A$34:$A$777,$A146,СВЦЭМ!$B$34:$B$777,K$119)+'СЕТ СН'!$I$11+СВЦЭМ!$D$10+'СЕТ СН'!$I$6</f>
        <v>1947.86471175</v>
      </c>
      <c r="L146" s="37">
        <f>SUMIFS(СВЦЭМ!$D$34:$D$777,СВЦЭМ!$A$34:$A$777,$A146,СВЦЭМ!$B$34:$B$777,L$119)+'СЕТ СН'!$I$11+СВЦЭМ!$D$10+'СЕТ СН'!$I$6</f>
        <v>1999.50223985</v>
      </c>
      <c r="M146" s="37">
        <f>SUMIFS(СВЦЭМ!$D$34:$D$777,СВЦЭМ!$A$34:$A$777,$A146,СВЦЭМ!$B$34:$B$777,M$119)+'СЕТ СН'!$I$11+СВЦЭМ!$D$10+'СЕТ СН'!$I$6</f>
        <v>2099.8641851799998</v>
      </c>
      <c r="N146" s="37">
        <f>SUMIFS(СВЦЭМ!$D$34:$D$777,СВЦЭМ!$A$34:$A$777,$A146,СВЦЭМ!$B$34:$B$777,N$119)+'СЕТ СН'!$I$11+СВЦЭМ!$D$10+'СЕТ СН'!$I$6</f>
        <v>2111.7625660599997</v>
      </c>
      <c r="O146" s="37">
        <f>SUMIFS(СВЦЭМ!$D$34:$D$777,СВЦЭМ!$A$34:$A$777,$A146,СВЦЭМ!$B$34:$B$777,O$119)+'СЕТ СН'!$I$11+СВЦЭМ!$D$10+'СЕТ СН'!$I$6</f>
        <v>2193.9914076599998</v>
      </c>
      <c r="P146" s="37">
        <f>SUMIFS(СВЦЭМ!$D$34:$D$777,СВЦЭМ!$A$34:$A$777,$A146,СВЦЭМ!$B$34:$B$777,P$119)+'СЕТ СН'!$I$11+СВЦЭМ!$D$10+'СЕТ СН'!$I$6</f>
        <v>2054.3451721599999</v>
      </c>
      <c r="Q146" s="37">
        <f>SUMIFS(СВЦЭМ!$D$34:$D$777,СВЦЭМ!$A$34:$A$777,$A146,СВЦЭМ!$B$34:$B$777,Q$119)+'СЕТ СН'!$I$11+СВЦЭМ!$D$10+'СЕТ СН'!$I$6</f>
        <v>2032.37199373</v>
      </c>
      <c r="R146" s="37">
        <f>SUMIFS(СВЦЭМ!$D$34:$D$777,СВЦЭМ!$A$34:$A$777,$A146,СВЦЭМ!$B$34:$B$777,R$119)+'СЕТ СН'!$I$11+СВЦЭМ!$D$10+'СЕТ СН'!$I$6</f>
        <v>2013.45774962</v>
      </c>
      <c r="S146" s="37">
        <f>SUMIFS(СВЦЭМ!$D$34:$D$777,СВЦЭМ!$A$34:$A$777,$A146,СВЦЭМ!$B$34:$B$777,S$119)+'СЕТ СН'!$I$11+СВЦЭМ!$D$10+'СЕТ СН'!$I$6</f>
        <v>1999.6014874100001</v>
      </c>
      <c r="T146" s="37">
        <f>SUMIFS(СВЦЭМ!$D$34:$D$777,СВЦЭМ!$A$34:$A$777,$A146,СВЦЭМ!$B$34:$B$777,T$119)+'СЕТ СН'!$I$11+СВЦЭМ!$D$10+'СЕТ СН'!$I$6</f>
        <v>2021.87132834</v>
      </c>
      <c r="U146" s="37">
        <f>SUMIFS(СВЦЭМ!$D$34:$D$777,СВЦЭМ!$A$34:$A$777,$A146,СВЦЭМ!$B$34:$B$777,U$119)+'СЕТ СН'!$I$11+СВЦЭМ!$D$10+'СЕТ СН'!$I$6</f>
        <v>2009.52015454</v>
      </c>
      <c r="V146" s="37">
        <f>SUMIFS(СВЦЭМ!$D$34:$D$777,СВЦЭМ!$A$34:$A$777,$A146,СВЦЭМ!$B$34:$B$777,V$119)+'СЕТ СН'!$I$11+СВЦЭМ!$D$10+'СЕТ СН'!$I$6</f>
        <v>2027.5689362600001</v>
      </c>
      <c r="W146" s="37">
        <f>SUMIFS(СВЦЭМ!$D$34:$D$777,СВЦЭМ!$A$34:$A$777,$A146,СВЦЭМ!$B$34:$B$777,W$119)+'СЕТ СН'!$I$11+СВЦЭМ!$D$10+'СЕТ СН'!$I$6</f>
        <v>2062.3486652000001</v>
      </c>
      <c r="X146" s="37">
        <f>SUMIFS(СВЦЭМ!$D$34:$D$777,СВЦЭМ!$A$34:$A$777,$A146,СВЦЭМ!$B$34:$B$777,X$119)+'СЕТ СН'!$I$11+СВЦЭМ!$D$10+'СЕТ СН'!$I$6</f>
        <v>1982.0045816500001</v>
      </c>
      <c r="Y146" s="37">
        <f>SUMIFS(СВЦЭМ!$D$34:$D$777,СВЦЭМ!$A$34:$A$777,$A146,СВЦЭМ!$B$34:$B$777,Y$119)+'СЕТ СН'!$I$11+СВЦЭМ!$D$10+'СЕТ СН'!$I$6</f>
        <v>1999.1630808699999</v>
      </c>
    </row>
    <row r="147" spans="1:27" ht="15.75" x14ac:dyDescent="0.2">
      <c r="A147" s="36">
        <f t="shared" si="3"/>
        <v>42610</v>
      </c>
      <c r="B147" s="37">
        <f>SUMIFS(СВЦЭМ!$D$34:$D$777,СВЦЭМ!$A$34:$A$777,$A147,СВЦЭМ!$B$34:$B$777,B$119)+'СЕТ СН'!$I$11+СВЦЭМ!$D$10+'СЕТ СН'!$I$6</f>
        <v>2103.9229465200001</v>
      </c>
      <c r="C147" s="37">
        <f>SUMIFS(СВЦЭМ!$D$34:$D$777,СВЦЭМ!$A$34:$A$777,$A147,СВЦЭМ!$B$34:$B$777,C$119)+'СЕТ СН'!$I$11+СВЦЭМ!$D$10+'СЕТ СН'!$I$6</f>
        <v>2251.3275269599999</v>
      </c>
      <c r="D147" s="37">
        <f>SUMIFS(СВЦЭМ!$D$34:$D$777,СВЦЭМ!$A$34:$A$777,$A147,СВЦЭМ!$B$34:$B$777,D$119)+'СЕТ СН'!$I$11+СВЦЭМ!$D$10+'СЕТ СН'!$I$6</f>
        <v>2301.6489848399997</v>
      </c>
      <c r="E147" s="37">
        <f>SUMIFS(СВЦЭМ!$D$34:$D$777,СВЦЭМ!$A$34:$A$777,$A147,СВЦЭМ!$B$34:$B$777,E$119)+'СЕТ СН'!$I$11+СВЦЭМ!$D$10+'СЕТ СН'!$I$6</f>
        <v>2280.85665711</v>
      </c>
      <c r="F147" s="37">
        <f>SUMIFS(СВЦЭМ!$D$34:$D$777,СВЦЭМ!$A$34:$A$777,$A147,СВЦЭМ!$B$34:$B$777,F$119)+'СЕТ СН'!$I$11+СВЦЭМ!$D$10+'СЕТ СН'!$I$6</f>
        <v>2287.9012771299999</v>
      </c>
      <c r="G147" s="37">
        <f>SUMIFS(СВЦЭМ!$D$34:$D$777,СВЦЭМ!$A$34:$A$777,$A147,СВЦЭМ!$B$34:$B$777,G$119)+'СЕТ СН'!$I$11+СВЦЭМ!$D$10+'СЕТ СН'!$I$6</f>
        <v>2290.3726966499999</v>
      </c>
      <c r="H147" s="37">
        <f>SUMIFS(СВЦЭМ!$D$34:$D$777,СВЦЭМ!$A$34:$A$777,$A147,СВЦЭМ!$B$34:$B$777,H$119)+'СЕТ СН'!$I$11+СВЦЭМ!$D$10+'СЕТ СН'!$I$6</f>
        <v>2265.8743753500003</v>
      </c>
      <c r="I147" s="37">
        <f>SUMIFS(СВЦЭМ!$D$34:$D$777,СВЦЭМ!$A$34:$A$777,$A147,СВЦЭМ!$B$34:$B$777,I$119)+'СЕТ СН'!$I$11+СВЦЭМ!$D$10+'СЕТ СН'!$I$6</f>
        <v>2231.0172471699998</v>
      </c>
      <c r="J147" s="37">
        <f>SUMIFS(СВЦЭМ!$D$34:$D$777,СВЦЭМ!$A$34:$A$777,$A147,СВЦЭМ!$B$34:$B$777,J$119)+'СЕТ СН'!$I$11+СВЦЭМ!$D$10+'СЕТ СН'!$I$6</f>
        <v>2156.9268647700001</v>
      </c>
      <c r="K147" s="37">
        <f>SUMIFS(СВЦЭМ!$D$34:$D$777,СВЦЭМ!$A$34:$A$777,$A147,СВЦЭМ!$B$34:$B$777,K$119)+'СЕТ СН'!$I$11+СВЦЭМ!$D$10+'СЕТ СН'!$I$6</f>
        <v>2086.2912871999997</v>
      </c>
      <c r="L147" s="37">
        <f>SUMIFS(СВЦЭМ!$D$34:$D$777,СВЦЭМ!$A$34:$A$777,$A147,СВЦЭМ!$B$34:$B$777,L$119)+'СЕТ СН'!$I$11+СВЦЭМ!$D$10+'СЕТ СН'!$I$6</f>
        <v>2049.8782827499999</v>
      </c>
      <c r="M147" s="37">
        <f>SUMIFS(СВЦЭМ!$D$34:$D$777,СВЦЭМ!$A$34:$A$777,$A147,СВЦЭМ!$B$34:$B$777,M$119)+'СЕТ СН'!$I$11+СВЦЭМ!$D$10+'СЕТ СН'!$I$6</f>
        <v>2023.9577181899999</v>
      </c>
      <c r="N147" s="37">
        <f>SUMIFS(СВЦЭМ!$D$34:$D$777,СВЦЭМ!$A$34:$A$777,$A147,СВЦЭМ!$B$34:$B$777,N$119)+'СЕТ СН'!$I$11+СВЦЭМ!$D$10+'СЕТ СН'!$I$6</f>
        <v>2033.2246261599998</v>
      </c>
      <c r="O147" s="37">
        <f>SUMIFS(СВЦЭМ!$D$34:$D$777,СВЦЭМ!$A$34:$A$777,$A147,СВЦЭМ!$B$34:$B$777,O$119)+'СЕТ СН'!$I$11+СВЦЭМ!$D$10+'СЕТ СН'!$I$6</f>
        <v>2055.6182960599999</v>
      </c>
      <c r="P147" s="37">
        <f>SUMIFS(СВЦЭМ!$D$34:$D$777,СВЦЭМ!$A$34:$A$777,$A147,СВЦЭМ!$B$34:$B$777,P$119)+'СЕТ СН'!$I$11+СВЦЭМ!$D$10+'СЕТ СН'!$I$6</f>
        <v>2131.3304457200002</v>
      </c>
      <c r="Q147" s="37">
        <f>SUMIFS(СВЦЭМ!$D$34:$D$777,СВЦЭМ!$A$34:$A$777,$A147,СВЦЭМ!$B$34:$B$777,Q$119)+'СЕТ СН'!$I$11+СВЦЭМ!$D$10+'СЕТ СН'!$I$6</f>
        <v>2102.7738740700001</v>
      </c>
      <c r="R147" s="37">
        <f>SUMIFS(СВЦЭМ!$D$34:$D$777,СВЦЭМ!$A$34:$A$777,$A147,СВЦЭМ!$B$34:$B$777,R$119)+'СЕТ СН'!$I$11+СВЦЭМ!$D$10+'СЕТ СН'!$I$6</f>
        <v>2058.5050806499999</v>
      </c>
      <c r="S147" s="37">
        <f>SUMIFS(СВЦЭМ!$D$34:$D$777,СВЦЭМ!$A$34:$A$777,$A147,СВЦЭМ!$B$34:$B$777,S$119)+'СЕТ СН'!$I$11+СВЦЭМ!$D$10+'СЕТ СН'!$I$6</f>
        <v>2035.2819466599999</v>
      </c>
      <c r="T147" s="37">
        <f>SUMIFS(СВЦЭМ!$D$34:$D$777,СВЦЭМ!$A$34:$A$777,$A147,СВЦЭМ!$B$34:$B$777,T$119)+'СЕТ СН'!$I$11+СВЦЭМ!$D$10+'СЕТ СН'!$I$6</f>
        <v>2026.36903551</v>
      </c>
      <c r="U147" s="37">
        <f>SUMIFS(СВЦЭМ!$D$34:$D$777,СВЦЭМ!$A$34:$A$777,$A147,СВЦЭМ!$B$34:$B$777,U$119)+'СЕТ СН'!$I$11+СВЦЭМ!$D$10+'СЕТ СН'!$I$6</f>
        <v>1996.6828095000001</v>
      </c>
      <c r="V147" s="37">
        <f>SUMIFS(СВЦЭМ!$D$34:$D$777,СВЦЭМ!$A$34:$A$777,$A147,СВЦЭМ!$B$34:$B$777,V$119)+'СЕТ СН'!$I$11+СВЦЭМ!$D$10+'СЕТ СН'!$I$6</f>
        <v>1967.56448699</v>
      </c>
      <c r="W147" s="37">
        <f>SUMIFS(СВЦЭМ!$D$34:$D$777,СВЦЭМ!$A$34:$A$777,$A147,СВЦЭМ!$B$34:$B$777,W$119)+'СЕТ СН'!$I$11+СВЦЭМ!$D$10+'СЕТ СН'!$I$6</f>
        <v>2113.3352211500001</v>
      </c>
      <c r="X147" s="37">
        <f>SUMIFS(СВЦЭМ!$D$34:$D$777,СВЦЭМ!$A$34:$A$777,$A147,СВЦЭМ!$B$34:$B$777,X$119)+'СЕТ СН'!$I$11+СВЦЭМ!$D$10+'СЕТ СН'!$I$6</f>
        <v>2001.7052452600001</v>
      </c>
      <c r="Y147" s="37">
        <f>SUMIFS(СВЦЭМ!$D$34:$D$777,СВЦЭМ!$A$34:$A$777,$A147,СВЦЭМ!$B$34:$B$777,Y$119)+'СЕТ СН'!$I$11+СВЦЭМ!$D$10+'СЕТ СН'!$I$6</f>
        <v>2009.0194700900001</v>
      </c>
    </row>
    <row r="148" spans="1:27" ht="15.75" x14ac:dyDescent="0.2">
      <c r="A148" s="36">
        <f t="shared" si="3"/>
        <v>42611</v>
      </c>
      <c r="B148" s="37">
        <f>SUMIFS(СВЦЭМ!$D$34:$D$777,СВЦЭМ!$A$34:$A$777,$A148,СВЦЭМ!$B$34:$B$777,B$119)+'СЕТ СН'!$I$11+СВЦЭМ!$D$10+'СЕТ СН'!$I$6</f>
        <v>2092.4062050699999</v>
      </c>
      <c r="C148" s="37">
        <f>SUMIFS(СВЦЭМ!$D$34:$D$777,СВЦЭМ!$A$34:$A$777,$A148,СВЦЭМ!$B$34:$B$777,C$119)+'СЕТ СН'!$I$11+СВЦЭМ!$D$10+'СЕТ СН'!$I$6</f>
        <v>2148.6408179</v>
      </c>
      <c r="D148" s="37">
        <f>SUMIFS(СВЦЭМ!$D$34:$D$777,СВЦЭМ!$A$34:$A$777,$A148,СВЦЭМ!$B$34:$B$777,D$119)+'СЕТ СН'!$I$11+СВЦЭМ!$D$10+'СЕТ СН'!$I$6</f>
        <v>2177.2357660899997</v>
      </c>
      <c r="E148" s="37">
        <f>SUMIFS(СВЦЭМ!$D$34:$D$777,СВЦЭМ!$A$34:$A$777,$A148,СВЦЭМ!$B$34:$B$777,E$119)+'СЕТ СН'!$I$11+СВЦЭМ!$D$10+'СЕТ СН'!$I$6</f>
        <v>2170.2179039000002</v>
      </c>
      <c r="F148" s="37">
        <f>SUMIFS(СВЦЭМ!$D$34:$D$777,СВЦЭМ!$A$34:$A$777,$A148,СВЦЭМ!$B$34:$B$777,F$119)+'СЕТ СН'!$I$11+СВЦЭМ!$D$10+'СЕТ СН'!$I$6</f>
        <v>2168.9176890999997</v>
      </c>
      <c r="G148" s="37">
        <f>SUMIFS(СВЦЭМ!$D$34:$D$777,СВЦЭМ!$A$34:$A$777,$A148,СВЦЭМ!$B$34:$B$777,G$119)+'СЕТ СН'!$I$11+СВЦЭМ!$D$10+'СЕТ СН'!$I$6</f>
        <v>2169.71880268</v>
      </c>
      <c r="H148" s="37">
        <f>SUMIFS(СВЦЭМ!$D$34:$D$777,СВЦЭМ!$A$34:$A$777,$A148,СВЦЭМ!$B$34:$B$777,H$119)+'СЕТ СН'!$I$11+СВЦЭМ!$D$10+'СЕТ СН'!$I$6</f>
        <v>2210.8828619799997</v>
      </c>
      <c r="I148" s="37">
        <f>SUMIFS(СВЦЭМ!$D$34:$D$777,СВЦЭМ!$A$34:$A$777,$A148,СВЦЭМ!$B$34:$B$777,I$119)+'СЕТ СН'!$I$11+СВЦЭМ!$D$10+'СЕТ СН'!$I$6</f>
        <v>2094.4511864799997</v>
      </c>
      <c r="J148" s="37">
        <f>SUMIFS(СВЦЭМ!$D$34:$D$777,СВЦЭМ!$A$34:$A$777,$A148,СВЦЭМ!$B$34:$B$777,J$119)+'СЕТ СН'!$I$11+СВЦЭМ!$D$10+'СЕТ СН'!$I$6</f>
        <v>2073.35916572</v>
      </c>
      <c r="K148" s="37">
        <f>SUMIFS(СВЦЭМ!$D$34:$D$777,СВЦЭМ!$A$34:$A$777,$A148,СВЦЭМ!$B$34:$B$777,K$119)+'СЕТ СН'!$I$11+СВЦЭМ!$D$10+'СЕТ СН'!$I$6</f>
        <v>2021.24741825</v>
      </c>
      <c r="L148" s="37">
        <f>SUMIFS(СВЦЭМ!$D$34:$D$777,СВЦЭМ!$A$34:$A$777,$A148,СВЦЭМ!$B$34:$B$777,L$119)+'СЕТ СН'!$I$11+СВЦЭМ!$D$10+'СЕТ СН'!$I$6</f>
        <v>2114.4921095999998</v>
      </c>
      <c r="M148" s="37">
        <f>SUMIFS(СВЦЭМ!$D$34:$D$777,СВЦЭМ!$A$34:$A$777,$A148,СВЦЭМ!$B$34:$B$777,M$119)+'СЕТ СН'!$I$11+СВЦЭМ!$D$10+'СЕТ СН'!$I$6</f>
        <v>2128.9488320299997</v>
      </c>
      <c r="N148" s="37">
        <f>SUMIFS(СВЦЭМ!$D$34:$D$777,СВЦЭМ!$A$34:$A$777,$A148,СВЦЭМ!$B$34:$B$777,N$119)+'СЕТ СН'!$I$11+СВЦЭМ!$D$10+'СЕТ СН'!$I$6</f>
        <v>2110.52691215</v>
      </c>
      <c r="O148" s="37">
        <f>SUMIFS(СВЦЭМ!$D$34:$D$777,СВЦЭМ!$A$34:$A$777,$A148,СВЦЭМ!$B$34:$B$777,O$119)+'СЕТ СН'!$I$11+СВЦЭМ!$D$10+'СЕТ СН'!$I$6</f>
        <v>2123.7974268600001</v>
      </c>
      <c r="P148" s="37">
        <f>SUMIFS(СВЦЭМ!$D$34:$D$777,СВЦЭМ!$A$34:$A$777,$A148,СВЦЭМ!$B$34:$B$777,P$119)+'СЕТ СН'!$I$11+СВЦЭМ!$D$10+'СЕТ СН'!$I$6</f>
        <v>2090.8500855299999</v>
      </c>
      <c r="Q148" s="37">
        <f>SUMIFS(СВЦЭМ!$D$34:$D$777,СВЦЭМ!$A$34:$A$777,$A148,СВЦЭМ!$B$34:$B$777,Q$119)+'СЕТ СН'!$I$11+СВЦЭМ!$D$10+'СЕТ СН'!$I$6</f>
        <v>2023.39651585</v>
      </c>
      <c r="R148" s="37">
        <f>SUMIFS(СВЦЭМ!$D$34:$D$777,СВЦЭМ!$A$34:$A$777,$A148,СВЦЭМ!$B$34:$B$777,R$119)+'СЕТ СН'!$I$11+СВЦЭМ!$D$10+'СЕТ СН'!$I$6</f>
        <v>2018.8946052599999</v>
      </c>
      <c r="S148" s="37">
        <f>SUMIFS(СВЦЭМ!$D$34:$D$777,СВЦЭМ!$A$34:$A$777,$A148,СВЦЭМ!$B$34:$B$777,S$119)+'СЕТ СН'!$I$11+СВЦЭМ!$D$10+'СЕТ СН'!$I$6</f>
        <v>2063.7296541400001</v>
      </c>
      <c r="T148" s="37">
        <f>SUMIFS(СВЦЭМ!$D$34:$D$777,СВЦЭМ!$A$34:$A$777,$A148,СВЦЭМ!$B$34:$B$777,T$119)+'СЕТ СН'!$I$11+СВЦЭМ!$D$10+'СЕТ СН'!$I$6</f>
        <v>2046.49874856</v>
      </c>
      <c r="U148" s="37">
        <f>SUMIFS(СВЦЭМ!$D$34:$D$777,СВЦЭМ!$A$34:$A$777,$A148,СВЦЭМ!$B$34:$B$777,U$119)+'СЕТ СН'!$I$11+СВЦЭМ!$D$10+'СЕТ СН'!$I$6</f>
        <v>2031.1062405299999</v>
      </c>
      <c r="V148" s="37">
        <f>SUMIFS(СВЦЭМ!$D$34:$D$777,СВЦЭМ!$A$34:$A$777,$A148,СВЦЭМ!$B$34:$B$777,V$119)+'СЕТ СН'!$I$11+СВЦЭМ!$D$10+'СЕТ СН'!$I$6</f>
        <v>2054.2839138199997</v>
      </c>
      <c r="W148" s="37">
        <f>SUMIFS(СВЦЭМ!$D$34:$D$777,СВЦЭМ!$A$34:$A$777,$A148,СВЦЭМ!$B$34:$B$777,W$119)+'СЕТ СН'!$I$11+СВЦЭМ!$D$10+'СЕТ СН'!$I$6</f>
        <v>2045.1861194099999</v>
      </c>
      <c r="X148" s="37">
        <f>SUMIFS(СВЦЭМ!$D$34:$D$777,СВЦЭМ!$A$34:$A$777,$A148,СВЦЭМ!$B$34:$B$777,X$119)+'СЕТ СН'!$I$11+СВЦЭМ!$D$10+'СЕТ СН'!$I$6</f>
        <v>2007.5944618999999</v>
      </c>
      <c r="Y148" s="37">
        <f>SUMIFS(СВЦЭМ!$D$34:$D$777,СВЦЭМ!$A$34:$A$777,$A148,СВЦЭМ!$B$34:$B$777,Y$119)+'СЕТ СН'!$I$11+СВЦЭМ!$D$10+'СЕТ СН'!$I$6</f>
        <v>1981.3478015000001</v>
      </c>
    </row>
    <row r="149" spans="1:27" ht="15.75" x14ac:dyDescent="0.2">
      <c r="A149" s="36">
        <f t="shared" si="3"/>
        <v>42612</v>
      </c>
      <c r="B149" s="37">
        <f>SUMIFS(СВЦЭМ!$D$34:$D$777,СВЦЭМ!$A$34:$A$777,$A149,СВЦЭМ!$B$34:$B$777,B$119)+'СЕТ СН'!$I$11+СВЦЭМ!$D$10+'СЕТ СН'!$I$6</f>
        <v>2049.15241866</v>
      </c>
      <c r="C149" s="37">
        <f>SUMIFS(СВЦЭМ!$D$34:$D$777,СВЦЭМ!$A$34:$A$777,$A149,СВЦЭМ!$B$34:$B$777,C$119)+'СЕТ СН'!$I$11+СВЦЭМ!$D$10+'СЕТ СН'!$I$6</f>
        <v>2126.3663359100001</v>
      </c>
      <c r="D149" s="37">
        <f>SUMIFS(СВЦЭМ!$D$34:$D$777,СВЦЭМ!$A$34:$A$777,$A149,СВЦЭМ!$B$34:$B$777,D$119)+'СЕТ СН'!$I$11+СВЦЭМ!$D$10+'СЕТ СН'!$I$6</f>
        <v>2169.3978512200001</v>
      </c>
      <c r="E149" s="37">
        <f>SUMIFS(СВЦЭМ!$D$34:$D$777,СВЦЭМ!$A$34:$A$777,$A149,СВЦЭМ!$B$34:$B$777,E$119)+'СЕТ СН'!$I$11+СВЦЭМ!$D$10+'СЕТ СН'!$I$6</f>
        <v>2199.4746154599998</v>
      </c>
      <c r="F149" s="37">
        <f>SUMIFS(СВЦЭМ!$D$34:$D$777,СВЦЭМ!$A$34:$A$777,$A149,СВЦЭМ!$B$34:$B$777,F$119)+'СЕТ СН'!$I$11+СВЦЭМ!$D$10+'СЕТ СН'!$I$6</f>
        <v>2146.3876959700001</v>
      </c>
      <c r="G149" s="37">
        <f>SUMIFS(СВЦЭМ!$D$34:$D$777,СВЦЭМ!$A$34:$A$777,$A149,СВЦЭМ!$B$34:$B$777,G$119)+'СЕТ СН'!$I$11+СВЦЭМ!$D$10+'СЕТ СН'!$I$6</f>
        <v>2130.4666688899997</v>
      </c>
      <c r="H149" s="37">
        <f>SUMIFS(СВЦЭМ!$D$34:$D$777,СВЦЭМ!$A$34:$A$777,$A149,СВЦЭМ!$B$34:$B$777,H$119)+'СЕТ СН'!$I$11+СВЦЭМ!$D$10+'СЕТ СН'!$I$6</f>
        <v>2118.2679852399997</v>
      </c>
      <c r="I149" s="37">
        <f>SUMIFS(СВЦЭМ!$D$34:$D$777,СВЦЭМ!$A$34:$A$777,$A149,СВЦЭМ!$B$34:$B$777,I$119)+'СЕТ СН'!$I$11+СВЦЭМ!$D$10+'СЕТ СН'!$I$6</f>
        <v>2041.77502091</v>
      </c>
      <c r="J149" s="37">
        <f>SUMIFS(СВЦЭМ!$D$34:$D$777,СВЦЭМ!$A$34:$A$777,$A149,СВЦЭМ!$B$34:$B$777,J$119)+'СЕТ СН'!$I$11+СВЦЭМ!$D$10+'СЕТ СН'!$I$6</f>
        <v>2098.3152578300001</v>
      </c>
      <c r="K149" s="37">
        <f>SUMIFS(СВЦЭМ!$D$34:$D$777,СВЦЭМ!$A$34:$A$777,$A149,СВЦЭМ!$B$34:$B$777,K$119)+'СЕТ СН'!$I$11+СВЦЭМ!$D$10+'СЕТ СН'!$I$6</f>
        <v>2055.4891245700001</v>
      </c>
      <c r="L149" s="37">
        <f>SUMIFS(СВЦЭМ!$D$34:$D$777,СВЦЭМ!$A$34:$A$777,$A149,СВЦЭМ!$B$34:$B$777,L$119)+'СЕТ СН'!$I$11+СВЦЭМ!$D$10+'СЕТ СН'!$I$6</f>
        <v>2144.4041876299998</v>
      </c>
      <c r="M149" s="37">
        <f>SUMIFS(СВЦЭМ!$D$34:$D$777,СВЦЭМ!$A$34:$A$777,$A149,СВЦЭМ!$B$34:$B$777,M$119)+'СЕТ СН'!$I$11+СВЦЭМ!$D$10+'СЕТ СН'!$I$6</f>
        <v>2130.3337489099999</v>
      </c>
      <c r="N149" s="37">
        <f>SUMIFS(СВЦЭМ!$D$34:$D$777,СВЦЭМ!$A$34:$A$777,$A149,СВЦЭМ!$B$34:$B$777,N$119)+'СЕТ СН'!$I$11+СВЦЭМ!$D$10+'СЕТ СН'!$I$6</f>
        <v>2035.7360864699999</v>
      </c>
      <c r="O149" s="37">
        <f>SUMIFS(СВЦЭМ!$D$34:$D$777,СВЦЭМ!$A$34:$A$777,$A149,СВЦЭМ!$B$34:$B$777,O$119)+'СЕТ СН'!$I$11+СВЦЭМ!$D$10+'СЕТ СН'!$I$6</f>
        <v>2055.3695540999997</v>
      </c>
      <c r="P149" s="37">
        <f>SUMIFS(СВЦЭМ!$D$34:$D$777,СВЦЭМ!$A$34:$A$777,$A149,СВЦЭМ!$B$34:$B$777,P$119)+'СЕТ СН'!$I$11+СВЦЭМ!$D$10+'СЕТ СН'!$I$6</f>
        <v>2065.9879567099997</v>
      </c>
      <c r="Q149" s="37">
        <f>SUMIFS(СВЦЭМ!$D$34:$D$777,СВЦЭМ!$A$34:$A$777,$A149,СВЦЭМ!$B$34:$B$777,Q$119)+'СЕТ СН'!$I$11+СВЦЭМ!$D$10+'СЕТ СН'!$I$6</f>
        <v>2130.7784229999997</v>
      </c>
      <c r="R149" s="37">
        <f>SUMIFS(СВЦЭМ!$D$34:$D$777,СВЦЭМ!$A$34:$A$777,$A149,СВЦЭМ!$B$34:$B$777,R$119)+'СЕТ СН'!$I$11+СВЦЭМ!$D$10+'СЕТ СН'!$I$6</f>
        <v>2162.87210022</v>
      </c>
      <c r="S149" s="37">
        <f>SUMIFS(СВЦЭМ!$D$34:$D$777,СВЦЭМ!$A$34:$A$777,$A149,СВЦЭМ!$B$34:$B$777,S$119)+'СЕТ СН'!$I$11+СВЦЭМ!$D$10+'СЕТ СН'!$I$6</f>
        <v>2225.4410965899997</v>
      </c>
      <c r="T149" s="37">
        <f>SUMIFS(СВЦЭМ!$D$34:$D$777,СВЦЭМ!$A$34:$A$777,$A149,СВЦЭМ!$B$34:$B$777,T$119)+'СЕТ СН'!$I$11+СВЦЭМ!$D$10+'СЕТ СН'!$I$6</f>
        <v>2191.5917549200003</v>
      </c>
      <c r="U149" s="37">
        <f>SUMIFS(СВЦЭМ!$D$34:$D$777,СВЦЭМ!$A$34:$A$777,$A149,СВЦЭМ!$B$34:$B$777,U$119)+'СЕТ СН'!$I$11+СВЦЭМ!$D$10+'СЕТ СН'!$I$6</f>
        <v>2174.5304411899997</v>
      </c>
      <c r="V149" s="37">
        <f>SUMIFS(СВЦЭМ!$D$34:$D$777,СВЦЭМ!$A$34:$A$777,$A149,СВЦЭМ!$B$34:$B$777,V$119)+'СЕТ СН'!$I$11+СВЦЭМ!$D$10+'СЕТ СН'!$I$6</f>
        <v>2130.2751062799998</v>
      </c>
      <c r="W149" s="37">
        <f>SUMIFS(СВЦЭМ!$D$34:$D$777,СВЦЭМ!$A$34:$A$777,$A149,СВЦЭМ!$B$34:$B$777,W$119)+'СЕТ СН'!$I$11+СВЦЭМ!$D$10+'СЕТ СН'!$I$6</f>
        <v>2118.1101045200003</v>
      </c>
      <c r="X149" s="37">
        <f>SUMIFS(СВЦЭМ!$D$34:$D$777,СВЦЭМ!$A$34:$A$777,$A149,СВЦЭМ!$B$34:$B$777,X$119)+'СЕТ СН'!$I$11+СВЦЭМ!$D$10+'СЕТ СН'!$I$6</f>
        <v>2030.1939763800001</v>
      </c>
      <c r="Y149" s="37">
        <f>SUMIFS(СВЦЭМ!$D$34:$D$777,СВЦЭМ!$A$34:$A$777,$A149,СВЦЭМ!$B$34:$B$777,Y$119)+'СЕТ СН'!$I$11+СВЦЭМ!$D$10+'СЕТ СН'!$I$6</f>
        <v>1999.26727697</v>
      </c>
    </row>
    <row r="150" spans="1:27" ht="15.75" x14ac:dyDescent="0.2">
      <c r="A150" s="36">
        <f t="shared" si="3"/>
        <v>42613</v>
      </c>
      <c r="B150" s="37">
        <f>SUMIFS(СВЦЭМ!$D$34:$D$777,СВЦЭМ!$A$34:$A$777,$A150,СВЦЭМ!$B$34:$B$777,B$119)+'СЕТ СН'!$I$11+СВЦЭМ!$D$10+'СЕТ СН'!$I$6</f>
        <v>2019.2414387700001</v>
      </c>
      <c r="C150" s="37">
        <f>SUMIFS(СВЦЭМ!$D$34:$D$777,СВЦЭМ!$A$34:$A$777,$A150,СВЦЭМ!$B$34:$B$777,C$119)+'СЕТ СН'!$I$11+СВЦЭМ!$D$10+'СЕТ СН'!$I$6</f>
        <v>2096.6503275499999</v>
      </c>
      <c r="D150" s="37">
        <f>SUMIFS(СВЦЭМ!$D$34:$D$777,СВЦЭМ!$A$34:$A$777,$A150,СВЦЭМ!$B$34:$B$777,D$119)+'СЕТ СН'!$I$11+СВЦЭМ!$D$10+'СЕТ СН'!$I$6</f>
        <v>2118.98961508</v>
      </c>
      <c r="E150" s="37">
        <f>SUMIFS(СВЦЭМ!$D$34:$D$777,СВЦЭМ!$A$34:$A$777,$A150,СВЦЭМ!$B$34:$B$777,E$119)+'СЕТ СН'!$I$11+СВЦЭМ!$D$10+'СЕТ СН'!$I$6</f>
        <v>2159.9614996999999</v>
      </c>
      <c r="F150" s="37">
        <f>SUMIFS(СВЦЭМ!$D$34:$D$777,СВЦЭМ!$A$34:$A$777,$A150,СВЦЭМ!$B$34:$B$777,F$119)+'СЕТ СН'!$I$11+СВЦЭМ!$D$10+'СЕТ СН'!$I$6</f>
        <v>2197.1476197900001</v>
      </c>
      <c r="G150" s="37">
        <f>SUMIFS(СВЦЭМ!$D$34:$D$777,СВЦЭМ!$A$34:$A$777,$A150,СВЦЭМ!$B$34:$B$777,G$119)+'СЕТ СН'!$I$11+СВЦЭМ!$D$10+'СЕТ СН'!$I$6</f>
        <v>2178.8336523799999</v>
      </c>
      <c r="H150" s="37">
        <f>SUMIFS(СВЦЭМ!$D$34:$D$777,СВЦЭМ!$A$34:$A$777,$A150,СВЦЭМ!$B$34:$B$777,H$119)+'СЕТ СН'!$I$11+СВЦЭМ!$D$10+'СЕТ СН'!$I$6</f>
        <v>2107.51708633</v>
      </c>
      <c r="I150" s="37">
        <f>SUMIFS(СВЦЭМ!$D$34:$D$777,СВЦЭМ!$A$34:$A$777,$A150,СВЦЭМ!$B$34:$B$777,I$119)+'СЕТ СН'!$I$11+СВЦЭМ!$D$10+'СЕТ СН'!$I$6</f>
        <v>2092.8337865799999</v>
      </c>
      <c r="J150" s="37">
        <f>SUMIFS(СВЦЭМ!$D$34:$D$777,СВЦЭМ!$A$34:$A$777,$A150,СВЦЭМ!$B$34:$B$777,J$119)+'СЕТ СН'!$I$11+СВЦЭМ!$D$10+'СЕТ СН'!$I$6</f>
        <v>2078.9267864200001</v>
      </c>
      <c r="K150" s="37">
        <f>SUMIFS(СВЦЭМ!$D$34:$D$777,СВЦЭМ!$A$34:$A$777,$A150,СВЦЭМ!$B$34:$B$777,K$119)+'СЕТ СН'!$I$11+СВЦЭМ!$D$10+'СЕТ СН'!$I$6</f>
        <v>2019.75316249</v>
      </c>
      <c r="L150" s="37">
        <f>SUMIFS(СВЦЭМ!$D$34:$D$777,СВЦЭМ!$A$34:$A$777,$A150,СВЦЭМ!$B$34:$B$777,L$119)+'СЕТ СН'!$I$11+СВЦЭМ!$D$10+'СЕТ СН'!$I$6</f>
        <v>1998.74407236</v>
      </c>
      <c r="M150" s="37">
        <f>SUMIFS(СВЦЭМ!$D$34:$D$777,СВЦЭМ!$A$34:$A$777,$A150,СВЦЭМ!$B$34:$B$777,M$119)+'СЕТ СН'!$I$11+СВЦЭМ!$D$10+'СЕТ СН'!$I$6</f>
        <v>2017.3303337</v>
      </c>
      <c r="N150" s="37">
        <f>SUMIFS(СВЦЭМ!$D$34:$D$777,СВЦЭМ!$A$34:$A$777,$A150,СВЦЭМ!$B$34:$B$777,N$119)+'СЕТ СН'!$I$11+СВЦЭМ!$D$10+'СЕТ СН'!$I$6</f>
        <v>2032.7151585399999</v>
      </c>
      <c r="O150" s="37">
        <f>SUMIFS(СВЦЭМ!$D$34:$D$777,СВЦЭМ!$A$34:$A$777,$A150,СВЦЭМ!$B$34:$B$777,O$119)+'СЕТ СН'!$I$11+СВЦЭМ!$D$10+'СЕТ СН'!$I$6</f>
        <v>2025.7423228499999</v>
      </c>
      <c r="P150" s="37">
        <f>SUMIFS(СВЦЭМ!$D$34:$D$777,СВЦЭМ!$A$34:$A$777,$A150,СВЦЭМ!$B$34:$B$777,P$119)+'СЕТ СН'!$I$11+СВЦЭМ!$D$10+'СЕТ СН'!$I$6</f>
        <v>1993.6240136599999</v>
      </c>
      <c r="Q150" s="37">
        <f>SUMIFS(СВЦЭМ!$D$34:$D$777,СВЦЭМ!$A$34:$A$777,$A150,СВЦЭМ!$B$34:$B$777,Q$119)+'СЕТ СН'!$I$11+СВЦЭМ!$D$10+'СЕТ СН'!$I$6</f>
        <v>2032.5558479199999</v>
      </c>
      <c r="R150" s="37">
        <f>SUMIFS(СВЦЭМ!$D$34:$D$777,СВЦЭМ!$A$34:$A$777,$A150,СВЦЭМ!$B$34:$B$777,R$119)+'СЕТ СН'!$I$11+СВЦЭМ!$D$10+'СЕТ СН'!$I$6</f>
        <v>1998.2521086500001</v>
      </c>
      <c r="S150" s="37">
        <f>SUMIFS(СВЦЭМ!$D$34:$D$777,СВЦЭМ!$A$34:$A$777,$A150,СВЦЭМ!$B$34:$B$777,S$119)+'СЕТ СН'!$I$11+СВЦЭМ!$D$10+'СЕТ СН'!$I$6</f>
        <v>2038.5667878700001</v>
      </c>
      <c r="T150" s="37">
        <f>SUMIFS(СВЦЭМ!$D$34:$D$777,СВЦЭМ!$A$34:$A$777,$A150,СВЦЭМ!$B$34:$B$777,T$119)+'СЕТ СН'!$I$11+СВЦЭМ!$D$10+'СЕТ СН'!$I$6</f>
        <v>2015.7206430900001</v>
      </c>
      <c r="U150" s="37">
        <f>SUMIFS(СВЦЭМ!$D$34:$D$777,СВЦЭМ!$A$34:$A$777,$A150,СВЦЭМ!$B$34:$B$777,U$119)+'СЕТ СН'!$I$11+СВЦЭМ!$D$10+'СЕТ СН'!$I$6</f>
        <v>2028.7072634900001</v>
      </c>
      <c r="V150" s="37">
        <f>SUMIFS(СВЦЭМ!$D$34:$D$777,СВЦЭМ!$A$34:$A$777,$A150,СВЦЭМ!$B$34:$B$777,V$119)+'СЕТ СН'!$I$11+СВЦЭМ!$D$10+'СЕТ СН'!$I$6</f>
        <v>2033.1752742899998</v>
      </c>
      <c r="W150" s="37">
        <f>SUMIFS(СВЦЭМ!$D$34:$D$777,СВЦЭМ!$A$34:$A$777,$A150,СВЦЭМ!$B$34:$B$777,W$119)+'СЕТ СН'!$I$11+СВЦЭМ!$D$10+'СЕТ СН'!$I$6</f>
        <v>2036.1233216199998</v>
      </c>
      <c r="X150" s="37">
        <f>SUMIFS(СВЦЭМ!$D$34:$D$777,СВЦЭМ!$A$34:$A$777,$A150,СВЦЭМ!$B$34:$B$777,X$119)+'СЕТ СН'!$I$11+СВЦЭМ!$D$10+'СЕТ СН'!$I$6</f>
        <v>1997.72624161</v>
      </c>
      <c r="Y150" s="37">
        <f>SUMIFS(СВЦЭМ!$D$34:$D$777,СВЦЭМ!$A$34:$A$777,$A150,СВЦЭМ!$B$34:$B$777,Y$119)+'СЕТ СН'!$I$11+СВЦЭМ!$D$10+'СЕТ СН'!$I$6</f>
        <v>1975.8130552600001</v>
      </c>
    </row>
    <row r="151" spans="1:27" ht="15.75" x14ac:dyDescent="0.2">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7" ht="15.75"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row>
    <row r="153" spans="1:27" ht="12.75" customHeight="1" x14ac:dyDescent="0.2">
      <c r="A153" s="87" t="s">
        <v>7</v>
      </c>
      <c r="B153" s="81" t="s">
        <v>128</v>
      </c>
      <c r="C153" s="82"/>
      <c r="D153" s="82"/>
      <c r="E153" s="82"/>
      <c r="F153" s="82"/>
      <c r="G153" s="82"/>
      <c r="H153" s="82"/>
      <c r="I153" s="82"/>
      <c r="J153" s="82"/>
      <c r="K153" s="82"/>
      <c r="L153" s="82"/>
      <c r="M153" s="82"/>
      <c r="N153" s="82"/>
      <c r="O153" s="82"/>
      <c r="P153" s="82"/>
      <c r="Q153" s="82"/>
      <c r="R153" s="82"/>
      <c r="S153" s="82"/>
      <c r="T153" s="82"/>
      <c r="U153" s="82"/>
      <c r="V153" s="82"/>
      <c r="W153" s="82"/>
      <c r="X153" s="82"/>
      <c r="Y153" s="83"/>
    </row>
    <row r="154" spans="1:27" ht="12.75" customHeight="1" x14ac:dyDescent="0.2">
      <c r="A154" s="88"/>
      <c r="B154" s="84"/>
      <c r="C154" s="85"/>
      <c r="D154" s="85"/>
      <c r="E154" s="85"/>
      <c r="F154" s="85"/>
      <c r="G154" s="85"/>
      <c r="H154" s="85"/>
      <c r="I154" s="85"/>
      <c r="J154" s="85"/>
      <c r="K154" s="85"/>
      <c r="L154" s="85"/>
      <c r="M154" s="85"/>
      <c r="N154" s="85"/>
      <c r="O154" s="85"/>
      <c r="P154" s="85"/>
      <c r="Q154" s="85"/>
      <c r="R154" s="85"/>
      <c r="S154" s="85"/>
      <c r="T154" s="85"/>
      <c r="U154" s="85"/>
      <c r="V154" s="85"/>
      <c r="W154" s="85"/>
      <c r="X154" s="85"/>
      <c r="Y154" s="86"/>
    </row>
    <row r="155" spans="1:27" s="47" customFormat="1" ht="12.75" customHeight="1" x14ac:dyDescent="0.2">
      <c r="A155" s="89"/>
      <c r="B155" s="35">
        <v>1</v>
      </c>
      <c r="C155" s="35">
        <v>2</v>
      </c>
      <c r="D155" s="35">
        <v>3</v>
      </c>
      <c r="E155" s="35">
        <v>4</v>
      </c>
      <c r="F155" s="35">
        <v>5</v>
      </c>
      <c r="G155" s="35">
        <v>6</v>
      </c>
      <c r="H155" s="35">
        <v>7</v>
      </c>
      <c r="I155" s="35">
        <v>8</v>
      </c>
      <c r="J155" s="35">
        <v>9</v>
      </c>
      <c r="K155" s="35">
        <v>10</v>
      </c>
      <c r="L155" s="35">
        <v>11</v>
      </c>
      <c r="M155" s="35">
        <v>12</v>
      </c>
      <c r="N155" s="35">
        <v>13</v>
      </c>
      <c r="O155" s="35">
        <v>14</v>
      </c>
      <c r="P155" s="35">
        <v>15</v>
      </c>
      <c r="Q155" s="35">
        <v>16</v>
      </c>
      <c r="R155" s="35">
        <v>17</v>
      </c>
      <c r="S155" s="35">
        <v>18</v>
      </c>
      <c r="T155" s="35">
        <v>19</v>
      </c>
      <c r="U155" s="35">
        <v>20</v>
      </c>
      <c r="V155" s="35">
        <v>21</v>
      </c>
      <c r="W155" s="35">
        <v>22</v>
      </c>
      <c r="X155" s="35">
        <v>23</v>
      </c>
      <c r="Y155" s="35">
        <v>24</v>
      </c>
    </row>
    <row r="156" spans="1:27" ht="15.75" customHeight="1" x14ac:dyDescent="0.2">
      <c r="A156" s="36" t="str">
        <f>A120</f>
        <v>01.08.2016</v>
      </c>
      <c r="B156" s="37">
        <f>SUMIFS(СВЦЭМ!$E$34:$E$777,СВЦЭМ!$A$34:$A$777,$A156,СВЦЭМ!$B$34:$B$777,B$155)+'СЕТ СН'!$F$12</f>
        <v>0</v>
      </c>
      <c r="C156" s="37">
        <f>SUMIFS(СВЦЭМ!$E$34:$E$777,СВЦЭМ!$A$34:$A$777,$A156,СВЦЭМ!$B$34:$B$777,C$155)+'СЕТ СН'!$F$12</f>
        <v>0</v>
      </c>
      <c r="D156" s="37">
        <f>SUMIFS(СВЦЭМ!$E$34:$E$777,СВЦЭМ!$A$34:$A$777,$A156,СВЦЭМ!$B$34:$B$777,D$155)+'СЕТ СН'!$F$12</f>
        <v>0</v>
      </c>
      <c r="E156" s="37">
        <f>SUMIFS(СВЦЭМ!$E$34:$E$777,СВЦЭМ!$A$34:$A$777,$A156,СВЦЭМ!$B$34:$B$777,E$155)+'СЕТ СН'!$F$12</f>
        <v>0</v>
      </c>
      <c r="F156" s="37">
        <f>SUMIFS(СВЦЭМ!$E$34:$E$777,СВЦЭМ!$A$34:$A$777,$A156,СВЦЭМ!$B$34:$B$777,F$155)+'СЕТ СН'!$F$12</f>
        <v>0</v>
      </c>
      <c r="G156" s="37">
        <f>SUMIFS(СВЦЭМ!$E$34:$E$777,СВЦЭМ!$A$34:$A$777,$A156,СВЦЭМ!$B$34:$B$777,G$155)+'СЕТ СН'!$F$12</f>
        <v>0</v>
      </c>
      <c r="H156" s="37">
        <f>SUMIFS(СВЦЭМ!$E$34:$E$777,СВЦЭМ!$A$34:$A$777,$A156,СВЦЭМ!$B$34:$B$777,H$155)+'СЕТ СН'!$F$12</f>
        <v>0</v>
      </c>
      <c r="I156" s="37">
        <f>SUMIFS(СВЦЭМ!$E$34:$E$777,СВЦЭМ!$A$34:$A$777,$A156,СВЦЭМ!$B$34:$B$777,I$155)+'СЕТ СН'!$F$12</f>
        <v>0</v>
      </c>
      <c r="J156" s="37">
        <f>SUMIFS(СВЦЭМ!$E$34:$E$777,СВЦЭМ!$A$34:$A$777,$A156,СВЦЭМ!$B$34:$B$777,J$155)+'СЕТ СН'!$F$12</f>
        <v>0</v>
      </c>
      <c r="K156" s="37">
        <f>SUMIFS(СВЦЭМ!$E$34:$E$777,СВЦЭМ!$A$34:$A$777,$A156,СВЦЭМ!$B$34:$B$777,K$155)+'СЕТ СН'!$F$12</f>
        <v>0</v>
      </c>
      <c r="L156" s="37">
        <f>SUMIFS(СВЦЭМ!$E$34:$E$777,СВЦЭМ!$A$34:$A$777,$A156,СВЦЭМ!$B$34:$B$777,L$155)+'СЕТ СН'!$F$12</f>
        <v>0</v>
      </c>
      <c r="M156" s="37">
        <f>SUMIFS(СВЦЭМ!$E$34:$E$777,СВЦЭМ!$A$34:$A$777,$A156,СВЦЭМ!$B$34:$B$777,M$155)+'СЕТ СН'!$F$12</f>
        <v>0</v>
      </c>
      <c r="N156" s="37">
        <f>SUMIFS(СВЦЭМ!$E$34:$E$777,СВЦЭМ!$A$34:$A$777,$A156,СВЦЭМ!$B$34:$B$777,N$155)+'СЕТ СН'!$F$12</f>
        <v>0</v>
      </c>
      <c r="O156" s="37">
        <f>SUMIFS(СВЦЭМ!$E$34:$E$777,СВЦЭМ!$A$34:$A$777,$A156,СВЦЭМ!$B$34:$B$777,O$155)+'СЕТ СН'!$F$12</f>
        <v>0</v>
      </c>
      <c r="P156" s="37">
        <f>SUMIFS(СВЦЭМ!$E$34:$E$777,СВЦЭМ!$A$34:$A$777,$A156,СВЦЭМ!$B$34:$B$777,P$155)+'СЕТ СН'!$F$12</f>
        <v>0</v>
      </c>
      <c r="Q156" s="37">
        <f>SUMIFS(СВЦЭМ!$E$34:$E$777,СВЦЭМ!$A$34:$A$777,$A156,СВЦЭМ!$B$34:$B$777,Q$155)+'СЕТ СН'!$F$12</f>
        <v>0</v>
      </c>
      <c r="R156" s="37">
        <f>SUMIFS(СВЦЭМ!$E$34:$E$777,СВЦЭМ!$A$34:$A$777,$A156,СВЦЭМ!$B$34:$B$777,R$155)+'СЕТ СН'!$F$12</f>
        <v>0</v>
      </c>
      <c r="S156" s="37">
        <f>SUMIFS(СВЦЭМ!$E$34:$E$777,СВЦЭМ!$A$34:$A$777,$A156,СВЦЭМ!$B$34:$B$777,S$155)+'СЕТ СН'!$F$12</f>
        <v>0</v>
      </c>
      <c r="T156" s="37">
        <f>SUMIFS(СВЦЭМ!$E$34:$E$777,СВЦЭМ!$A$34:$A$777,$A156,СВЦЭМ!$B$34:$B$777,T$155)+'СЕТ СН'!$F$12</f>
        <v>0</v>
      </c>
      <c r="U156" s="37">
        <f>SUMIFS(СВЦЭМ!$E$34:$E$777,СВЦЭМ!$A$34:$A$777,$A156,СВЦЭМ!$B$34:$B$777,U$155)+'СЕТ СН'!$F$12</f>
        <v>0</v>
      </c>
      <c r="V156" s="37">
        <f>SUMIFS(СВЦЭМ!$E$34:$E$777,СВЦЭМ!$A$34:$A$777,$A156,СВЦЭМ!$B$34:$B$777,V$155)+'СЕТ СН'!$F$12</f>
        <v>0</v>
      </c>
      <c r="W156" s="37">
        <f>SUMIFS(СВЦЭМ!$E$34:$E$777,СВЦЭМ!$A$34:$A$777,$A156,СВЦЭМ!$B$34:$B$777,W$155)+'СЕТ СН'!$F$12</f>
        <v>0</v>
      </c>
      <c r="X156" s="37">
        <f>SUMIFS(СВЦЭМ!$E$34:$E$777,СВЦЭМ!$A$34:$A$777,$A156,СВЦЭМ!$B$34:$B$777,X$155)+'СЕТ СН'!$F$12</f>
        <v>0</v>
      </c>
      <c r="Y156" s="37">
        <f>SUMIFS(СВЦЭМ!$E$34:$E$777,СВЦЭМ!$A$34:$A$777,$A156,СВЦЭМ!$B$34:$B$777,Y$155)+'СЕТ СН'!$F$12</f>
        <v>0</v>
      </c>
      <c r="AA156" s="46"/>
    </row>
    <row r="157" spans="1:27" ht="15.75" x14ac:dyDescent="0.2">
      <c r="A157" s="36">
        <f>A156+1</f>
        <v>42584</v>
      </c>
      <c r="B157" s="37">
        <f>SUMIFS(СВЦЭМ!$E$34:$E$777,СВЦЭМ!$A$34:$A$777,$A157,СВЦЭМ!$B$34:$B$777,B$155)+'СЕТ СН'!$F$12</f>
        <v>0</v>
      </c>
      <c r="C157" s="37">
        <f>SUMIFS(СВЦЭМ!$E$34:$E$777,СВЦЭМ!$A$34:$A$777,$A157,СВЦЭМ!$B$34:$B$777,C$155)+'СЕТ СН'!$F$12</f>
        <v>0</v>
      </c>
      <c r="D157" s="37">
        <f>SUMIFS(СВЦЭМ!$E$34:$E$777,СВЦЭМ!$A$34:$A$777,$A157,СВЦЭМ!$B$34:$B$777,D$155)+'СЕТ СН'!$F$12</f>
        <v>0</v>
      </c>
      <c r="E157" s="37">
        <f>SUMIFS(СВЦЭМ!$E$34:$E$777,СВЦЭМ!$A$34:$A$777,$A157,СВЦЭМ!$B$34:$B$777,E$155)+'СЕТ СН'!$F$12</f>
        <v>0</v>
      </c>
      <c r="F157" s="37">
        <f>SUMIFS(СВЦЭМ!$E$34:$E$777,СВЦЭМ!$A$34:$A$777,$A157,СВЦЭМ!$B$34:$B$777,F$155)+'СЕТ СН'!$F$12</f>
        <v>0</v>
      </c>
      <c r="G157" s="37">
        <f>SUMIFS(СВЦЭМ!$E$34:$E$777,СВЦЭМ!$A$34:$A$777,$A157,СВЦЭМ!$B$34:$B$777,G$155)+'СЕТ СН'!$F$12</f>
        <v>0</v>
      </c>
      <c r="H157" s="37">
        <f>SUMIFS(СВЦЭМ!$E$34:$E$777,СВЦЭМ!$A$34:$A$777,$A157,СВЦЭМ!$B$34:$B$777,H$155)+'СЕТ СН'!$F$12</f>
        <v>0</v>
      </c>
      <c r="I157" s="37">
        <f>SUMIFS(СВЦЭМ!$E$34:$E$777,СВЦЭМ!$A$34:$A$777,$A157,СВЦЭМ!$B$34:$B$777,I$155)+'СЕТ СН'!$F$12</f>
        <v>0</v>
      </c>
      <c r="J157" s="37">
        <f>SUMIFS(СВЦЭМ!$E$34:$E$777,СВЦЭМ!$A$34:$A$777,$A157,СВЦЭМ!$B$34:$B$777,J$155)+'СЕТ СН'!$F$12</f>
        <v>0</v>
      </c>
      <c r="K157" s="37">
        <f>SUMIFS(СВЦЭМ!$E$34:$E$777,СВЦЭМ!$A$34:$A$777,$A157,СВЦЭМ!$B$34:$B$777,K$155)+'СЕТ СН'!$F$12</f>
        <v>0</v>
      </c>
      <c r="L157" s="37">
        <f>SUMIFS(СВЦЭМ!$E$34:$E$777,СВЦЭМ!$A$34:$A$777,$A157,СВЦЭМ!$B$34:$B$777,L$155)+'СЕТ СН'!$F$12</f>
        <v>0</v>
      </c>
      <c r="M157" s="37">
        <f>SUMIFS(СВЦЭМ!$E$34:$E$777,СВЦЭМ!$A$34:$A$777,$A157,СВЦЭМ!$B$34:$B$777,M$155)+'СЕТ СН'!$F$12</f>
        <v>0</v>
      </c>
      <c r="N157" s="37">
        <f>SUMIFS(СВЦЭМ!$E$34:$E$777,СВЦЭМ!$A$34:$A$777,$A157,СВЦЭМ!$B$34:$B$777,N$155)+'СЕТ СН'!$F$12</f>
        <v>0</v>
      </c>
      <c r="O157" s="37">
        <f>SUMIFS(СВЦЭМ!$E$34:$E$777,СВЦЭМ!$A$34:$A$777,$A157,СВЦЭМ!$B$34:$B$777,O$155)+'СЕТ СН'!$F$12</f>
        <v>0</v>
      </c>
      <c r="P157" s="37">
        <f>SUMIFS(СВЦЭМ!$E$34:$E$777,СВЦЭМ!$A$34:$A$777,$A157,СВЦЭМ!$B$34:$B$777,P$155)+'СЕТ СН'!$F$12</f>
        <v>0</v>
      </c>
      <c r="Q157" s="37">
        <f>SUMIFS(СВЦЭМ!$E$34:$E$777,СВЦЭМ!$A$34:$A$777,$A157,СВЦЭМ!$B$34:$B$777,Q$155)+'СЕТ СН'!$F$12</f>
        <v>0</v>
      </c>
      <c r="R157" s="37">
        <f>SUMIFS(СВЦЭМ!$E$34:$E$777,СВЦЭМ!$A$34:$A$777,$A157,СВЦЭМ!$B$34:$B$777,R$155)+'СЕТ СН'!$F$12</f>
        <v>0</v>
      </c>
      <c r="S157" s="37">
        <f>SUMIFS(СВЦЭМ!$E$34:$E$777,СВЦЭМ!$A$34:$A$777,$A157,СВЦЭМ!$B$34:$B$777,S$155)+'СЕТ СН'!$F$12</f>
        <v>0</v>
      </c>
      <c r="T157" s="37">
        <f>SUMIFS(СВЦЭМ!$E$34:$E$777,СВЦЭМ!$A$34:$A$777,$A157,СВЦЭМ!$B$34:$B$777,T$155)+'СЕТ СН'!$F$12</f>
        <v>0</v>
      </c>
      <c r="U157" s="37">
        <f>SUMIFS(СВЦЭМ!$E$34:$E$777,СВЦЭМ!$A$34:$A$777,$A157,СВЦЭМ!$B$34:$B$777,U$155)+'СЕТ СН'!$F$12</f>
        <v>0</v>
      </c>
      <c r="V157" s="37">
        <f>SUMIFS(СВЦЭМ!$E$34:$E$777,СВЦЭМ!$A$34:$A$777,$A157,СВЦЭМ!$B$34:$B$777,V$155)+'СЕТ СН'!$F$12</f>
        <v>0</v>
      </c>
      <c r="W157" s="37">
        <f>SUMIFS(СВЦЭМ!$E$34:$E$777,СВЦЭМ!$A$34:$A$777,$A157,СВЦЭМ!$B$34:$B$777,W$155)+'СЕТ СН'!$F$12</f>
        <v>0</v>
      </c>
      <c r="X157" s="37">
        <f>SUMIFS(СВЦЭМ!$E$34:$E$777,СВЦЭМ!$A$34:$A$777,$A157,СВЦЭМ!$B$34:$B$777,X$155)+'СЕТ СН'!$F$12</f>
        <v>0</v>
      </c>
      <c r="Y157" s="37">
        <f>SUMIFS(СВЦЭМ!$E$34:$E$777,СВЦЭМ!$A$34:$A$777,$A157,СВЦЭМ!$B$34:$B$777,Y$155)+'СЕТ СН'!$F$12</f>
        <v>0</v>
      </c>
    </row>
    <row r="158" spans="1:27" ht="15.75" x14ac:dyDescent="0.2">
      <c r="A158" s="36">
        <f t="shared" ref="A158:A186" si="4">A157+1</f>
        <v>42585</v>
      </c>
      <c r="B158" s="37">
        <f>SUMIFS(СВЦЭМ!$E$34:$E$777,СВЦЭМ!$A$34:$A$777,$A158,СВЦЭМ!$B$34:$B$777,B$155)+'СЕТ СН'!$F$12</f>
        <v>0</v>
      </c>
      <c r="C158" s="37">
        <f>SUMIFS(СВЦЭМ!$E$34:$E$777,СВЦЭМ!$A$34:$A$777,$A158,СВЦЭМ!$B$34:$B$777,C$155)+'СЕТ СН'!$F$12</f>
        <v>0</v>
      </c>
      <c r="D158" s="37">
        <f>SUMIFS(СВЦЭМ!$E$34:$E$777,СВЦЭМ!$A$34:$A$777,$A158,СВЦЭМ!$B$34:$B$777,D$155)+'СЕТ СН'!$F$12</f>
        <v>0</v>
      </c>
      <c r="E158" s="37">
        <f>SUMIFS(СВЦЭМ!$E$34:$E$777,СВЦЭМ!$A$34:$A$777,$A158,СВЦЭМ!$B$34:$B$777,E$155)+'СЕТ СН'!$F$12</f>
        <v>0</v>
      </c>
      <c r="F158" s="37">
        <f>SUMIFS(СВЦЭМ!$E$34:$E$777,СВЦЭМ!$A$34:$A$777,$A158,СВЦЭМ!$B$34:$B$777,F$155)+'СЕТ СН'!$F$12</f>
        <v>0</v>
      </c>
      <c r="G158" s="37">
        <f>SUMIFS(СВЦЭМ!$E$34:$E$777,СВЦЭМ!$A$34:$A$777,$A158,СВЦЭМ!$B$34:$B$777,G$155)+'СЕТ СН'!$F$12</f>
        <v>0</v>
      </c>
      <c r="H158" s="37">
        <f>SUMIFS(СВЦЭМ!$E$34:$E$777,СВЦЭМ!$A$34:$A$777,$A158,СВЦЭМ!$B$34:$B$777,H$155)+'СЕТ СН'!$F$12</f>
        <v>0</v>
      </c>
      <c r="I158" s="37">
        <f>SUMIFS(СВЦЭМ!$E$34:$E$777,СВЦЭМ!$A$34:$A$777,$A158,СВЦЭМ!$B$34:$B$777,I$155)+'СЕТ СН'!$F$12</f>
        <v>0</v>
      </c>
      <c r="J158" s="37">
        <f>SUMIFS(СВЦЭМ!$E$34:$E$777,СВЦЭМ!$A$34:$A$777,$A158,СВЦЭМ!$B$34:$B$777,J$155)+'СЕТ СН'!$F$12</f>
        <v>0</v>
      </c>
      <c r="K158" s="37">
        <f>SUMIFS(СВЦЭМ!$E$34:$E$777,СВЦЭМ!$A$34:$A$777,$A158,СВЦЭМ!$B$34:$B$777,K$155)+'СЕТ СН'!$F$12</f>
        <v>0</v>
      </c>
      <c r="L158" s="37">
        <f>SUMIFS(СВЦЭМ!$E$34:$E$777,СВЦЭМ!$A$34:$A$777,$A158,СВЦЭМ!$B$34:$B$777,L$155)+'СЕТ СН'!$F$12</f>
        <v>0</v>
      </c>
      <c r="M158" s="37">
        <f>SUMIFS(СВЦЭМ!$E$34:$E$777,СВЦЭМ!$A$34:$A$777,$A158,СВЦЭМ!$B$34:$B$777,M$155)+'СЕТ СН'!$F$12</f>
        <v>0</v>
      </c>
      <c r="N158" s="37">
        <f>SUMIFS(СВЦЭМ!$E$34:$E$777,СВЦЭМ!$A$34:$A$777,$A158,СВЦЭМ!$B$34:$B$777,N$155)+'СЕТ СН'!$F$12</f>
        <v>0</v>
      </c>
      <c r="O158" s="37">
        <f>SUMIFS(СВЦЭМ!$E$34:$E$777,СВЦЭМ!$A$34:$A$777,$A158,СВЦЭМ!$B$34:$B$777,O$155)+'СЕТ СН'!$F$12</f>
        <v>0</v>
      </c>
      <c r="P158" s="37">
        <f>SUMIFS(СВЦЭМ!$E$34:$E$777,СВЦЭМ!$A$34:$A$777,$A158,СВЦЭМ!$B$34:$B$777,P$155)+'СЕТ СН'!$F$12</f>
        <v>0</v>
      </c>
      <c r="Q158" s="37">
        <f>SUMIFS(СВЦЭМ!$E$34:$E$777,СВЦЭМ!$A$34:$A$777,$A158,СВЦЭМ!$B$34:$B$777,Q$155)+'СЕТ СН'!$F$12</f>
        <v>0</v>
      </c>
      <c r="R158" s="37">
        <f>SUMIFS(СВЦЭМ!$E$34:$E$777,СВЦЭМ!$A$34:$A$777,$A158,СВЦЭМ!$B$34:$B$777,R$155)+'СЕТ СН'!$F$12</f>
        <v>0</v>
      </c>
      <c r="S158" s="37">
        <f>SUMIFS(СВЦЭМ!$E$34:$E$777,СВЦЭМ!$A$34:$A$777,$A158,СВЦЭМ!$B$34:$B$777,S$155)+'СЕТ СН'!$F$12</f>
        <v>0</v>
      </c>
      <c r="T158" s="37">
        <f>SUMIFS(СВЦЭМ!$E$34:$E$777,СВЦЭМ!$A$34:$A$777,$A158,СВЦЭМ!$B$34:$B$777,T$155)+'СЕТ СН'!$F$12</f>
        <v>0</v>
      </c>
      <c r="U158" s="37">
        <f>SUMIFS(СВЦЭМ!$E$34:$E$777,СВЦЭМ!$A$34:$A$777,$A158,СВЦЭМ!$B$34:$B$777,U$155)+'СЕТ СН'!$F$12</f>
        <v>0</v>
      </c>
      <c r="V158" s="37">
        <f>SUMIFS(СВЦЭМ!$E$34:$E$777,СВЦЭМ!$A$34:$A$777,$A158,СВЦЭМ!$B$34:$B$777,V$155)+'СЕТ СН'!$F$12</f>
        <v>0</v>
      </c>
      <c r="W158" s="37">
        <f>SUMIFS(СВЦЭМ!$E$34:$E$777,СВЦЭМ!$A$34:$A$777,$A158,СВЦЭМ!$B$34:$B$777,W$155)+'СЕТ СН'!$F$12</f>
        <v>0</v>
      </c>
      <c r="X158" s="37">
        <f>SUMIFS(СВЦЭМ!$E$34:$E$777,СВЦЭМ!$A$34:$A$777,$A158,СВЦЭМ!$B$34:$B$777,X$155)+'СЕТ СН'!$F$12</f>
        <v>0</v>
      </c>
      <c r="Y158" s="37">
        <f>SUMIFS(СВЦЭМ!$E$34:$E$777,СВЦЭМ!$A$34:$A$777,$A158,СВЦЭМ!$B$34:$B$777,Y$155)+'СЕТ СН'!$F$12</f>
        <v>0</v>
      </c>
    </row>
    <row r="159" spans="1:27" ht="15.75" x14ac:dyDescent="0.2">
      <c r="A159" s="36">
        <f t="shared" si="4"/>
        <v>42586</v>
      </c>
      <c r="B159" s="37">
        <f>SUMIFS(СВЦЭМ!$E$34:$E$777,СВЦЭМ!$A$34:$A$777,$A159,СВЦЭМ!$B$34:$B$777,B$155)+'СЕТ СН'!$F$12</f>
        <v>0</v>
      </c>
      <c r="C159" s="37">
        <f>SUMIFS(СВЦЭМ!$E$34:$E$777,СВЦЭМ!$A$34:$A$777,$A159,СВЦЭМ!$B$34:$B$777,C$155)+'СЕТ СН'!$F$12</f>
        <v>0</v>
      </c>
      <c r="D159" s="37">
        <f>SUMIFS(СВЦЭМ!$E$34:$E$777,СВЦЭМ!$A$34:$A$777,$A159,СВЦЭМ!$B$34:$B$777,D$155)+'СЕТ СН'!$F$12</f>
        <v>0</v>
      </c>
      <c r="E159" s="37">
        <f>SUMIFS(СВЦЭМ!$E$34:$E$777,СВЦЭМ!$A$34:$A$777,$A159,СВЦЭМ!$B$34:$B$777,E$155)+'СЕТ СН'!$F$12</f>
        <v>0</v>
      </c>
      <c r="F159" s="37">
        <f>SUMIFS(СВЦЭМ!$E$34:$E$777,СВЦЭМ!$A$34:$A$777,$A159,СВЦЭМ!$B$34:$B$777,F$155)+'СЕТ СН'!$F$12</f>
        <v>0</v>
      </c>
      <c r="G159" s="37">
        <f>SUMIFS(СВЦЭМ!$E$34:$E$777,СВЦЭМ!$A$34:$A$777,$A159,СВЦЭМ!$B$34:$B$777,G$155)+'СЕТ СН'!$F$12</f>
        <v>0</v>
      </c>
      <c r="H159" s="37">
        <f>SUMIFS(СВЦЭМ!$E$34:$E$777,СВЦЭМ!$A$34:$A$777,$A159,СВЦЭМ!$B$34:$B$777,H$155)+'СЕТ СН'!$F$12</f>
        <v>0</v>
      </c>
      <c r="I159" s="37">
        <f>SUMIFS(СВЦЭМ!$E$34:$E$777,СВЦЭМ!$A$34:$A$777,$A159,СВЦЭМ!$B$34:$B$777,I$155)+'СЕТ СН'!$F$12</f>
        <v>0</v>
      </c>
      <c r="J159" s="37">
        <f>SUMIFS(СВЦЭМ!$E$34:$E$777,СВЦЭМ!$A$34:$A$777,$A159,СВЦЭМ!$B$34:$B$777,J$155)+'СЕТ СН'!$F$12</f>
        <v>0</v>
      </c>
      <c r="K159" s="37">
        <f>SUMIFS(СВЦЭМ!$E$34:$E$777,СВЦЭМ!$A$34:$A$777,$A159,СВЦЭМ!$B$34:$B$777,K$155)+'СЕТ СН'!$F$12</f>
        <v>0</v>
      </c>
      <c r="L159" s="37">
        <f>SUMIFS(СВЦЭМ!$E$34:$E$777,СВЦЭМ!$A$34:$A$777,$A159,СВЦЭМ!$B$34:$B$777,L$155)+'СЕТ СН'!$F$12</f>
        <v>0</v>
      </c>
      <c r="M159" s="37">
        <f>SUMIFS(СВЦЭМ!$E$34:$E$777,СВЦЭМ!$A$34:$A$777,$A159,СВЦЭМ!$B$34:$B$777,M$155)+'СЕТ СН'!$F$12</f>
        <v>0</v>
      </c>
      <c r="N159" s="37">
        <f>SUMIFS(СВЦЭМ!$E$34:$E$777,СВЦЭМ!$A$34:$A$777,$A159,СВЦЭМ!$B$34:$B$777,N$155)+'СЕТ СН'!$F$12</f>
        <v>0</v>
      </c>
      <c r="O159" s="37">
        <f>SUMIFS(СВЦЭМ!$E$34:$E$777,СВЦЭМ!$A$34:$A$777,$A159,СВЦЭМ!$B$34:$B$777,O$155)+'СЕТ СН'!$F$12</f>
        <v>0</v>
      </c>
      <c r="P159" s="37">
        <f>SUMIFS(СВЦЭМ!$E$34:$E$777,СВЦЭМ!$A$34:$A$777,$A159,СВЦЭМ!$B$34:$B$777,P$155)+'СЕТ СН'!$F$12</f>
        <v>0</v>
      </c>
      <c r="Q159" s="37">
        <f>SUMIFS(СВЦЭМ!$E$34:$E$777,СВЦЭМ!$A$34:$A$777,$A159,СВЦЭМ!$B$34:$B$777,Q$155)+'СЕТ СН'!$F$12</f>
        <v>0</v>
      </c>
      <c r="R159" s="37">
        <f>SUMIFS(СВЦЭМ!$E$34:$E$777,СВЦЭМ!$A$34:$A$777,$A159,СВЦЭМ!$B$34:$B$777,R$155)+'СЕТ СН'!$F$12</f>
        <v>0</v>
      </c>
      <c r="S159" s="37">
        <f>SUMIFS(СВЦЭМ!$E$34:$E$777,СВЦЭМ!$A$34:$A$777,$A159,СВЦЭМ!$B$34:$B$777,S$155)+'СЕТ СН'!$F$12</f>
        <v>0</v>
      </c>
      <c r="T159" s="37">
        <f>SUMIFS(СВЦЭМ!$E$34:$E$777,СВЦЭМ!$A$34:$A$777,$A159,СВЦЭМ!$B$34:$B$777,T$155)+'СЕТ СН'!$F$12</f>
        <v>0</v>
      </c>
      <c r="U159" s="37">
        <f>SUMIFS(СВЦЭМ!$E$34:$E$777,СВЦЭМ!$A$34:$A$777,$A159,СВЦЭМ!$B$34:$B$777,U$155)+'СЕТ СН'!$F$12</f>
        <v>0</v>
      </c>
      <c r="V159" s="37">
        <f>SUMIFS(СВЦЭМ!$E$34:$E$777,СВЦЭМ!$A$34:$A$777,$A159,СВЦЭМ!$B$34:$B$777,V$155)+'СЕТ СН'!$F$12</f>
        <v>0</v>
      </c>
      <c r="W159" s="37">
        <f>SUMIFS(СВЦЭМ!$E$34:$E$777,СВЦЭМ!$A$34:$A$777,$A159,СВЦЭМ!$B$34:$B$777,W$155)+'СЕТ СН'!$F$12</f>
        <v>0</v>
      </c>
      <c r="X159" s="37">
        <f>SUMIFS(СВЦЭМ!$E$34:$E$777,СВЦЭМ!$A$34:$A$777,$A159,СВЦЭМ!$B$34:$B$777,X$155)+'СЕТ СН'!$F$12</f>
        <v>0</v>
      </c>
      <c r="Y159" s="37">
        <f>SUMIFS(СВЦЭМ!$E$34:$E$777,СВЦЭМ!$A$34:$A$777,$A159,СВЦЭМ!$B$34:$B$777,Y$155)+'СЕТ СН'!$F$12</f>
        <v>0</v>
      </c>
    </row>
    <row r="160" spans="1:27" ht="15.75" x14ac:dyDescent="0.2">
      <c r="A160" s="36">
        <f t="shared" si="4"/>
        <v>42587</v>
      </c>
      <c r="B160" s="37">
        <f>SUMIFS(СВЦЭМ!$E$34:$E$777,СВЦЭМ!$A$34:$A$777,$A160,СВЦЭМ!$B$34:$B$777,B$155)+'СЕТ СН'!$F$12</f>
        <v>0</v>
      </c>
      <c r="C160" s="37">
        <f>SUMIFS(СВЦЭМ!$E$34:$E$777,СВЦЭМ!$A$34:$A$777,$A160,СВЦЭМ!$B$34:$B$777,C$155)+'СЕТ СН'!$F$12</f>
        <v>0</v>
      </c>
      <c r="D160" s="37">
        <f>SUMIFS(СВЦЭМ!$E$34:$E$777,СВЦЭМ!$A$34:$A$777,$A160,СВЦЭМ!$B$34:$B$777,D$155)+'СЕТ СН'!$F$12</f>
        <v>0</v>
      </c>
      <c r="E160" s="37">
        <f>SUMIFS(СВЦЭМ!$E$34:$E$777,СВЦЭМ!$A$34:$A$777,$A160,СВЦЭМ!$B$34:$B$777,E$155)+'СЕТ СН'!$F$12</f>
        <v>0</v>
      </c>
      <c r="F160" s="37">
        <f>SUMIFS(СВЦЭМ!$E$34:$E$777,СВЦЭМ!$A$34:$A$777,$A160,СВЦЭМ!$B$34:$B$777,F$155)+'СЕТ СН'!$F$12</f>
        <v>0</v>
      </c>
      <c r="G160" s="37">
        <f>SUMIFS(СВЦЭМ!$E$34:$E$777,СВЦЭМ!$A$34:$A$777,$A160,СВЦЭМ!$B$34:$B$777,G$155)+'СЕТ СН'!$F$12</f>
        <v>0</v>
      </c>
      <c r="H160" s="37">
        <f>SUMIFS(СВЦЭМ!$E$34:$E$777,СВЦЭМ!$A$34:$A$777,$A160,СВЦЭМ!$B$34:$B$777,H$155)+'СЕТ СН'!$F$12</f>
        <v>0</v>
      </c>
      <c r="I160" s="37">
        <f>SUMIFS(СВЦЭМ!$E$34:$E$777,СВЦЭМ!$A$34:$A$777,$A160,СВЦЭМ!$B$34:$B$777,I$155)+'СЕТ СН'!$F$12</f>
        <v>0</v>
      </c>
      <c r="J160" s="37">
        <f>SUMIFS(СВЦЭМ!$E$34:$E$777,СВЦЭМ!$A$34:$A$777,$A160,СВЦЭМ!$B$34:$B$777,J$155)+'СЕТ СН'!$F$12</f>
        <v>0</v>
      </c>
      <c r="K160" s="37">
        <f>SUMIFS(СВЦЭМ!$E$34:$E$777,СВЦЭМ!$A$34:$A$777,$A160,СВЦЭМ!$B$34:$B$777,K$155)+'СЕТ СН'!$F$12</f>
        <v>0</v>
      </c>
      <c r="L160" s="37">
        <f>SUMIFS(СВЦЭМ!$E$34:$E$777,СВЦЭМ!$A$34:$A$777,$A160,СВЦЭМ!$B$34:$B$777,L$155)+'СЕТ СН'!$F$12</f>
        <v>0</v>
      </c>
      <c r="M160" s="37">
        <f>SUMIFS(СВЦЭМ!$E$34:$E$777,СВЦЭМ!$A$34:$A$777,$A160,СВЦЭМ!$B$34:$B$777,M$155)+'СЕТ СН'!$F$12</f>
        <v>0</v>
      </c>
      <c r="N160" s="37">
        <f>SUMIFS(СВЦЭМ!$E$34:$E$777,СВЦЭМ!$A$34:$A$777,$A160,СВЦЭМ!$B$34:$B$777,N$155)+'СЕТ СН'!$F$12</f>
        <v>0</v>
      </c>
      <c r="O160" s="37">
        <f>SUMIFS(СВЦЭМ!$E$34:$E$777,СВЦЭМ!$A$34:$A$777,$A160,СВЦЭМ!$B$34:$B$777,O$155)+'СЕТ СН'!$F$12</f>
        <v>0</v>
      </c>
      <c r="P160" s="37">
        <f>SUMIFS(СВЦЭМ!$E$34:$E$777,СВЦЭМ!$A$34:$A$777,$A160,СВЦЭМ!$B$34:$B$777,P$155)+'СЕТ СН'!$F$12</f>
        <v>0</v>
      </c>
      <c r="Q160" s="37">
        <f>SUMIFS(СВЦЭМ!$E$34:$E$777,СВЦЭМ!$A$34:$A$777,$A160,СВЦЭМ!$B$34:$B$777,Q$155)+'СЕТ СН'!$F$12</f>
        <v>0</v>
      </c>
      <c r="R160" s="37">
        <f>SUMIFS(СВЦЭМ!$E$34:$E$777,СВЦЭМ!$A$34:$A$777,$A160,СВЦЭМ!$B$34:$B$777,R$155)+'СЕТ СН'!$F$12</f>
        <v>0</v>
      </c>
      <c r="S160" s="37">
        <f>SUMIFS(СВЦЭМ!$E$34:$E$777,СВЦЭМ!$A$34:$A$777,$A160,СВЦЭМ!$B$34:$B$777,S$155)+'СЕТ СН'!$F$12</f>
        <v>0</v>
      </c>
      <c r="T160" s="37">
        <f>SUMIFS(СВЦЭМ!$E$34:$E$777,СВЦЭМ!$A$34:$A$777,$A160,СВЦЭМ!$B$34:$B$777,T$155)+'СЕТ СН'!$F$12</f>
        <v>0</v>
      </c>
      <c r="U160" s="37">
        <f>SUMIFS(СВЦЭМ!$E$34:$E$777,СВЦЭМ!$A$34:$A$777,$A160,СВЦЭМ!$B$34:$B$777,U$155)+'СЕТ СН'!$F$12</f>
        <v>0</v>
      </c>
      <c r="V160" s="37">
        <f>SUMIFS(СВЦЭМ!$E$34:$E$777,СВЦЭМ!$A$34:$A$777,$A160,СВЦЭМ!$B$34:$B$777,V$155)+'СЕТ СН'!$F$12</f>
        <v>0</v>
      </c>
      <c r="W160" s="37">
        <f>SUMIFS(СВЦЭМ!$E$34:$E$777,СВЦЭМ!$A$34:$A$777,$A160,СВЦЭМ!$B$34:$B$777,W$155)+'СЕТ СН'!$F$12</f>
        <v>0</v>
      </c>
      <c r="X160" s="37">
        <f>SUMIFS(СВЦЭМ!$E$34:$E$777,СВЦЭМ!$A$34:$A$777,$A160,СВЦЭМ!$B$34:$B$777,X$155)+'СЕТ СН'!$F$12</f>
        <v>0</v>
      </c>
      <c r="Y160" s="37">
        <f>SUMIFS(СВЦЭМ!$E$34:$E$777,СВЦЭМ!$A$34:$A$777,$A160,СВЦЭМ!$B$34:$B$777,Y$155)+'СЕТ СН'!$F$12</f>
        <v>0</v>
      </c>
    </row>
    <row r="161" spans="1:25" ht="15.75" x14ac:dyDescent="0.2">
      <c r="A161" s="36">
        <f t="shared" si="4"/>
        <v>42588</v>
      </c>
      <c r="B161" s="37">
        <f>SUMIFS(СВЦЭМ!$E$34:$E$777,СВЦЭМ!$A$34:$A$777,$A161,СВЦЭМ!$B$34:$B$777,B$155)+'СЕТ СН'!$F$12</f>
        <v>0</v>
      </c>
      <c r="C161" s="37">
        <f>SUMIFS(СВЦЭМ!$E$34:$E$777,СВЦЭМ!$A$34:$A$777,$A161,СВЦЭМ!$B$34:$B$777,C$155)+'СЕТ СН'!$F$12</f>
        <v>0</v>
      </c>
      <c r="D161" s="37">
        <f>SUMIFS(СВЦЭМ!$E$34:$E$777,СВЦЭМ!$A$34:$A$777,$A161,СВЦЭМ!$B$34:$B$777,D$155)+'СЕТ СН'!$F$12</f>
        <v>0</v>
      </c>
      <c r="E161" s="37">
        <f>SUMIFS(СВЦЭМ!$E$34:$E$777,СВЦЭМ!$A$34:$A$777,$A161,СВЦЭМ!$B$34:$B$777,E$155)+'СЕТ СН'!$F$12</f>
        <v>0</v>
      </c>
      <c r="F161" s="37">
        <f>SUMIFS(СВЦЭМ!$E$34:$E$777,СВЦЭМ!$A$34:$A$777,$A161,СВЦЭМ!$B$34:$B$777,F$155)+'СЕТ СН'!$F$12</f>
        <v>0</v>
      </c>
      <c r="G161" s="37">
        <f>SUMIFS(СВЦЭМ!$E$34:$E$777,СВЦЭМ!$A$34:$A$777,$A161,СВЦЭМ!$B$34:$B$777,G$155)+'СЕТ СН'!$F$12</f>
        <v>0</v>
      </c>
      <c r="H161" s="37">
        <f>SUMIFS(СВЦЭМ!$E$34:$E$777,СВЦЭМ!$A$34:$A$777,$A161,СВЦЭМ!$B$34:$B$777,H$155)+'СЕТ СН'!$F$12</f>
        <v>0</v>
      </c>
      <c r="I161" s="37">
        <f>SUMIFS(СВЦЭМ!$E$34:$E$777,СВЦЭМ!$A$34:$A$777,$A161,СВЦЭМ!$B$34:$B$777,I$155)+'СЕТ СН'!$F$12</f>
        <v>0</v>
      </c>
      <c r="J161" s="37">
        <f>SUMIFS(СВЦЭМ!$E$34:$E$777,СВЦЭМ!$A$34:$A$777,$A161,СВЦЭМ!$B$34:$B$777,J$155)+'СЕТ СН'!$F$12</f>
        <v>0</v>
      </c>
      <c r="K161" s="37">
        <f>SUMIFS(СВЦЭМ!$E$34:$E$777,СВЦЭМ!$A$34:$A$777,$A161,СВЦЭМ!$B$34:$B$777,K$155)+'СЕТ СН'!$F$12</f>
        <v>0</v>
      </c>
      <c r="L161" s="37">
        <f>SUMIFS(СВЦЭМ!$E$34:$E$777,СВЦЭМ!$A$34:$A$777,$A161,СВЦЭМ!$B$34:$B$777,L$155)+'СЕТ СН'!$F$12</f>
        <v>0</v>
      </c>
      <c r="M161" s="37">
        <f>SUMIFS(СВЦЭМ!$E$34:$E$777,СВЦЭМ!$A$34:$A$777,$A161,СВЦЭМ!$B$34:$B$777,M$155)+'СЕТ СН'!$F$12</f>
        <v>0</v>
      </c>
      <c r="N161" s="37">
        <f>SUMIFS(СВЦЭМ!$E$34:$E$777,СВЦЭМ!$A$34:$A$777,$A161,СВЦЭМ!$B$34:$B$777,N$155)+'СЕТ СН'!$F$12</f>
        <v>0</v>
      </c>
      <c r="O161" s="37">
        <f>SUMIFS(СВЦЭМ!$E$34:$E$777,СВЦЭМ!$A$34:$A$777,$A161,СВЦЭМ!$B$34:$B$777,O$155)+'СЕТ СН'!$F$12</f>
        <v>0</v>
      </c>
      <c r="P161" s="37">
        <f>SUMIFS(СВЦЭМ!$E$34:$E$777,СВЦЭМ!$A$34:$A$777,$A161,СВЦЭМ!$B$34:$B$777,P$155)+'СЕТ СН'!$F$12</f>
        <v>0</v>
      </c>
      <c r="Q161" s="37">
        <f>SUMIFS(СВЦЭМ!$E$34:$E$777,СВЦЭМ!$A$34:$A$777,$A161,СВЦЭМ!$B$34:$B$777,Q$155)+'СЕТ СН'!$F$12</f>
        <v>0</v>
      </c>
      <c r="R161" s="37">
        <f>SUMIFS(СВЦЭМ!$E$34:$E$777,СВЦЭМ!$A$34:$A$777,$A161,СВЦЭМ!$B$34:$B$777,R$155)+'СЕТ СН'!$F$12</f>
        <v>0</v>
      </c>
      <c r="S161" s="37">
        <f>SUMIFS(СВЦЭМ!$E$34:$E$777,СВЦЭМ!$A$34:$A$777,$A161,СВЦЭМ!$B$34:$B$777,S$155)+'СЕТ СН'!$F$12</f>
        <v>0</v>
      </c>
      <c r="T161" s="37">
        <f>SUMIFS(СВЦЭМ!$E$34:$E$777,СВЦЭМ!$A$34:$A$777,$A161,СВЦЭМ!$B$34:$B$777,T$155)+'СЕТ СН'!$F$12</f>
        <v>0</v>
      </c>
      <c r="U161" s="37">
        <f>SUMIFS(СВЦЭМ!$E$34:$E$777,СВЦЭМ!$A$34:$A$777,$A161,СВЦЭМ!$B$34:$B$777,U$155)+'СЕТ СН'!$F$12</f>
        <v>0</v>
      </c>
      <c r="V161" s="37">
        <f>SUMIFS(СВЦЭМ!$E$34:$E$777,СВЦЭМ!$A$34:$A$777,$A161,СВЦЭМ!$B$34:$B$777,V$155)+'СЕТ СН'!$F$12</f>
        <v>0</v>
      </c>
      <c r="W161" s="37">
        <f>SUMIFS(СВЦЭМ!$E$34:$E$777,СВЦЭМ!$A$34:$A$777,$A161,СВЦЭМ!$B$34:$B$777,W$155)+'СЕТ СН'!$F$12</f>
        <v>0</v>
      </c>
      <c r="X161" s="37">
        <f>SUMIFS(СВЦЭМ!$E$34:$E$777,СВЦЭМ!$A$34:$A$777,$A161,СВЦЭМ!$B$34:$B$777,X$155)+'СЕТ СН'!$F$12</f>
        <v>0</v>
      </c>
      <c r="Y161" s="37">
        <f>SUMIFS(СВЦЭМ!$E$34:$E$777,СВЦЭМ!$A$34:$A$777,$A161,СВЦЭМ!$B$34:$B$777,Y$155)+'СЕТ СН'!$F$12</f>
        <v>0</v>
      </c>
    </row>
    <row r="162" spans="1:25" ht="15.75" x14ac:dyDescent="0.2">
      <c r="A162" s="36">
        <f t="shared" si="4"/>
        <v>42589</v>
      </c>
      <c r="B162" s="37">
        <f>SUMIFS(СВЦЭМ!$E$34:$E$777,СВЦЭМ!$A$34:$A$777,$A162,СВЦЭМ!$B$34:$B$777,B$155)+'СЕТ СН'!$F$12</f>
        <v>0</v>
      </c>
      <c r="C162" s="37">
        <f>SUMIFS(СВЦЭМ!$E$34:$E$777,СВЦЭМ!$A$34:$A$777,$A162,СВЦЭМ!$B$34:$B$777,C$155)+'СЕТ СН'!$F$12</f>
        <v>0</v>
      </c>
      <c r="D162" s="37">
        <f>SUMIFS(СВЦЭМ!$E$34:$E$777,СВЦЭМ!$A$34:$A$777,$A162,СВЦЭМ!$B$34:$B$777,D$155)+'СЕТ СН'!$F$12</f>
        <v>0</v>
      </c>
      <c r="E162" s="37">
        <f>SUMIFS(СВЦЭМ!$E$34:$E$777,СВЦЭМ!$A$34:$A$777,$A162,СВЦЭМ!$B$34:$B$777,E$155)+'СЕТ СН'!$F$12</f>
        <v>0</v>
      </c>
      <c r="F162" s="37">
        <f>SUMIFS(СВЦЭМ!$E$34:$E$777,СВЦЭМ!$A$34:$A$777,$A162,СВЦЭМ!$B$34:$B$777,F$155)+'СЕТ СН'!$F$12</f>
        <v>0</v>
      </c>
      <c r="G162" s="37">
        <f>SUMIFS(СВЦЭМ!$E$34:$E$777,СВЦЭМ!$A$34:$A$777,$A162,СВЦЭМ!$B$34:$B$777,G$155)+'СЕТ СН'!$F$12</f>
        <v>0</v>
      </c>
      <c r="H162" s="37">
        <f>SUMIFS(СВЦЭМ!$E$34:$E$777,СВЦЭМ!$A$34:$A$777,$A162,СВЦЭМ!$B$34:$B$777,H$155)+'СЕТ СН'!$F$12</f>
        <v>0</v>
      </c>
      <c r="I162" s="37">
        <f>SUMIFS(СВЦЭМ!$E$34:$E$777,СВЦЭМ!$A$34:$A$777,$A162,СВЦЭМ!$B$34:$B$777,I$155)+'СЕТ СН'!$F$12</f>
        <v>0</v>
      </c>
      <c r="J162" s="37">
        <f>SUMIFS(СВЦЭМ!$E$34:$E$777,СВЦЭМ!$A$34:$A$777,$A162,СВЦЭМ!$B$34:$B$777,J$155)+'СЕТ СН'!$F$12</f>
        <v>0</v>
      </c>
      <c r="K162" s="37">
        <f>SUMIFS(СВЦЭМ!$E$34:$E$777,СВЦЭМ!$A$34:$A$777,$A162,СВЦЭМ!$B$34:$B$777,K$155)+'СЕТ СН'!$F$12</f>
        <v>0</v>
      </c>
      <c r="L162" s="37">
        <f>SUMIFS(СВЦЭМ!$E$34:$E$777,СВЦЭМ!$A$34:$A$777,$A162,СВЦЭМ!$B$34:$B$777,L$155)+'СЕТ СН'!$F$12</f>
        <v>0</v>
      </c>
      <c r="M162" s="37">
        <f>SUMIFS(СВЦЭМ!$E$34:$E$777,СВЦЭМ!$A$34:$A$777,$A162,СВЦЭМ!$B$34:$B$777,M$155)+'СЕТ СН'!$F$12</f>
        <v>0</v>
      </c>
      <c r="N162" s="37">
        <f>SUMIFS(СВЦЭМ!$E$34:$E$777,СВЦЭМ!$A$34:$A$777,$A162,СВЦЭМ!$B$34:$B$777,N$155)+'СЕТ СН'!$F$12</f>
        <v>0</v>
      </c>
      <c r="O162" s="37">
        <f>SUMIFS(СВЦЭМ!$E$34:$E$777,СВЦЭМ!$A$34:$A$777,$A162,СВЦЭМ!$B$34:$B$777,O$155)+'СЕТ СН'!$F$12</f>
        <v>0</v>
      </c>
      <c r="P162" s="37">
        <f>SUMIFS(СВЦЭМ!$E$34:$E$777,СВЦЭМ!$A$34:$A$777,$A162,СВЦЭМ!$B$34:$B$777,P$155)+'СЕТ СН'!$F$12</f>
        <v>0</v>
      </c>
      <c r="Q162" s="37">
        <f>SUMIFS(СВЦЭМ!$E$34:$E$777,СВЦЭМ!$A$34:$A$777,$A162,СВЦЭМ!$B$34:$B$777,Q$155)+'СЕТ СН'!$F$12</f>
        <v>0</v>
      </c>
      <c r="R162" s="37">
        <f>SUMIFS(СВЦЭМ!$E$34:$E$777,СВЦЭМ!$A$34:$A$777,$A162,СВЦЭМ!$B$34:$B$777,R$155)+'СЕТ СН'!$F$12</f>
        <v>0</v>
      </c>
      <c r="S162" s="37">
        <f>SUMIFS(СВЦЭМ!$E$34:$E$777,СВЦЭМ!$A$34:$A$777,$A162,СВЦЭМ!$B$34:$B$777,S$155)+'СЕТ СН'!$F$12</f>
        <v>0</v>
      </c>
      <c r="T162" s="37">
        <f>SUMIFS(СВЦЭМ!$E$34:$E$777,СВЦЭМ!$A$34:$A$777,$A162,СВЦЭМ!$B$34:$B$777,T$155)+'СЕТ СН'!$F$12</f>
        <v>0</v>
      </c>
      <c r="U162" s="37">
        <f>SUMIFS(СВЦЭМ!$E$34:$E$777,СВЦЭМ!$A$34:$A$777,$A162,СВЦЭМ!$B$34:$B$777,U$155)+'СЕТ СН'!$F$12</f>
        <v>0</v>
      </c>
      <c r="V162" s="37">
        <f>SUMIFS(СВЦЭМ!$E$34:$E$777,СВЦЭМ!$A$34:$A$777,$A162,СВЦЭМ!$B$34:$B$777,V$155)+'СЕТ СН'!$F$12</f>
        <v>0</v>
      </c>
      <c r="W162" s="37">
        <f>SUMIFS(СВЦЭМ!$E$34:$E$777,СВЦЭМ!$A$34:$A$777,$A162,СВЦЭМ!$B$34:$B$777,W$155)+'СЕТ СН'!$F$12</f>
        <v>0</v>
      </c>
      <c r="X162" s="37">
        <f>SUMIFS(СВЦЭМ!$E$34:$E$777,СВЦЭМ!$A$34:$A$777,$A162,СВЦЭМ!$B$34:$B$777,X$155)+'СЕТ СН'!$F$12</f>
        <v>0</v>
      </c>
      <c r="Y162" s="37">
        <f>SUMIFS(СВЦЭМ!$E$34:$E$777,СВЦЭМ!$A$34:$A$777,$A162,СВЦЭМ!$B$34:$B$777,Y$155)+'СЕТ СН'!$F$12</f>
        <v>0</v>
      </c>
    </row>
    <row r="163" spans="1:25" ht="15.75" x14ac:dyDescent="0.2">
      <c r="A163" s="36">
        <f t="shared" si="4"/>
        <v>42590</v>
      </c>
      <c r="B163" s="37">
        <f>SUMIFS(СВЦЭМ!$E$34:$E$777,СВЦЭМ!$A$34:$A$777,$A163,СВЦЭМ!$B$34:$B$777,B$155)+'СЕТ СН'!$F$12</f>
        <v>0</v>
      </c>
      <c r="C163" s="37">
        <f>SUMIFS(СВЦЭМ!$E$34:$E$777,СВЦЭМ!$A$34:$A$777,$A163,СВЦЭМ!$B$34:$B$777,C$155)+'СЕТ СН'!$F$12</f>
        <v>0</v>
      </c>
      <c r="D163" s="37">
        <f>SUMIFS(СВЦЭМ!$E$34:$E$777,СВЦЭМ!$A$34:$A$777,$A163,СВЦЭМ!$B$34:$B$777,D$155)+'СЕТ СН'!$F$12</f>
        <v>0</v>
      </c>
      <c r="E163" s="37">
        <f>SUMIFS(СВЦЭМ!$E$34:$E$777,СВЦЭМ!$A$34:$A$777,$A163,СВЦЭМ!$B$34:$B$777,E$155)+'СЕТ СН'!$F$12</f>
        <v>0</v>
      </c>
      <c r="F163" s="37">
        <f>SUMIFS(СВЦЭМ!$E$34:$E$777,СВЦЭМ!$A$34:$A$777,$A163,СВЦЭМ!$B$34:$B$777,F$155)+'СЕТ СН'!$F$12</f>
        <v>0</v>
      </c>
      <c r="G163" s="37">
        <f>SUMIFS(СВЦЭМ!$E$34:$E$777,СВЦЭМ!$A$34:$A$777,$A163,СВЦЭМ!$B$34:$B$777,G$155)+'СЕТ СН'!$F$12</f>
        <v>0</v>
      </c>
      <c r="H163" s="37">
        <f>SUMIFS(СВЦЭМ!$E$34:$E$777,СВЦЭМ!$A$34:$A$777,$A163,СВЦЭМ!$B$34:$B$777,H$155)+'СЕТ СН'!$F$12</f>
        <v>0</v>
      </c>
      <c r="I163" s="37">
        <f>SUMIFS(СВЦЭМ!$E$34:$E$777,СВЦЭМ!$A$34:$A$777,$A163,СВЦЭМ!$B$34:$B$777,I$155)+'СЕТ СН'!$F$12</f>
        <v>0</v>
      </c>
      <c r="J163" s="37">
        <f>SUMIFS(СВЦЭМ!$E$34:$E$777,СВЦЭМ!$A$34:$A$777,$A163,СВЦЭМ!$B$34:$B$777,J$155)+'СЕТ СН'!$F$12</f>
        <v>0</v>
      </c>
      <c r="K163" s="37">
        <f>SUMIFS(СВЦЭМ!$E$34:$E$777,СВЦЭМ!$A$34:$A$777,$A163,СВЦЭМ!$B$34:$B$777,K$155)+'СЕТ СН'!$F$12</f>
        <v>0</v>
      </c>
      <c r="L163" s="37">
        <f>SUMIFS(СВЦЭМ!$E$34:$E$777,СВЦЭМ!$A$34:$A$777,$A163,СВЦЭМ!$B$34:$B$777,L$155)+'СЕТ СН'!$F$12</f>
        <v>0</v>
      </c>
      <c r="M163" s="37">
        <f>SUMIFS(СВЦЭМ!$E$34:$E$777,СВЦЭМ!$A$34:$A$777,$A163,СВЦЭМ!$B$34:$B$777,M$155)+'СЕТ СН'!$F$12</f>
        <v>0</v>
      </c>
      <c r="N163" s="37">
        <f>SUMIFS(СВЦЭМ!$E$34:$E$777,СВЦЭМ!$A$34:$A$777,$A163,СВЦЭМ!$B$34:$B$777,N$155)+'СЕТ СН'!$F$12</f>
        <v>0</v>
      </c>
      <c r="O163" s="37">
        <f>SUMIFS(СВЦЭМ!$E$34:$E$777,СВЦЭМ!$A$34:$A$777,$A163,СВЦЭМ!$B$34:$B$777,O$155)+'СЕТ СН'!$F$12</f>
        <v>0</v>
      </c>
      <c r="P163" s="37">
        <f>SUMIFS(СВЦЭМ!$E$34:$E$777,СВЦЭМ!$A$34:$A$777,$A163,СВЦЭМ!$B$34:$B$777,P$155)+'СЕТ СН'!$F$12</f>
        <v>0</v>
      </c>
      <c r="Q163" s="37">
        <f>SUMIFS(СВЦЭМ!$E$34:$E$777,СВЦЭМ!$A$34:$A$777,$A163,СВЦЭМ!$B$34:$B$777,Q$155)+'СЕТ СН'!$F$12</f>
        <v>0</v>
      </c>
      <c r="R163" s="37">
        <f>SUMIFS(СВЦЭМ!$E$34:$E$777,СВЦЭМ!$A$34:$A$777,$A163,СВЦЭМ!$B$34:$B$777,R$155)+'СЕТ СН'!$F$12</f>
        <v>0</v>
      </c>
      <c r="S163" s="37">
        <f>SUMIFS(СВЦЭМ!$E$34:$E$777,СВЦЭМ!$A$34:$A$777,$A163,СВЦЭМ!$B$34:$B$777,S$155)+'СЕТ СН'!$F$12</f>
        <v>0</v>
      </c>
      <c r="T163" s="37">
        <f>SUMIFS(СВЦЭМ!$E$34:$E$777,СВЦЭМ!$A$34:$A$777,$A163,СВЦЭМ!$B$34:$B$777,T$155)+'СЕТ СН'!$F$12</f>
        <v>0</v>
      </c>
      <c r="U163" s="37">
        <f>SUMIFS(СВЦЭМ!$E$34:$E$777,СВЦЭМ!$A$34:$A$777,$A163,СВЦЭМ!$B$34:$B$777,U$155)+'СЕТ СН'!$F$12</f>
        <v>0</v>
      </c>
      <c r="V163" s="37">
        <f>SUMIFS(СВЦЭМ!$E$34:$E$777,СВЦЭМ!$A$34:$A$777,$A163,СВЦЭМ!$B$34:$B$777,V$155)+'СЕТ СН'!$F$12</f>
        <v>0</v>
      </c>
      <c r="W163" s="37">
        <f>SUMIFS(СВЦЭМ!$E$34:$E$777,СВЦЭМ!$A$34:$A$777,$A163,СВЦЭМ!$B$34:$B$777,W$155)+'СЕТ СН'!$F$12</f>
        <v>0</v>
      </c>
      <c r="X163" s="37">
        <f>SUMIFS(СВЦЭМ!$E$34:$E$777,СВЦЭМ!$A$34:$A$777,$A163,СВЦЭМ!$B$34:$B$777,X$155)+'СЕТ СН'!$F$12</f>
        <v>0</v>
      </c>
      <c r="Y163" s="37">
        <f>SUMIFS(СВЦЭМ!$E$34:$E$777,СВЦЭМ!$A$34:$A$777,$A163,СВЦЭМ!$B$34:$B$777,Y$155)+'СЕТ СН'!$F$12</f>
        <v>0</v>
      </c>
    </row>
    <row r="164" spans="1:25" ht="15.75" x14ac:dyDescent="0.2">
      <c r="A164" s="36">
        <f t="shared" si="4"/>
        <v>42591</v>
      </c>
      <c r="B164" s="37">
        <f>SUMIFS(СВЦЭМ!$E$34:$E$777,СВЦЭМ!$A$34:$A$777,$A164,СВЦЭМ!$B$34:$B$777,B$155)+'СЕТ СН'!$F$12</f>
        <v>0</v>
      </c>
      <c r="C164" s="37">
        <f>SUMIFS(СВЦЭМ!$E$34:$E$777,СВЦЭМ!$A$34:$A$777,$A164,СВЦЭМ!$B$34:$B$777,C$155)+'СЕТ СН'!$F$12</f>
        <v>0</v>
      </c>
      <c r="D164" s="37">
        <f>SUMIFS(СВЦЭМ!$E$34:$E$777,СВЦЭМ!$A$34:$A$777,$A164,СВЦЭМ!$B$34:$B$777,D$155)+'СЕТ СН'!$F$12</f>
        <v>0</v>
      </c>
      <c r="E164" s="37">
        <f>SUMIFS(СВЦЭМ!$E$34:$E$777,СВЦЭМ!$A$34:$A$777,$A164,СВЦЭМ!$B$34:$B$777,E$155)+'СЕТ СН'!$F$12</f>
        <v>0</v>
      </c>
      <c r="F164" s="37">
        <f>SUMIFS(СВЦЭМ!$E$34:$E$777,СВЦЭМ!$A$34:$A$777,$A164,СВЦЭМ!$B$34:$B$777,F$155)+'СЕТ СН'!$F$12</f>
        <v>0</v>
      </c>
      <c r="G164" s="37">
        <f>SUMIFS(СВЦЭМ!$E$34:$E$777,СВЦЭМ!$A$34:$A$777,$A164,СВЦЭМ!$B$34:$B$777,G$155)+'СЕТ СН'!$F$12</f>
        <v>0</v>
      </c>
      <c r="H164" s="37">
        <f>SUMIFS(СВЦЭМ!$E$34:$E$777,СВЦЭМ!$A$34:$A$777,$A164,СВЦЭМ!$B$34:$B$777,H$155)+'СЕТ СН'!$F$12</f>
        <v>0</v>
      </c>
      <c r="I164" s="37">
        <f>SUMIFS(СВЦЭМ!$E$34:$E$777,СВЦЭМ!$A$34:$A$777,$A164,СВЦЭМ!$B$34:$B$777,I$155)+'СЕТ СН'!$F$12</f>
        <v>0</v>
      </c>
      <c r="J164" s="37">
        <f>SUMIFS(СВЦЭМ!$E$34:$E$777,СВЦЭМ!$A$34:$A$777,$A164,СВЦЭМ!$B$34:$B$777,J$155)+'СЕТ СН'!$F$12</f>
        <v>0</v>
      </c>
      <c r="K164" s="37">
        <f>SUMIFS(СВЦЭМ!$E$34:$E$777,СВЦЭМ!$A$34:$A$777,$A164,СВЦЭМ!$B$34:$B$777,K$155)+'СЕТ СН'!$F$12</f>
        <v>0</v>
      </c>
      <c r="L164" s="37">
        <f>SUMIFS(СВЦЭМ!$E$34:$E$777,СВЦЭМ!$A$34:$A$777,$A164,СВЦЭМ!$B$34:$B$777,L$155)+'СЕТ СН'!$F$12</f>
        <v>0</v>
      </c>
      <c r="M164" s="37">
        <f>SUMIFS(СВЦЭМ!$E$34:$E$777,СВЦЭМ!$A$34:$A$777,$A164,СВЦЭМ!$B$34:$B$777,M$155)+'СЕТ СН'!$F$12</f>
        <v>0</v>
      </c>
      <c r="N164" s="37">
        <f>SUMIFS(СВЦЭМ!$E$34:$E$777,СВЦЭМ!$A$34:$A$777,$A164,СВЦЭМ!$B$34:$B$777,N$155)+'СЕТ СН'!$F$12</f>
        <v>0</v>
      </c>
      <c r="O164" s="37">
        <f>SUMIFS(СВЦЭМ!$E$34:$E$777,СВЦЭМ!$A$34:$A$777,$A164,СВЦЭМ!$B$34:$B$777,O$155)+'СЕТ СН'!$F$12</f>
        <v>0</v>
      </c>
      <c r="P164" s="37">
        <f>SUMIFS(СВЦЭМ!$E$34:$E$777,СВЦЭМ!$A$34:$A$777,$A164,СВЦЭМ!$B$34:$B$777,P$155)+'СЕТ СН'!$F$12</f>
        <v>0</v>
      </c>
      <c r="Q164" s="37">
        <f>SUMIFS(СВЦЭМ!$E$34:$E$777,СВЦЭМ!$A$34:$A$777,$A164,СВЦЭМ!$B$34:$B$777,Q$155)+'СЕТ СН'!$F$12</f>
        <v>0</v>
      </c>
      <c r="R164" s="37">
        <f>SUMIFS(СВЦЭМ!$E$34:$E$777,СВЦЭМ!$A$34:$A$777,$A164,СВЦЭМ!$B$34:$B$777,R$155)+'СЕТ СН'!$F$12</f>
        <v>0</v>
      </c>
      <c r="S164" s="37">
        <f>SUMIFS(СВЦЭМ!$E$34:$E$777,СВЦЭМ!$A$34:$A$777,$A164,СВЦЭМ!$B$34:$B$777,S$155)+'СЕТ СН'!$F$12</f>
        <v>0</v>
      </c>
      <c r="T164" s="37">
        <f>SUMIFS(СВЦЭМ!$E$34:$E$777,СВЦЭМ!$A$34:$A$777,$A164,СВЦЭМ!$B$34:$B$777,T$155)+'СЕТ СН'!$F$12</f>
        <v>0</v>
      </c>
      <c r="U164" s="37">
        <f>SUMIFS(СВЦЭМ!$E$34:$E$777,СВЦЭМ!$A$34:$A$777,$A164,СВЦЭМ!$B$34:$B$777,U$155)+'СЕТ СН'!$F$12</f>
        <v>0</v>
      </c>
      <c r="V164" s="37">
        <f>SUMIFS(СВЦЭМ!$E$34:$E$777,СВЦЭМ!$A$34:$A$777,$A164,СВЦЭМ!$B$34:$B$777,V$155)+'СЕТ СН'!$F$12</f>
        <v>0</v>
      </c>
      <c r="W164" s="37">
        <f>SUMIFS(СВЦЭМ!$E$34:$E$777,СВЦЭМ!$A$34:$A$777,$A164,СВЦЭМ!$B$34:$B$777,W$155)+'СЕТ СН'!$F$12</f>
        <v>0</v>
      </c>
      <c r="X164" s="37">
        <f>SUMIFS(СВЦЭМ!$E$34:$E$777,СВЦЭМ!$A$34:$A$777,$A164,СВЦЭМ!$B$34:$B$777,X$155)+'СЕТ СН'!$F$12</f>
        <v>0</v>
      </c>
      <c r="Y164" s="37">
        <f>SUMIFS(СВЦЭМ!$E$34:$E$777,СВЦЭМ!$A$34:$A$777,$A164,СВЦЭМ!$B$34:$B$777,Y$155)+'СЕТ СН'!$F$12</f>
        <v>0</v>
      </c>
    </row>
    <row r="165" spans="1:25" ht="15.75" x14ac:dyDescent="0.2">
      <c r="A165" s="36">
        <f t="shared" si="4"/>
        <v>42592</v>
      </c>
      <c r="B165" s="37">
        <f>SUMIFS(СВЦЭМ!$E$34:$E$777,СВЦЭМ!$A$34:$A$777,$A165,СВЦЭМ!$B$34:$B$777,B$155)+'СЕТ СН'!$F$12</f>
        <v>0</v>
      </c>
      <c r="C165" s="37">
        <f>SUMIFS(СВЦЭМ!$E$34:$E$777,СВЦЭМ!$A$34:$A$777,$A165,СВЦЭМ!$B$34:$B$777,C$155)+'СЕТ СН'!$F$12</f>
        <v>0</v>
      </c>
      <c r="D165" s="37">
        <f>SUMIFS(СВЦЭМ!$E$34:$E$777,СВЦЭМ!$A$34:$A$777,$A165,СВЦЭМ!$B$34:$B$777,D$155)+'СЕТ СН'!$F$12</f>
        <v>0</v>
      </c>
      <c r="E165" s="37">
        <f>SUMIFS(СВЦЭМ!$E$34:$E$777,СВЦЭМ!$A$34:$A$777,$A165,СВЦЭМ!$B$34:$B$777,E$155)+'СЕТ СН'!$F$12</f>
        <v>0</v>
      </c>
      <c r="F165" s="37">
        <f>SUMIFS(СВЦЭМ!$E$34:$E$777,СВЦЭМ!$A$34:$A$777,$A165,СВЦЭМ!$B$34:$B$777,F$155)+'СЕТ СН'!$F$12</f>
        <v>0</v>
      </c>
      <c r="G165" s="37">
        <f>SUMIFS(СВЦЭМ!$E$34:$E$777,СВЦЭМ!$A$34:$A$777,$A165,СВЦЭМ!$B$34:$B$777,G$155)+'СЕТ СН'!$F$12</f>
        <v>0</v>
      </c>
      <c r="H165" s="37">
        <f>SUMIFS(СВЦЭМ!$E$34:$E$777,СВЦЭМ!$A$34:$A$777,$A165,СВЦЭМ!$B$34:$B$777,H$155)+'СЕТ СН'!$F$12</f>
        <v>0</v>
      </c>
      <c r="I165" s="37">
        <f>SUMIFS(СВЦЭМ!$E$34:$E$777,СВЦЭМ!$A$34:$A$777,$A165,СВЦЭМ!$B$34:$B$777,I$155)+'СЕТ СН'!$F$12</f>
        <v>0</v>
      </c>
      <c r="J165" s="37">
        <f>SUMIFS(СВЦЭМ!$E$34:$E$777,СВЦЭМ!$A$34:$A$777,$A165,СВЦЭМ!$B$34:$B$777,J$155)+'СЕТ СН'!$F$12</f>
        <v>0</v>
      </c>
      <c r="K165" s="37">
        <f>SUMIFS(СВЦЭМ!$E$34:$E$777,СВЦЭМ!$A$34:$A$777,$A165,СВЦЭМ!$B$34:$B$777,K$155)+'СЕТ СН'!$F$12</f>
        <v>0</v>
      </c>
      <c r="L165" s="37">
        <f>SUMIFS(СВЦЭМ!$E$34:$E$777,СВЦЭМ!$A$34:$A$777,$A165,СВЦЭМ!$B$34:$B$777,L$155)+'СЕТ СН'!$F$12</f>
        <v>0</v>
      </c>
      <c r="M165" s="37">
        <f>SUMIFS(СВЦЭМ!$E$34:$E$777,СВЦЭМ!$A$34:$A$777,$A165,СВЦЭМ!$B$34:$B$777,M$155)+'СЕТ СН'!$F$12</f>
        <v>0</v>
      </c>
      <c r="N165" s="37">
        <f>SUMIFS(СВЦЭМ!$E$34:$E$777,СВЦЭМ!$A$34:$A$777,$A165,СВЦЭМ!$B$34:$B$777,N$155)+'СЕТ СН'!$F$12</f>
        <v>0</v>
      </c>
      <c r="O165" s="37">
        <f>SUMIFS(СВЦЭМ!$E$34:$E$777,СВЦЭМ!$A$34:$A$777,$A165,СВЦЭМ!$B$34:$B$777,O$155)+'СЕТ СН'!$F$12</f>
        <v>0</v>
      </c>
      <c r="P165" s="37">
        <f>SUMIFS(СВЦЭМ!$E$34:$E$777,СВЦЭМ!$A$34:$A$777,$A165,СВЦЭМ!$B$34:$B$777,P$155)+'СЕТ СН'!$F$12</f>
        <v>0</v>
      </c>
      <c r="Q165" s="37">
        <f>SUMIFS(СВЦЭМ!$E$34:$E$777,СВЦЭМ!$A$34:$A$777,$A165,СВЦЭМ!$B$34:$B$777,Q$155)+'СЕТ СН'!$F$12</f>
        <v>0</v>
      </c>
      <c r="R165" s="37">
        <f>SUMIFS(СВЦЭМ!$E$34:$E$777,СВЦЭМ!$A$34:$A$777,$A165,СВЦЭМ!$B$34:$B$777,R$155)+'СЕТ СН'!$F$12</f>
        <v>0</v>
      </c>
      <c r="S165" s="37">
        <f>SUMIFS(СВЦЭМ!$E$34:$E$777,СВЦЭМ!$A$34:$A$777,$A165,СВЦЭМ!$B$34:$B$777,S$155)+'СЕТ СН'!$F$12</f>
        <v>0</v>
      </c>
      <c r="T165" s="37">
        <f>SUMIFS(СВЦЭМ!$E$34:$E$777,СВЦЭМ!$A$34:$A$777,$A165,СВЦЭМ!$B$34:$B$777,T$155)+'СЕТ СН'!$F$12</f>
        <v>0</v>
      </c>
      <c r="U165" s="37">
        <f>SUMIFS(СВЦЭМ!$E$34:$E$777,СВЦЭМ!$A$34:$A$777,$A165,СВЦЭМ!$B$34:$B$777,U$155)+'СЕТ СН'!$F$12</f>
        <v>0</v>
      </c>
      <c r="V165" s="37">
        <f>SUMIFS(СВЦЭМ!$E$34:$E$777,СВЦЭМ!$A$34:$A$777,$A165,СВЦЭМ!$B$34:$B$777,V$155)+'СЕТ СН'!$F$12</f>
        <v>0</v>
      </c>
      <c r="W165" s="37">
        <f>SUMIFS(СВЦЭМ!$E$34:$E$777,СВЦЭМ!$A$34:$A$777,$A165,СВЦЭМ!$B$34:$B$777,W$155)+'СЕТ СН'!$F$12</f>
        <v>0</v>
      </c>
      <c r="X165" s="37">
        <f>SUMIFS(СВЦЭМ!$E$34:$E$777,СВЦЭМ!$A$34:$A$777,$A165,СВЦЭМ!$B$34:$B$777,X$155)+'СЕТ СН'!$F$12</f>
        <v>0</v>
      </c>
      <c r="Y165" s="37">
        <f>SUMIFS(СВЦЭМ!$E$34:$E$777,СВЦЭМ!$A$34:$A$777,$A165,СВЦЭМ!$B$34:$B$777,Y$155)+'СЕТ СН'!$F$12</f>
        <v>0</v>
      </c>
    </row>
    <row r="166" spans="1:25" ht="15.75" x14ac:dyDescent="0.2">
      <c r="A166" s="36">
        <f t="shared" si="4"/>
        <v>42593</v>
      </c>
      <c r="B166" s="37">
        <f>SUMIFS(СВЦЭМ!$E$34:$E$777,СВЦЭМ!$A$34:$A$777,$A166,СВЦЭМ!$B$34:$B$777,B$155)+'СЕТ СН'!$F$12</f>
        <v>0</v>
      </c>
      <c r="C166" s="37">
        <f>SUMIFS(СВЦЭМ!$E$34:$E$777,СВЦЭМ!$A$34:$A$777,$A166,СВЦЭМ!$B$34:$B$777,C$155)+'СЕТ СН'!$F$12</f>
        <v>0</v>
      </c>
      <c r="D166" s="37">
        <f>SUMIFS(СВЦЭМ!$E$34:$E$777,СВЦЭМ!$A$34:$A$777,$A166,СВЦЭМ!$B$34:$B$777,D$155)+'СЕТ СН'!$F$12</f>
        <v>0</v>
      </c>
      <c r="E166" s="37">
        <f>SUMIFS(СВЦЭМ!$E$34:$E$777,СВЦЭМ!$A$34:$A$777,$A166,СВЦЭМ!$B$34:$B$777,E$155)+'СЕТ СН'!$F$12</f>
        <v>0</v>
      </c>
      <c r="F166" s="37">
        <f>SUMIFS(СВЦЭМ!$E$34:$E$777,СВЦЭМ!$A$34:$A$777,$A166,СВЦЭМ!$B$34:$B$777,F$155)+'СЕТ СН'!$F$12</f>
        <v>0</v>
      </c>
      <c r="G166" s="37">
        <f>SUMIFS(СВЦЭМ!$E$34:$E$777,СВЦЭМ!$A$34:$A$777,$A166,СВЦЭМ!$B$34:$B$777,G$155)+'СЕТ СН'!$F$12</f>
        <v>0</v>
      </c>
      <c r="H166" s="37">
        <f>SUMIFS(СВЦЭМ!$E$34:$E$777,СВЦЭМ!$A$34:$A$777,$A166,СВЦЭМ!$B$34:$B$777,H$155)+'СЕТ СН'!$F$12</f>
        <v>0</v>
      </c>
      <c r="I166" s="37">
        <f>SUMIFS(СВЦЭМ!$E$34:$E$777,СВЦЭМ!$A$34:$A$777,$A166,СВЦЭМ!$B$34:$B$777,I$155)+'СЕТ СН'!$F$12</f>
        <v>0</v>
      </c>
      <c r="J166" s="37">
        <f>SUMIFS(СВЦЭМ!$E$34:$E$777,СВЦЭМ!$A$34:$A$777,$A166,СВЦЭМ!$B$34:$B$777,J$155)+'СЕТ СН'!$F$12</f>
        <v>0</v>
      </c>
      <c r="K166" s="37">
        <f>SUMIFS(СВЦЭМ!$E$34:$E$777,СВЦЭМ!$A$34:$A$777,$A166,СВЦЭМ!$B$34:$B$777,K$155)+'СЕТ СН'!$F$12</f>
        <v>0</v>
      </c>
      <c r="L166" s="37">
        <f>SUMIFS(СВЦЭМ!$E$34:$E$777,СВЦЭМ!$A$34:$A$777,$A166,СВЦЭМ!$B$34:$B$777,L$155)+'СЕТ СН'!$F$12</f>
        <v>0</v>
      </c>
      <c r="M166" s="37">
        <f>SUMIFS(СВЦЭМ!$E$34:$E$777,СВЦЭМ!$A$34:$A$777,$A166,СВЦЭМ!$B$34:$B$777,M$155)+'СЕТ СН'!$F$12</f>
        <v>0</v>
      </c>
      <c r="N166" s="37">
        <f>SUMIFS(СВЦЭМ!$E$34:$E$777,СВЦЭМ!$A$34:$A$777,$A166,СВЦЭМ!$B$34:$B$777,N$155)+'СЕТ СН'!$F$12</f>
        <v>0</v>
      </c>
      <c r="O166" s="37">
        <f>SUMIFS(СВЦЭМ!$E$34:$E$777,СВЦЭМ!$A$34:$A$777,$A166,СВЦЭМ!$B$34:$B$777,O$155)+'СЕТ СН'!$F$12</f>
        <v>0</v>
      </c>
      <c r="P166" s="37">
        <f>SUMIFS(СВЦЭМ!$E$34:$E$777,СВЦЭМ!$A$34:$A$777,$A166,СВЦЭМ!$B$34:$B$777,P$155)+'СЕТ СН'!$F$12</f>
        <v>0</v>
      </c>
      <c r="Q166" s="37">
        <f>SUMIFS(СВЦЭМ!$E$34:$E$777,СВЦЭМ!$A$34:$A$777,$A166,СВЦЭМ!$B$34:$B$777,Q$155)+'СЕТ СН'!$F$12</f>
        <v>0</v>
      </c>
      <c r="R166" s="37">
        <f>SUMIFS(СВЦЭМ!$E$34:$E$777,СВЦЭМ!$A$34:$A$777,$A166,СВЦЭМ!$B$34:$B$777,R$155)+'СЕТ СН'!$F$12</f>
        <v>0</v>
      </c>
      <c r="S166" s="37">
        <f>SUMIFS(СВЦЭМ!$E$34:$E$777,СВЦЭМ!$A$34:$A$777,$A166,СВЦЭМ!$B$34:$B$777,S$155)+'СЕТ СН'!$F$12</f>
        <v>0</v>
      </c>
      <c r="T166" s="37">
        <f>SUMIFS(СВЦЭМ!$E$34:$E$777,СВЦЭМ!$A$34:$A$777,$A166,СВЦЭМ!$B$34:$B$777,T$155)+'СЕТ СН'!$F$12</f>
        <v>0</v>
      </c>
      <c r="U166" s="37">
        <f>SUMIFS(СВЦЭМ!$E$34:$E$777,СВЦЭМ!$A$34:$A$777,$A166,СВЦЭМ!$B$34:$B$777,U$155)+'СЕТ СН'!$F$12</f>
        <v>0</v>
      </c>
      <c r="V166" s="37">
        <f>SUMIFS(СВЦЭМ!$E$34:$E$777,СВЦЭМ!$A$34:$A$777,$A166,СВЦЭМ!$B$34:$B$777,V$155)+'СЕТ СН'!$F$12</f>
        <v>0</v>
      </c>
      <c r="W166" s="37">
        <f>SUMIFS(СВЦЭМ!$E$34:$E$777,СВЦЭМ!$A$34:$A$777,$A166,СВЦЭМ!$B$34:$B$777,W$155)+'СЕТ СН'!$F$12</f>
        <v>0</v>
      </c>
      <c r="X166" s="37">
        <f>SUMIFS(СВЦЭМ!$E$34:$E$777,СВЦЭМ!$A$34:$A$777,$A166,СВЦЭМ!$B$34:$B$777,X$155)+'СЕТ СН'!$F$12</f>
        <v>0</v>
      </c>
      <c r="Y166" s="37">
        <f>SUMIFS(СВЦЭМ!$E$34:$E$777,СВЦЭМ!$A$34:$A$777,$A166,СВЦЭМ!$B$34:$B$777,Y$155)+'СЕТ СН'!$F$12</f>
        <v>0</v>
      </c>
    </row>
    <row r="167" spans="1:25" ht="15.75" x14ac:dyDescent="0.2">
      <c r="A167" s="36">
        <f t="shared" si="4"/>
        <v>42594</v>
      </c>
      <c r="B167" s="37">
        <f>SUMIFS(СВЦЭМ!$E$34:$E$777,СВЦЭМ!$A$34:$A$777,$A167,СВЦЭМ!$B$34:$B$777,B$155)+'СЕТ СН'!$F$12</f>
        <v>0</v>
      </c>
      <c r="C167" s="37">
        <f>SUMIFS(СВЦЭМ!$E$34:$E$777,СВЦЭМ!$A$34:$A$777,$A167,СВЦЭМ!$B$34:$B$777,C$155)+'СЕТ СН'!$F$12</f>
        <v>0</v>
      </c>
      <c r="D167" s="37">
        <f>SUMIFS(СВЦЭМ!$E$34:$E$777,СВЦЭМ!$A$34:$A$777,$A167,СВЦЭМ!$B$34:$B$777,D$155)+'СЕТ СН'!$F$12</f>
        <v>0</v>
      </c>
      <c r="E167" s="37">
        <f>SUMIFS(СВЦЭМ!$E$34:$E$777,СВЦЭМ!$A$34:$A$777,$A167,СВЦЭМ!$B$34:$B$777,E$155)+'СЕТ СН'!$F$12</f>
        <v>0</v>
      </c>
      <c r="F167" s="37">
        <f>SUMIFS(СВЦЭМ!$E$34:$E$777,СВЦЭМ!$A$34:$A$777,$A167,СВЦЭМ!$B$34:$B$777,F$155)+'СЕТ СН'!$F$12</f>
        <v>0</v>
      </c>
      <c r="G167" s="37">
        <f>SUMIFS(СВЦЭМ!$E$34:$E$777,СВЦЭМ!$A$34:$A$777,$A167,СВЦЭМ!$B$34:$B$777,G$155)+'СЕТ СН'!$F$12</f>
        <v>0</v>
      </c>
      <c r="H167" s="37">
        <f>SUMIFS(СВЦЭМ!$E$34:$E$777,СВЦЭМ!$A$34:$A$777,$A167,СВЦЭМ!$B$34:$B$777,H$155)+'СЕТ СН'!$F$12</f>
        <v>0</v>
      </c>
      <c r="I167" s="37">
        <f>SUMIFS(СВЦЭМ!$E$34:$E$777,СВЦЭМ!$A$34:$A$777,$A167,СВЦЭМ!$B$34:$B$777,I$155)+'СЕТ СН'!$F$12</f>
        <v>0</v>
      </c>
      <c r="J167" s="37">
        <f>SUMIFS(СВЦЭМ!$E$34:$E$777,СВЦЭМ!$A$34:$A$777,$A167,СВЦЭМ!$B$34:$B$777,J$155)+'СЕТ СН'!$F$12</f>
        <v>0</v>
      </c>
      <c r="K167" s="37">
        <f>SUMIFS(СВЦЭМ!$E$34:$E$777,СВЦЭМ!$A$34:$A$777,$A167,СВЦЭМ!$B$34:$B$777,K$155)+'СЕТ СН'!$F$12</f>
        <v>0</v>
      </c>
      <c r="L167" s="37">
        <f>SUMIFS(СВЦЭМ!$E$34:$E$777,СВЦЭМ!$A$34:$A$777,$A167,СВЦЭМ!$B$34:$B$777,L$155)+'СЕТ СН'!$F$12</f>
        <v>0</v>
      </c>
      <c r="M167" s="37">
        <f>SUMIFS(СВЦЭМ!$E$34:$E$777,СВЦЭМ!$A$34:$A$777,$A167,СВЦЭМ!$B$34:$B$777,M$155)+'СЕТ СН'!$F$12</f>
        <v>0</v>
      </c>
      <c r="N167" s="37">
        <f>SUMIFS(СВЦЭМ!$E$34:$E$777,СВЦЭМ!$A$34:$A$777,$A167,СВЦЭМ!$B$34:$B$777,N$155)+'СЕТ СН'!$F$12</f>
        <v>0</v>
      </c>
      <c r="O167" s="37">
        <f>SUMIFS(СВЦЭМ!$E$34:$E$777,СВЦЭМ!$A$34:$A$777,$A167,СВЦЭМ!$B$34:$B$777,O$155)+'СЕТ СН'!$F$12</f>
        <v>0</v>
      </c>
      <c r="P167" s="37">
        <f>SUMIFS(СВЦЭМ!$E$34:$E$777,СВЦЭМ!$A$34:$A$777,$A167,СВЦЭМ!$B$34:$B$777,P$155)+'СЕТ СН'!$F$12</f>
        <v>0</v>
      </c>
      <c r="Q167" s="37">
        <f>SUMIFS(СВЦЭМ!$E$34:$E$777,СВЦЭМ!$A$34:$A$777,$A167,СВЦЭМ!$B$34:$B$777,Q$155)+'СЕТ СН'!$F$12</f>
        <v>0</v>
      </c>
      <c r="R167" s="37">
        <f>SUMIFS(СВЦЭМ!$E$34:$E$777,СВЦЭМ!$A$34:$A$777,$A167,СВЦЭМ!$B$34:$B$777,R$155)+'СЕТ СН'!$F$12</f>
        <v>0</v>
      </c>
      <c r="S167" s="37">
        <f>SUMIFS(СВЦЭМ!$E$34:$E$777,СВЦЭМ!$A$34:$A$777,$A167,СВЦЭМ!$B$34:$B$777,S$155)+'СЕТ СН'!$F$12</f>
        <v>0</v>
      </c>
      <c r="T167" s="37">
        <f>SUMIFS(СВЦЭМ!$E$34:$E$777,СВЦЭМ!$A$34:$A$777,$A167,СВЦЭМ!$B$34:$B$777,T$155)+'СЕТ СН'!$F$12</f>
        <v>0</v>
      </c>
      <c r="U167" s="37">
        <f>SUMIFS(СВЦЭМ!$E$34:$E$777,СВЦЭМ!$A$34:$A$777,$A167,СВЦЭМ!$B$34:$B$777,U$155)+'СЕТ СН'!$F$12</f>
        <v>0</v>
      </c>
      <c r="V167" s="37">
        <f>SUMIFS(СВЦЭМ!$E$34:$E$777,СВЦЭМ!$A$34:$A$777,$A167,СВЦЭМ!$B$34:$B$777,V$155)+'СЕТ СН'!$F$12</f>
        <v>0</v>
      </c>
      <c r="W167" s="37">
        <f>SUMIFS(СВЦЭМ!$E$34:$E$777,СВЦЭМ!$A$34:$A$777,$A167,СВЦЭМ!$B$34:$B$777,W$155)+'СЕТ СН'!$F$12</f>
        <v>0</v>
      </c>
      <c r="X167" s="37">
        <f>SUMIFS(СВЦЭМ!$E$34:$E$777,СВЦЭМ!$A$34:$A$777,$A167,СВЦЭМ!$B$34:$B$777,X$155)+'СЕТ СН'!$F$12</f>
        <v>0</v>
      </c>
      <c r="Y167" s="37">
        <f>SUMIFS(СВЦЭМ!$E$34:$E$777,СВЦЭМ!$A$34:$A$777,$A167,СВЦЭМ!$B$34:$B$777,Y$155)+'СЕТ СН'!$F$12</f>
        <v>0</v>
      </c>
    </row>
    <row r="168" spans="1:25" ht="15.75" x14ac:dyDescent="0.2">
      <c r="A168" s="36">
        <f t="shared" si="4"/>
        <v>42595</v>
      </c>
      <c r="B168" s="37">
        <f>SUMIFS(СВЦЭМ!$E$34:$E$777,СВЦЭМ!$A$34:$A$777,$A168,СВЦЭМ!$B$34:$B$777,B$155)+'СЕТ СН'!$F$12</f>
        <v>0</v>
      </c>
      <c r="C168" s="37">
        <f>SUMIFS(СВЦЭМ!$E$34:$E$777,СВЦЭМ!$A$34:$A$777,$A168,СВЦЭМ!$B$34:$B$777,C$155)+'СЕТ СН'!$F$12</f>
        <v>0</v>
      </c>
      <c r="D168" s="37">
        <f>SUMIFS(СВЦЭМ!$E$34:$E$777,СВЦЭМ!$A$34:$A$777,$A168,СВЦЭМ!$B$34:$B$777,D$155)+'СЕТ СН'!$F$12</f>
        <v>0</v>
      </c>
      <c r="E168" s="37">
        <f>SUMIFS(СВЦЭМ!$E$34:$E$777,СВЦЭМ!$A$34:$A$777,$A168,СВЦЭМ!$B$34:$B$777,E$155)+'СЕТ СН'!$F$12</f>
        <v>0</v>
      </c>
      <c r="F168" s="37">
        <f>SUMIFS(СВЦЭМ!$E$34:$E$777,СВЦЭМ!$A$34:$A$777,$A168,СВЦЭМ!$B$34:$B$777,F$155)+'СЕТ СН'!$F$12</f>
        <v>0</v>
      </c>
      <c r="G168" s="37">
        <f>SUMIFS(СВЦЭМ!$E$34:$E$777,СВЦЭМ!$A$34:$A$777,$A168,СВЦЭМ!$B$34:$B$777,G$155)+'СЕТ СН'!$F$12</f>
        <v>0</v>
      </c>
      <c r="H168" s="37">
        <f>SUMIFS(СВЦЭМ!$E$34:$E$777,СВЦЭМ!$A$34:$A$777,$A168,СВЦЭМ!$B$34:$B$777,H$155)+'СЕТ СН'!$F$12</f>
        <v>0</v>
      </c>
      <c r="I168" s="37">
        <f>SUMIFS(СВЦЭМ!$E$34:$E$777,СВЦЭМ!$A$34:$A$777,$A168,СВЦЭМ!$B$34:$B$777,I$155)+'СЕТ СН'!$F$12</f>
        <v>0</v>
      </c>
      <c r="J168" s="37">
        <f>SUMIFS(СВЦЭМ!$E$34:$E$777,СВЦЭМ!$A$34:$A$777,$A168,СВЦЭМ!$B$34:$B$777,J$155)+'СЕТ СН'!$F$12</f>
        <v>0</v>
      </c>
      <c r="K168" s="37">
        <f>SUMIFS(СВЦЭМ!$E$34:$E$777,СВЦЭМ!$A$34:$A$777,$A168,СВЦЭМ!$B$34:$B$777,K$155)+'СЕТ СН'!$F$12</f>
        <v>0</v>
      </c>
      <c r="L168" s="37">
        <f>SUMIFS(СВЦЭМ!$E$34:$E$777,СВЦЭМ!$A$34:$A$777,$A168,СВЦЭМ!$B$34:$B$777,L$155)+'СЕТ СН'!$F$12</f>
        <v>0</v>
      </c>
      <c r="M168" s="37">
        <f>SUMIFS(СВЦЭМ!$E$34:$E$777,СВЦЭМ!$A$34:$A$777,$A168,СВЦЭМ!$B$34:$B$777,M$155)+'СЕТ СН'!$F$12</f>
        <v>0</v>
      </c>
      <c r="N168" s="37">
        <f>SUMIFS(СВЦЭМ!$E$34:$E$777,СВЦЭМ!$A$34:$A$777,$A168,СВЦЭМ!$B$34:$B$777,N$155)+'СЕТ СН'!$F$12</f>
        <v>0</v>
      </c>
      <c r="O168" s="37">
        <f>SUMIFS(СВЦЭМ!$E$34:$E$777,СВЦЭМ!$A$34:$A$777,$A168,СВЦЭМ!$B$34:$B$777,O$155)+'СЕТ СН'!$F$12</f>
        <v>0</v>
      </c>
      <c r="P168" s="37">
        <f>SUMIFS(СВЦЭМ!$E$34:$E$777,СВЦЭМ!$A$34:$A$777,$A168,СВЦЭМ!$B$34:$B$777,P$155)+'СЕТ СН'!$F$12</f>
        <v>0</v>
      </c>
      <c r="Q168" s="37">
        <f>SUMIFS(СВЦЭМ!$E$34:$E$777,СВЦЭМ!$A$34:$A$777,$A168,СВЦЭМ!$B$34:$B$777,Q$155)+'СЕТ СН'!$F$12</f>
        <v>0</v>
      </c>
      <c r="R168" s="37">
        <f>SUMIFS(СВЦЭМ!$E$34:$E$777,СВЦЭМ!$A$34:$A$777,$A168,СВЦЭМ!$B$34:$B$777,R$155)+'СЕТ СН'!$F$12</f>
        <v>0</v>
      </c>
      <c r="S168" s="37">
        <f>SUMIFS(СВЦЭМ!$E$34:$E$777,СВЦЭМ!$A$34:$A$777,$A168,СВЦЭМ!$B$34:$B$777,S$155)+'СЕТ СН'!$F$12</f>
        <v>0</v>
      </c>
      <c r="T168" s="37">
        <f>SUMIFS(СВЦЭМ!$E$34:$E$777,СВЦЭМ!$A$34:$A$777,$A168,СВЦЭМ!$B$34:$B$777,T$155)+'СЕТ СН'!$F$12</f>
        <v>0</v>
      </c>
      <c r="U168" s="37">
        <f>SUMIFS(СВЦЭМ!$E$34:$E$777,СВЦЭМ!$A$34:$A$777,$A168,СВЦЭМ!$B$34:$B$777,U$155)+'СЕТ СН'!$F$12</f>
        <v>0</v>
      </c>
      <c r="V168" s="37">
        <f>SUMIFS(СВЦЭМ!$E$34:$E$777,СВЦЭМ!$A$34:$A$777,$A168,СВЦЭМ!$B$34:$B$777,V$155)+'СЕТ СН'!$F$12</f>
        <v>0</v>
      </c>
      <c r="W168" s="37">
        <f>SUMIFS(СВЦЭМ!$E$34:$E$777,СВЦЭМ!$A$34:$A$777,$A168,СВЦЭМ!$B$34:$B$777,W$155)+'СЕТ СН'!$F$12</f>
        <v>0</v>
      </c>
      <c r="X168" s="37">
        <f>SUMIFS(СВЦЭМ!$E$34:$E$777,СВЦЭМ!$A$34:$A$777,$A168,СВЦЭМ!$B$34:$B$777,X$155)+'СЕТ СН'!$F$12</f>
        <v>0</v>
      </c>
      <c r="Y168" s="37">
        <f>SUMIFS(СВЦЭМ!$E$34:$E$777,СВЦЭМ!$A$34:$A$777,$A168,СВЦЭМ!$B$34:$B$777,Y$155)+'СЕТ СН'!$F$12</f>
        <v>0</v>
      </c>
    </row>
    <row r="169" spans="1:25" ht="15.75" x14ac:dyDescent="0.2">
      <c r="A169" s="36">
        <f t="shared" si="4"/>
        <v>42596</v>
      </c>
      <c r="B169" s="37">
        <f>SUMIFS(СВЦЭМ!$E$34:$E$777,СВЦЭМ!$A$34:$A$777,$A169,СВЦЭМ!$B$34:$B$777,B$155)+'СЕТ СН'!$F$12</f>
        <v>0</v>
      </c>
      <c r="C169" s="37">
        <f>SUMIFS(СВЦЭМ!$E$34:$E$777,СВЦЭМ!$A$34:$A$777,$A169,СВЦЭМ!$B$34:$B$777,C$155)+'СЕТ СН'!$F$12</f>
        <v>0</v>
      </c>
      <c r="D169" s="37">
        <f>SUMIFS(СВЦЭМ!$E$34:$E$777,СВЦЭМ!$A$34:$A$777,$A169,СВЦЭМ!$B$34:$B$777,D$155)+'СЕТ СН'!$F$12</f>
        <v>0</v>
      </c>
      <c r="E169" s="37">
        <f>SUMIFS(СВЦЭМ!$E$34:$E$777,СВЦЭМ!$A$34:$A$777,$A169,СВЦЭМ!$B$34:$B$777,E$155)+'СЕТ СН'!$F$12</f>
        <v>0</v>
      </c>
      <c r="F169" s="37">
        <f>SUMIFS(СВЦЭМ!$E$34:$E$777,СВЦЭМ!$A$34:$A$777,$A169,СВЦЭМ!$B$34:$B$777,F$155)+'СЕТ СН'!$F$12</f>
        <v>0</v>
      </c>
      <c r="G169" s="37">
        <f>SUMIFS(СВЦЭМ!$E$34:$E$777,СВЦЭМ!$A$34:$A$777,$A169,СВЦЭМ!$B$34:$B$777,G$155)+'СЕТ СН'!$F$12</f>
        <v>0</v>
      </c>
      <c r="H169" s="37">
        <f>SUMIFS(СВЦЭМ!$E$34:$E$777,СВЦЭМ!$A$34:$A$777,$A169,СВЦЭМ!$B$34:$B$777,H$155)+'СЕТ СН'!$F$12</f>
        <v>0</v>
      </c>
      <c r="I169" s="37">
        <f>SUMIFS(СВЦЭМ!$E$34:$E$777,СВЦЭМ!$A$34:$A$777,$A169,СВЦЭМ!$B$34:$B$777,I$155)+'СЕТ СН'!$F$12</f>
        <v>0</v>
      </c>
      <c r="J169" s="37">
        <f>SUMIFS(СВЦЭМ!$E$34:$E$777,СВЦЭМ!$A$34:$A$777,$A169,СВЦЭМ!$B$34:$B$777,J$155)+'СЕТ СН'!$F$12</f>
        <v>0</v>
      </c>
      <c r="K169" s="37">
        <f>SUMIFS(СВЦЭМ!$E$34:$E$777,СВЦЭМ!$A$34:$A$777,$A169,СВЦЭМ!$B$34:$B$777,K$155)+'СЕТ СН'!$F$12</f>
        <v>0</v>
      </c>
      <c r="L169" s="37">
        <f>SUMIFS(СВЦЭМ!$E$34:$E$777,СВЦЭМ!$A$34:$A$777,$A169,СВЦЭМ!$B$34:$B$777,L$155)+'СЕТ СН'!$F$12</f>
        <v>0</v>
      </c>
      <c r="M169" s="37">
        <f>SUMIFS(СВЦЭМ!$E$34:$E$777,СВЦЭМ!$A$34:$A$777,$A169,СВЦЭМ!$B$34:$B$777,M$155)+'СЕТ СН'!$F$12</f>
        <v>0</v>
      </c>
      <c r="N169" s="37">
        <f>SUMIFS(СВЦЭМ!$E$34:$E$777,СВЦЭМ!$A$34:$A$777,$A169,СВЦЭМ!$B$34:$B$777,N$155)+'СЕТ СН'!$F$12</f>
        <v>0</v>
      </c>
      <c r="O169" s="37">
        <f>SUMIFS(СВЦЭМ!$E$34:$E$777,СВЦЭМ!$A$34:$A$777,$A169,СВЦЭМ!$B$34:$B$777,O$155)+'СЕТ СН'!$F$12</f>
        <v>0</v>
      </c>
      <c r="P169" s="37">
        <f>SUMIFS(СВЦЭМ!$E$34:$E$777,СВЦЭМ!$A$34:$A$777,$A169,СВЦЭМ!$B$34:$B$777,P$155)+'СЕТ СН'!$F$12</f>
        <v>0</v>
      </c>
      <c r="Q169" s="37">
        <f>SUMIFS(СВЦЭМ!$E$34:$E$777,СВЦЭМ!$A$34:$A$777,$A169,СВЦЭМ!$B$34:$B$777,Q$155)+'СЕТ СН'!$F$12</f>
        <v>0</v>
      </c>
      <c r="R169" s="37">
        <f>SUMIFS(СВЦЭМ!$E$34:$E$777,СВЦЭМ!$A$34:$A$777,$A169,СВЦЭМ!$B$34:$B$777,R$155)+'СЕТ СН'!$F$12</f>
        <v>0</v>
      </c>
      <c r="S169" s="37">
        <f>SUMIFS(СВЦЭМ!$E$34:$E$777,СВЦЭМ!$A$34:$A$777,$A169,СВЦЭМ!$B$34:$B$777,S$155)+'СЕТ СН'!$F$12</f>
        <v>0</v>
      </c>
      <c r="T169" s="37">
        <f>SUMIFS(СВЦЭМ!$E$34:$E$777,СВЦЭМ!$A$34:$A$777,$A169,СВЦЭМ!$B$34:$B$777,T$155)+'СЕТ СН'!$F$12</f>
        <v>0</v>
      </c>
      <c r="U169" s="37">
        <f>SUMIFS(СВЦЭМ!$E$34:$E$777,СВЦЭМ!$A$34:$A$777,$A169,СВЦЭМ!$B$34:$B$777,U$155)+'СЕТ СН'!$F$12</f>
        <v>0</v>
      </c>
      <c r="V169" s="37">
        <f>SUMIFS(СВЦЭМ!$E$34:$E$777,СВЦЭМ!$A$34:$A$777,$A169,СВЦЭМ!$B$34:$B$777,V$155)+'СЕТ СН'!$F$12</f>
        <v>0</v>
      </c>
      <c r="W169" s="37">
        <f>SUMIFS(СВЦЭМ!$E$34:$E$777,СВЦЭМ!$A$34:$A$777,$A169,СВЦЭМ!$B$34:$B$777,W$155)+'СЕТ СН'!$F$12</f>
        <v>0</v>
      </c>
      <c r="X169" s="37">
        <f>SUMIFS(СВЦЭМ!$E$34:$E$777,СВЦЭМ!$A$34:$A$777,$A169,СВЦЭМ!$B$34:$B$777,X$155)+'СЕТ СН'!$F$12</f>
        <v>0</v>
      </c>
      <c r="Y169" s="37">
        <f>SUMIFS(СВЦЭМ!$E$34:$E$777,СВЦЭМ!$A$34:$A$777,$A169,СВЦЭМ!$B$34:$B$777,Y$155)+'СЕТ СН'!$F$12</f>
        <v>0</v>
      </c>
    </row>
    <row r="170" spans="1:25" ht="15.75" x14ac:dyDescent="0.2">
      <c r="A170" s="36">
        <f t="shared" si="4"/>
        <v>42597</v>
      </c>
      <c r="B170" s="37">
        <f>SUMIFS(СВЦЭМ!$E$34:$E$777,СВЦЭМ!$A$34:$A$777,$A170,СВЦЭМ!$B$34:$B$777,B$155)+'СЕТ СН'!$F$12</f>
        <v>0</v>
      </c>
      <c r="C170" s="37">
        <f>SUMIFS(СВЦЭМ!$E$34:$E$777,СВЦЭМ!$A$34:$A$777,$A170,СВЦЭМ!$B$34:$B$777,C$155)+'СЕТ СН'!$F$12</f>
        <v>0</v>
      </c>
      <c r="D170" s="37">
        <f>SUMIFS(СВЦЭМ!$E$34:$E$777,СВЦЭМ!$A$34:$A$777,$A170,СВЦЭМ!$B$34:$B$777,D$155)+'СЕТ СН'!$F$12</f>
        <v>0</v>
      </c>
      <c r="E170" s="37">
        <f>SUMIFS(СВЦЭМ!$E$34:$E$777,СВЦЭМ!$A$34:$A$777,$A170,СВЦЭМ!$B$34:$B$777,E$155)+'СЕТ СН'!$F$12</f>
        <v>0</v>
      </c>
      <c r="F170" s="37">
        <f>SUMIFS(СВЦЭМ!$E$34:$E$777,СВЦЭМ!$A$34:$A$777,$A170,СВЦЭМ!$B$34:$B$777,F$155)+'СЕТ СН'!$F$12</f>
        <v>0</v>
      </c>
      <c r="G170" s="37">
        <f>SUMIFS(СВЦЭМ!$E$34:$E$777,СВЦЭМ!$A$34:$A$777,$A170,СВЦЭМ!$B$34:$B$777,G$155)+'СЕТ СН'!$F$12</f>
        <v>0</v>
      </c>
      <c r="H170" s="37">
        <f>SUMIFS(СВЦЭМ!$E$34:$E$777,СВЦЭМ!$A$34:$A$777,$A170,СВЦЭМ!$B$34:$B$777,H$155)+'СЕТ СН'!$F$12</f>
        <v>0</v>
      </c>
      <c r="I170" s="37">
        <f>SUMIFS(СВЦЭМ!$E$34:$E$777,СВЦЭМ!$A$34:$A$777,$A170,СВЦЭМ!$B$34:$B$777,I$155)+'СЕТ СН'!$F$12</f>
        <v>0</v>
      </c>
      <c r="J170" s="37">
        <f>SUMIFS(СВЦЭМ!$E$34:$E$777,СВЦЭМ!$A$34:$A$777,$A170,СВЦЭМ!$B$34:$B$777,J$155)+'СЕТ СН'!$F$12</f>
        <v>0</v>
      </c>
      <c r="K170" s="37">
        <f>SUMIFS(СВЦЭМ!$E$34:$E$777,СВЦЭМ!$A$34:$A$777,$A170,СВЦЭМ!$B$34:$B$777,K$155)+'СЕТ СН'!$F$12</f>
        <v>0</v>
      </c>
      <c r="L170" s="37">
        <f>SUMIFS(СВЦЭМ!$E$34:$E$777,СВЦЭМ!$A$34:$A$777,$A170,СВЦЭМ!$B$34:$B$777,L$155)+'СЕТ СН'!$F$12</f>
        <v>0</v>
      </c>
      <c r="M170" s="37">
        <f>SUMIFS(СВЦЭМ!$E$34:$E$777,СВЦЭМ!$A$34:$A$777,$A170,СВЦЭМ!$B$34:$B$777,M$155)+'СЕТ СН'!$F$12</f>
        <v>0</v>
      </c>
      <c r="N170" s="37">
        <f>SUMIFS(СВЦЭМ!$E$34:$E$777,СВЦЭМ!$A$34:$A$777,$A170,СВЦЭМ!$B$34:$B$777,N$155)+'СЕТ СН'!$F$12</f>
        <v>0</v>
      </c>
      <c r="O170" s="37">
        <f>SUMIFS(СВЦЭМ!$E$34:$E$777,СВЦЭМ!$A$34:$A$777,$A170,СВЦЭМ!$B$34:$B$777,O$155)+'СЕТ СН'!$F$12</f>
        <v>0</v>
      </c>
      <c r="P170" s="37">
        <f>SUMIFS(СВЦЭМ!$E$34:$E$777,СВЦЭМ!$A$34:$A$777,$A170,СВЦЭМ!$B$34:$B$777,P$155)+'СЕТ СН'!$F$12</f>
        <v>0</v>
      </c>
      <c r="Q170" s="37">
        <f>SUMIFS(СВЦЭМ!$E$34:$E$777,СВЦЭМ!$A$34:$A$777,$A170,СВЦЭМ!$B$34:$B$777,Q$155)+'СЕТ СН'!$F$12</f>
        <v>0</v>
      </c>
      <c r="R170" s="37">
        <f>SUMIFS(СВЦЭМ!$E$34:$E$777,СВЦЭМ!$A$34:$A$777,$A170,СВЦЭМ!$B$34:$B$777,R$155)+'СЕТ СН'!$F$12</f>
        <v>0</v>
      </c>
      <c r="S170" s="37">
        <f>SUMIFS(СВЦЭМ!$E$34:$E$777,СВЦЭМ!$A$34:$A$777,$A170,СВЦЭМ!$B$34:$B$777,S$155)+'СЕТ СН'!$F$12</f>
        <v>0</v>
      </c>
      <c r="T170" s="37">
        <f>SUMIFS(СВЦЭМ!$E$34:$E$777,СВЦЭМ!$A$34:$A$777,$A170,СВЦЭМ!$B$34:$B$777,T$155)+'СЕТ СН'!$F$12</f>
        <v>0</v>
      </c>
      <c r="U170" s="37">
        <f>SUMIFS(СВЦЭМ!$E$34:$E$777,СВЦЭМ!$A$34:$A$777,$A170,СВЦЭМ!$B$34:$B$777,U$155)+'СЕТ СН'!$F$12</f>
        <v>0</v>
      </c>
      <c r="V170" s="37">
        <f>SUMIFS(СВЦЭМ!$E$34:$E$777,СВЦЭМ!$A$34:$A$777,$A170,СВЦЭМ!$B$34:$B$777,V$155)+'СЕТ СН'!$F$12</f>
        <v>0</v>
      </c>
      <c r="W170" s="37">
        <f>SUMIFS(СВЦЭМ!$E$34:$E$777,СВЦЭМ!$A$34:$A$777,$A170,СВЦЭМ!$B$34:$B$777,W$155)+'СЕТ СН'!$F$12</f>
        <v>0</v>
      </c>
      <c r="X170" s="37">
        <f>SUMIFS(СВЦЭМ!$E$34:$E$777,СВЦЭМ!$A$34:$A$777,$A170,СВЦЭМ!$B$34:$B$777,X$155)+'СЕТ СН'!$F$12</f>
        <v>0</v>
      </c>
      <c r="Y170" s="37">
        <f>SUMIFS(СВЦЭМ!$E$34:$E$777,СВЦЭМ!$A$34:$A$777,$A170,СВЦЭМ!$B$34:$B$777,Y$155)+'СЕТ СН'!$F$12</f>
        <v>0</v>
      </c>
    </row>
    <row r="171" spans="1:25" ht="15.75" x14ac:dyDescent="0.2">
      <c r="A171" s="36">
        <f t="shared" si="4"/>
        <v>42598</v>
      </c>
      <c r="B171" s="37">
        <f>SUMIFS(СВЦЭМ!$E$34:$E$777,СВЦЭМ!$A$34:$A$777,$A171,СВЦЭМ!$B$34:$B$777,B$155)+'СЕТ СН'!$F$12</f>
        <v>0</v>
      </c>
      <c r="C171" s="37">
        <f>SUMIFS(СВЦЭМ!$E$34:$E$777,СВЦЭМ!$A$34:$A$777,$A171,СВЦЭМ!$B$34:$B$777,C$155)+'СЕТ СН'!$F$12</f>
        <v>0</v>
      </c>
      <c r="D171" s="37">
        <f>SUMIFS(СВЦЭМ!$E$34:$E$777,СВЦЭМ!$A$34:$A$777,$A171,СВЦЭМ!$B$34:$B$777,D$155)+'СЕТ СН'!$F$12</f>
        <v>0</v>
      </c>
      <c r="E171" s="37">
        <f>SUMIFS(СВЦЭМ!$E$34:$E$777,СВЦЭМ!$A$34:$A$777,$A171,СВЦЭМ!$B$34:$B$777,E$155)+'СЕТ СН'!$F$12</f>
        <v>0</v>
      </c>
      <c r="F171" s="37">
        <f>SUMIFS(СВЦЭМ!$E$34:$E$777,СВЦЭМ!$A$34:$A$777,$A171,СВЦЭМ!$B$34:$B$777,F$155)+'СЕТ СН'!$F$12</f>
        <v>0</v>
      </c>
      <c r="G171" s="37">
        <f>SUMIFS(СВЦЭМ!$E$34:$E$777,СВЦЭМ!$A$34:$A$777,$A171,СВЦЭМ!$B$34:$B$777,G$155)+'СЕТ СН'!$F$12</f>
        <v>0</v>
      </c>
      <c r="H171" s="37">
        <f>SUMIFS(СВЦЭМ!$E$34:$E$777,СВЦЭМ!$A$34:$A$777,$A171,СВЦЭМ!$B$34:$B$777,H$155)+'СЕТ СН'!$F$12</f>
        <v>0</v>
      </c>
      <c r="I171" s="37">
        <f>SUMIFS(СВЦЭМ!$E$34:$E$777,СВЦЭМ!$A$34:$A$777,$A171,СВЦЭМ!$B$34:$B$777,I$155)+'СЕТ СН'!$F$12</f>
        <v>0</v>
      </c>
      <c r="J171" s="37">
        <f>SUMIFS(СВЦЭМ!$E$34:$E$777,СВЦЭМ!$A$34:$A$777,$A171,СВЦЭМ!$B$34:$B$777,J$155)+'СЕТ СН'!$F$12</f>
        <v>0</v>
      </c>
      <c r="K171" s="37">
        <f>SUMIFS(СВЦЭМ!$E$34:$E$777,СВЦЭМ!$A$34:$A$777,$A171,СВЦЭМ!$B$34:$B$777,K$155)+'СЕТ СН'!$F$12</f>
        <v>0</v>
      </c>
      <c r="L171" s="37">
        <f>SUMIFS(СВЦЭМ!$E$34:$E$777,СВЦЭМ!$A$34:$A$777,$A171,СВЦЭМ!$B$34:$B$777,L$155)+'СЕТ СН'!$F$12</f>
        <v>0</v>
      </c>
      <c r="M171" s="37">
        <f>SUMIFS(СВЦЭМ!$E$34:$E$777,СВЦЭМ!$A$34:$A$777,$A171,СВЦЭМ!$B$34:$B$777,M$155)+'СЕТ СН'!$F$12</f>
        <v>0</v>
      </c>
      <c r="N171" s="37">
        <f>SUMIFS(СВЦЭМ!$E$34:$E$777,СВЦЭМ!$A$34:$A$777,$A171,СВЦЭМ!$B$34:$B$777,N$155)+'СЕТ СН'!$F$12</f>
        <v>0</v>
      </c>
      <c r="O171" s="37">
        <f>SUMIFS(СВЦЭМ!$E$34:$E$777,СВЦЭМ!$A$34:$A$777,$A171,СВЦЭМ!$B$34:$B$777,O$155)+'СЕТ СН'!$F$12</f>
        <v>0</v>
      </c>
      <c r="P171" s="37">
        <f>SUMIFS(СВЦЭМ!$E$34:$E$777,СВЦЭМ!$A$34:$A$777,$A171,СВЦЭМ!$B$34:$B$777,P$155)+'СЕТ СН'!$F$12</f>
        <v>0</v>
      </c>
      <c r="Q171" s="37">
        <f>SUMIFS(СВЦЭМ!$E$34:$E$777,СВЦЭМ!$A$34:$A$777,$A171,СВЦЭМ!$B$34:$B$777,Q$155)+'СЕТ СН'!$F$12</f>
        <v>0</v>
      </c>
      <c r="R171" s="37">
        <f>SUMIFS(СВЦЭМ!$E$34:$E$777,СВЦЭМ!$A$34:$A$777,$A171,СВЦЭМ!$B$34:$B$777,R$155)+'СЕТ СН'!$F$12</f>
        <v>0</v>
      </c>
      <c r="S171" s="37">
        <f>SUMIFS(СВЦЭМ!$E$34:$E$777,СВЦЭМ!$A$34:$A$777,$A171,СВЦЭМ!$B$34:$B$777,S$155)+'СЕТ СН'!$F$12</f>
        <v>0</v>
      </c>
      <c r="T171" s="37">
        <f>SUMIFS(СВЦЭМ!$E$34:$E$777,СВЦЭМ!$A$34:$A$777,$A171,СВЦЭМ!$B$34:$B$777,T$155)+'СЕТ СН'!$F$12</f>
        <v>0</v>
      </c>
      <c r="U171" s="37">
        <f>SUMIFS(СВЦЭМ!$E$34:$E$777,СВЦЭМ!$A$34:$A$777,$A171,СВЦЭМ!$B$34:$B$777,U$155)+'СЕТ СН'!$F$12</f>
        <v>0</v>
      </c>
      <c r="V171" s="37">
        <f>SUMIFS(СВЦЭМ!$E$34:$E$777,СВЦЭМ!$A$34:$A$777,$A171,СВЦЭМ!$B$34:$B$777,V$155)+'СЕТ СН'!$F$12</f>
        <v>0</v>
      </c>
      <c r="W171" s="37">
        <f>SUMIFS(СВЦЭМ!$E$34:$E$777,СВЦЭМ!$A$34:$A$777,$A171,СВЦЭМ!$B$34:$B$777,W$155)+'СЕТ СН'!$F$12</f>
        <v>0</v>
      </c>
      <c r="X171" s="37">
        <f>SUMIFS(СВЦЭМ!$E$34:$E$777,СВЦЭМ!$A$34:$A$777,$A171,СВЦЭМ!$B$34:$B$777,X$155)+'СЕТ СН'!$F$12</f>
        <v>0</v>
      </c>
      <c r="Y171" s="37">
        <f>SUMIFS(СВЦЭМ!$E$34:$E$777,СВЦЭМ!$A$34:$A$777,$A171,СВЦЭМ!$B$34:$B$777,Y$155)+'СЕТ СН'!$F$12</f>
        <v>0</v>
      </c>
    </row>
    <row r="172" spans="1:25" ht="15.75" x14ac:dyDescent="0.2">
      <c r="A172" s="36">
        <f t="shared" si="4"/>
        <v>42599</v>
      </c>
      <c r="B172" s="37">
        <f>SUMIFS(СВЦЭМ!$E$34:$E$777,СВЦЭМ!$A$34:$A$777,$A172,СВЦЭМ!$B$34:$B$777,B$155)+'СЕТ СН'!$F$12</f>
        <v>0</v>
      </c>
      <c r="C172" s="37">
        <f>SUMIFS(СВЦЭМ!$E$34:$E$777,СВЦЭМ!$A$34:$A$777,$A172,СВЦЭМ!$B$34:$B$777,C$155)+'СЕТ СН'!$F$12</f>
        <v>0</v>
      </c>
      <c r="D172" s="37">
        <f>SUMIFS(СВЦЭМ!$E$34:$E$777,СВЦЭМ!$A$34:$A$777,$A172,СВЦЭМ!$B$34:$B$777,D$155)+'СЕТ СН'!$F$12</f>
        <v>0</v>
      </c>
      <c r="E172" s="37">
        <f>SUMIFS(СВЦЭМ!$E$34:$E$777,СВЦЭМ!$A$34:$A$777,$A172,СВЦЭМ!$B$34:$B$777,E$155)+'СЕТ СН'!$F$12</f>
        <v>0</v>
      </c>
      <c r="F172" s="37">
        <f>SUMIFS(СВЦЭМ!$E$34:$E$777,СВЦЭМ!$A$34:$A$777,$A172,СВЦЭМ!$B$34:$B$777,F$155)+'СЕТ СН'!$F$12</f>
        <v>0</v>
      </c>
      <c r="G172" s="37">
        <f>SUMIFS(СВЦЭМ!$E$34:$E$777,СВЦЭМ!$A$34:$A$777,$A172,СВЦЭМ!$B$34:$B$777,G$155)+'СЕТ СН'!$F$12</f>
        <v>0</v>
      </c>
      <c r="H172" s="37">
        <f>SUMIFS(СВЦЭМ!$E$34:$E$777,СВЦЭМ!$A$34:$A$777,$A172,СВЦЭМ!$B$34:$B$777,H$155)+'СЕТ СН'!$F$12</f>
        <v>0</v>
      </c>
      <c r="I172" s="37">
        <f>SUMIFS(СВЦЭМ!$E$34:$E$777,СВЦЭМ!$A$34:$A$777,$A172,СВЦЭМ!$B$34:$B$777,I$155)+'СЕТ СН'!$F$12</f>
        <v>0</v>
      </c>
      <c r="J172" s="37">
        <f>SUMIFS(СВЦЭМ!$E$34:$E$777,СВЦЭМ!$A$34:$A$777,$A172,СВЦЭМ!$B$34:$B$777,J$155)+'СЕТ СН'!$F$12</f>
        <v>0</v>
      </c>
      <c r="K172" s="37">
        <f>SUMIFS(СВЦЭМ!$E$34:$E$777,СВЦЭМ!$A$34:$A$777,$A172,СВЦЭМ!$B$34:$B$777,K$155)+'СЕТ СН'!$F$12</f>
        <v>0</v>
      </c>
      <c r="L172" s="37">
        <f>SUMIFS(СВЦЭМ!$E$34:$E$777,СВЦЭМ!$A$34:$A$777,$A172,СВЦЭМ!$B$34:$B$777,L$155)+'СЕТ СН'!$F$12</f>
        <v>0</v>
      </c>
      <c r="M172" s="37">
        <f>SUMIFS(СВЦЭМ!$E$34:$E$777,СВЦЭМ!$A$34:$A$777,$A172,СВЦЭМ!$B$34:$B$777,M$155)+'СЕТ СН'!$F$12</f>
        <v>0</v>
      </c>
      <c r="N172" s="37">
        <f>SUMIFS(СВЦЭМ!$E$34:$E$777,СВЦЭМ!$A$34:$A$777,$A172,СВЦЭМ!$B$34:$B$777,N$155)+'СЕТ СН'!$F$12</f>
        <v>0</v>
      </c>
      <c r="O172" s="37">
        <f>SUMIFS(СВЦЭМ!$E$34:$E$777,СВЦЭМ!$A$34:$A$777,$A172,СВЦЭМ!$B$34:$B$777,O$155)+'СЕТ СН'!$F$12</f>
        <v>0</v>
      </c>
      <c r="P172" s="37">
        <f>SUMIFS(СВЦЭМ!$E$34:$E$777,СВЦЭМ!$A$34:$A$777,$A172,СВЦЭМ!$B$34:$B$777,P$155)+'СЕТ СН'!$F$12</f>
        <v>0</v>
      </c>
      <c r="Q172" s="37">
        <f>SUMIFS(СВЦЭМ!$E$34:$E$777,СВЦЭМ!$A$34:$A$777,$A172,СВЦЭМ!$B$34:$B$777,Q$155)+'СЕТ СН'!$F$12</f>
        <v>0</v>
      </c>
      <c r="R172" s="37">
        <f>SUMIFS(СВЦЭМ!$E$34:$E$777,СВЦЭМ!$A$34:$A$777,$A172,СВЦЭМ!$B$34:$B$777,R$155)+'СЕТ СН'!$F$12</f>
        <v>0</v>
      </c>
      <c r="S172" s="37">
        <f>SUMIFS(СВЦЭМ!$E$34:$E$777,СВЦЭМ!$A$34:$A$777,$A172,СВЦЭМ!$B$34:$B$777,S$155)+'СЕТ СН'!$F$12</f>
        <v>0</v>
      </c>
      <c r="T172" s="37">
        <f>SUMIFS(СВЦЭМ!$E$34:$E$777,СВЦЭМ!$A$34:$A$777,$A172,СВЦЭМ!$B$34:$B$777,T$155)+'СЕТ СН'!$F$12</f>
        <v>0</v>
      </c>
      <c r="U172" s="37">
        <f>SUMIFS(СВЦЭМ!$E$34:$E$777,СВЦЭМ!$A$34:$A$777,$A172,СВЦЭМ!$B$34:$B$777,U$155)+'СЕТ СН'!$F$12</f>
        <v>0</v>
      </c>
      <c r="V172" s="37">
        <f>SUMIFS(СВЦЭМ!$E$34:$E$777,СВЦЭМ!$A$34:$A$777,$A172,СВЦЭМ!$B$34:$B$777,V$155)+'СЕТ СН'!$F$12</f>
        <v>0</v>
      </c>
      <c r="W172" s="37">
        <f>SUMIFS(СВЦЭМ!$E$34:$E$777,СВЦЭМ!$A$34:$A$777,$A172,СВЦЭМ!$B$34:$B$777,W$155)+'СЕТ СН'!$F$12</f>
        <v>0</v>
      </c>
      <c r="X172" s="37">
        <f>SUMIFS(СВЦЭМ!$E$34:$E$777,СВЦЭМ!$A$34:$A$777,$A172,СВЦЭМ!$B$34:$B$777,X$155)+'СЕТ СН'!$F$12</f>
        <v>0</v>
      </c>
      <c r="Y172" s="37">
        <f>SUMIFS(СВЦЭМ!$E$34:$E$777,СВЦЭМ!$A$34:$A$777,$A172,СВЦЭМ!$B$34:$B$777,Y$155)+'СЕТ СН'!$F$12</f>
        <v>0</v>
      </c>
    </row>
    <row r="173" spans="1:25" ht="15.75" x14ac:dyDescent="0.2">
      <c r="A173" s="36">
        <f t="shared" si="4"/>
        <v>42600</v>
      </c>
      <c r="B173" s="37">
        <f>SUMIFS(СВЦЭМ!$E$34:$E$777,СВЦЭМ!$A$34:$A$777,$A173,СВЦЭМ!$B$34:$B$777,B$155)+'СЕТ СН'!$F$12</f>
        <v>0</v>
      </c>
      <c r="C173" s="37">
        <f>SUMIFS(СВЦЭМ!$E$34:$E$777,СВЦЭМ!$A$34:$A$777,$A173,СВЦЭМ!$B$34:$B$777,C$155)+'СЕТ СН'!$F$12</f>
        <v>0</v>
      </c>
      <c r="D173" s="37">
        <f>SUMIFS(СВЦЭМ!$E$34:$E$777,СВЦЭМ!$A$34:$A$777,$A173,СВЦЭМ!$B$34:$B$777,D$155)+'СЕТ СН'!$F$12</f>
        <v>0</v>
      </c>
      <c r="E173" s="37">
        <f>SUMIFS(СВЦЭМ!$E$34:$E$777,СВЦЭМ!$A$34:$A$777,$A173,СВЦЭМ!$B$34:$B$777,E$155)+'СЕТ СН'!$F$12</f>
        <v>0</v>
      </c>
      <c r="F173" s="37">
        <f>SUMIFS(СВЦЭМ!$E$34:$E$777,СВЦЭМ!$A$34:$A$777,$A173,СВЦЭМ!$B$34:$B$777,F$155)+'СЕТ СН'!$F$12</f>
        <v>0</v>
      </c>
      <c r="G173" s="37">
        <f>SUMIFS(СВЦЭМ!$E$34:$E$777,СВЦЭМ!$A$34:$A$777,$A173,СВЦЭМ!$B$34:$B$777,G$155)+'СЕТ СН'!$F$12</f>
        <v>0</v>
      </c>
      <c r="H173" s="37">
        <f>SUMIFS(СВЦЭМ!$E$34:$E$777,СВЦЭМ!$A$34:$A$777,$A173,СВЦЭМ!$B$34:$B$777,H$155)+'СЕТ СН'!$F$12</f>
        <v>0</v>
      </c>
      <c r="I173" s="37">
        <f>SUMIFS(СВЦЭМ!$E$34:$E$777,СВЦЭМ!$A$34:$A$777,$A173,СВЦЭМ!$B$34:$B$777,I$155)+'СЕТ СН'!$F$12</f>
        <v>0</v>
      </c>
      <c r="J173" s="37">
        <f>SUMIFS(СВЦЭМ!$E$34:$E$777,СВЦЭМ!$A$34:$A$777,$A173,СВЦЭМ!$B$34:$B$777,J$155)+'СЕТ СН'!$F$12</f>
        <v>0</v>
      </c>
      <c r="K173" s="37">
        <f>SUMIFS(СВЦЭМ!$E$34:$E$777,СВЦЭМ!$A$34:$A$777,$A173,СВЦЭМ!$B$34:$B$777,K$155)+'СЕТ СН'!$F$12</f>
        <v>0</v>
      </c>
      <c r="L173" s="37">
        <f>SUMIFS(СВЦЭМ!$E$34:$E$777,СВЦЭМ!$A$34:$A$777,$A173,СВЦЭМ!$B$34:$B$777,L$155)+'СЕТ СН'!$F$12</f>
        <v>0</v>
      </c>
      <c r="M173" s="37">
        <f>SUMIFS(СВЦЭМ!$E$34:$E$777,СВЦЭМ!$A$34:$A$777,$A173,СВЦЭМ!$B$34:$B$777,M$155)+'СЕТ СН'!$F$12</f>
        <v>0</v>
      </c>
      <c r="N173" s="37">
        <f>SUMIFS(СВЦЭМ!$E$34:$E$777,СВЦЭМ!$A$34:$A$777,$A173,СВЦЭМ!$B$34:$B$777,N$155)+'СЕТ СН'!$F$12</f>
        <v>0</v>
      </c>
      <c r="O173" s="37">
        <f>SUMIFS(СВЦЭМ!$E$34:$E$777,СВЦЭМ!$A$34:$A$777,$A173,СВЦЭМ!$B$34:$B$777,O$155)+'СЕТ СН'!$F$12</f>
        <v>0</v>
      </c>
      <c r="P173" s="37">
        <f>SUMIFS(СВЦЭМ!$E$34:$E$777,СВЦЭМ!$A$34:$A$777,$A173,СВЦЭМ!$B$34:$B$777,P$155)+'СЕТ СН'!$F$12</f>
        <v>0</v>
      </c>
      <c r="Q173" s="37">
        <f>SUMIFS(СВЦЭМ!$E$34:$E$777,СВЦЭМ!$A$34:$A$777,$A173,СВЦЭМ!$B$34:$B$777,Q$155)+'СЕТ СН'!$F$12</f>
        <v>0</v>
      </c>
      <c r="R173" s="37">
        <f>SUMIFS(СВЦЭМ!$E$34:$E$777,СВЦЭМ!$A$34:$A$777,$A173,СВЦЭМ!$B$34:$B$777,R$155)+'СЕТ СН'!$F$12</f>
        <v>0</v>
      </c>
      <c r="S173" s="37">
        <f>SUMIFS(СВЦЭМ!$E$34:$E$777,СВЦЭМ!$A$34:$A$777,$A173,СВЦЭМ!$B$34:$B$777,S$155)+'СЕТ СН'!$F$12</f>
        <v>0</v>
      </c>
      <c r="T173" s="37">
        <f>SUMIFS(СВЦЭМ!$E$34:$E$777,СВЦЭМ!$A$34:$A$777,$A173,СВЦЭМ!$B$34:$B$777,T$155)+'СЕТ СН'!$F$12</f>
        <v>0</v>
      </c>
      <c r="U173" s="37">
        <f>SUMIFS(СВЦЭМ!$E$34:$E$777,СВЦЭМ!$A$34:$A$777,$A173,СВЦЭМ!$B$34:$B$777,U$155)+'СЕТ СН'!$F$12</f>
        <v>0</v>
      </c>
      <c r="V173" s="37">
        <f>SUMIFS(СВЦЭМ!$E$34:$E$777,СВЦЭМ!$A$34:$A$777,$A173,СВЦЭМ!$B$34:$B$777,V$155)+'СЕТ СН'!$F$12</f>
        <v>0</v>
      </c>
      <c r="W173" s="37">
        <f>SUMIFS(СВЦЭМ!$E$34:$E$777,СВЦЭМ!$A$34:$A$777,$A173,СВЦЭМ!$B$34:$B$777,W$155)+'СЕТ СН'!$F$12</f>
        <v>0</v>
      </c>
      <c r="X173" s="37">
        <f>SUMIFS(СВЦЭМ!$E$34:$E$777,СВЦЭМ!$A$34:$A$777,$A173,СВЦЭМ!$B$34:$B$777,X$155)+'СЕТ СН'!$F$12</f>
        <v>0</v>
      </c>
      <c r="Y173" s="37">
        <f>SUMIFS(СВЦЭМ!$E$34:$E$777,СВЦЭМ!$A$34:$A$777,$A173,СВЦЭМ!$B$34:$B$777,Y$155)+'СЕТ СН'!$F$12</f>
        <v>0</v>
      </c>
    </row>
    <row r="174" spans="1:25" ht="15.75" x14ac:dyDescent="0.2">
      <c r="A174" s="36">
        <f t="shared" si="4"/>
        <v>42601</v>
      </c>
      <c r="B174" s="37">
        <f>SUMIFS(СВЦЭМ!$E$34:$E$777,СВЦЭМ!$A$34:$A$777,$A174,СВЦЭМ!$B$34:$B$777,B$155)+'СЕТ СН'!$F$12</f>
        <v>0</v>
      </c>
      <c r="C174" s="37">
        <f>SUMIFS(СВЦЭМ!$E$34:$E$777,СВЦЭМ!$A$34:$A$777,$A174,СВЦЭМ!$B$34:$B$777,C$155)+'СЕТ СН'!$F$12</f>
        <v>0</v>
      </c>
      <c r="D174" s="37">
        <f>SUMIFS(СВЦЭМ!$E$34:$E$777,СВЦЭМ!$A$34:$A$777,$A174,СВЦЭМ!$B$34:$B$777,D$155)+'СЕТ СН'!$F$12</f>
        <v>0</v>
      </c>
      <c r="E174" s="37">
        <f>SUMIFS(СВЦЭМ!$E$34:$E$777,СВЦЭМ!$A$34:$A$777,$A174,СВЦЭМ!$B$34:$B$777,E$155)+'СЕТ СН'!$F$12</f>
        <v>0</v>
      </c>
      <c r="F174" s="37">
        <f>SUMIFS(СВЦЭМ!$E$34:$E$777,СВЦЭМ!$A$34:$A$777,$A174,СВЦЭМ!$B$34:$B$777,F$155)+'СЕТ СН'!$F$12</f>
        <v>0</v>
      </c>
      <c r="G174" s="37">
        <f>SUMIFS(СВЦЭМ!$E$34:$E$777,СВЦЭМ!$A$34:$A$777,$A174,СВЦЭМ!$B$34:$B$777,G$155)+'СЕТ СН'!$F$12</f>
        <v>0</v>
      </c>
      <c r="H174" s="37">
        <f>SUMIFS(СВЦЭМ!$E$34:$E$777,СВЦЭМ!$A$34:$A$777,$A174,СВЦЭМ!$B$34:$B$777,H$155)+'СЕТ СН'!$F$12</f>
        <v>0</v>
      </c>
      <c r="I174" s="37">
        <f>SUMIFS(СВЦЭМ!$E$34:$E$777,СВЦЭМ!$A$34:$A$777,$A174,СВЦЭМ!$B$34:$B$777,I$155)+'СЕТ СН'!$F$12</f>
        <v>0</v>
      </c>
      <c r="J174" s="37">
        <f>SUMIFS(СВЦЭМ!$E$34:$E$777,СВЦЭМ!$A$34:$A$777,$A174,СВЦЭМ!$B$34:$B$777,J$155)+'СЕТ СН'!$F$12</f>
        <v>0</v>
      </c>
      <c r="K174" s="37">
        <f>SUMIFS(СВЦЭМ!$E$34:$E$777,СВЦЭМ!$A$34:$A$777,$A174,СВЦЭМ!$B$34:$B$777,K$155)+'СЕТ СН'!$F$12</f>
        <v>0</v>
      </c>
      <c r="L174" s="37">
        <f>SUMIFS(СВЦЭМ!$E$34:$E$777,СВЦЭМ!$A$34:$A$777,$A174,СВЦЭМ!$B$34:$B$777,L$155)+'СЕТ СН'!$F$12</f>
        <v>0</v>
      </c>
      <c r="M174" s="37">
        <f>SUMIFS(СВЦЭМ!$E$34:$E$777,СВЦЭМ!$A$34:$A$777,$A174,СВЦЭМ!$B$34:$B$777,M$155)+'СЕТ СН'!$F$12</f>
        <v>0</v>
      </c>
      <c r="N174" s="37">
        <f>SUMIFS(СВЦЭМ!$E$34:$E$777,СВЦЭМ!$A$34:$A$777,$A174,СВЦЭМ!$B$34:$B$777,N$155)+'СЕТ СН'!$F$12</f>
        <v>0</v>
      </c>
      <c r="O174" s="37">
        <f>SUMIFS(СВЦЭМ!$E$34:$E$777,СВЦЭМ!$A$34:$A$777,$A174,СВЦЭМ!$B$34:$B$777,O$155)+'СЕТ СН'!$F$12</f>
        <v>0</v>
      </c>
      <c r="P174" s="37">
        <f>SUMIFS(СВЦЭМ!$E$34:$E$777,СВЦЭМ!$A$34:$A$777,$A174,СВЦЭМ!$B$34:$B$777,P$155)+'СЕТ СН'!$F$12</f>
        <v>0</v>
      </c>
      <c r="Q174" s="37">
        <f>SUMIFS(СВЦЭМ!$E$34:$E$777,СВЦЭМ!$A$34:$A$777,$A174,СВЦЭМ!$B$34:$B$777,Q$155)+'СЕТ СН'!$F$12</f>
        <v>0</v>
      </c>
      <c r="R174" s="37">
        <f>SUMIFS(СВЦЭМ!$E$34:$E$777,СВЦЭМ!$A$34:$A$777,$A174,СВЦЭМ!$B$34:$B$777,R$155)+'СЕТ СН'!$F$12</f>
        <v>0</v>
      </c>
      <c r="S174" s="37">
        <f>SUMIFS(СВЦЭМ!$E$34:$E$777,СВЦЭМ!$A$34:$A$777,$A174,СВЦЭМ!$B$34:$B$777,S$155)+'СЕТ СН'!$F$12</f>
        <v>0</v>
      </c>
      <c r="T174" s="37">
        <f>SUMIFS(СВЦЭМ!$E$34:$E$777,СВЦЭМ!$A$34:$A$777,$A174,СВЦЭМ!$B$34:$B$777,T$155)+'СЕТ СН'!$F$12</f>
        <v>0</v>
      </c>
      <c r="U174" s="37">
        <f>SUMIFS(СВЦЭМ!$E$34:$E$777,СВЦЭМ!$A$34:$A$777,$A174,СВЦЭМ!$B$34:$B$777,U$155)+'СЕТ СН'!$F$12</f>
        <v>0</v>
      </c>
      <c r="V174" s="37">
        <f>SUMIFS(СВЦЭМ!$E$34:$E$777,СВЦЭМ!$A$34:$A$777,$A174,СВЦЭМ!$B$34:$B$777,V$155)+'СЕТ СН'!$F$12</f>
        <v>0</v>
      </c>
      <c r="W174" s="37">
        <f>SUMIFS(СВЦЭМ!$E$34:$E$777,СВЦЭМ!$A$34:$A$777,$A174,СВЦЭМ!$B$34:$B$777,W$155)+'СЕТ СН'!$F$12</f>
        <v>0</v>
      </c>
      <c r="X174" s="37">
        <f>SUMIFS(СВЦЭМ!$E$34:$E$777,СВЦЭМ!$A$34:$A$777,$A174,СВЦЭМ!$B$34:$B$777,X$155)+'СЕТ СН'!$F$12</f>
        <v>0</v>
      </c>
      <c r="Y174" s="37">
        <f>SUMIFS(СВЦЭМ!$E$34:$E$777,СВЦЭМ!$A$34:$A$777,$A174,СВЦЭМ!$B$34:$B$777,Y$155)+'СЕТ СН'!$F$12</f>
        <v>0</v>
      </c>
    </row>
    <row r="175" spans="1:25" ht="15.75" x14ac:dyDescent="0.2">
      <c r="A175" s="36">
        <f t="shared" si="4"/>
        <v>42602</v>
      </c>
      <c r="B175" s="37">
        <f>SUMIFS(СВЦЭМ!$E$34:$E$777,СВЦЭМ!$A$34:$A$777,$A175,СВЦЭМ!$B$34:$B$777,B$155)+'СЕТ СН'!$F$12</f>
        <v>0</v>
      </c>
      <c r="C175" s="37">
        <f>SUMIFS(СВЦЭМ!$E$34:$E$777,СВЦЭМ!$A$34:$A$777,$A175,СВЦЭМ!$B$34:$B$777,C$155)+'СЕТ СН'!$F$12</f>
        <v>0</v>
      </c>
      <c r="D175" s="37">
        <f>SUMIFS(СВЦЭМ!$E$34:$E$777,СВЦЭМ!$A$34:$A$777,$A175,СВЦЭМ!$B$34:$B$777,D$155)+'СЕТ СН'!$F$12</f>
        <v>0</v>
      </c>
      <c r="E175" s="37">
        <f>SUMIFS(СВЦЭМ!$E$34:$E$777,СВЦЭМ!$A$34:$A$777,$A175,СВЦЭМ!$B$34:$B$777,E$155)+'СЕТ СН'!$F$12</f>
        <v>0</v>
      </c>
      <c r="F175" s="37">
        <f>SUMIFS(СВЦЭМ!$E$34:$E$777,СВЦЭМ!$A$34:$A$777,$A175,СВЦЭМ!$B$34:$B$777,F$155)+'СЕТ СН'!$F$12</f>
        <v>0</v>
      </c>
      <c r="G175" s="37">
        <f>SUMIFS(СВЦЭМ!$E$34:$E$777,СВЦЭМ!$A$34:$A$777,$A175,СВЦЭМ!$B$34:$B$777,G$155)+'СЕТ СН'!$F$12</f>
        <v>0</v>
      </c>
      <c r="H175" s="37">
        <f>SUMIFS(СВЦЭМ!$E$34:$E$777,СВЦЭМ!$A$34:$A$777,$A175,СВЦЭМ!$B$34:$B$777,H$155)+'СЕТ СН'!$F$12</f>
        <v>0</v>
      </c>
      <c r="I175" s="37">
        <f>SUMIFS(СВЦЭМ!$E$34:$E$777,СВЦЭМ!$A$34:$A$777,$A175,СВЦЭМ!$B$34:$B$777,I$155)+'СЕТ СН'!$F$12</f>
        <v>0</v>
      </c>
      <c r="J175" s="37">
        <f>SUMIFS(СВЦЭМ!$E$34:$E$777,СВЦЭМ!$A$34:$A$777,$A175,СВЦЭМ!$B$34:$B$777,J$155)+'СЕТ СН'!$F$12</f>
        <v>0</v>
      </c>
      <c r="K175" s="37">
        <f>SUMIFS(СВЦЭМ!$E$34:$E$777,СВЦЭМ!$A$34:$A$777,$A175,СВЦЭМ!$B$34:$B$777,K$155)+'СЕТ СН'!$F$12</f>
        <v>0</v>
      </c>
      <c r="L175" s="37">
        <f>SUMIFS(СВЦЭМ!$E$34:$E$777,СВЦЭМ!$A$34:$A$777,$A175,СВЦЭМ!$B$34:$B$777,L$155)+'СЕТ СН'!$F$12</f>
        <v>0</v>
      </c>
      <c r="M175" s="37">
        <f>SUMIFS(СВЦЭМ!$E$34:$E$777,СВЦЭМ!$A$34:$A$777,$A175,СВЦЭМ!$B$34:$B$777,M$155)+'СЕТ СН'!$F$12</f>
        <v>0</v>
      </c>
      <c r="N175" s="37">
        <f>SUMIFS(СВЦЭМ!$E$34:$E$777,СВЦЭМ!$A$34:$A$777,$A175,СВЦЭМ!$B$34:$B$777,N$155)+'СЕТ СН'!$F$12</f>
        <v>0</v>
      </c>
      <c r="O175" s="37">
        <f>SUMIFS(СВЦЭМ!$E$34:$E$777,СВЦЭМ!$A$34:$A$777,$A175,СВЦЭМ!$B$34:$B$777,O$155)+'СЕТ СН'!$F$12</f>
        <v>0</v>
      </c>
      <c r="P175" s="37">
        <f>SUMIFS(СВЦЭМ!$E$34:$E$777,СВЦЭМ!$A$34:$A$777,$A175,СВЦЭМ!$B$34:$B$777,P$155)+'СЕТ СН'!$F$12</f>
        <v>0</v>
      </c>
      <c r="Q175" s="37">
        <f>SUMIFS(СВЦЭМ!$E$34:$E$777,СВЦЭМ!$A$34:$A$777,$A175,СВЦЭМ!$B$34:$B$777,Q$155)+'СЕТ СН'!$F$12</f>
        <v>0</v>
      </c>
      <c r="R175" s="37">
        <f>SUMIFS(СВЦЭМ!$E$34:$E$777,СВЦЭМ!$A$34:$A$777,$A175,СВЦЭМ!$B$34:$B$777,R$155)+'СЕТ СН'!$F$12</f>
        <v>0</v>
      </c>
      <c r="S175" s="37">
        <f>SUMIFS(СВЦЭМ!$E$34:$E$777,СВЦЭМ!$A$34:$A$777,$A175,СВЦЭМ!$B$34:$B$777,S$155)+'СЕТ СН'!$F$12</f>
        <v>0</v>
      </c>
      <c r="T175" s="37">
        <f>SUMIFS(СВЦЭМ!$E$34:$E$777,СВЦЭМ!$A$34:$A$777,$A175,СВЦЭМ!$B$34:$B$777,T$155)+'СЕТ СН'!$F$12</f>
        <v>0</v>
      </c>
      <c r="U175" s="37">
        <f>SUMIFS(СВЦЭМ!$E$34:$E$777,СВЦЭМ!$A$34:$A$777,$A175,СВЦЭМ!$B$34:$B$777,U$155)+'СЕТ СН'!$F$12</f>
        <v>0</v>
      </c>
      <c r="V175" s="37">
        <f>SUMIFS(СВЦЭМ!$E$34:$E$777,СВЦЭМ!$A$34:$A$777,$A175,СВЦЭМ!$B$34:$B$777,V$155)+'СЕТ СН'!$F$12</f>
        <v>0</v>
      </c>
      <c r="W175" s="37">
        <f>SUMIFS(СВЦЭМ!$E$34:$E$777,СВЦЭМ!$A$34:$A$777,$A175,СВЦЭМ!$B$34:$B$777,W$155)+'СЕТ СН'!$F$12</f>
        <v>0</v>
      </c>
      <c r="X175" s="37">
        <f>SUMIFS(СВЦЭМ!$E$34:$E$777,СВЦЭМ!$A$34:$A$777,$A175,СВЦЭМ!$B$34:$B$777,X$155)+'СЕТ СН'!$F$12</f>
        <v>0</v>
      </c>
      <c r="Y175" s="37">
        <f>SUMIFS(СВЦЭМ!$E$34:$E$777,СВЦЭМ!$A$34:$A$777,$A175,СВЦЭМ!$B$34:$B$777,Y$155)+'СЕТ СН'!$F$12</f>
        <v>0</v>
      </c>
    </row>
    <row r="176" spans="1:25" ht="15.75" x14ac:dyDescent="0.2">
      <c r="A176" s="36">
        <f t="shared" si="4"/>
        <v>42603</v>
      </c>
      <c r="B176" s="37">
        <f>SUMIFS(СВЦЭМ!$E$34:$E$777,СВЦЭМ!$A$34:$A$777,$A176,СВЦЭМ!$B$34:$B$777,B$155)+'СЕТ СН'!$F$12</f>
        <v>0</v>
      </c>
      <c r="C176" s="37">
        <f>SUMIFS(СВЦЭМ!$E$34:$E$777,СВЦЭМ!$A$34:$A$777,$A176,СВЦЭМ!$B$34:$B$777,C$155)+'СЕТ СН'!$F$12</f>
        <v>0</v>
      </c>
      <c r="D176" s="37">
        <f>SUMIFS(СВЦЭМ!$E$34:$E$777,СВЦЭМ!$A$34:$A$777,$A176,СВЦЭМ!$B$34:$B$777,D$155)+'СЕТ СН'!$F$12</f>
        <v>0</v>
      </c>
      <c r="E176" s="37">
        <f>SUMIFS(СВЦЭМ!$E$34:$E$777,СВЦЭМ!$A$34:$A$777,$A176,СВЦЭМ!$B$34:$B$777,E$155)+'СЕТ СН'!$F$12</f>
        <v>0</v>
      </c>
      <c r="F176" s="37">
        <f>SUMIFS(СВЦЭМ!$E$34:$E$777,СВЦЭМ!$A$34:$A$777,$A176,СВЦЭМ!$B$34:$B$777,F$155)+'СЕТ СН'!$F$12</f>
        <v>0</v>
      </c>
      <c r="G176" s="37">
        <f>SUMIFS(СВЦЭМ!$E$34:$E$777,СВЦЭМ!$A$34:$A$777,$A176,СВЦЭМ!$B$34:$B$777,G$155)+'СЕТ СН'!$F$12</f>
        <v>0</v>
      </c>
      <c r="H176" s="37">
        <f>SUMIFS(СВЦЭМ!$E$34:$E$777,СВЦЭМ!$A$34:$A$777,$A176,СВЦЭМ!$B$34:$B$777,H$155)+'СЕТ СН'!$F$12</f>
        <v>0</v>
      </c>
      <c r="I176" s="37">
        <f>SUMIFS(СВЦЭМ!$E$34:$E$777,СВЦЭМ!$A$34:$A$777,$A176,СВЦЭМ!$B$34:$B$777,I$155)+'СЕТ СН'!$F$12</f>
        <v>0</v>
      </c>
      <c r="J176" s="37">
        <f>SUMIFS(СВЦЭМ!$E$34:$E$777,СВЦЭМ!$A$34:$A$777,$A176,СВЦЭМ!$B$34:$B$777,J$155)+'СЕТ СН'!$F$12</f>
        <v>0</v>
      </c>
      <c r="K176" s="37">
        <f>SUMIFS(СВЦЭМ!$E$34:$E$777,СВЦЭМ!$A$34:$A$777,$A176,СВЦЭМ!$B$34:$B$777,K$155)+'СЕТ СН'!$F$12</f>
        <v>0</v>
      </c>
      <c r="L176" s="37">
        <f>SUMIFS(СВЦЭМ!$E$34:$E$777,СВЦЭМ!$A$34:$A$777,$A176,СВЦЭМ!$B$34:$B$777,L$155)+'СЕТ СН'!$F$12</f>
        <v>0</v>
      </c>
      <c r="M176" s="37">
        <f>SUMIFS(СВЦЭМ!$E$34:$E$777,СВЦЭМ!$A$34:$A$777,$A176,СВЦЭМ!$B$34:$B$777,M$155)+'СЕТ СН'!$F$12</f>
        <v>0</v>
      </c>
      <c r="N176" s="37">
        <f>SUMIFS(СВЦЭМ!$E$34:$E$777,СВЦЭМ!$A$34:$A$777,$A176,СВЦЭМ!$B$34:$B$777,N$155)+'СЕТ СН'!$F$12</f>
        <v>0</v>
      </c>
      <c r="O176" s="37">
        <f>SUMIFS(СВЦЭМ!$E$34:$E$777,СВЦЭМ!$A$34:$A$777,$A176,СВЦЭМ!$B$34:$B$777,O$155)+'СЕТ СН'!$F$12</f>
        <v>0</v>
      </c>
      <c r="P176" s="37">
        <f>SUMIFS(СВЦЭМ!$E$34:$E$777,СВЦЭМ!$A$34:$A$777,$A176,СВЦЭМ!$B$34:$B$777,P$155)+'СЕТ СН'!$F$12</f>
        <v>0</v>
      </c>
      <c r="Q176" s="37">
        <f>SUMIFS(СВЦЭМ!$E$34:$E$777,СВЦЭМ!$A$34:$A$777,$A176,СВЦЭМ!$B$34:$B$777,Q$155)+'СЕТ СН'!$F$12</f>
        <v>0</v>
      </c>
      <c r="R176" s="37">
        <f>SUMIFS(СВЦЭМ!$E$34:$E$777,СВЦЭМ!$A$34:$A$777,$A176,СВЦЭМ!$B$34:$B$777,R$155)+'СЕТ СН'!$F$12</f>
        <v>0</v>
      </c>
      <c r="S176" s="37">
        <f>SUMIFS(СВЦЭМ!$E$34:$E$777,СВЦЭМ!$A$34:$A$777,$A176,СВЦЭМ!$B$34:$B$777,S$155)+'СЕТ СН'!$F$12</f>
        <v>0</v>
      </c>
      <c r="T176" s="37">
        <f>SUMIFS(СВЦЭМ!$E$34:$E$777,СВЦЭМ!$A$34:$A$777,$A176,СВЦЭМ!$B$34:$B$777,T$155)+'СЕТ СН'!$F$12</f>
        <v>0</v>
      </c>
      <c r="U176" s="37">
        <f>SUMIFS(СВЦЭМ!$E$34:$E$777,СВЦЭМ!$A$34:$A$777,$A176,СВЦЭМ!$B$34:$B$777,U$155)+'СЕТ СН'!$F$12</f>
        <v>0</v>
      </c>
      <c r="V176" s="37">
        <f>SUMIFS(СВЦЭМ!$E$34:$E$777,СВЦЭМ!$A$34:$A$777,$A176,СВЦЭМ!$B$34:$B$777,V$155)+'СЕТ СН'!$F$12</f>
        <v>0</v>
      </c>
      <c r="W176" s="37">
        <f>SUMIFS(СВЦЭМ!$E$34:$E$777,СВЦЭМ!$A$34:$A$777,$A176,СВЦЭМ!$B$34:$B$777,W$155)+'СЕТ СН'!$F$12</f>
        <v>0</v>
      </c>
      <c r="X176" s="37">
        <f>SUMIFS(СВЦЭМ!$E$34:$E$777,СВЦЭМ!$A$34:$A$777,$A176,СВЦЭМ!$B$34:$B$777,X$155)+'СЕТ СН'!$F$12</f>
        <v>0</v>
      </c>
      <c r="Y176" s="37">
        <f>SUMIFS(СВЦЭМ!$E$34:$E$777,СВЦЭМ!$A$34:$A$777,$A176,СВЦЭМ!$B$34:$B$777,Y$155)+'СЕТ СН'!$F$12</f>
        <v>0</v>
      </c>
    </row>
    <row r="177" spans="1:27" ht="15.75" x14ac:dyDescent="0.2">
      <c r="A177" s="36">
        <f t="shared" si="4"/>
        <v>42604</v>
      </c>
      <c r="B177" s="37">
        <f>SUMIFS(СВЦЭМ!$E$34:$E$777,СВЦЭМ!$A$34:$A$777,$A177,СВЦЭМ!$B$34:$B$777,B$155)+'СЕТ СН'!$F$12</f>
        <v>0</v>
      </c>
      <c r="C177" s="37">
        <f>SUMIFS(СВЦЭМ!$E$34:$E$777,СВЦЭМ!$A$34:$A$777,$A177,СВЦЭМ!$B$34:$B$777,C$155)+'СЕТ СН'!$F$12</f>
        <v>0</v>
      </c>
      <c r="D177" s="37">
        <f>SUMIFS(СВЦЭМ!$E$34:$E$777,СВЦЭМ!$A$34:$A$777,$A177,СВЦЭМ!$B$34:$B$777,D$155)+'СЕТ СН'!$F$12</f>
        <v>0</v>
      </c>
      <c r="E177" s="37">
        <f>SUMIFS(СВЦЭМ!$E$34:$E$777,СВЦЭМ!$A$34:$A$777,$A177,СВЦЭМ!$B$34:$B$777,E$155)+'СЕТ СН'!$F$12</f>
        <v>0</v>
      </c>
      <c r="F177" s="37">
        <f>SUMIFS(СВЦЭМ!$E$34:$E$777,СВЦЭМ!$A$34:$A$777,$A177,СВЦЭМ!$B$34:$B$777,F$155)+'СЕТ СН'!$F$12</f>
        <v>0</v>
      </c>
      <c r="G177" s="37">
        <f>SUMIFS(СВЦЭМ!$E$34:$E$777,СВЦЭМ!$A$34:$A$777,$A177,СВЦЭМ!$B$34:$B$777,G$155)+'СЕТ СН'!$F$12</f>
        <v>0</v>
      </c>
      <c r="H177" s="37">
        <f>SUMIFS(СВЦЭМ!$E$34:$E$777,СВЦЭМ!$A$34:$A$777,$A177,СВЦЭМ!$B$34:$B$777,H$155)+'СЕТ СН'!$F$12</f>
        <v>0</v>
      </c>
      <c r="I177" s="37">
        <f>SUMIFS(СВЦЭМ!$E$34:$E$777,СВЦЭМ!$A$34:$A$777,$A177,СВЦЭМ!$B$34:$B$777,I$155)+'СЕТ СН'!$F$12</f>
        <v>0</v>
      </c>
      <c r="J177" s="37">
        <f>SUMIFS(СВЦЭМ!$E$34:$E$777,СВЦЭМ!$A$34:$A$777,$A177,СВЦЭМ!$B$34:$B$777,J$155)+'СЕТ СН'!$F$12</f>
        <v>0</v>
      </c>
      <c r="K177" s="37">
        <f>SUMIFS(СВЦЭМ!$E$34:$E$777,СВЦЭМ!$A$34:$A$777,$A177,СВЦЭМ!$B$34:$B$777,K$155)+'СЕТ СН'!$F$12</f>
        <v>0</v>
      </c>
      <c r="L177" s="37">
        <f>SUMIFS(СВЦЭМ!$E$34:$E$777,СВЦЭМ!$A$34:$A$777,$A177,СВЦЭМ!$B$34:$B$777,L$155)+'СЕТ СН'!$F$12</f>
        <v>0</v>
      </c>
      <c r="M177" s="37">
        <f>SUMIFS(СВЦЭМ!$E$34:$E$777,СВЦЭМ!$A$34:$A$777,$A177,СВЦЭМ!$B$34:$B$777,M$155)+'СЕТ СН'!$F$12</f>
        <v>0</v>
      </c>
      <c r="N177" s="37">
        <f>SUMIFS(СВЦЭМ!$E$34:$E$777,СВЦЭМ!$A$34:$A$777,$A177,СВЦЭМ!$B$34:$B$777,N$155)+'СЕТ СН'!$F$12</f>
        <v>0</v>
      </c>
      <c r="O177" s="37">
        <f>SUMIFS(СВЦЭМ!$E$34:$E$777,СВЦЭМ!$A$34:$A$777,$A177,СВЦЭМ!$B$34:$B$777,O$155)+'СЕТ СН'!$F$12</f>
        <v>0</v>
      </c>
      <c r="P177" s="37">
        <f>SUMIFS(СВЦЭМ!$E$34:$E$777,СВЦЭМ!$A$34:$A$777,$A177,СВЦЭМ!$B$34:$B$777,P$155)+'СЕТ СН'!$F$12</f>
        <v>0</v>
      </c>
      <c r="Q177" s="37">
        <f>SUMIFS(СВЦЭМ!$E$34:$E$777,СВЦЭМ!$A$34:$A$777,$A177,СВЦЭМ!$B$34:$B$777,Q$155)+'СЕТ СН'!$F$12</f>
        <v>0</v>
      </c>
      <c r="R177" s="37">
        <f>SUMIFS(СВЦЭМ!$E$34:$E$777,СВЦЭМ!$A$34:$A$777,$A177,СВЦЭМ!$B$34:$B$777,R$155)+'СЕТ СН'!$F$12</f>
        <v>0</v>
      </c>
      <c r="S177" s="37">
        <f>SUMIFS(СВЦЭМ!$E$34:$E$777,СВЦЭМ!$A$34:$A$777,$A177,СВЦЭМ!$B$34:$B$777,S$155)+'СЕТ СН'!$F$12</f>
        <v>0</v>
      </c>
      <c r="T177" s="37">
        <f>SUMIFS(СВЦЭМ!$E$34:$E$777,СВЦЭМ!$A$34:$A$777,$A177,СВЦЭМ!$B$34:$B$777,T$155)+'СЕТ СН'!$F$12</f>
        <v>0</v>
      </c>
      <c r="U177" s="37">
        <f>SUMIFS(СВЦЭМ!$E$34:$E$777,СВЦЭМ!$A$34:$A$777,$A177,СВЦЭМ!$B$34:$B$777,U$155)+'СЕТ СН'!$F$12</f>
        <v>0</v>
      </c>
      <c r="V177" s="37">
        <f>SUMIFS(СВЦЭМ!$E$34:$E$777,СВЦЭМ!$A$34:$A$777,$A177,СВЦЭМ!$B$34:$B$777,V$155)+'СЕТ СН'!$F$12</f>
        <v>0</v>
      </c>
      <c r="W177" s="37">
        <f>SUMIFS(СВЦЭМ!$E$34:$E$777,СВЦЭМ!$A$34:$A$777,$A177,СВЦЭМ!$B$34:$B$777,W$155)+'СЕТ СН'!$F$12</f>
        <v>0</v>
      </c>
      <c r="X177" s="37">
        <f>SUMIFS(СВЦЭМ!$E$34:$E$777,СВЦЭМ!$A$34:$A$777,$A177,СВЦЭМ!$B$34:$B$777,X$155)+'СЕТ СН'!$F$12</f>
        <v>0</v>
      </c>
      <c r="Y177" s="37">
        <f>SUMIFS(СВЦЭМ!$E$34:$E$777,СВЦЭМ!$A$34:$A$777,$A177,СВЦЭМ!$B$34:$B$777,Y$155)+'СЕТ СН'!$F$12</f>
        <v>0</v>
      </c>
    </row>
    <row r="178" spans="1:27" ht="15.75" x14ac:dyDescent="0.2">
      <c r="A178" s="36">
        <f t="shared" si="4"/>
        <v>42605</v>
      </c>
      <c r="B178" s="37">
        <f>SUMIFS(СВЦЭМ!$E$34:$E$777,СВЦЭМ!$A$34:$A$777,$A178,СВЦЭМ!$B$34:$B$777,B$155)+'СЕТ СН'!$F$12</f>
        <v>0</v>
      </c>
      <c r="C178" s="37">
        <f>SUMIFS(СВЦЭМ!$E$34:$E$777,СВЦЭМ!$A$34:$A$777,$A178,СВЦЭМ!$B$34:$B$777,C$155)+'СЕТ СН'!$F$12</f>
        <v>0</v>
      </c>
      <c r="D178" s="37">
        <f>SUMIFS(СВЦЭМ!$E$34:$E$777,СВЦЭМ!$A$34:$A$777,$A178,СВЦЭМ!$B$34:$B$777,D$155)+'СЕТ СН'!$F$12</f>
        <v>0</v>
      </c>
      <c r="E178" s="37">
        <f>SUMIFS(СВЦЭМ!$E$34:$E$777,СВЦЭМ!$A$34:$A$777,$A178,СВЦЭМ!$B$34:$B$777,E$155)+'СЕТ СН'!$F$12</f>
        <v>0</v>
      </c>
      <c r="F178" s="37">
        <f>SUMIFS(СВЦЭМ!$E$34:$E$777,СВЦЭМ!$A$34:$A$777,$A178,СВЦЭМ!$B$34:$B$777,F$155)+'СЕТ СН'!$F$12</f>
        <v>0</v>
      </c>
      <c r="G178" s="37">
        <f>SUMIFS(СВЦЭМ!$E$34:$E$777,СВЦЭМ!$A$34:$A$777,$A178,СВЦЭМ!$B$34:$B$777,G$155)+'СЕТ СН'!$F$12</f>
        <v>0</v>
      </c>
      <c r="H178" s="37">
        <f>SUMIFS(СВЦЭМ!$E$34:$E$777,СВЦЭМ!$A$34:$A$777,$A178,СВЦЭМ!$B$34:$B$777,H$155)+'СЕТ СН'!$F$12</f>
        <v>0</v>
      </c>
      <c r="I178" s="37">
        <f>SUMIFS(СВЦЭМ!$E$34:$E$777,СВЦЭМ!$A$34:$A$777,$A178,СВЦЭМ!$B$34:$B$777,I$155)+'СЕТ СН'!$F$12</f>
        <v>0</v>
      </c>
      <c r="J178" s="37">
        <f>SUMIFS(СВЦЭМ!$E$34:$E$777,СВЦЭМ!$A$34:$A$777,$A178,СВЦЭМ!$B$34:$B$777,J$155)+'СЕТ СН'!$F$12</f>
        <v>0</v>
      </c>
      <c r="K178" s="37">
        <f>SUMIFS(СВЦЭМ!$E$34:$E$777,СВЦЭМ!$A$34:$A$777,$A178,СВЦЭМ!$B$34:$B$777,K$155)+'СЕТ СН'!$F$12</f>
        <v>0</v>
      </c>
      <c r="L178" s="37">
        <f>SUMIFS(СВЦЭМ!$E$34:$E$777,СВЦЭМ!$A$34:$A$777,$A178,СВЦЭМ!$B$34:$B$777,L$155)+'СЕТ СН'!$F$12</f>
        <v>0</v>
      </c>
      <c r="M178" s="37">
        <f>SUMIFS(СВЦЭМ!$E$34:$E$777,СВЦЭМ!$A$34:$A$777,$A178,СВЦЭМ!$B$34:$B$777,M$155)+'СЕТ СН'!$F$12</f>
        <v>0</v>
      </c>
      <c r="N178" s="37">
        <f>SUMIFS(СВЦЭМ!$E$34:$E$777,СВЦЭМ!$A$34:$A$777,$A178,СВЦЭМ!$B$34:$B$777,N$155)+'СЕТ СН'!$F$12</f>
        <v>0</v>
      </c>
      <c r="O178" s="37">
        <f>SUMIFS(СВЦЭМ!$E$34:$E$777,СВЦЭМ!$A$34:$A$777,$A178,СВЦЭМ!$B$34:$B$777,O$155)+'СЕТ СН'!$F$12</f>
        <v>0</v>
      </c>
      <c r="P178" s="37">
        <f>SUMIFS(СВЦЭМ!$E$34:$E$777,СВЦЭМ!$A$34:$A$777,$A178,СВЦЭМ!$B$34:$B$777,P$155)+'СЕТ СН'!$F$12</f>
        <v>0</v>
      </c>
      <c r="Q178" s="37">
        <f>SUMIFS(СВЦЭМ!$E$34:$E$777,СВЦЭМ!$A$34:$A$777,$A178,СВЦЭМ!$B$34:$B$777,Q$155)+'СЕТ СН'!$F$12</f>
        <v>0</v>
      </c>
      <c r="R178" s="37">
        <f>SUMIFS(СВЦЭМ!$E$34:$E$777,СВЦЭМ!$A$34:$A$777,$A178,СВЦЭМ!$B$34:$B$777,R$155)+'СЕТ СН'!$F$12</f>
        <v>0</v>
      </c>
      <c r="S178" s="37">
        <f>SUMIFS(СВЦЭМ!$E$34:$E$777,СВЦЭМ!$A$34:$A$777,$A178,СВЦЭМ!$B$34:$B$777,S$155)+'СЕТ СН'!$F$12</f>
        <v>0</v>
      </c>
      <c r="T178" s="37">
        <f>SUMIFS(СВЦЭМ!$E$34:$E$777,СВЦЭМ!$A$34:$A$777,$A178,СВЦЭМ!$B$34:$B$777,T$155)+'СЕТ СН'!$F$12</f>
        <v>0</v>
      </c>
      <c r="U178" s="37">
        <f>SUMIFS(СВЦЭМ!$E$34:$E$777,СВЦЭМ!$A$34:$A$777,$A178,СВЦЭМ!$B$34:$B$777,U$155)+'СЕТ СН'!$F$12</f>
        <v>0</v>
      </c>
      <c r="V178" s="37">
        <f>SUMIFS(СВЦЭМ!$E$34:$E$777,СВЦЭМ!$A$34:$A$777,$A178,СВЦЭМ!$B$34:$B$777,V$155)+'СЕТ СН'!$F$12</f>
        <v>0</v>
      </c>
      <c r="W178" s="37">
        <f>SUMIFS(СВЦЭМ!$E$34:$E$777,СВЦЭМ!$A$34:$A$777,$A178,СВЦЭМ!$B$34:$B$777,W$155)+'СЕТ СН'!$F$12</f>
        <v>0</v>
      </c>
      <c r="X178" s="37">
        <f>SUMIFS(СВЦЭМ!$E$34:$E$777,СВЦЭМ!$A$34:$A$777,$A178,СВЦЭМ!$B$34:$B$777,X$155)+'СЕТ СН'!$F$12</f>
        <v>0</v>
      </c>
      <c r="Y178" s="37">
        <f>SUMIFS(СВЦЭМ!$E$34:$E$777,СВЦЭМ!$A$34:$A$777,$A178,СВЦЭМ!$B$34:$B$777,Y$155)+'СЕТ СН'!$F$12</f>
        <v>0</v>
      </c>
    </row>
    <row r="179" spans="1:27" ht="15.75" x14ac:dyDescent="0.2">
      <c r="A179" s="36">
        <f t="shared" si="4"/>
        <v>42606</v>
      </c>
      <c r="B179" s="37">
        <f>SUMIFS(СВЦЭМ!$E$34:$E$777,СВЦЭМ!$A$34:$A$777,$A179,СВЦЭМ!$B$34:$B$777,B$155)+'СЕТ СН'!$F$12</f>
        <v>0</v>
      </c>
      <c r="C179" s="37">
        <f>SUMIFS(СВЦЭМ!$E$34:$E$777,СВЦЭМ!$A$34:$A$777,$A179,СВЦЭМ!$B$34:$B$777,C$155)+'СЕТ СН'!$F$12</f>
        <v>0</v>
      </c>
      <c r="D179" s="37">
        <f>SUMIFS(СВЦЭМ!$E$34:$E$777,СВЦЭМ!$A$34:$A$777,$A179,СВЦЭМ!$B$34:$B$777,D$155)+'СЕТ СН'!$F$12</f>
        <v>0</v>
      </c>
      <c r="E179" s="37">
        <f>SUMIFS(СВЦЭМ!$E$34:$E$777,СВЦЭМ!$A$34:$A$777,$A179,СВЦЭМ!$B$34:$B$777,E$155)+'СЕТ СН'!$F$12</f>
        <v>0</v>
      </c>
      <c r="F179" s="37">
        <f>SUMIFS(СВЦЭМ!$E$34:$E$777,СВЦЭМ!$A$34:$A$777,$A179,СВЦЭМ!$B$34:$B$777,F$155)+'СЕТ СН'!$F$12</f>
        <v>0</v>
      </c>
      <c r="G179" s="37">
        <f>SUMIFS(СВЦЭМ!$E$34:$E$777,СВЦЭМ!$A$34:$A$777,$A179,СВЦЭМ!$B$34:$B$777,G$155)+'СЕТ СН'!$F$12</f>
        <v>0</v>
      </c>
      <c r="H179" s="37">
        <f>SUMIFS(СВЦЭМ!$E$34:$E$777,СВЦЭМ!$A$34:$A$777,$A179,СВЦЭМ!$B$34:$B$777,H$155)+'СЕТ СН'!$F$12</f>
        <v>0</v>
      </c>
      <c r="I179" s="37">
        <f>SUMIFS(СВЦЭМ!$E$34:$E$777,СВЦЭМ!$A$34:$A$777,$A179,СВЦЭМ!$B$34:$B$777,I$155)+'СЕТ СН'!$F$12</f>
        <v>0</v>
      </c>
      <c r="J179" s="37">
        <f>SUMIFS(СВЦЭМ!$E$34:$E$777,СВЦЭМ!$A$34:$A$777,$A179,СВЦЭМ!$B$34:$B$777,J$155)+'СЕТ СН'!$F$12</f>
        <v>0</v>
      </c>
      <c r="K179" s="37">
        <f>SUMIFS(СВЦЭМ!$E$34:$E$777,СВЦЭМ!$A$34:$A$777,$A179,СВЦЭМ!$B$34:$B$777,K$155)+'СЕТ СН'!$F$12</f>
        <v>0</v>
      </c>
      <c r="L179" s="37">
        <f>SUMIFS(СВЦЭМ!$E$34:$E$777,СВЦЭМ!$A$34:$A$777,$A179,СВЦЭМ!$B$34:$B$777,L$155)+'СЕТ СН'!$F$12</f>
        <v>0</v>
      </c>
      <c r="M179" s="37">
        <f>SUMIFS(СВЦЭМ!$E$34:$E$777,СВЦЭМ!$A$34:$A$777,$A179,СВЦЭМ!$B$34:$B$777,M$155)+'СЕТ СН'!$F$12</f>
        <v>0</v>
      </c>
      <c r="N179" s="37">
        <f>SUMIFS(СВЦЭМ!$E$34:$E$777,СВЦЭМ!$A$34:$A$777,$A179,СВЦЭМ!$B$34:$B$777,N$155)+'СЕТ СН'!$F$12</f>
        <v>0</v>
      </c>
      <c r="O179" s="37">
        <f>SUMIFS(СВЦЭМ!$E$34:$E$777,СВЦЭМ!$A$34:$A$777,$A179,СВЦЭМ!$B$34:$B$777,O$155)+'СЕТ СН'!$F$12</f>
        <v>0</v>
      </c>
      <c r="P179" s="37">
        <f>SUMIFS(СВЦЭМ!$E$34:$E$777,СВЦЭМ!$A$34:$A$777,$A179,СВЦЭМ!$B$34:$B$777,P$155)+'СЕТ СН'!$F$12</f>
        <v>0</v>
      </c>
      <c r="Q179" s="37">
        <f>SUMIFS(СВЦЭМ!$E$34:$E$777,СВЦЭМ!$A$34:$A$777,$A179,СВЦЭМ!$B$34:$B$777,Q$155)+'СЕТ СН'!$F$12</f>
        <v>0</v>
      </c>
      <c r="R179" s="37">
        <f>SUMIFS(СВЦЭМ!$E$34:$E$777,СВЦЭМ!$A$34:$A$777,$A179,СВЦЭМ!$B$34:$B$777,R$155)+'СЕТ СН'!$F$12</f>
        <v>0</v>
      </c>
      <c r="S179" s="37">
        <f>SUMIFS(СВЦЭМ!$E$34:$E$777,СВЦЭМ!$A$34:$A$777,$A179,СВЦЭМ!$B$34:$B$777,S$155)+'СЕТ СН'!$F$12</f>
        <v>0</v>
      </c>
      <c r="T179" s="37">
        <f>SUMIFS(СВЦЭМ!$E$34:$E$777,СВЦЭМ!$A$34:$A$777,$A179,СВЦЭМ!$B$34:$B$777,T$155)+'СЕТ СН'!$F$12</f>
        <v>0</v>
      </c>
      <c r="U179" s="37">
        <f>SUMIFS(СВЦЭМ!$E$34:$E$777,СВЦЭМ!$A$34:$A$777,$A179,СВЦЭМ!$B$34:$B$777,U$155)+'СЕТ СН'!$F$12</f>
        <v>0</v>
      </c>
      <c r="V179" s="37">
        <f>SUMIFS(СВЦЭМ!$E$34:$E$777,СВЦЭМ!$A$34:$A$777,$A179,СВЦЭМ!$B$34:$B$777,V$155)+'СЕТ СН'!$F$12</f>
        <v>0</v>
      </c>
      <c r="W179" s="37">
        <f>SUMIFS(СВЦЭМ!$E$34:$E$777,СВЦЭМ!$A$34:$A$777,$A179,СВЦЭМ!$B$34:$B$777,W$155)+'СЕТ СН'!$F$12</f>
        <v>0</v>
      </c>
      <c r="X179" s="37">
        <f>SUMIFS(СВЦЭМ!$E$34:$E$777,СВЦЭМ!$A$34:$A$777,$A179,СВЦЭМ!$B$34:$B$777,X$155)+'СЕТ СН'!$F$12</f>
        <v>0</v>
      </c>
      <c r="Y179" s="37">
        <f>SUMIFS(СВЦЭМ!$E$34:$E$777,СВЦЭМ!$A$34:$A$777,$A179,СВЦЭМ!$B$34:$B$777,Y$155)+'СЕТ СН'!$F$12</f>
        <v>0</v>
      </c>
    </row>
    <row r="180" spans="1:27" ht="15.75" x14ac:dyDescent="0.2">
      <c r="A180" s="36">
        <f t="shared" si="4"/>
        <v>42607</v>
      </c>
      <c r="B180" s="37">
        <f>SUMIFS(СВЦЭМ!$E$34:$E$777,СВЦЭМ!$A$34:$A$777,$A180,СВЦЭМ!$B$34:$B$777,B$155)+'СЕТ СН'!$F$12</f>
        <v>0</v>
      </c>
      <c r="C180" s="37">
        <f>SUMIFS(СВЦЭМ!$E$34:$E$777,СВЦЭМ!$A$34:$A$777,$A180,СВЦЭМ!$B$34:$B$777,C$155)+'СЕТ СН'!$F$12</f>
        <v>0</v>
      </c>
      <c r="D180" s="37">
        <f>SUMIFS(СВЦЭМ!$E$34:$E$777,СВЦЭМ!$A$34:$A$777,$A180,СВЦЭМ!$B$34:$B$777,D$155)+'СЕТ СН'!$F$12</f>
        <v>0</v>
      </c>
      <c r="E180" s="37">
        <f>SUMIFS(СВЦЭМ!$E$34:$E$777,СВЦЭМ!$A$34:$A$777,$A180,СВЦЭМ!$B$34:$B$777,E$155)+'СЕТ СН'!$F$12</f>
        <v>0</v>
      </c>
      <c r="F180" s="37">
        <f>SUMIFS(СВЦЭМ!$E$34:$E$777,СВЦЭМ!$A$34:$A$777,$A180,СВЦЭМ!$B$34:$B$777,F$155)+'СЕТ СН'!$F$12</f>
        <v>0</v>
      </c>
      <c r="G180" s="37">
        <f>SUMIFS(СВЦЭМ!$E$34:$E$777,СВЦЭМ!$A$34:$A$777,$A180,СВЦЭМ!$B$34:$B$777,G$155)+'СЕТ СН'!$F$12</f>
        <v>0</v>
      </c>
      <c r="H180" s="37">
        <f>SUMIFS(СВЦЭМ!$E$34:$E$777,СВЦЭМ!$A$34:$A$777,$A180,СВЦЭМ!$B$34:$B$777,H$155)+'СЕТ СН'!$F$12</f>
        <v>0</v>
      </c>
      <c r="I180" s="37">
        <f>SUMIFS(СВЦЭМ!$E$34:$E$777,СВЦЭМ!$A$34:$A$777,$A180,СВЦЭМ!$B$34:$B$777,I$155)+'СЕТ СН'!$F$12</f>
        <v>0</v>
      </c>
      <c r="J180" s="37">
        <f>SUMIFS(СВЦЭМ!$E$34:$E$777,СВЦЭМ!$A$34:$A$777,$A180,СВЦЭМ!$B$34:$B$777,J$155)+'СЕТ СН'!$F$12</f>
        <v>0</v>
      </c>
      <c r="K180" s="37">
        <f>SUMIFS(СВЦЭМ!$E$34:$E$777,СВЦЭМ!$A$34:$A$777,$A180,СВЦЭМ!$B$34:$B$777,K$155)+'СЕТ СН'!$F$12</f>
        <v>0</v>
      </c>
      <c r="L180" s="37">
        <f>SUMIFS(СВЦЭМ!$E$34:$E$777,СВЦЭМ!$A$34:$A$777,$A180,СВЦЭМ!$B$34:$B$777,L$155)+'СЕТ СН'!$F$12</f>
        <v>0</v>
      </c>
      <c r="M180" s="37">
        <f>SUMIFS(СВЦЭМ!$E$34:$E$777,СВЦЭМ!$A$34:$A$777,$A180,СВЦЭМ!$B$34:$B$777,M$155)+'СЕТ СН'!$F$12</f>
        <v>0</v>
      </c>
      <c r="N180" s="37">
        <f>SUMIFS(СВЦЭМ!$E$34:$E$777,СВЦЭМ!$A$34:$A$777,$A180,СВЦЭМ!$B$34:$B$777,N$155)+'СЕТ СН'!$F$12</f>
        <v>0</v>
      </c>
      <c r="O180" s="37">
        <f>SUMIFS(СВЦЭМ!$E$34:$E$777,СВЦЭМ!$A$34:$A$777,$A180,СВЦЭМ!$B$34:$B$777,O$155)+'СЕТ СН'!$F$12</f>
        <v>0</v>
      </c>
      <c r="P180" s="37">
        <f>SUMIFS(СВЦЭМ!$E$34:$E$777,СВЦЭМ!$A$34:$A$777,$A180,СВЦЭМ!$B$34:$B$777,P$155)+'СЕТ СН'!$F$12</f>
        <v>0</v>
      </c>
      <c r="Q180" s="37">
        <f>SUMIFS(СВЦЭМ!$E$34:$E$777,СВЦЭМ!$A$34:$A$777,$A180,СВЦЭМ!$B$34:$B$777,Q$155)+'СЕТ СН'!$F$12</f>
        <v>0</v>
      </c>
      <c r="R180" s="37">
        <f>SUMIFS(СВЦЭМ!$E$34:$E$777,СВЦЭМ!$A$34:$A$777,$A180,СВЦЭМ!$B$34:$B$777,R$155)+'СЕТ СН'!$F$12</f>
        <v>0</v>
      </c>
      <c r="S180" s="37">
        <f>SUMIFS(СВЦЭМ!$E$34:$E$777,СВЦЭМ!$A$34:$A$777,$A180,СВЦЭМ!$B$34:$B$777,S$155)+'СЕТ СН'!$F$12</f>
        <v>0</v>
      </c>
      <c r="T180" s="37">
        <f>SUMIFS(СВЦЭМ!$E$34:$E$777,СВЦЭМ!$A$34:$A$777,$A180,СВЦЭМ!$B$34:$B$777,T$155)+'СЕТ СН'!$F$12</f>
        <v>0</v>
      </c>
      <c r="U180" s="37">
        <f>SUMIFS(СВЦЭМ!$E$34:$E$777,СВЦЭМ!$A$34:$A$777,$A180,СВЦЭМ!$B$34:$B$777,U$155)+'СЕТ СН'!$F$12</f>
        <v>0</v>
      </c>
      <c r="V180" s="37">
        <f>SUMIFS(СВЦЭМ!$E$34:$E$777,СВЦЭМ!$A$34:$A$777,$A180,СВЦЭМ!$B$34:$B$777,V$155)+'СЕТ СН'!$F$12</f>
        <v>0</v>
      </c>
      <c r="W180" s="37">
        <f>SUMIFS(СВЦЭМ!$E$34:$E$777,СВЦЭМ!$A$34:$A$777,$A180,СВЦЭМ!$B$34:$B$777,W$155)+'СЕТ СН'!$F$12</f>
        <v>0</v>
      </c>
      <c r="X180" s="37">
        <f>SUMIFS(СВЦЭМ!$E$34:$E$777,СВЦЭМ!$A$34:$A$777,$A180,СВЦЭМ!$B$34:$B$777,X$155)+'СЕТ СН'!$F$12</f>
        <v>0</v>
      </c>
      <c r="Y180" s="37">
        <f>SUMIFS(СВЦЭМ!$E$34:$E$777,СВЦЭМ!$A$34:$A$777,$A180,СВЦЭМ!$B$34:$B$777,Y$155)+'СЕТ СН'!$F$12</f>
        <v>0</v>
      </c>
    </row>
    <row r="181" spans="1:27" ht="15.75" x14ac:dyDescent="0.2">
      <c r="A181" s="36">
        <f t="shared" si="4"/>
        <v>42608</v>
      </c>
      <c r="B181" s="37">
        <f>SUMIFS(СВЦЭМ!$E$34:$E$777,СВЦЭМ!$A$34:$A$777,$A181,СВЦЭМ!$B$34:$B$777,B$155)+'СЕТ СН'!$F$12</f>
        <v>0</v>
      </c>
      <c r="C181" s="37">
        <f>SUMIFS(СВЦЭМ!$E$34:$E$777,СВЦЭМ!$A$34:$A$777,$A181,СВЦЭМ!$B$34:$B$777,C$155)+'СЕТ СН'!$F$12</f>
        <v>0</v>
      </c>
      <c r="D181" s="37">
        <f>SUMIFS(СВЦЭМ!$E$34:$E$777,СВЦЭМ!$A$34:$A$777,$A181,СВЦЭМ!$B$34:$B$777,D$155)+'СЕТ СН'!$F$12</f>
        <v>0</v>
      </c>
      <c r="E181" s="37">
        <f>SUMIFS(СВЦЭМ!$E$34:$E$777,СВЦЭМ!$A$34:$A$777,$A181,СВЦЭМ!$B$34:$B$777,E$155)+'СЕТ СН'!$F$12</f>
        <v>0</v>
      </c>
      <c r="F181" s="37">
        <f>SUMIFS(СВЦЭМ!$E$34:$E$777,СВЦЭМ!$A$34:$A$777,$A181,СВЦЭМ!$B$34:$B$777,F$155)+'СЕТ СН'!$F$12</f>
        <v>0</v>
      </c>
      <c r="G181" s="37">
        <f>SUMIFS(СВЦЭМ!$E$34:$E$777,СВЦЭМ!$A$34:$A$777,$A181,СВЦЭМ!$B$34:$B$777,G$155)+'СЕТ СН'!$F$12</f>
        <v>0</v>
      </c>
      <c r="H181" s="37">
        <f>SUMIFS(СВЦЭМ!$E$34:$E$777,СВЦЭМ!$A$34:$A$777,$A181,СВЦЭМ!$B$34:$B$777,H$155)+'СЕТ СН'!$F$12</f>
        <v>0</v>
      </c>
      <c r="I181" s="37">
        <f>SUMIFS(СВЦЭМ!$E$34:$E$777,СВЦЭМ!$A$34:$A$777,$A181,СВЦЭМ!$B$34:$B$777,I$155)+'СЕТ СН'!$F$12</f>
        <v>0</v>
      </c>
      <c r="J181" s="37">
        <f>SUMIFS(СВЦЭМ!$E$34:$E$777,СВЦЭМ!$A$34:$A$777,$A181,СВЦЭМ!$B$34:$B$777,J$155)+'СЕТ СН'!$F$12</f>
        <v>0</v>
      </c>
      <c r="K181" s="37">
        <f>SUMIFS(СВЦЭМ!$E$34:$E$777,СВЦЭМ!$A$34:$A$777,$A181,СВЦЭМ!$B$34:$B$777,K$155)+'СЕТ СН'!$F$12</f>
        <v>0</v>
      </c>
      <c r="L181" s="37">
        <f>SUMIFS(СВЦЭМ!$E$34:$E$777,СВЦЭМ!$A$34:$A$777,$A181,СВЦЭМ!$B$34:$B$777,L$155)+'СЕТ СН'!$F$12</f>
        <v>0</v>
      </c>
      <c r="M181" s="37">
        <f>SUMIFS(СВЦЭМ!$E$34:$E$777,СВЦЭМ!$A$34:$A$777,$A181,СВЦЭМ!$B$34:$B$777,M$155)+'СЕТ СН'!$F$12</f>
        <v>0</v>
      </c>
      <c r="N181" s="37">
        <f>SUMIFS(СВЦЭМ!$E$34:$E$777,СВЦЭМ!$A$34:$A$777,$A181,СВЦЭМ!$B$34:$B$777,N$155)+'СЕТ СН'!$F$12</f>
        <v>0</v>
      </c>
      <c r="O181" s="37">
        <f>SUMIFS(СВЦЭМ!$E$34:$E$777,СВЦЭМ!$A$34:$A$777,$A181,СВЦЭМ!$B$34:$B$777,O$155)+'СЕТ СН'!$F$12</f>
        <v>0</v>
      </c>
      <c r="P181" s="37">
        <f>SUMIFS(СВЦЭМ!$E$34:$E$777,СВЦЭМ!$A$34:$A$777,$A181,СВЦЭМ!$B$34:$B$777,P$155)+'СЕТ СН'!$F$12</f>
        <v>0</v>
      </c>
      <c r="Q181" s="37">
        <f>SUMIFS(СВЦЭМ!$E$34:$E$777,СВЦЭМ!$A$34:$A$777,$A181,СВЦЭМ!$B$34:$B$777,Q$155)+'СЕТ СН'!$F$12</f>
        <v>0</v>
      </c>
      <c r="R181" s="37">
        <f>SUMIFS(СВЦЭМ!$E$34:$E$777,СВЦЭМ!$A$34:$A$777,$A181,СВЦЭМ!$B$34:$B$777,R$155)+'СЕТ СН'!$F$12</f>
        <v>0</v>
      </c>
      <c r="S181" s="37">
        <f>SUMIFS(СВЦЭМ!$E$34:$E$777,СВЦЭМ!$A$34:$A$777,$A181,СВЦЭМ!$B$34:$B$777,S$155)+'СЕТ СН'!$F$12</f>
        <v>0</v>
      </c>
      <c r="T181" s="37">
        <f>SUMIFS(СВЦЭМ!$E$34:$E$777,СВЦЭМ!$A$34:$A$777,$A181,СВЦЭМ!$B$34:$B$777,T$155)+'СЕТ СН'!$F$12</f>
        <v>0</v>
      </c>
      <c r="U181" s="37">
        <f>SUMIFS(СВЦЭМ!$E$34:$E$777,СВЦЭМ!$A$34:$A$777,$A181,СВЦЭМ!$B$34:$B$777,U$155)+'СЕТ СН'!$F$12</f>
        <v>0</v>
      </c>
      <c r="V181" s="37">
        <f>SUMIFS(СВЦЭМ!$E$34:$E$777,СВЦЭМ!$A$34:$A$777,$A181,СВЦЭМ!$B$34:$B$777,V$155)+'СЕТ СН'!$F$12</f>
        <v>0</v>
      </c>
      <c r="W181" s="37">
        <f>SUMIFS(СВЦЭМ!$E$34:$E$777,СВЦЭМ!$A$34:$A$777,$A181,СВЦЭМ!$B$34:$B$777,W$155)+'СЕТ СН'!$F$12</f>
        <v>0</v>
      </c>
      <c r="X181" s="37">
        <f>SUMIFS(СВЦЭМ!$E$34:$E$777,СВЦЭМ!$A$34:$A$777,$A181,СВЦЭМ!$B$34:$B$777,X$155)+'СЕТ СН'!$F$12</f>
        <v>0</v>
      </c>
      <c r="Y181" s="37">
        <f>SUMIFS(СВЦЭМ!$E$34:$E$777,СВЦЭМ!$A$34:$A$777,$A181,СВЦЭМ!$B$34:$B$777,Y$155)+'СЕТ СН'!$F$12</f>
        <v>0</v>
      </c>
    </row>
    <row r="182" spans="1:27" ht="15.75" x14ac:dyDescent="0.2">
      <c r="A182" s="36">
        <f t="shared" si="4"/>
        <v>42609</v>
      </c>
      <c r="B182" s="37">
        <f>SUMIFS(СВЦЭМ!$E$34:$E$777,СВЦЭМ!$A$34:$A$777,$A182,СВЦЭМ!$B$34:$B$777,B$155)+'СЕТ СН'!$F$12</f>
        <v>0</v>
      </c>
      <c r="C182" s="37">
        <f>SUMIFS(СВЦЭМ!$E$34:$E$777,СВЦЭМ!$A$34:$A$777,$A182,СВЦЭМ!$B$34:$B$777,C$155)+'СЕТ СН'!$F$12</f>
        <v>0</v>
      </c>
      <c r="D182" s="37">
        <f>SUMIFS(СВЦЭМ!$E$34:$E$777,СВЦЭМ!$A$34:$A$777,$A182,СВЦЭМ!$B$34:$B$777,D$155)+'СЕТ СН'!$F$12</f>
        <v>0</v>
      </c>
      <c r="E182" s="37">
        <f>SUMIFS(СВЦЭМ!$E$34:$E$777,СВЦЭМ!$A$34:$A$777,$A182,СВЦЭМ!$B$34:$B$777,E$155)+'СЕТ СН'!$F$12</f>
        <v>0</v>
      </c>
      <c r="F182" s="37">
        <f>SUMIFS(СВЦЭМ!$E$34:$E$777,СВЦЭМ!$A$34:$A$777,$A182,СВЦЭМ!$B$34:$B$777,F$155)+'СЕТ СН'!$F$12</f>
        <v>0</v>
      </c>
      <c r="G182" s="37">
        <f>SUMIFS(СВЦЭМ!$E$34:$E$777,СВЦЭМ!$A$34:$A$777,$A182,СВЦЭМ!$B$34:$B$777,G$155)+'СЕТ СН'!$F$12</f>
        <v>0</v>
      </c>
      <c r="H182" s="37">
        <f>SUMIFS(СВЦЭМ!$E$34:$E$777,СВЦЭМ!$A$34:$A$777,$A182,СВЦЭМ!$B$34:$B$777,H$155)+'СЕТ СН'!$F$12</f>
        <v>0</v>
      </c>
      <c r="I182" s="37">
        <f>SUMIFS(СВЦЭМ!$E$34:$E$777,СВЦЭМ!$A$34:$A$777,$A182,СВЦЭМ!$B$34:$B$777,I$155)+'СЕТ СН'!$F$12</f>
        <v>0</v>
      </c>
      <c r="J182" s="37">
        <f>SUMIFS(СВЦЭМ!$E$34:$E$777,СВЦЭМ!$A$34:$A$777,$A182,СВЦЭМ!$B$34:$B$777,J$155)+'СЕТ СН'!$F$12</f>
        <v>0</v>
      </c>
      <c r="K182" s="37">
        <f>SUMIFS(СВЦЭМ!$E$34:$E$777,СВЦЭМ!$A$34:$A$777,$A182,СВЦЭМ!$B$34:$B$777,K$155)+'СЕТ СН'!$F$12</f>
        <v>0</v>
      </c>
      <c r="L182" s="37">
        <f>SUMIFS(СВЦЭМ!$E$34:$E$777,СВЦЭМ!$A$34:$A$777,$A182,СВЦЭМ!$B$34:$B$777,L$155)+'СЕТ СН'!$F$12</f>
        <v>0</v>
      </c>
      <c r="M182" s="37">
        <f>SUMIFS(СВЦЭМ!$E$34:$E$777,СВЦЭМ!$A$34:$A$777,$A182,СВЦЭМ!$B$34:$B$777,M$155)+'СЕТ СН'!$F$12</f>
        <v>0</v>
      </c>
      <c r="N182" s="37">
        <f>SUMIFS(СВЦЭМ!$E$34:$E$777,СВЦЭМ!$A$34:$A$777,$A182,СВЦЭМ!$B$34:$B$777,N$155)+'СЕТ СН'!$F$12</f>
        <v>0</v>
      </c>
      <c r="O182" s="37">
        <f>SUMIFS(СВЦЭМ!$E$34:$E$777,СВЦЭМ!$A$34:$A$777,$A182,СВЦЭМ!$B$34:$B$777,O$155)+'СЕТ СН'!$F$12</f>
        <v>0</v>
      </c>
      <c r="P182" s="37">
        <f>SUMIFS(СВЦЭМ!$E$34:$E$777,СВЦЭМ!$A$34:$A$777,$A182,СВЦЭМ!$B$34:$B$777,P$155)+'СЕТ СН'!$F$12</f>
        <v>0</v>
      </c>
      <c r="Q182" s="37">
        <f>SUMIFS(СВЦЭМ!$E$34:$E$777,СВЦЭМ!$A$34:$A$777,$A182,СВЦЭМ!$B$34:$B$777,Q$155)+'СЕТ СН'!$F$12</f>
        <v>0</v>
      </c>
      <c r="R182" s="37">
        <f>SUMIFS(СВЦЭМ!$E$34:$E$777,СВЦЭМ!$A$34:$A$777,$A182,СВЦЭМ!$B$34:$B$777,R$155)+'СЕТ СН'!$F$12</f>
        <v>0</v>
      </c>
      <c r="S182" s="37">
        <f>SUMIFS(СВЦЭМ!$E$34:$E$777,СВЦЭМ!$A$34:$A$777,$A182,СВЦЭМ!$B$34:$B$777,S$155)+'СЕТ СН'!$F$12</f>
        <v>0</v>
      </c>
      <c r="T182" s="37">
        <f>SUMIFS(СВЦЭМ!$E$34:$E$777,СВЦЭМ!$A$34:$A$777,$A182,СВЦЭМ!$B$34:$B$777,T$155)+'СЕТ СН'!$F$12</f>
        <v>0</v>
      </c>
      <c r="U182" s="37">
        <f>SUMIFS(СВЦЭМ!$E$34:$E$777,СВЦЭМ!$A$34:$A$777,$A182,СВЦЭМ!$B$34:$B$777,U$155)+'СЕТ СН'!$F$12</f>
        <v>0</v>
      </c>
      <c r="V182" s="37">
        <f>SUMIFS(СВЦЭМ!$E$34:$E$777,СВЦЭМ!$A$34:$A$777,$A182,СВЦЭМ!$B$34:$B$777,V$155)+'СЕТ СН'!$F$12</f>
        <v>0</v>
      </c>
      <c r="W182" s="37">
        <f>SUMIFS(СВЦЭМ!$E$34:$E$777,СВЦЭМ!$A$34:$A$777,$A182,СВЦЭМ!$B$34:$B$777,W$155)+'СЕТ СН'!$F$12</f>
        <v>0</v>
      </c>
      <c r="X182" s="37">
        <f>SUMIFS(СВЦЭМ!$E$34:$E$777,СВЦЭМ!$A$34:$A$777,$A182,СВЦЭМ!$B$34:$B$777,X$155)+'СЕТ СН'!$F$12</f>
        <v>0</v>
      </c>
      <c r="Y182" s="37">
        <f>SUMIFS(СВЦЭМ!$E$34:$E$777,СВЦЭМ!$A$34:$A$777,$A182,СВЦЭМ!$B$34:$B$777,Y$155)+'СЕТ СН'!$F$12</f>
        <v>0</v>
      </c>
    </row>
    <row r="183" spans="1:27" ht="15.75" x14ac:dyDescent="0.2">
      <c r="A183" s="36">
        <f t="shared" si="4"/>
        <v>42610</v>
      </c>
      <c r="B183" s="37">
        <f>SUMIFS(СВЦЭМ!$E$34:$E$777,СВЦЭМ!$A$34:$A$777,$A183,СВЦЭМ!$B$34:$B$777,B$155)+'СЕТ СН'!$F$12</f>
        <v>0</v>
      </c>
      <c r="C183" s="37">
        <f>SUMIFS(СВЦЭМ!$E$34:$E$777,СВЦЭМ!$A$34:$A$777,$A183,СВЦЭМ!$B$34:$B$777,C$155)+'СЕТ СН'!$F$12</f>
        <v>0</v>
      </c>
      <c r="D183" s="37">
        <f>SUMIFS(СВЦЭМ!$E$34:$E$777,СВЦЭМ!$A$34:$A$777,$A183,СВЦЭМ!$B$34:$B$777,D$155)+'СЕТ СН'!$F$12</f>
        <v>0</v>
      </c>
      <c r="E183" s="37">
        <f>SUMIFS(СВЦЭМ!$E$34:$E$777,СВЦЭМ!$A$34:$A$777,$A183,СВЦЭМ!$B$34:$B$777,E$155)+'СЕТ СН'!$F$12</f>
        <v>0</v>
      </c>
      <c r="F183" s="37">
        <f>SUMIFS(СВЦЭМ!$E$34:$E$777,СВЦЭМ!$A$34:$A$777,$A183,СВЦЭМ!$B$34:$B$777,F$155)+'СЕТ СН'!$F$12</f>
        <v>0</v>
      </c>
      <c r="G183" s="37">
        <f>SUMIFS(СВЦЭМ!$E$34:$E$777,СВЦЭМ!$A$34:$A$777,$A183,СВЦЭМ!$B$34:$B$777,G$155)+'СЕТ СН'!$F$12</f>
        <v>0</v>
      </c>
      <c r="H183" s="37">
        <f>SUMIFS(СВЦЭМ!$E$34:$E$777,СВЦЭМ!$A$34:$A$777,$A183,СВЦЭМ!$B$34:$B$777,H$155)+'СЕТ СН'!$F$12</f>
        <v>0</v>
      </c>
      <c r="I183" s="37">
        <f>SUMIFS(СВЦЭМ!$E$34:$E$777,СВЦЭМ!$A$34:$A$777,$A183,СВЦЭМ!$B$34:$B$777,I$155)+'СЕТ СН'!$F$12</f>
        <v>0</v>
      </c>
      <c r="J183" s="37">
        <f>SUMIFS(СВЦЭМ!$E$34:$E$777,СВЦЭМ!$A$34:$A$777,$A183,СВЦЭМ!$B$34:$B$777,J$155)+'СЕТ СН'!$F$12</f>
        <v>0</v>
      </c>
      <c r="K183" s="37">
        <f>SUMIFS(СВЦЭМ!$E$34:$E$777,СВЦЭМ!$A$34:$A$777,$A183,СВЦЭМ!$B$34:$B$777,K$155)+'СЕТ СН'!$F$12</f>
        <v>0</v>
      </c>
      <c r="L183" s="37">
        <f>SUMIFS(СВЦЭМ!$E$34:$E$777,СВЦЭМ!$A$34:$A$777,$A183,СВЦЭМ!$B$34:$B$777,L$155)+'СЕТ СН'!$F$12</f>
        <v>0</v>
      </c>
      <c r="M183" s="37">
        <f>SUMIFS(СВЦЭМ!$E$34:$E$777,СВЦЭМ!$A$34:$A$777,$A183,СВЦЭМ!$B$34:$B$777,M$155)+'СЕТ СН'!$F$12</f>
        <v>0</v>
      </c>
      <c r="N183" s="37">
        <f>SUMIFS(СВЦЭМ!$E$34:$E$777,СВЦЭМ!$A$34:$A$777,$A183,СВЦЭМ!$B$34:$B$777,N$155)+'СЕТ СН'!$F$12</f>
        <v>0</v>
      </c>
      <c r="O183" s="37">
        <f>SUMIFS(СВЦЭМ!$E$34:$E$777,СВЦЭМ!$A$34:$A$777,$A183,СВЦЭМ!$B$34:$B$777,O$155)+'СЕТ СН'!$F$12</f>
        <v>0</v>
      </c>
      <c r="P183" s="37">
        <f>SUMIFS(СВЦЭМ!$E$34:$E$777,СВЦЭМ!$A$34:$A$777,$A183,СВЦЭМ!$B$34:$B$777,P$155)+'СЕТ СН'!$F$12</f>
        <v>0</v>
      </c>
      <c r="Q183" s="37">
        <f>SUMIFS(СВЦЭМ!$E$34:$E$777,СВЦЭМ!$A$34:$A$777,$A183,СВЦЭМ!$B$34:$B$777,Q$155)+'СЕТ СН'!$F$12</f>
        <v>0</v>
      </c>
      <c r="R183" s="37">
        <f>SUMIFS(СВЦЭМ!$E$34:$E$777,СВЦЭМ!$A$34:$A$777,$A183,СВЦЭМ!$B$34:$B$777,R$155)+'СЕТ СН'!$F$12</f>
        <v>0</v>
      </c>
      <c r="S183" s="37">
        <f>SUMIFS(СВЦЭМ!$E$34:$E$777,СВЦЭМ!$A$34:$A$777,$A183,СВЦЭМ!$B$34:$B$777,S$155)+'СЕТ СН'!$F$12</f>
        <v>0</v>
      </c>
      <c r="T183" s="37">
        <f>SUMIFS(СВЦЭМ!$E$34:$E$777,СВЦЭМ!$A$34:$A$777,$A183,СВЦЭМ!$B$34:$B$777,T$155)+'СЕТ СН'!$F$12</f>
        <v>0</v>
      </c>
      <c r="U183" s="37">
        <f>SUMIFS(СВЦЭМ!$E$34:$E$777,СВЦЭМ!$A$34:$A$777,$A183,СВЦЭМ!$B$34:$B$777,U$155)+'СЕТ СН'!$F$12</f>
        <v>0</v>
      </c>
      <c r="V183" s="37">
        <f>SUMIFS(СВЦЭМ!$E$34:$E$777,СВЦЭМ!$A$34:$A$777,$A183,СВЦЭМ!$B$34:$B$777,V$155)+'СЕТ СН'!$F$12</f>
        <v>0</v>
      </c>
      <c r="W183" s="37">
        <f>SUMIFS(СВЦЭМ!$E$34:$E$777,СВЦЭМ!$A$34:$A$777,$A183,СВЦЭМ!$B$34:$B$777,W$155)+'СЕТ СН'!$F$12</f>
        <v>0</v>
      </c>
      <c r="X183" s="37">
        <f>SUMIFS(СВЦЭМ!$E$34:$E$777,СВЦЭМ!$A$34:$A$777,$A183,СВЦЭМ!$B$34:$B$777,X$155)+'СЕТ СН'!$F$12</f>
        <v>0</v>
      </c>
      <c r="Y183" s="37">
        <f>SUMIFS(СВЦЭМ!$E$34:$E$777,СВЦЭМ!$A$34:$A$777,$A183,СВЦЭМ!$B$34:$B$777,Y$155)+'СЕТ СН'!$F$12</f>
        <v>0</v>
      </c>
    </row>
    <row r="184" spans="1:27" ht="15.75" x14ac:dyDescent="0.2">
      <c r="A184" s="36">
        <f t="shared" si="4"/>
        <v>42611</v>
      </c>
      <c r="B184" s="37">
        <f>SUMIFS(СВЦЭМ!$E$34:$E$777,СВЦЭМ!$A$34:$A$777,$A184,СВЦЭМ!$B$34:$B$777,B$155)+'СЕТ СН'!$F$12</f>
        <v>0</v>
      </c>
      <c r="C184" s="37">
        <f>SUMIFS(СВЦЭМ!$E$34:$E$777,СВЦЭМ!$A$34:$A$777,$A184,СВЦЭМ!$B$34:$B$777,C$155)+'СЕТ СН'!$F$12</f>
        <v>0</v>
      </c>
      <c r="D184" s="37">
        <f>SUMIFS(СВЦЭМ!$E$34:$E$777,СВЦЭМ!$A$34:$A$777,$A184,СВЦЭМ!$B$34:$B$777,D$155)+'СЕТ СН'!$F$12</f>
        <v>0</v>
      </c>
      <c r="E184" s="37">
        <f>SUMIFS(СВЦЭМ!$E$34:$E$777,СВЦЭМ!$A$34:$A$777,$A184,СВЦЭМ!$B$34:$B$777,E$155)+'СЕТ СН'!$F$12</f>
        <v>0</v>
      </c>
      <c r="F184" s="37">
        <f>SUMIFS(СВЦЭМ!$E$34:$E$777,СВЦЭМ!$A$34:$A$777,$A184,СВЦЭМ!$B$34:$B$777,F$155)+'СЕТ СН'!$F$12</f>
        <v>0</v>
      </c>
      <c r="G184" s="37">
        <f>SUMIFS(СВЦЭМ!$E$34:$E$777,СВЦЭМ!$A$34:$A$777,$A184,СВЦЭМ!$B$34:$B$777,G$155)+'СЕТ СН'!$F$12</f>
        <v>0</v>
      </c>
      <c r="H184" s="37">
        <f>SUMIFS(СВЦЭМ!$E$34:$E$777,СВЦЭМ!$A$34:$A$777,$A184,СВЦЭМ!$B$34:$B$777,H$155)+'СЕТ СН'!$F$12</f>
        <v>0</v>
      </c>
      <c r="I184" s="37">
        <f>SUMIFS(СВЦЭМ!$E$34:$E$777,СВЦЭМ!$A$34:$A$777,$A184,СВЦЭМ!$B$34:$B$777,I$155)+'СЕТ СН'!$F$12</f>
        <v>0</v>
      </c>
      <c r="J184" s="37">
        <f>SUMIFS(СВЦЭМ!$E$34:$E$777,СВЦЭМ!$A$34:$A$777,$A184,СВЦЭМ!$B$34:$B$777,J$155)+'СЕТ СН'!$F$12</f>
        <v>0</v>
      </c>
      <c r="K184" s="37">
        <f>SUMIFS(СВЦЭМ!$E$34:$E$777,СВЦЭМ!$A$34:$A$777,$A184,СВЦЭМ!$B$34:$B$777,K$155)+'СЕТ СН'!$F$12</f>
        <v>0</v>
      </c>
      <c r="L184" s="37">
        <f>SUMIFS(СВЦЭМ!$E$34:$E$777,СВЦЭМ!$A$34:$A$777,$A184,СВЦЭМ!$B$34:$B$777,L$155)+'СЕТ СН'!$F$12</f>
        <v>0</v>
      </c>
      <c r="M184" s="37">
        <f>SUMIFS(СВЦЭМ!$E$34:$E$777,СВЦЭМ!$A$34:$A$777,$A184,СВЦЭМ!$B$34:$B$777,M$155)+'СЕТ СН'!$F$12</f>
        <v>0</v>
      </c>
      <c r="N184" s="37">
        <f>SUMIFS(СВЦЭМ!$E$34:$E$777,СВЦЭМ!$A$34:$A$777,$A184,СВЦЭМ!$B$34:$B$777,N$155)+'СЕТ СН'!$F$12</f>
        <v>0</v>
      </c>
      <c r="O184" s="37">
        <f>SUMIFS(СВЦЭМ!$E$34:$E$777,СВЦЭМ!$A$34:$A$777,$A184,СВЦЭМ!$B$34:$B$777,O$155)+'СЕТ СН'!$F$12</f>
        <v>0</v>
      </c>
      <c r="P184" s="37">
        <f>SUMIFS(СВЦЭМ!$E$34:$E$777,СВЦЭМ!$A$34:$A$777,$A184,СВЦЭМ!$B$34:$B$777,P$155)+'СЕТ СН'!$F$12</f>
        <v>0</v>
      </c>
      <c r="Q184" s="37">
        <f>SUMIFS(СВЦЭМ!$E$34:$E$777,СВЦЭМ!$A$34:$A$777,$A184,СВЦЭМ!$B$34:$B$777,Q$155)+'СЕТ СН'!$F$12</f>
        <v>0</v>
      </c>
      <c r="R184" s="37">
        <f>SUMIFS(СВЦЭМ!$E$34:$E$777,СВЦЭМ!$A$34:$A$777,$A184,СВЦЭМ!$B$34:$B$777,R$155)+'СЕТ СН'!$F$12</f>
        <v>0</v>
      </c>
      <c r="S184" s="37">
        <f>SUMIFS(СВЦЭМ!$E$34:$E$777,СВЦЭМ!$A$34:$A$777,$A184,СВЦЭМ!$B$34:$B$777,S$155)+'СЕТ СН'!$F$12</f>
        <v>0</v>
      </c>
      <c r="T184" s="37">
        <f>SUMIFS(СВЦЭМ!$E$34:$E$777,СВЦЭМ!$A$34:$A$777,$A184,СВЦЭМ!$B$34:$B$777,T$155)+'СЕТ СН'!$F$12</f>
        <v>0</v>
      </c>
      <c r="U184" s="37">
        <f>SUMIFS(СВЦЭМ!$E$34:$E$777,СВЦЭМ!$A$34:$A$777,$A184,СВЦЭМ!$B$34:$B$777,U$155)+'СЕТ СН'!$F$12</f>
        <v>0</v>
      </c>
      <c r="V184" s="37">
        <f>SUMIFS(СВЦЭМ!$E$34:$E$777,СВЦЭМ!$A$34:$A$777,$A184,СВЦЭМ!$B$34:$B$777,V$155)+'СЕТ СН'!$F$12</f>
        <v>0</v>
      </c>
      <c r="W184" s="37">
        <f>SUMIFS(СВЦЭМ!$E$34:$E$777,СВЦЭМ!$A$34:$A$777,$A184,СВЦЭМ!$B$34:$B$777,W$155)+'СЕТ СН'!$F$12</f>
        <v>0</v>
      </c>
      <c r="X184" s="37">
        <f>SUMIFS(СВЦЭМ!$E$34:$E$777,СВЦЭМ!$A$34:$A$777,$A184,СВЦЭМ!$B$34:$B$777,X$155)+'СЕТ СН'!$F$12</f>
        <v>0</v>
      </c>
      <c r="Y184" s="37">
        <f>SUMIFS(СВЦЭМ!$E$34:$E$777,СВЦЭМ!$A$34:$A$777,$A184,СВЦЭМ!$B$34:$B$777,Y$155)+'СЕТ СН'!$F$12</f>
        <v>0</v>
      </c>
    </row>
    <row r="185" spans="1:27" ht="15.75" x14ac:dyDescent="0.2">
      <c r="A185" s="36">
        <f t="shared" si="4"/>
        <v>42612</v>
      </c>
      <c r="B185" s="37">
        <f>SUMIFS(СВЦЭМ!$E$34:$E$777,СВЦЭМ!$A$34:$A$777,$A185,СВЦЭМ!$B$34:$B$777,B$155)+'СЕТ СН'!$F$12</f>
        <v>0</v>
      </c>
      <c r="C185" s="37">
        <f>SUMIFS(СВЦЭМ!$E$34:$E$777,СВЦЭМ!$A$34:$A$777,$A185,СВЦЭМ!$B$34:$B$777,C$155)+'СЕТ СН'!$F$12</f>
        <v>0</v>
      </c>
      <c r="D185" s="37">
        <f>SUMIFS(СВЦЭМ!$E$34:$E$777,СВЦЭМ!$A$34:$A$777,$A185,СВЦЭМ!$B$34:$B$777,D$155)+'СЕТ СН'!$F$12</f>
        <v>0</v>
      </c>
      <c r="E185" s="37">
        <f>SUMIFS(СВЦЭМ!$E$34:$E$777,СВЦЭМ!$A$34:$A$777,$A185,СВЦЭМ!$B$34:$B$777,E$155)+'СЕТ СН'!$F$12</f>
        <v>0</v>
      </c>
      <c r="F185" s="37">
        <f>SUMIFS(СВЦЭМ!$E$34:$E$777,СВЦЭМ!$A$34:$A$777,$A185,СВЦЭМ!$B$34:$B$777,F$155)+'СЕТ СН'!$F$12</f>
        <v>0</v>
      </c>
      <c r="G185" s="37">
        <f>SUMIFS(СВЦЭМ!$E$34:$E$777,СВЦЭМ!$A$34:$A$777,$A185,СВЦЭМ!$B$34:$B$777,G$155)+'СЕТ СН'!$F$12</f>
        <v>0</v>
      </c>
      <c r="H185" s="37">
        <f>SUMIFS(СВЦЭМ!$E$34:$E$777,СВЦЭМ!$A$34:$A$777,$A185,СВЦЭМ!$B$34:$B$777,H$155)+'СЕТ СН'!$F$12</f>
        <v>0</v>
      </c>
      <c r="I185" s="37">
        <f>SUMIFS(СВЦЭМ!$E$34:$E$777,СВЦЭМ!$A$34:$A$777,$A185,СВЦЭМ!$B$34:$B$777,I$155)+'СЕТ СН'!$F$12</f>
        <v>0</v>
      </c>
      <c r="J185" s="37">
        <f>SUMIFS(СВЦЭМ!$E$34:$E$777,СВЦЭМ!$A$34:$A$777,$A185,СВЦЭМ!$B$34:$B$777,J$155)+'СЕТ СН'!$F$12</f>
        <v>0</v>
      </c>
      <c r="K185" s="37">
        <f>SUMIFS(СВЦЭМ!$E$34:$E$777,СВЦЭМ!$A$34:$A$777,$A185,СВЦЭМ!$B$34:$B$777,K$155)+'СЕТ СН'!$F$12</f>
        <v>0</v>
      </c>
      <c r="L185" s="37">
        <f>SUMIFS(СВЦЭМ!$E$34:$E$777,СВЦЭМ!$A$34:$A$777,$A185,СВЦЭМ!$B$34:$B$777,L$155)+'СЕТ СН'!$F$12</f>
        <v>0</v>
      </c>
      <c r="M185" s="37">
        <f>SUMIFS(СВЦЭМ!$E$34:$E$777,СВЦЭМ!$A$34:$A$777,$A185,СВЦЭМ!$B$34:$B$777,M$155)+'СЕТ СН'!$F$12</f>
        <v>0</v>
      </c>
      <c r="N185" s="37">
        <f>SUMIFS(СВЦЭМ!$E$34:$E$777,СВЦЭМ!$A$34:$A$777,$A185,СВЦЭМ!$B$34:$B$777,N$155)+'СЕТ СН'!$F$12</f>
        <v>0</v>
      </c>
      <c r="O185" s="37">
        <f>SUMIFS(СВЦЭМ!$E$34:$E$777,СВЦЭМ!$A$34:$A$777,$A185,СВЦЭМ!$B$34:$B$777,O$155)+'СЕТ СН'!$F$12</f>
        <v>0</v>
      </c>
      <c r="P185" s="37">
        <f>SUMIFS(СВЦЭМ!$E$34:$E$777,СВЦЭМ!$A$34:$A$777,$A185,СВЦЭМ!$B$34:$B$777,P$155)+'СЕТ СН'!$F$12</f>
        <v>0</v>
      </c>
      <c r="Q185" s="37">
        <f>SUMIFS(СВЦЭМ!$E$34:$E$777,СВЦЭМ!$A$34:$A$777,$A185,СВЦЭМ!$B$34:$B$777,Q$155)+'СЕТ СН'!$F$12</f>
        <v>0</v>
      </c>
      <c r="R185" s="37">
        <f>SUMIFS(СВЦЭМ!$E$34:$E$777,СВЦЭМ!$A$34:$A$777,$A185,СВЦЭМ!$B$34:$B$777,R$155)+'СЕТ СН'!$F$12</f>
        <v>0</v>
      </c>
      <c r="S185" s="37">
        <f>SUMIFS(СВЦЭМ!$E$34:$E$777,СВЦЭМ!$A$34:$A$777,$A185,СВЦЭМ!$B$34:$B$777,S$155)+'СЕТ СН'!$F$12</f>
        <v>0</v>
      </c>
      <c r="T185" s="37">
        <f>SUMIFS(СВЦЭМ!$E$34:$E$777,СВЦЭМ!$A$34:$A$777,$A185,СВЦЭМ!$B$34:$B$777,T$155)+'СЕТ СН'!$F$12</f>
        <v>0</v>
      </c>
      <c r="U185" s="37">
        <f>SUMIFS(СВЦЭМ!$E$34:$E$777,СВЦЭМ!$A$34:$A$777,$A185,СВЦЭМ!$B$34:$B$777,U$155)+'СЕТ СН'!$F$12</f>
        <v>0</v>
      </c>
      <c r="V185" s="37">
        <f>SUMIFS(СВЦЭМ!$E$34:$E$777,СВЦЭМ!$A$34:$A$777,$A185,СВЦЭМ!$B$34:$B$777,V$155)+'СЕТ СН'!$F$12</f>
        <v>0</v>
      </c>
      <c r="W185" s="37">
        <f>SUMIFS(СВЦЭМ!$E$34:$E$777,СВЦЭМ!$A$34:$A$777,$A185,СВЦЭМ!$B$34:$B$777,W$155)+'СЕТ СН'!$F$12</f>
        <v>0</v>
      </c>
      <c r="X185" s="37">
        <f>SUMIFS(СВЦЭМ!$E$34:$E$777,СВЦЭМ!$A$34:$A$777,$A185,СВЦЭМ!$B$34:$B$777,X$155)+'СЕТ СН'!$F$12</f>
        <v>0</v>
      </c>
      <c r="Y185" s="37">
        <f>SUMIFS(СВЦЭМ!$E$34:$E$777,СВЦЭМ!$A$34:$A$777,$A185,СВЦЭМ!$B$34:$B$777,Y$155)+'СЕТ СН'!$F$12</f>
        <v>0</v>
      </c>
    </row>
    <row r="186" spans="1:27" ht="15.75" x14ac:dyDescent="0.2">
      <c r="A186" s="36">
        <f t="shared" si="4"/>
        <v>42613</v>
      </c>
      <c r="B186" s="37">
        <f>SUMIFS(СВЦЭМ!$E$34:$E$777,СВЦЭМ!$A$34:$A$777,$A186,СВЦЭМ!$B$34:$B$777,B$155)+'СЕТ СН'!$F$12</f>
        <v>0</v>
      </c>
      <c r="C186" s="37">
        <f>SUMIFS(СВЦЭМ!$E$34:$E$777,СВЦЭМ!$A$34:$A$777,$A186,СВЦЭМ!$B$34:$B$777,C$155)+'СЕТ СН'!$F$12</f>
        <v>0</v>
      </c>
      <c r="D186" s="37">
        <f>SUMIFS(СВЦЭМ!$E$34:$E$777,СВЦЭМ!$A$34:$A$777,$A186,СВЦЭМ!$B$34:$B$777,D$155)+'СЕТ СН'!$F$12</f>
        <v>0</v>
      </c>
      <c r="E186" s="37">
        <f>SUMIFS(СВЦЭМ!$E$34:$E$777,СВЦЭМ!$A$34:$A$777,$A186,СВЦЭМ!$B$34:$B$777,E$155)+'СЕТ СН'!$F$12</f>
        <v>0</v>
      </c>
      <c r="F186" s="37">
        <f>SUMIFS(СВЦЭМ!$E$34:$E$777,СВЦЭМ!$A$34:$A$777,$A186,СВЦЭМ!$B$34:$B$777,F$155)+'СЕТ СН'!$F$12</f>
        <v>0</v>
      </c>
      <c r="G186" s="37">
        <f>SUMIFS(СВЦЭМ!$E$34:$E$777,СВЦЭМ!$A$34:$A$777,$A186,СВЦЭМ!$B$34:$B$777,G$155)+'СЕТ СН'!$F$12</f>
        <v>0</v>
      </c>
      <c r="H186" s="37">
        <f>SUMIFS(СВЦЭМ!$E$34:$E$777,СВЦЭМ!$A$34:$A$777,$A186,СВЦЭМ!$B$34:$B$777,H$155)+'СЕТ СН'!$F$12</f>
        <v>0</v>
      </c>
      <c r="I186" s="37">
        <f>SUMIFS(СВЦЭМ!$E$34:$E$777,СВЦЭМ!$A$34:$A$777,$A186,СВЦЭМ!$B$34:$B$777,I$155)+'СЕТ СН'!$F$12</f>
        <v>0</v>
      </c>
      <c r="J186" s="37">
        <f>SUMIFS(СВЦЭМ!$E$34:$E$777,СВЦЭМ!$A$34:$A$777,$A186,СВЦЭМ!$B$34:$B$777,J$155)+'СЕТ СН'!$F$12</f>
        <v>0</v>
      </c>
      <c r="K186" s="37">
        <f>SUMIFS(СВЦЭМ!$E$34:$E$777,СВЦЭМ!$A$34:$A$777,$A186,СВЦЭМ!$B$34:$B$777,K$155)+'СЕТ СН'!$F$12</f>
        <v>0</v>
      </c>
      <c r="L186" s="37">
        <f>SUMIFS(СВЦЭМ!$E$34:$E$777,СВЦЭМ!$A$34:$A$777,$A186,СВЦЭМ!$B$34:$B$777,L$155)+'СЕТ СН'!$F$12</f>
        <v>0</v>
      </c>
      <c r="M186" s="37">
        <f>SUMIFS(СВЦЭМ!$E$34:$E$777,СВЦЭМ!$A$34:$A$777,$A186,СВЦЭМ!$B$34:$B$777,M$155)+'СЕТ СН'!$F$12</f>
        <v>0</v>
      </c>
      <c r="N186" s="37">
        <f>SUMIFS(СВЦЭМ!$E$34:$E$777,СВЦЭМ!$A$34:$A$777,$A186,СВЦЭМ!$B$34:$B$777,N$155)+'СЕТ СН'!$F$12</f>
        <v>0</v>
      </c>
      <c r="O186" s="37">
        <f>SUMIFS(СВЦЭМ!$E$34:$E$777,СВЦЭМ!$A$34:$A$777,$A186,СВЦЭМ!$B$34:$B$777,O$155)+'СЕТ СН'!$F$12</f>
        <v>0</v>
      </c>
      <c r="P186" s="37">
        <f>SUMIFS(СВЦЭМ!$E$34:$E$777,СВЦЭМ!$A$34:$A$777,$A186,СВЦЭМ!$B$34:$B$777,P$155)+'СЕТ СН'!$F$12</f>
        <v>0</v>
      </c>
      <c r="Q186" s="37">
        <f>SUMIFS(СВЦЭМ!$E$34:$E$777,СВЦЭМ!$A$34:$A$777,$A186,СВЦЭМ!$B$34:$B$777,Q$155)+'СЕТ СН'!$F$12</f>
        <v>0</v>
      </c>
      <c r="R186" s="37">
        <f>SUMIFS(СВЦЭМ!$E$34:$E$777,СВЦЭМ!$A$34:$A$777,$A186,СВЦЭМ!$B$34:$B$777,R$155)+'СЕТ СН'!$F$12</f>
        <v>0</v>
      </c>
      <c r="S186" s="37">
        <f>SUMIFS(СВЦЭМ!$E$34:$E$777,СВЦЭМ!$A$34:$A$777,$A186,СВЦЭМ!$B$34:$B$777,S$155)+'СЕТ СН'!$F$12</f>
        <v>0</v>
      </c>
      <c r="T186" s="37">
        <f>SUMIFS(СВЦЭМ!$E$34:$E$777,СВЦЭМ!$A$34:$A$777,$A186,СВЦЭМ!$B$34:$B$777,T$155)+'СЕТ СН'!$F$12</f>
        <v>0</v>
      </c>
      <c r="U186" s="37">
        <f>SUMIFS(СВЦЭМ!$E$34:$E$777,СВЦЭМ!$A$34:$A$777,$A186,СВЦЭМ!$B$34:$B$777,U$155)+'СЕТ СН'!$F$12</f>
        <v>0</v>
      </c>
      <c r="V186" s="37">
        <f>SUMIFS(СВЦЭМ!$E$34:$E$777,СВЦЭМ!$A$34:$A$777,$A186,СВЦЭМ!$B$34:$B$777,V$155)+'СЕТ СН'!$F$12</f>
        <v>0</v>
      </c>
      <c r="W186" s="37">
        <f>SUMIFS(СВЦЭМ!$E$34:$E$777,СВЦЭМ!$A$34:$A$777,$A186,СВЦЭМ!$B$34:$B$777,W$155)+'СЕТ СН'!$F$12</f>
        <v>0</v>
      </c>
      <c r="X186" s="37">
        <f>SUMIFS(СВЦЭМ!$E$34:$E$777,СВЦЭМ!$A$34:$A$777,$A186,СВЦЭМ!$B$34:$B$777,X$155)+'СЕТ СН'!$F$12</f>
        <v>0</v>
      </c>
      <c r="Y186" s="37">
        <f>SUMIFS(СВЦЭМ!$E$34:$E$777,СВЦЭМ!$A$34:$A$777,$A186,СВЦЭМ!$B$34:$B$777,Y$155)+'СЕТ СН'!$F$12</f>
        <v>0</v>
      </c>
    </row>
    <row r="187" spans="1:27" ht="15.75" x14ac:dyDescent="0.2">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1:27" ht="12.75" customHeight="1" x14ac:dyDescent="0.2">
      <c r="A188" s="87" t="s">
        <v>7</v>
      </c>
      <c r="B188" s="81" t="s">
        <v>129</v>
      </c>
      <c r="C188" s="82"/>
      <c r="D188" s="82"/>
      <c r="E188" s="82"/>
      <c r="F188" s="82"/>
      <c r="G188" s="82"/>
      <c r="H188" s="82"/>
      <c r="I188" s="82"/>
      <c r="J188" s="82"/>
      <c r="K188" s="82"/>
      <c r="L188" s="82"/>
      <c r="M188" s="82"/>
      <c r="N188" s="82"/>
      <c r="O188" s="82"/>
      <c r="P188" s="82"/>
      <c r="Q188" s="82"/>
      <c r="R188" s="82"/>
      <c r="S188" s="82"/>
      <c r="T188" s="82"/>
      <c r="U188" s="82"/>
      <c r="V188" s="82"/>
      <c r="W188" s="82"/>
      <c r="X188" s="82"/>
      <c r="Y188" s="83"/>
    </row>
    <row r="189" spans="1:27" ht="12.75" customHeight="1" x14ac:dyDescent="0.2">
      <c r="A189" s="88"/>
      <c r="B189" s="84"/>
      <c r="C189" s="85"/>
      <c r="D189" s="85"/>
      <c r="E189" s="85"/>
      <c r="F189" s="85"/>
      <c r="G189" s="85"/>
      <c r="H189" s="85"/>
      <c r="I189" s="85"/>
      <c r="J189" s="85"/>
      <c r="K189" s="85"/>
      <c r="L189" s="85"/>
      <c r="M189" s="85"/>
      <c r="N189" s="85"/>
      <c r="O189" s="85"/>
      <c r="P189" s="85"/>
      <c r="Q189" s="85"/>
      <c r="R189" s="85"/>
      <c r="S189" s="85"/>
      <c r="T189" s="85"/>
      <c r="U189" s="85"/>
      <c r="V189" s="85"/>
      <c r="W189" s="85"/>
      <c r="X189" s="85"/>
      <c r="Y189" s="86"/>
    </row>
    <row r="190" spans="1:27" s="47" customFormat="1" ht="12.75" customHeight="1" x14ac:dyDescent="0.2">
      <c r="A190" s="89"/>
      <c r="B190" s="35">
        <v>1</v>
      </c>
      <c r="C190" s="35">
        <v>2</v>
      </c>
      <c r="D190" s="35">
        <v>3</v>
      </c>
      <c r="E190" s="35">
        <v>4</v>
      </c>
      <c r="F190" s="35">
        <v>5</v>
      </c>
      <c r="G190" s="35">
        <v>6</v>
      </c>
      <c r="H190" s="35">
        <v>7</v>
      </c>
      <c r="I190" s="35">
        <v>8</v>
      </c>
      <c r="J190" s="35">
        <v>9</v>
      </c>
      <c r="K190" s="35">
        <v>10</v>
      </c>
      <c r="L190" s="35">
        <v>11</v>
      </c>
      <c r="M190" s="35">
        <v>12</v>
      </c>
      <c r="N190" s="35">
        <v>13</v>
      </c>
      <c r="O190" s="35">
        <v>14</v>
      </c>
      <c r="P190" s="35">
        <v>15</v>
      </c>
      <c r="Q190" s="35">
        <v>16</v>
      </c>
      <c r="R190" s="35">
        <v>17</v>
      </c>
      <c r="S190" s="35">
        <v>18</v>
      </c>
      <c r="T190" s="35">
        <v>19</v>
      </c>
      <c r="U190" s="35">
        <v>20</v>
      </c>
      <c r="V190" s="35">
        <v>21</v>
      </c>
      <c r="W190" s="35">
        <v>22</v>
      </c>
      <c r="X190" s="35">
        <v>23</v>
      </c>
      <c r="Y190" s="35">
        <v>24</v>
      </c>
    </row>
    <row r="191" spans="1:27" ht="15.75" customHeight="1" x14ac:dyDescent="0.2">
      <c r="A191" s="36" t="str">
        <f>A156</f>
        <v>01.08.2016</v>
      </c>
      <c r="B191" s="37">
        <f>SUMIFS(СВЦЭМ!$F$34:$F$777,СВЦЭМ!$A$34:$A$777,$A191,СВЦЭМ!$B$34:$B$777,B$190)+'СЕТ СН'!$F$12</f>
        <v>64.972822260000001</v>
      </c>
      <c r="C191" s="37">
        <f>SUMIFS(СВЦЭМ!$F$34:$F$777,СВЦЭМ!$A$34:$A$777,$A191,СВЦЭМ!$B$34:$B$777,C$190)+'СЕТ СН'!$F$12</f>
        <v>71.183280960000005</v>
      </c>
      <c r="D191" s="37">
        <f>SUMIFS(СВЦЭМ!$F$34:$F$777,СВЦЭМ!$A$34:$A$777,$A191,СВЦЭМ!$B$34:$B$777,D$190)+'СЕТ СН'!$F$12</f>
        <v>75.86140279</v>
      </c>
      <c r="E191" s="37">
        <f>SUMIFS(СВЦЭМ!$F$34:$F$777,СВЦЭМ!$A$34:$A$777,$A191,СВЦЭМ!$B$34:$B$777,E$190)+'СЕТ СН'!$F$12</f>
        <v>77.557236849999995</v>
      </c>
      <c r="F191" s="37">
        <f>SUMIFS(СВЦЭМ!$F$34:$F$777,СВЦЭМ!$A$34:$A$777,$A191,СВЦЭМ!$B$34:$B$777,F$190)+'СЕТ СН'!$F$12</f>
        <v>78.149783459999995</v>
      </c>
      <c r="G191" s="37">
        <f>SUMIFS(СВЦЭМ!$F$34:$F$777,СВЦЭМ!$A$34:$A$777,$A191,СВЦЭМ!$B$34:$B$777,G$190)+'СЕТ СН'!$F$12</f>
        <v>77.084376689999999</v>
      </c>
      <c r="H191" s="37">
        <f>SUMIFS(СВЦЭМ!$F$34:$F$777,СВЦЭМ!$A$34:$A$777,$A191,СВЦЭМ!$B$34:$B$777,H$190)+'СЕТ СН'!$F$12</f>
        <v>72.277199269999997</v>
      </c>
      <c r="I191" s="37">
        <f>SUMIFS(СВЦЭМ!$F$34:$F$777,СВЦЭМ!$A$34:$A$777,$A191,СВЦЭМ!$B$34:$B$777,I$190)+'СЕТ СН'!$F$12</f>
        <v>68.874394580000001</v>
      </c>
      <c r="J191" s="37">
        <f>SUMIFS(СВЦЭМ!$F$34:$F$777,СВЦЭМ!$A$34:$A$777,$A191,СВЦЭМ!$B$34:$B$777,J$190)+'СЕТ СН'!$F$12</f>
        <v>71.871569870000002</v>
      </c>
      <c r="K191" s="37">
        <f>SUMIFS(СВЦЭМ!$F$34:$F$777,СВЦЭМ!$A$34:$A$777,$A191,СВЦЭМ!$B$34:$B$777,K$190)+'СЕТ СН'!$F$12</f>
        <v>71.84292189</v>
      </c>
      <c r="L191" s="37">
        <f>SUMIFS(СВЦЭМ!$F$34:$F$777,СВЦЭМ!$A$34:$A$777,$A191,СВЦЭМ!$B$34:$B$777,L$190)+'СЕТ СН'!$F$12</f>
        <v>69.878259720000003</v>
      </c>
      <c r="M191" s="37">
        <f>SUMIFS(СВЦЭМ!$F$34:$F$777,СВЦЭМ!$A$34:$A$777,$A191,СВЦЭМ!$B$34:$B$777,M$190)+'СЕТ СН'!$F$12</f>
        <v>67.713218870000006</v>
      </c>
      <c r="N191" s="37">
        <f>SUMIFS(СВЦЭМ!$F$34:$F$777,СВЦЭМ!$A$34:$A$777,$A191,СВЦЭМ!$B$34:$B$777,N$190)+'СЕТ СН'!$F$12</f>
        <v>67.950862079999993</v>
      </c>
      <c r="O191" s="37">
        <f>SUMIFS(СВЦЭМ!$F$34:$F$777,СВЦЭМ!$A$34:$A$777,$A191,СВЦЭМ!$B$34:$B$777,O$190)+'СЕТ СН'!$F$12</f>
        <v>68.362974699999995</v>
      </c>
      <c r="P191" s="37">
        <f>SUMIFS(СВЦЭМ!$F$34:$F$777,СВЦЭМ!$A$34:$A$777,$A191,СВЦЭМ!$B$34:$B$777,P$190)+'СЕТ СН'!$F$12</f>
        <v>68.32701333</v>
      </c>
      <c r="Q191" s="37">
        <f>SUMIFS(СВЦЭМ!$F$34:$F$777,СВЦЭМ!$A$34:$A$777,$A191,СВЦЭМ!$B$34:$B$777,Q$190)+'СЕТ СН'!$F$12</f>
        <v>68.088641730000006</v>
      </c>
      <c r="R191" s="37">
        <f>SUMIFS(СВЦЭМ!$F$34:$F$777,СВЦЭМ!$A$34:$A$777,$A191,СВЦЭМ!$B$34:$B$777,R$190)+'СЕТ СН'!$F$12</f>
        <v>67.99437863</v>
      </c>
      <c r="S191" s="37">
        <f>SUMIFS(СВЦЭМ!$F$34:$F$777,СВЦЭМ!$A$34:$A$777,$A191,СВЦЭМ!$B$34:$B$777,S$190)+'СЕТ СН'!$F$12</f>
        <v>67.615394749999993</v>
      </c>
      <c r="T191" s="37">
        <f>SUMIFS(СВЦЭМ!$F$34:$F$777,СВЦЭМ!$A$34:$A$777,$A191,СВЦЭМ!$B$34:$B$777,T$190)+'СЕТ СН'!$F$12</f>
        <v>67.209216510000005</v>
      </c>
      <c r="U191" s="37">
        <f>SUMIFS(СВЦЭМ!$F$34:$F$777,СВЦЭМ!$A$34:$A$777,$A191,СВЦЭМ!$B$34:$B$777,U$190)+'СЕТ СН'!$F$12</f>
        <v>57.152617139999997</v>
      </c>
      <c r="V191" s="37">
        <f>SUMIFS(СВЦЭМ!$F$34:$F$777,СВЦЭМ!$A$34:$A$777,$A191,СВЦЭМ!$B$34:$B$777,V$190)+'СЕТ СН'!$F$12</f>
        <v>54.039909360000003</v>
      </c>
      <c r="W191" s="37">
        <f>SUMIFS(СВЦЭМ!$F$34:$F$777,СВЦЭМ!$A$34:$A$777,$A191,СВЦЭМ!$B$34:$B$777,W$190)+'СЕТ СН'!$F$12</f>
        <v>54.735589910000002</v>
      </c>
      <c r="X191" s="37">
        <f>SUMIFS(СВЦЭМ!$F$34:$F$777,СВЦЭМ!$A$34:$A$777,$A191,СВЦЭМ!$B$34:$B$777,X$190)+'СЕТ СН'!$F$12</f>
        <v>53.312706470000002</v>
      </c>
      <c r="Y191" s="37">
        <f>SUMIFS(СВЦЭМ!$F$34:$F$777,СВЦЭМ!$A$34:$A$777,$A191,СВЦЭМ!$B$34:$B$777,Y$190)+'СЕТ СН'!$F$12</f>
        <v>55.544590309999997</v>
      </c>
      <c r="AA191" s="46"/>
    </row>
    <row r="192" spans="1:27" ht="15.75" x14ac:dyDescent="0.2">
      <c r="A192" s="36">
        <f>A191+1</f>
        <v>42584</v>
      </c>
      <c r="B192" s="37">
        <f>SUMIFS(СВЦЭМ!$F$34:$F$777,СВЦЭМ!$A$34:$A$777,$A192,СВЦЭМ!$B$34:$B$777,B$190)+'СЕТ СН'!$F$12</f>
        <v>60.422963430000003</v>
      </c>
      <c r="C192" s="37">
        <f>SUMIFS(СВЦЭМ!$F$34:$F$777,СВЦЭМ!$A$34:$A$777,$A192,СВЦЭМ!$B$34:$B$777,C$190)+'СЕТ СН'!$F$12</f>
        <v>68.512894520000003</v>
      </c>
      <c r="D192" s="37">
        <f>SUMIFS(СВЦЭМ!$F$34:$F$777,СВЦЭМ!$A$34:$A$777,$A192,СВЦЭМ!$B$34:$B$777,D$190)+'СЕТ СН'!$F$12</f>
        <v>72.986637849999994</v>
      </c>
      <c r="E192" s="37">
        <f>SUMIFS(СВЦЭМ!$F$34:$F$777,СВЦЭМ!$A$34:$A$777,$A192,СВЦЭМ!$B$34:$B$777,E$190)+'СЕТ СН'!$F$12</f>
        <v>74.146454950000006</v>
      </c>
      <c r="F192" s="37">
        <f>SUMIFS(СВЦЭМ!$F$34:$F$777,СВЦЭМ!$A$34:$A$777,$A192,СВЦЭМ!$B$34:$B$777,F$190)+'СЕТ СН'!$F$12</f>
        <v>74.212375780000002</v>
      </c>
      <c r="G192" s="37">
        <f>SUMIFS(СВЦЭМ!$F$34:$F$777,СВЦЭМ!$A$34:$A$777,$A192,СВЦЭМ!$B$34:$B$777,G$190)+'СЕТ СН'!$F$12</f>
        <v>74.055006579999997</v>
      </c>
      <c r="H192" s="37">
        <f>SUMIFS(СВЦЭМ!$F$34:$F$777,СВЦЭМ!$A$34:$A$777,$A192,СВЦЭМ!$B$34:$B$777,H$190)+'СЕТ СН'!$F$12</f>
        <v>69.032742720000002</v>
      </c>
      <c r="I192" s="37">
        <f>SUMIFS(СВЦЭМ!$F$34:$F$777,СВЦЭМ!$A$34:$A$777,$A192,СВЦЭМ!$B$34:$B$777,I$190)+'СЕТ СН'!$F$12</f>
        <v>66.993287730000006</v>
      </c>
      <c r="J192" s="37">
        <f>SUMIFS(СВЦЭМ!$F$34:$F$777,СВЦЭМ!$A$34:$A$777,$A192,СВЦЭМ!$B$34:$B$777,J$190)+'СЕТ СН'!$F$12</f>
        <v>69.49752642</v>
      </c>
      <c r="K192" s="37">
        <f>SUMIFS(СВЦЭМ!$F$34:$F$777,СВЦЭМ!$A$34:$A$777,$A192,СВЦЭМ!$B$34:$B$777,K$190)+'СЕТ СН'!$F$12</f>
        <v>69.904495530000005</v>
      </c>
      <c r="L192" s="37">
        <f>SUMIFS(СВЦЭМ!$F$34:$F$777,СВЦЭМ!$A$34:$A$777,$A192,СВЦЭМ!$B$34:$B$777,L$190)+'СЕТ СН'!$F$12</f>
        <v>69.47666864</v>
      </c>
      <c r="M192" s="37">
        <f>SUMIFS(СВЦЭМ!$F$34:$F$777,СВЦЭМ!$A$34:$A$777,$A192,СВЦЭМ!$B$34:$B$777,M$190)+'СЕТ СН'!$F$12</f>
        <v>70.65428421</v>
      </c>
      <c r="N192" s="37">
        <f>SUMIFS(СВЦЭМ!$F$34:$F$777,СВЦЭМ!$A$34:$A$777,$A192,СВЦЭМ!$B$34:$B$777,N$190)+'СЕТ СН'!$F$12</f>
        <v>69.247621679999995</v>
      </c>
      <c r="O192" s="37">
        <f>SUMIFS(СВЦЭМ!$F$34:$F$777,СВЦЭМ!$A$34:$A$777,$A192,СВЦЭМ!$B$34:$B$777,O$190)+'СЕТ СН'!$F$12</f>
        <v>67.782818890000001</v>
      </c>
      <c r="P192" s="37">
        <f>SUMIFS(СВЦЭМ!$F$34:$F$777,СВЦЭМ!$A$34:$A$777,$A192,СВЦЭМ!$B$34:$B$777,P$190)+'СЕТ СН'!$F$12</f>
        <v>67.913708470000003</v>
      </c>
      <c r="Q192" s="37">
        <f>SUMIFS(СВЦЭМ!$F$34:$F$777,СВЦЭМ!$A$34:$A$777,$A192,СВЦЭМ!$B$34:$B$777,Q$190)+'СЕТ СН'!$F$12</f>
        <v>67.392868820000004</v>
      </c>
      <c r="R192" s="37">
        <f>SUMIFS(СВЦЭМ!$F$34:$F$777,СВЦЭМ!$A$34:$A$777,$A192,СВЦЭМ!$B$34:$B$777,R$190)+'СЕТ СН'!$F$12</f>
        <v>66.980308620000002</v>
      </c>
      <c r="S192" s="37">
        <f>SUMIFS(СВЦЭМ!$F$34:$F$777,СВЦЭМ!$A$34:$A$777,$A192,СВЦЭМ!$B$34:$B$777,S$190)+'СЕТ СН'!$F$12</f>
        <v>67.037561740000001</v>
      </c>
      <c r="T192" s="37">
        <f>SUMIFS(СВЦЭМ!$F$34:$F$777,СВЦЭМ!$A$34:$A$777,$A192,СВЦЭМ!$B$34:$B$777,T$190)+'СЕТ СН'!$F$12</f>
        <v>66.949900349999993</v>
      </c>
      <c r="U192" s="37">
        <f>SUMIFS(СВЦЭМ!$F$34:$F$777,СВЦЭМ!$A$34:$A$777,$A192,СВЦЭМ!$B$34:$B$777,U$190)+'СЕТ СН'!$F$12</f>
        <v>66.087215549999996</v>
      </c>
      <c r="V192" s="37">
        <f>SUMIFS(СВЦЭМ!$F$34:$F$777,СВЦЭМ!$A$34:$A$777,$A192,СВЦЭМ!$B$34:$B$777,V$190)+'СЕТ СН'!$F$12</f>
        <v>66.646506990000006</v>
      </c>
      <c r="W192" s="37">
        <f>SUMIFS(СВЦЭМ!$F$34:$F$777,СВЦЭМ!$A$34:$A$777,$A192,СВЦЭМ!$B$34:$B$777,W$190)+'СЕТ СН'!$F$12</f>
        <v>67.692072879999998</v>
      </c>
      <c r="X192" s="37">
        <f>SUMIFS(СВЦЭМ!$F$34:$F$777,СВЦЭМ!$A$34:$A$777,$A192,СВЦЭМ!$B$34:$B$777,X$190)+'СЕТ СН'!$F$12</f>
        <v>64.605840709999995</v>
      </c>
      <c r="Y192" s="37">
        <f>SUMIFS(СВЦЭМ!$F$34:$F$777,СВЦЭМ!$A$34:$A$777,$A192,СВЦЭМ!$B$34:$B$777,Y$190)+'СЕТ СН'!$F$12</f>
        <v>61.587528140000003</v>
      </c>
    </row>
    <row r="193" spans="1:25" ht="15.75" x14ac:dyDescent="0.2">
      <c r="A193" s="36">
        <f t="shared" ref="A193:A221" si="5">A192+1</f>
        <v>42585</v>
      </c>
      <c r="B193" s="37">
        <f>SUMIFS(СВЦЭМ!$F$34:$F$777,СВЦЭМ!$A$34:$A$777,$A193,СВЦЭМ!$B$34:$B$777,B$190)+'СЕТ СН'!$F$12</f>
        <v>63.328929019999997</v>
      </c>
      <c r="C193" s="37">
        <f>SUMIFS(СВЦЭМ!$F$34:$F$777,СВЦЭМ!$A$34:$A$777,$A193,СВЦЭМ!$B$34:$B$777,C$190)+'СЕТ СН'!$F$12</f>
        <v>68.952447019999994</v>
      </c>
      <c r="D193" s="37">
        <f>SUMIFS(СВЦЭМ!$F$34:$F$777,СВЦЭМ!$A$34:$A$777,$A193,СВЦЭМ!$B$34:$B$777,D$190)+'СЕТ СН'!$F$12</f>
        <v>74.067778090000004</v>
      </c>
      <c r="E193" s="37">
        <f>SUMIFS(СВЦЭМ!$F$34:$F$777,СВЦЭМ!$A$34:$A$777,$A193,СВЦЭМ!$B$34:$B$777,E$190)+'СЕТ СН'!$F$12</f>
        <v>75.9871208</v>
      </c>
      <c r="F193" s="37">
        <f>SUMIFS(СВЦЭМ!$F$34:$F$777,СВЦЭМ!$A$34:$A$777,$A193,СВЦЭМ!$B$34:$B$777,F$190)+'СЕТ СН'!$F$12</f>
        <v>75.926747480000003</v>
      </c>
      <c r="G193" s="37">
        <f>SUMIFS(СВЦЭМ!$F$34:$F$777,СВЦЭМ!$A$34:$A$777,$A193,СВЦЭМ!$B$34:$B$777,G$190)+'СЕТ СН'!$F$12</f>
        <v>75.108780859999996</v>
      </c>
      <c r="H193" s="37">
        <f>SUMIFS(СВЦЭМ!$F$34:$F$777,СВЦЭМ!$A$34:$A$777,$A193,СВЦЭМ!$B$34:$B$777,H$190)+'СЕТ СН'!$F$12</f>
        <v>70.321299859999996</v>
      </c>
      <c r="I193" s="37">
        <f>SUMIFS(СВЦЭМ!$F$34:$F$777,СВЦЭМ!$A$34:$A$777,$A193,СВЦЭМ!$B$34:$B$777,I$190)+'СЕТ СН'!$F$12</f>
        <v>65.516543049999996</v>
      </c>
      <c r="J193" s="37">
        <f>SUMIFS(СВЦЭМ!$F$34:$F$777,СВЦЭМ!$A$34:$A$777,$A193,СВЦЭМ!$B$34:$B$777,J$190)+'СЕТ СН'!$F$12</f>
        <v>67.143210030000006</v>
      </c>
      <c r="K193" s="37">
        <f>SUMIFS(СВЦЭМ!$F$34:$F$777,СВЦЭМ!$A$34:$A$777,$A193,СВЦЭМ!$B$34:$B$777,K$190)+'СЕТ СН'!$F$12</f>
        <v>67.107304819999996</v>
      </c>
      <c r="L193" s="37">
        <f>SUMIFS(СВЦЭМ!$F$34:$F$777,СВЦЭМ!$A$34:$A$777,$A193,СВЦЭМ!$B$34:$B$777,L$190)+'СЕТ СН'!$F$12</f>
        <v>65.794756969999995</v>
      </c>
      <c r="M193" s="37">
        <f>SUMIFS(СВЦЭМ!$F$34:$F$777,СВЦЭМ!$A$34:$A$777,$A193,СВЦЭМ!$B$34:$B$777,M$190)+'СЕТ СН'!$F$12</f>
        <v>66.192234209999995</v>
      </c>
      <c r="N193" s="37">
        <f>SUMIFS(СВЦЭМ!$F$34:$F$777,СВЦЭМ!$A$34:$A$777,$A193,СВЦЭМ!$B$34:$B$777,N$190)+'СЕТ СН'!$F$12</f>
        <v>66.01420607</v>
      </c>
      <c r="O193" s="37">
        <f>SUMIFS(СВЦЭМ!$F$34:$F$777,СВЦЭМ!$A$34:$A$777,$A193,СВЦЭМ!$B$34:$B$777,O$190)+'СЕТ СН'!$F$12</f>
        <v>67.160559840000005</v>
      </c>
      <c r="P193" s="37">
        <f>SUMIFS(СВЦЭМ!$F$34:$F$777,СВЦЭМ!$A$34:$A$777,$A193,СВЦЭМ!$B$34:$B$777,P$190)+'СЕТ СН'!$F$12</f>
        <v>66.831015730000004</v>
      </c>
      <c r="Q193" s="37">
        <f>SUMIFS(СВЦЭМ!$F$34:$F$777,СВЦЭМ!$A$34:$A$777,$A193,СВЦЭМ!$B$34:$B$777,Q$190)+'СЕТ СН'!$F$12</f>
        <v>65.719447220000006</v>
      </c>
      <c r="R193" s="37">
        <f>SUMIFS(СВЦЭМ!$F$34:$F$777,СВЦЭМ!$A$34:$A$777,$A193,СВЦЭМ!$B$34:$B$777,R$190)+'СЕТ СН'!$F$12</f>
        <v>64.875349130000004</v>
      </c>
      <c r="S193" s="37">
        <f>SUMIFS(СВЦЭМ!$F$34:$F$777,СВЦЭМ!$A$34:$A$777,$A193,СВЦЭМ!$B$34:$B$777,S$190)+'СЕТ СН'!$F$12</f>
        <v>64.954063550000001</v>
      </c>
      <c r="T193" s="37">
        <f>SUMIFS(СВЦЭМ!$F$34:$F$777,СВЦЭМ!$A$34:$A$777,$A193,СВЦЭМ!$B$34:$B$777,T$190)+'СЕТ СН'!$F$12</f>
        <v>64.769909729999995</v>
      </c>
      <c r="U193" s="37">
        <f>SUMIFS(СВЦЭМ!$F$34:$F$777,СВЦЭМ!$A$34:$A$777,$A193,СВЦЭМ!$B$34:$B$777,U$190)+'СЕТ СН'!$F$12</f>
        <v>64.334628589999994</v>
      </c>
      <c r="V193" s="37">
        <f>SUMIFS(СВЦЭМ!$F$34:$F$777,СВЦЭМ!$A$34:$A$777,$A193,СВЦЭМ!$B$34:$B$777,V$190)+'СЕТ СН'!$F$12</f>
        <v>65.396357249999994</v>
      </c>
      <c r="W193" s="37">
        <f>SUMIFS(СВЦЭМ!$F$34:$F$777,СВЦЭМ!$A$34:$A$777,$A193,СВЦЭМ!$B$34:$B$777,W$190)+'СЕТ СН'!$F$12</f>
        <v>67.943806429999995</v>
      </c>
      <c r="X193" s="37">
        <f>SUMIFS(СВЦЭМ!$F$34:$F$777,СВЦЭМ!$A$34:$A$777,$A193,СВЦЭМ!$B$34:$B$777,X$190)+'СЕТ СН'!$F$12</f>
        <v>62.220221879999997</v>
      </c>
      <c r="Y193" s="37">
        <f>SUMIFS(СВЦЭМ!$F$34:$F$777,СВЦЭМ!$A$34:$A$777,$A193,СВЦЭМ!$B$34:$B$777,Y$190)+'СЕТ СН'!$F$12</f>
        <v>59.259862149999996</v>
      </c>
    </row>
    <row r="194" spans="1:25" ht="15.75" x14ac:dyDescent="0.2">
      <c r="A194" s="36">
        <f t="shared" si="5"/>
        <v>42586</v>
      </c>
      <c r="B194" s="37">
        <f>SUMIFS(СВЦЭМ!$F$34:$F$777,СВЦЭМ!$A$34:$A$777,$A194,СВЦЭМ!$B$34:$B$777,B$190)+'СЕТ СН'!$F$12</f>
        <v>64.820710300000002</v>
      </c>
      <c r="C194" s="37">
        <f>SUMIFS(СВЦЭМ!$F$34:$F$777,СВЦЭМ!$A$34:$A$777,$A194,СВЦЭМ!$B$34:$B$777,C$190)+'СЕТ СН'!$F$12</f>
        <v>71.363247869999995</v>
      </c>
      <c r="D194" s="37">
        <f>SUMIFS(СВЦЭМ!$F$34:$F$777,СВЦЭМ!$A$34:$A$777,$A194,СВЦЭМ!$B$34:$B$777,D$190)+'СЕТ СН'!$F$12</f>
        <v>76.554066660000004</v>
      </c>
      <c r="E194" s="37">
        <f>SUMIFS(СВЦЭМ!$F$34:$F$777,СВЦЭМ!$A$34:$A$777,$A194,СВЦЭМ!$B$34:$B$777,E$190)+'СЕТ СН'!$F$12</f>
        <v>77.975332600000002</v>
      </c>
      <c r="F194" s="37">
        <f>SUMIFS(СВЦЭМ!$F$34:$F$777,СВЦЭМ!$A$34:$A$777,$A194,СВЦЭМ!$B$34:$B$777,F$190)+'СЕТ СН'!$F$12</f>
        <v>78.915407430000002</v>
      </c>
      <c r="G194" s="37">
        <f>SUMIFS(СВЦЭМ!$F$34:$F$777,СВЦЭМ!$A$34:$A$777,$A194,СВЦЭМ!$B$34:$B$777,G$190)+'СЕТ СН'!$F$12</f>
        <v>78.714324750000003</v>
      </c>
      <c r="H194" s="37">
        <f>SUMIFS(СВЦЭМ!$F$34:$F$777,СВЦЭМ!$A$34:$A$777,$A194,СВЦЭМ!$B$34:$B$777,H$190)+'СЕТ СН'!$F$12</f>
        <v>72.984702499999997</v>
      </c>
      <c r="I194" s="37">
        <f>SUMIFS(СВЦЭМ!$F$34:$F$777,СВЦЭМ!$A$34:$A$777,$A194,СВЦЭМ!$B$34:$B$777,I$190)+'СЕТ СН'!$F$12</f>
        <v>67.601989939999996</v>
      </c>
      <c r="J194" s="37">
        <f>SUMIFS(СВЦЭМ!$F$34:$F$777,СВЦЭМ!$A$34:$A$777,$A194,СВЦЭМ!$B$34:$B$777,J$190)+'СЕТ СН'!$F$12</f>
        <v>69.085165750000002</v>
      </c>
      <c r="K194" s="37">
        <f>SUMIFS(СВЦЭМ!$F$34:$F$777,СВЦЭМ!$A$34:$A$777,$A194,СВЦЭМ!$B$34:$B$777,K$190)+'СЕТ СН'!$F$12</f>
        <v>70.693200250000004</v>
      </c>
      <c r="L194" s="37">
        <f>SUMIFS(СВЦЭМ!$F$34:$F$777,СВЦЭМ!$A$34:$A$777,$A194,СВЦЭМ!$B$34:$B$777,L$190)+'СЕТ СН'!$F$12</f>
        <v>66.726009689999998</v>
      </c>
      <c r="M194" s="37">
        <f>SUMIFS(СВЦЭМ!$F$34:$F$777,СВЦЭМ!$A$34:$A$777,$A194,СВЦЭМ!$B$34:$B$777,M$190)+'СЕТ СН'!$F$12</f>
        <v>64.803124420000003</v>
      </c>
      <c r="N194" s="37">
        <f>SUMIFS(СВЦЭМ!$F$34:$F$777,СВЦЭМ!$A$34:$A$777,$A194,СВЦЭМ!$B$34:$B$777,N$190)+'СЕТ СН'!$F$12</f>
        <v>63.915955259999997</v>
      </c>
      <c r="O194" s="37">
        <f>SUMIFS(СВЦЭМ!$F$34:$F$777,СВЦЭМ!$A$34:$A$777,$A194,СВЦЭМ!$B$34:$B$777,O$190)+'СЕТ СН'!$F$12</f>
        <v>65.602395290000004</v>
      </c>
      <c r="P194" s="37">
        <f>SUMIFS(СВЦЭМ!$F$34:$F$777,СВЦЭМ!$A$34:$A$777,$A194,СВЦЭМ!$B$34:$B$777,P$190)+'СЕТ СН'!$F$12</f>
        <v>64.808299419999997</v>
      </c>
      <c r="Q194" s="37">
        <f>SUMIFS(СВЦЭМ!$F$34:$F$777,СВЦЭМ!$A$34:$A$777,$A194,СВЦЭМ!$B$34:$B$777,Q$190)+'СЕТ СН'!$F$12</f>
        <v>63.968514310000003</v>
      </c>
      <c r="R194" s="37">
        <f>SUMIFS(СВЦЭМ!$F$34:$F$777,СВЦЭМ!$A$34:$A$777,$A194,СВЦЭМ!$B$34:$B$777,R$190)+'СЕТ СН'!$F$12</f>
        <v>63.869640820000001</v>
      </c>
      <c r="S194" s="37">
        <f>SUMIFS(СВЦЭМ!$F$34:$F$777,СВЦЭМ!$A$34:$A$777,$A194,СВЦЭМ!$B$34:$B$777,S$190)+'СЕТ СН'!$F$12</f>
        <v>64.361158230000001</v>
      </c>
      <c r="T194" s="37">
        <f>SUMIFS(СВЦЭМ!$F$34:$F$777,СВЦЭМ!$A$34:$A$777,$A194,СВЦЭМ!$B$34:$B$777,T$190)+'СЕТ СН'!$F$12</f>
        <v>64.366724550000001</v>
      </c>
      <c r="U194" s="37">
        <f>SUMIFS(СВЦЭМ!$F$34:$F$777,СВЦЭМ!$A$34:$A$777,$A194,СВЦЭМ!$B$34:$B$777,U$190)+'СЕТ СН'!$F$12</f>
        <v>64.258152240000001</v>
      </c>
      <c r="V194" s="37">
        <f>SUMIFS(СВЦЭМ!$F$34:$F$777,СВЦЭМ!$A$34:$A$777,$A194,СВЦЭМ!$B$34:$B$777,V$190)+'СЕТ СН'!$F$12</f>
        <v>65.935465039999997</v>
      </c>
      <c r="W194" s="37">
        <f>SUMIFS(СВЦЭМ!$F$34:$F$777,СВЦЭМ!$A$34:$A$777,$A194,СВЦЭМ!$B$34:$B$777,W$190)+'СЕТ СН'!$F$12</f>
        <v>67.390747570000002</v>
      </c>
      <c r="X194" s="37">
        <f>SUMIFS(СВЦЭМ!$F$34:$F$777,СВЦЭМ!$A$34:$A$777,$A194,СВЦЭМ!$B$34:$B$777,X$190)+'СЕТ СН'!$F$12</f>
        <v>64.320752200000001</v>
      </c>
      <c r="Y194" s="37">
        <f>SUMIFS(СВЦЭМ!$F$34:$F$777,СВЦЭМ!$A$34:$A$777,$A194,СВЦЭМ!$B$34:$B$777,Y$190)+'СЕТ СН'!$F$12</f>
        <v>62.273889070000003</v>
      </c>
    </row>
    <row r="195" spans="1:25" ht="15.75" x14ac:dyDescent="0.2">
      <c r="A195" s="36">
        <f t="shared" si="5"/>
        <v>42587</v>
      </c>
      <c r="B195" s="37">
        <f>SUMIFS(СВЦЭМ!$F$34:$F$777,СВЦЭМ!$A$34:$A$777,$A195,СВЦЭМ!$B$34:$B$777,B$190)+'СЕТ СН'!$F$12</f>
        <v>54.882770290000003</v>
      </c>
      <c r="C195" s="37">
        <f>SUMIFS(СВЦЭМ!$F$34:$F$777,СВЦЭМ!$A$34:$A$777,$A195,СВЦЭМ!$B$34:$B$777,C$190)+'СЕТ СН'!$F$12</f>
        <v>62.751704500000002</v>
      </c>
      <c r="D195" s="37">
        <f>SUMIFS(СВЦЭМ!$F$34:$F$777,СВЦЭМ!$A$34:$A$777,$A195,СВЦЭМ!$B$34:$B$777,D$190)+'СЕТ СН'!$F$12</f>
        <v>67.241444250000001</v>
      </c>
      <c r="E195" s="37">
        <f>SUMIFS(СВЦЭМ!$F$34:$F$777,СВЦЭМ!$A$34:$A$777,$A195,СВЦЭМ!$B$34:$B$777,E$190)+'СЕТ СН'!$F$12</f>
        <v>68.760929399999995</v>
      </c>
      <c r="F195" s="37">
        <f>SUMIFS(СВЦЭМ!$F$34:$F$777,СВЦЭМ!$A$34:$A$777,$A195,СВЦЭМ!$B$34:$B$777,F$190)+'СЕТ СН'!$F$12</f>
        <v>69.261468710000003</v>
      </c>
      <c r="G195" s="37">
        <f>SUMIFS(СВЦЭМ!$F$34:$F$777,СВЦЭМ!$A$34:$A$777,$A195,СВЦЭМ!$B$34:$B$777,G$190)+'СЕТ СН'!$F$12</f>
        <v>69.593873549999998</v>
      </c>
      <c r="H195" s="37">
        <f>SUMIFS(СВЦЭМ!$F$34:$F$777,СВЦЭМ!$A$34:$A$777,$A195,СВЦЭМ!$B$34:$B$777,H$190)+'СЕТ СН'!$F$12</f>
        <v>67.614863779999993</v>
      </c>
      <c r="I195" s="37">
        <f>SUMIFS(СВЦЭМ!$F$34:$F$777,СВЦЭМ!$A$34:$A$777,$A195,СВЦЭМ!$B$34:$B$777,I$190)+'СЕТ СН'!$F$12</f>
        <v>65.836224040000005</v>
      </c>
      <c r="J195" s="37">
        <f>SUMIFS(СВЦЭМ!$F$34:$F$777,СВЦЭМ!$A$34:$A$777,$A195,СВЦЭМ!$B$34:$B$777,J$190)+'СЕТ СН'!$F$12</f>
        <v>66.240205709999998</v>
      </c>
      <c r="K195" s="37">
        <f>SUMIFS(СВЦЭМ!$F$34:$F$777,СВЦЭМ!$A$34:$A$777,$A195,СВЦЭМ!$B$34:$B$777,K$190)+'СЕТ СН'!$F$12</f>
        <v>67.038235009999994</v>
      </c>
      <c r="L195" s="37">
        <f>SUMIFS(СВЦЭМ!$F$34:$F$777,СВЦЭМ!$A$34:$A$777,$A195,СВЦЭМ!$B$34:$B$777,L$190)+'СЕТ СН'!$F$12</f>
        <v>65.477504879999998</v>
      </c>
      <c r="M195" s="37">
        <f>SUMIFS(СВЦЭМ!$F$34:$F$777,СВЦЭМ!$A$34:$A$777,$A195,СВЦЭМ!$B$34:$B$777,M$190)+'СЕТ СН'!$F$12</f>
        <v>65.613523130000004</v>
      </c>
      <c r="N195" s="37">
        <f>SUMIFS(СВЦЭМ!$F$34:$F$777,СВЦЭМ!$A$34:$A$777,$A195,СВЦЭМ!$B$34:$B$777,N$190)+'СЕТ СН'!$F$12</f>
        <v>65.113147909999995</v>
      </c>
      <c r="O195" s="37">
        <f>SUMIFS(СВЦЭМ!$F$34:$F$777,СВЦЭМ!$A$34:$A$777,$A195,СВЦЭМ!$B$34:$B$777,O$190)+'СЕТ СН'!$F$12</f>
        <v>66.5292563</v>
      </c>
      <c r="P195" s="37">
        <f>SUMIFS(СВЦЭМ!$F$34:$F$777,СВЦЭМ!$A$34:$A$777,$A195,СВЦЭМ!$B$34:$B$777,P$190)+'СЕТ СН'!$F$12</f>
        <v>66.092874039999998</v>
      </c>
      <c r="Q195" s="37">
        <f>SUMIFS(СВЦЭМ!$F$34:$F$777,СВЦЭМ!$A$34:$A$777,$A195,СВЦЭМ!$B$34:$B$777,Q$190)+'СЕТ СН'!$F$12</f>
        <v>65.333356780000003</v>
      </c>
      <c r="R195" s="37">
        <f>SUMIFS(СВЦЭМ!$F$34:$F$777,СВЦЭМ!$A$34:$A$777,$A195,СВЦЭМ!$B$34:$B$777,R$190)+'СЕТ СН'!$F$12</f>
        <v>64.904226399999999</v>
      </c>
      <c r="S195" s="37">
        <f>SUMIFS(СВЦЭМ!$F$34:$F$777,СВЦЭМ!$A$34:$A$777,$A195,СВЦЭМ!$B$34:$B$777,S$190)+'СЕТ СН'!$F$12</f>
        <v>64.742472000000006</v>
      </c>
      <c r="T195" s="37">
        <f>SUMIFS(СВЦЭМ!$F$34:$F$777,СВЦЭМ!$A$34:$A$777,$A195,СВЦЭМ!$B$34:$B$777,T$190)+'СЕТ СН'!$F$12</f>
        <v>62.064461590000001</v>
      </c>
      <c r="U195" s="37">
        <f>SUMIFS(СВЦЭМ!$F$34:$F$777,СВЦЭМ!$A$34:$A$777,$A195,СВЦЭМ!$B$34:$B$777,U$190)+'СЕТ СН'!$F$12</f>
        <v>64.972245020000003</v>
      </c>
      <c r="V195" s="37">
        <f>SUMIFS(СВЦЭМ!$F$34:$F$777,СВЦЭМ!$A$34:$A$777,$A195,СВЦЭМ!$B$34:$B$777,V$190)+'СЕТ СН'!$F$12</f>
        <v>63.228319730000003</v>
      </c>
      <c r="W195" s="37">
        <f>SUMIFS(СВЦЭМ!$F$34:$F$777,СВЦЭМ!$A$34:$A$777,$A195,СВЦЭМ!$B$34:$B$777,W$190)+'СЕТ СН'!$F$12</f>
        <v>64.863767629999998</v>
      </c>
      <c r="X195" s="37">
        <f>SUMIFS(СВЦЭМ!$F$34:$F$777,СВЦЭМ!$A$34:$A$777,$A195,СВЦЭМ!$B$34:$B$777,X$190)+'СЕТ СН'!$F$12</f>
        <v>61.461093689999998</v>
      </c>
      <c r="Y195" s="37">
        <f>SUMIFS(СВЦЭМ!$F$34:$F$777,СВЦЭМ!$A$34:$A$777,$A195,СВЦЭМ!$B$34:$B$777,Y$190)+'СЕТ СН'!$F$12</f>
        <v>63.965771119999999</v>
      </c>
    </row>
    <row r="196" spans="1:25" ht="15.75" x14ac:dyDescent="0.2">
      <c r="A196" s="36">
        <f t="shared" si="5"/>
        <v>42588</v>
      </c>
      <c r="B196" s="37">
        <f>SUMIFS(СВЦЭМ!$F$34:$F$777,СВЦЭМ!$A$34:$A$777,$A196,СВЦЭМ!$B$34:$B$777,B$190)+'СЕТ СН'!$F$12</f>
        <v>71.052346909999997</v>
      </c>
      <c r="C196" s="37">
        <f>SUMIFS(СВЦЭМ!$F$34:$F$777,СВЦЭМ!$A$34:$A$777,$A196,СВЦЭМ!$B$34:$B$777,C$190)+'СЕТ СН'!$F$12</f>
        <v>78.782234849999995</v>
      </c>
      <c r="D196" s="37">
        <f>SUMIFS(СВЦЭМ!$F$34:$F$777,СВЦЭМ!$A$34:$A$777,$A196,СВЦЭМ!$B$34:$B$777,D$190)+'СЕТ СН'!$F$12</f>
        <v>82.387322330000003</v>
      </c>
      <c r="E196" s="37">
        <f>SUMIFS(СВЦЭМ!$F$34:$F$777,СВЦЭМ!$A$34:$A$777,$A196,СВЦЭМ!$B$34:$B$777,E$190)+'СЕТ СН'!$F$12</f>
        <v>85.289035159999997</v>
      </c>
      <c r="F196" s="37">
        <f>SUMIFS(СВЦЭМ!$F$34:$F$777,СВЦЭМ!$A$34:$A$777,$A196,СВЦЭМ!$B$34:$B$777,F$190)+'СЕТ СН'!$F$12</f>
        <v>85.538032650000005</v>
      </c>
      <c r="G196" s="37">
        <f>SUMIFS(СВЦЭМ!$F$34:$F$777,СВЦЭМ!$A$34:$A$777,$A196,СВЦЭМ!$B$34:$B$777,G$190)+'СЕТ СН'!$F$12</f>
        <v>86.029325909999997</v>
      </c>
      <c r="H196" s="37">
        <f>SUMIFS(СВЦЭМ!$F$34:$F$777,СВЦЭМ!$A$34:$A$777,$A196,СВЦЭМ!$B$34:$B$777,H$190)+'СЕТ СН'!$F$12</f>
        <v>83.498001489999993</v>
      </c>
      <c r="I196" s="37">
        <f>SUMIFS(СВЦЭМ!$F$34:$F$777,СВЦЭМ!$A$34:$A$777,$A196,СВЦЭМ!$B$34:$B$777,I$190)+'СЕТ СН'!$F$12</f>
        <v>76.957489899999999</v>
      </c>
      <c r="J196" s="37">
        <f>SUMIFS(СВЦЭМ!$F$34:$F$777,СВЦЭМ!$A$34:$A$777,$A196,СВЦЭМ!$B$34:$B$777,J$190)+'СЕТ СН'!$F$12</f>
        <v>67.559312050000003</v>
      </c>
      <c r="K196" s="37">
        <f>SUMIFS(СВЦЭМ!$F$34:$F$777,СВЦЭМ!$A$34:$A$777,$A196,СВЦЭМ!$B$34:$B$777,K$190)+'СЕТ СН'!$F$12</f>
        <v>63.186392849999997</v>
      </c>
      <c r="L196" s="37">
        <f>SUMIFS(СВЦЭМ!$F$34:$F$777,СВЦЭМ!$A$34:$A$777,$A196,СВЦЭМ!$B$34:$B$777,L$190)+'СЕТ СН'!$F$12</f>
        <v>63.148262770000002</v>
      </c>
      <c r="M196" s="37">
        <f>SUMIFS(СВЦЭМ!$F$34:$F$777,СВЦЭМ!$A$34:$A$777,$A196,СВЦЭМ!$B$34:$B$777,M$190)+'СЕТ СН'!$F$12</f>
        <v>61.939993880000003</v>
      </c>
      <c r="N196" s="37">
        <f>SUMIFS(СВЦЭМ!$F$34:$F$777,СВЦЭМ!$A$34:$A$777,$A196,СВЦЭМ!$B$34:$B$777,N$190)+'СЕТ СН'!$F$12</f>
        <v>61.364889759999997</v>
      </c>
      <c r="O196" s="37">
        <f>SUMIFS(СВЦЭМ!$F$34:$F$777,СВЦЭМ!$A$34:$A$777,$A196,СВЦЭМ!$B$34:$B$777,O$190)+'СЕТ СН'!$F$12</f>
        <v>60.926399529999998</v>
      </c>
      <c r="P196" s="37">
        <f>SUMIFS(СВЦЭМ!$F$34:$F$777,СВЦЭМ!$A$34:$A$777,$A196,СВЦЭМ!$B$34:$B$777,P$190)+'СЕТ СН'!$F$12</f>
        <v>60.120615290000003</v>
      </c>
      <c r="Q196" s="37">
        <f>SUMIFS(СВЦЭМ!$F$34:$F$777,СВЦЭМ!$A$34:$A$777,$A196,СВЦЭМ!$B$34:$B$777,Q$190)+'СЕТ СН'!$F$12</f>
        <v>59.79454509</v>
      </c>
      <c r="R196" s="37">
        <f>SUMIFS(СВЦЭМ!$F$34:$F$777,СВЦЭМ!$A$34:$A$777,$A196,СВЦЭМ!$B$34:$B$777,R$190)+'СЕТ СН'!$F$12</f>
        <v>59.140397739999997</v>
      </c>
      <c r="S196" s="37">
        <f>SUMIFS(СВЦЭМ!$F$34:$F$777,СВЦЭМ!$A$34:$A$777,$A196,СВЦЭМ!$B$34:$B$777,S$190)+'СЕТ СН'!$F$12</f>
        <v>59.03121711</v>
      </c>
      <c r="T196" s="37">
        <f>SUMIFS(СВЦЭМ!$F$34:$F$777,СВЦЭМ!$A$34:$A$777,$A196,СВЦЭМ!$B$34:$B$777,T$190)+'СЕТ СН'!$F$12</f>
        <v>59.461015070000002</v>
      </c>
      <c r="U196" s="37">
        <f>SUMIFS(СВЦЭМ!$F$34:$F$777,СВЦЭМ!$A$34:$A$777,$A196,СВЦЭМ!$B$34:$B$777,U$190)+'СЕТ СН'!$F$12</f>
        <v>59.398164639999997</v>
      </c>
      <c r="V196" s="37">
        <f>SUMIFS(СВЦЭМ!$F$34:$F$777,СВЦЭМ!$A$34:$A$777,$A196,СВЦЭМ!$B$34:$B$777,V$190)+'СЕТ СН'!$F$12</f>
        <v>60.3985682</v>
      </c>
      <c r="W196" s="37">
        <f>SUMIFS(СВЦЭМ!$F$34:$F$777,СВЦЭМ!$A$34:$A$777,$A196,СВЦЭМ!$B$34:$B$777,W$190)+'СЕТ СН'!$F$12</f>
        <v>63.237802940000002</v>
      </c>
      <c r="X196" s="37">
        <f>SUMIFS(СВЦЭМ!$F$34:$F$777,СВЦЭМ!$A$34:$A$777,$A196,СВЦЭМ!$B$34:$B$777,X$190)+'СЕТ СН'!$F$12</f>
        <v>58.76521606</v>
      </c>
      <c r="Y196" s="37">
        <f>SUMIFS(СВЦЭМ!$F$34:$F$777,СВЦЭМ!$A$34:$A$777,$A196,СВЦЭМ!$B$34:$B$777,Y$190)+'СЕТ СН'!$F$12</f>
        <v>61.633884219999999</v>
      </c>
    </row>
    <row r="197" spans="1:25" ht="15.75" x14ac:dyDescent="0.2">
      <c r="A197" s="36">
        <f t="shared" si="5"/>
        <v>42589</v>
      </c>
      <c r="B197" s="37">
        <f>SUMIFS(СВЦЭМ!$F$34:$F$777,СВЦЭМ!$A$34:$A$777,$A197,СВЦЭМ!$B$34:$B$777,B$190)+'СЕТ СН'!$F$12</f>
        <v>69.355747260000001</v>
      </c>
      <c r="C197" s="37">
        <f>SUMIFS(СВЦЭМ!$F$34:$F$777,СВЦЭМ!$A$34:$A$777,$A197,СВЦЭМ!$B$34:$B$777,C$190)+'СЕТ СН'!$F$12</f>
        <v>76.804878579999993</v>
      </c>
      <c r="D197" s="37">
        <f>SUMIFS(СВЦЭМ!$F$34:$F$777,СВЦЭМ!$A$34:$A$777,$A197,СВЦЭМ!$B$34:$B$777,D$190)+'СЕТ СН'!$F$12</f>
        <v>82.949960099999998</v>
      </c>
      <c r="E197" s="37">
        <f>SUMIFS(СВЦЭМ!$F$34:$F$777,СВЦЭМ!$A$34:$A$777,$A197,СВЦЭМ!$B$34:$B$777,E$190)+'СЕТ СН'!$F$12</f>
        <v>85.514821699999999</v>
      </c>
      <c r="F197" s="37">
        <f>SUMIFS(СВЦЭМ!$F$34:$F$777,СВЦЭМ!$A$34:$A$777,$A197,СВЦЭМ!$B$34:$B$777,F$190)+'СЕТ СН'!$F$12</f>
        <v>85.727642309999993</v>
      </c>
      <c r="G197" s="37">
        <f>SUMIFS(СВЦЭМ!$F$34:$F$777,СВЦЭМ!$A$34:$A$777,$A197,СВЦЭМ!$B$34:$B$777,G$190)+'СЕТ СН'!$F$12</f>
        <v>86.677311750000001</v>
      </c>
      <c r="H197" s="37">
        <f>SUMIFS(СВЦЭМ!$F$34:$F$777,СВЦЭМ!$A$34:$A$777,$A197,СВЦЭМ!$B$34:$B$777,H$190)+'СЕТ СН'!$F$12</f>
        <v>84.36201398</v>
      </c>
      <c r="I197" s="37">
        <f>SUMIFS(СВЦЭМ!$F$34:$F$777,СВЦЭМ!$A$34:$A$777,$A197,СВЦЭМ!$B$34:$B$777,I$190)+'СЕТ СН'!$F$12</f>
        <v>78.380912850000001</v>
      </c>
      <c r="J197" s="37">
        <f>SUMIFS(СВЦЭМ!$F$34:$F$777,СВЦЭМ!$A$34:$A$777,$A197,СВЦЭМ!$B$34:$B$777,J$190)+'СЕТ СН'!$F$12</f>
        <v>68.718385280000007</v>
      </c>
      <c r="K197" s="37">
        <f>SUMIFS(СВЦЭМ!$F$34:$F$777,СВЦЭМ!$A$34:$A$777,$A197,СВЦЭМ!$B$34:$B$777,K$190)+'СЕТ СН'!$F$12</f>
        <v>61.932968340000002</v>
      </c>
      <c r="L197" s="37">
        <f>SUMIFS(СВЦЭМ!$F$34:$F$777,СВЦЭМ!$A$34:$A$777,$A197,СВЦЭМ!$B$34:$B$777,L$190)+'СЕТ СН'!$F$12</f>
        <v>62.382073060000003</v>
      </c>
      <c r="M197" s="37">
        <f>SUMIFS(СВЦЭМ!$F$34:$F$777,СВЦЭМ!$A$34:$A$777,$A197,СВЦЭМ!$B$34:$B$777,M$190)+'СЕТ СН'!$F$12</f>
        <v>63.667180899999998</v>
      </c>
      <c r="N197" s="37">
        <f>SUMIFS(СВЦЭМ!$F$34:$F$777,СВЦЭМ!$A$34:$A$777,$A197,СВЦЭМ!$B$34:$B$777,N$190)+'СЕТ СН'!$F$12</f>
        <v>62.958130869999998</v>
      </c>
      <c r="O197" s="37">
        <f>SUMIFS(СВЦЭМ!$F$34:$F$777,СВЦЭМ!$A$34:$A$777,$A197,СВЦЭМ!$B$34:$B$777,O$190)+'СЕТ СН'!$F$12</f>
        <v>60.360441020000003</v>
      </c>
      <c r="P197" s="37">
        <f>SUMIFS(СВЦЭМ!$F$34:$F$777,СВЦЭМ!$A$34:$A$777,$A197,СВЦЭМ!$B$34:$B$777,P$190)+'СЕТ СН'!$F$12</f>
        <v>59.937004979999998</v>
      </c>
      <c r="Q197" s="37">
        <f>SUMIFS(СВЦЭМ!$F$34:$F$777,СВЦЭМ!$A$34:$A$777,$A197,СВЦЭМ!$B$34:$B$777,Q$190)+'СЕТ СН'!$F$12</f>
        <v>59.723228400000004</v>
      </c>
      <c r="R197" s="37">
        <f>SUMIFS(СВЦЭМ!$F$34:$F$777,СВЦЭМ!$A$34:$A$777,$A197,СВЦЭМ!$B$34:$B$777,R$190)+'СЕТ СН'!$F$12</f>
        <v>59.544672980000001</v>
      </c>
      <c r="S197" s="37">
        <f>SUMIFS(СВЦЭМ!$F$34:$F$777,СВЦЭМ!$A$34:$A$777,$A197,СВЦЭМ!$B$34:$B$777,S$190)+'СЕТ СН'!$F$12</f>
        <v>60.034683299999998</v>
      </c>
      <c r="T197" s="37">
        <f>SUMIFS(СВЦЭМ!$F$34:$F$777,СВЦЭМ!$A$34:$A$777,$A197,СВЦЭМ!$B$34:$B$777,T$190)+'СЕТ СН'!$F$12</f>
        <v>60.638903929999998</v>
      </c>
      <c r="U197" s="37">
        <f>SUMIFS(СВЦЭМ!$F$34:$F$777,СВЦЭМ!$A$34:$A$777,$A197,СВЦЭМ!$B$34:$B$777,U$190)+'СЕТ СН'!$F$12</f>
        <v>59.677873349999999</v>
      </c>
      <c r="V197" s="37">
        <f>SUMIFS(СВЦЭМ!$F$34:$F$777,СВЦЭМ!$A$34:$A$777,$A197,СВЦЭМ!$B$34:$B$777,V$190)+'СЕТ СН'!$F$12</f>
        <v>61.183120199999998</v>
      </c>
      <c r="W197" s="37">
        <f>SUMIFS(СВЦЭМ!$F$34:$F$777,СВЦЭМ!$A$34:$A$777,$A197,СВЦЭМ!$B$34:$B$777,W$190)+'СЕТ СН'!$F$12</f>
        <v>63.007798409999999</v>
      </c>
      <c r="X197" s="37">
        <f>SUMIFS(СВЦЭМ!$F$34:$F$777,СВЦЭМ!$A$34:$A$777,$A197,СВЦЭМ!$B$34:$B$777,X$190)+'СЕТ СН'!$F$12</f>
        <v>59.785171769999998</v>
      </c>
      <c r="Y197" s="37">
        <f>SUMIFS(СВЦЭМ!$F$34:$F$777,СВЦЭМ!$A$34:$A$777,$A197,СВЦЭМ!$B$34:$B$777,Y$190)+'СЕТ СН'!$F$12</f>
        <v>61.232733349999997</v>
      </c>
    </row>
    <row r="198" spans="1:25" ht="15.75" x14ac:dyDescent="0.2">
      <c r="A198" s="36">
        <f t="shared" si="5"/>
        <v>42590</v>
      </c>
      <c r="B198" s="37">
        <f>SUMIFS(СВЦЭМ!$F$34:$F$777,СВЦЭМ!$A$34:$A$777,$A198,СВЦЭМ!$B$34:$B$777,B$190)+'СЕТ СН'!$F$12</f>
        <v>69.618194520000003</v>
      </c>
      <c r="C198" s="37">
        <f>SUMIFS(СВЦЭМ!$F$34:$F$777,СВЦЭМ!$A$34:$A$777,$A198,СВЦЭМ!$B$34:$B$777,C$190)+'СЕТ СН'!$F$12</f>
        <v>77.831957810000006</v>
      </c>
      <c r="D198" s="37">
        <f>SUMIFS(СВЦЭМ!$F$34:$F$777,СВЦЭМ!$A$34:$A$777,$A198,СВЦЭМ!$B$34:$B$777,D$190)+'СЕТ СН'!$F$12</f>
        <v>83.177495059999998</v>
      </c>
      <c r="E198" s="37">
        <f>SUMIFS(СВЦЭМ!$F$34:$F$777,СВЦЭМ!$A$34:$A$777,$A198,СВЦЭМ!$B$34:$B$777,E$190)+'СЕТ СН'!$F$12</f>
        <v>84.560931249999996</v>
      </c>
      <c r="F198" s="37">
        <f>SUMIFS(СВЦЭМ!$F$34:$F$777,СВЦЭМ!$A$34:$A$777,$A198,СВЦЭМ!$B$34:$B$777,F$190)+'СЕТ СН'!$F$12</f>
        <v>86.095380649999996</v>
      </c>
      <c r="G198" s="37">
        <f>SUMIFS(СВЦЭМ!$F$34:$F$777,СВЦЭМ!$A$34:$A$777,$A198,СВЦЭМ!$B$34:$B$777,G$190)+'СЕТ СН'!$F$12</f>
        <v>85.564379759999994</v>
      </c>
      <c r="H198" s="37">
        <f>SUMIFS(СВЦЭМ!$F$34:$F$777,СВЦЭМ!$A$34:$A$777,$A198,СВЦЭМ!$B$34:$B$777,H$190)+'СЕТ СН'!$F$12</f>
        <v>79.466374799999997</v>
      </c>
      <c r="I198" s="37">
        <f>SUMIFS(СВЦЭМ!$F$34:$F$777,СВЦЭМ!$A$34:$A$777,$A198,СВЦЭМ!$B$34:$B$777,I$190)+'СЕТ СН'!$F$12</f>
        <v>71.937010580000006</v>
      </c>
      <c r="J198" s="37">
        <f>SUMIFS(СВЦЭМ!$F$34:$F$777,СВЦЭМ!$A$34:$A$777,$A198,СВЦЭМ!$B$34:$B$777,J$190)+'СЕТ СН'!$F$12</f>
        <v>67.016315779999999</v>
      </c>
      <c r="K198" s="37">
        <f>SUMIFS(СВЦЭМ!$F$34:$F$777,СВЦЭМ!$A$34:$A$777,$A198,СВЦЭМ!$B$34:$B$777,K$190)+'СЕТ СН'!$F$12</f>
        <v>65.974681009999998</v>
      </c>
      <c r="L198" s="37">
        <f>SUMIFS(СВЦЭМ!$F$34:$F$777,СВЦЭМ!$A$34:$A$777,$A198,СВЦЭМ!$B$34:$B$777,L$190)+'СЕТ СН'!$F$12</f>
        <v>65.817445849999999</v>
      </c>
      <c r="M198" s="37">
        <f>SUMIFS(СВЦЭМ!$F$34:$F$777,СВЦЭМ!$A$34:$A$777,$A198,СВЦЭМ!$B$34:$B$777,M$190)+'СЕТ СН'!$F$12</f>
        <v>67.125894729999999</v>
      </c>
      <c r="N198" s="37">
        <f>SUMIFS(СВЦЭМ!$F$34:$F$777,СВЦЭМ!$A$34:$A$777,$A198,СВЦЭМ!$B$34:$B$777,N$190)+'СЕТ СН'!$F$12</f>
        <v>66.229662390000001</v>
      </c>
      <c r="O198" s="37">
        <f>SUMIFS(СВЦЭМ!$F$34:$F$777,СВЦЭМ!$A$34:$A$777,$A198,СВЦЭМ!$B$34:$B$777,O$190)+'СЕТ СН'!$F$12</f>
        <v>67.356752940000007</v>
      </c>
      <c r="P198" s="37">
        <f>SUMIFS(СВЦЭМ!$F$34:$F$777,СВЦЭМ!$A$34:$A$777,$A198,СВЦЭМ!$B$34:$B$777,P$190)+'СЕТ СН'!$F$12</f>
        <v>66.573451509999998</v>
      </c>
      <c r="Q198" s="37">
        <f>SUMIFS(СВЦЭМ!$F$34:$F$777,СВЦЭМ!$A$34:$A$777,$A198,СВЦЭМ!$B$34:$B$777,Q$190)+'СЕТ СН'!$F$12</f>
        <v>65.356254460000002</v>
      </c>
      <c r="R198" s="37">
        <f>SUMIFS(СВЦЭМ!$F$34:$F$777,СВЦЭМ!$A$34:$A$777,$A198,СВЦЭМ!$B$34:$B$777,R$190)+'СЕТ СН'!$F$12</f>
        <v>64.850635010000005</v>
      </c>
      <c r="S198" s="37">
        <f>SUMIFS(СВЦЭМ!$F$34:$F$777,СВЦЭМ!$A$34:$A$777,$A198,СВЦЭМ!$B$34:$B$777,S$190)+'СЕТ СН'!$F$12</f>
        <v>64.787721610000006</v>
      </c>
      <c r="T198" s="37">
        <f>SUMIFS(СВЦЭМ!$F$34:$F$777,СВЦЭМ!$A$34:$A$777,$A198,СВЦЭМ!$B$34:$B$777,T$190)+'СЕТ СН'!$F$12</f>
        <v>65.126409879999997</v>
      </c>
      <c r="U198" s="37">
        <f>SUMIFS(СВЦЭМ!$F$34:$F$777,СВЦЭМ!$A$34:$A$777,$A198,СВЦЭМ!$B$34:$B$777,U$190)+'СЕТ СН'!$F$12</f>
        <v>65.275163579999997</v>
      </c>
      <c r="V198" s="37">
        <f>SUMIFS(СВЦЭМ!$F$34:$F$777,СВЦЭМ!$A$34:$A$777,$A198,СВЦЭМ!$B$34:$B$777,V$190)+'СЕТ СН'!$F$12</f>
        <v>66.270660899999996</v>
      </c>
      <c r="W198" s="37">
        <f>SUMIFS(СВЦЭМ!$F$34:$F$777,СВЦЭМ!$A$34:$A$777,$A198,СВЦЭМ!$B$34:$B$777,W$190)+'СЕТ СН'!$F$12</f>
        <v>69.23190649</v>
      </c>
      <c r="X198" s="37">
        <f>SUMIFS(СВЦЭМ!$F$34:$F$777,СВЦЭМ!$A$34:$A$777,$A198,СВЦЭМ!$B$34:$B$777,X$190)+'СЕТ СН'!$F$12</f>
        <v>60.999274679999999</v>
      </c>
      <c r="Y198" s="37">
        <f>SUMIFS(СВЦЭМ!$F$34:$F$777,СВЦЭМ!$A$34:$A$777,$A198,СВЦЭМ!$B$34:$B$777,Y$190)+'СЕТ СН'!$F$12</f>
        <v>63.671014710000001</v>
      </c>
    </row>
    <row r="199" spans="1:25" ht="15.75" x14ac:dyDescent="0.2">
      <c r="A199" s="36">
        <f t="shared" si="5"/>
        <v>42591</v>
      </c>
      <c r="B199" s="37">
        <f>SUMIFS(СВЦЭМ!$F$34:$F$777,СВЦЭМ!$A$34:$A$777,$A199,СВЦЭМ!$B$34:$B$777,B$190)+'СЕТ СН'!$F$12</f>
        <v>67.537135120000002</v>
      </c>
      <c r="C199" s="37">
        <f>SUMIFS(СВЦЭМ!$F$34:$F$777,СВЦЭМ!$A$34:$A$777,$A199,СВЦЭМ!$B$34:$B$777,C$190)+'СЕТ СН'!$F$12</f>
        <v>75.317554999999999</v>
      </c>
      <c r="D199" s="37">
        <f>SUMIFS(СВЦЭМ!$F$34:$F$777,СВЦЭМ!$A$34:$A$777,$A199,СВЦЭМ!$B$34:$B$777,D$190)+'СЕТ СН'!$F$12</f>
        <v>78.213210480000001</v>
      </c>
      <c r="E199" s="37">
        <f>SUMIFS(СВЦЭМ!$F$34:$F$777,СВЦЭМ!$A$34:$A$777,$A199,СВЦЭМ!$B$34:$B$777,E$190)+'СЕТ СН'!$F$12</f>
        <v>80.104539119999998</v>
      </c>
      <c r="F199" s="37">
        <f>SUMIFS(СВЦЭМ!$F$34:$F$777,СВЦЭМ!$A$34:$A$777,$A199,СВЦЭМ!$B$34:$B$777,F$190)+'СЕТ СН'!$F$12</f>
        <v>81.377364560000004</v>
      </c>
      <c r="G199" s="37">
        <f>SUMIFS(СВЦЭМ!$F$34:$F$777,СВЦЭМ!$A$34:$A$777,$A199,СВЦЭМ!$B$34:$B$777,G$190)+'СЕТ СН'!$F$12</f>
        <v>80.970000600000006</v>
      </c>
      <c r="H199" s="37">
        <f>SUMIFS(СВЦЭМ!$F$34:$F$777,СВЦЭМ!$A$34:$A$777,$A199,СВЦЭМ!$B$34:$B$777,H$190)+'СЕТ СН'!$F$12</f>
        <v>75.355142229999998</v>
      </c>
      <c r="I199" s="37">
        <f>SUMIFS(СВЦЭМ!$F$34:$F$777,СВЦЭМ!$A$34:$A$777,$A199,СВЦЭМ!$B$34:$B$777,I$190)+'СЕТ СН'!$F$12</f>
        <v>73.067796979999997</v>
      </c>
      <c r="J199" s="37">
        <f>SUMIFS(СВЦЭМ!$F$34:$F$777,СВЦЭМ!$A$34:$A$777,$A199,СВЦЭМ!$B$34:$B$777,J$190)+'СЕТ СН'!$F$12</f>
        <v>65.476369410000004</v>
      </c>
      <c r="K199" s="37">
        <f>SUMIFS(СВЦЭМ!$F$34:$F$777,СВЦЭМ!$A$34:$A$777,$A199,СВЦЭМ!$B$34:$B$777,K$190)+'СЕТ СН'!$F$12</f>
        <v>65.515695089999994</v>
      </c>
      <c r="L199" s="37">
        <f>SUMIFS(СВЦЭМ!$F$34:$F$777,СВЦЭМ!$A$34:$A$777,$A199,СВЦЭМ!$B$34:$B$777,L$190)+'СЕТ СН'!$F$12</f>
        <v>66.739744290000004</v>
      </c>
      <c r="M199" s="37">
        <f>SUMIFS(СВЦЭМ!$F$34:$F$777,СВЦЭМ!$A$34:$A$777,$A199,СВЦЭМ!$B$34:$B$777,M$190)+'СЕТ СН'!$F$12</f>
        <v>70.482576980000005</v>
      </c>
      <c r="N199" s="37">
        <f>SUMIFS(СВЦЭМ!$F$34:$F$777,СВЦЭМ!$A$34:$A$777,$A199,СВЦЭМ!$B$34:$B$777,N$190)+'СЕТ СН'!$F$12</f>
        <v>69.682071500000006</v>
      </c>
      <c r="O199" s="37">
        <f>SUMIFS(СВЦЭМ!$F$34:$F$777,СВЦЭМ!$A$34:$A$777,$A199,СВЦЭМ!$B$34:$B$777,O$190)+'СЕТ СН'!$F$12</f>
        <v>69.83944391</v>
      </c>
      <c r="P199" s="37">
        <f>SUMIFS(СВЦЭМ!$F$34:$F$777,СВЦЭМ!$A$34:$A$777,$A199,СВЦЭМ!$B$34:$B$777,P$190)+'СЕТ СН'!$F$12</f>
        <v>69.124865920000005</v>
      </c>
      <c r="Q199" s="37">
        <f>SUMIFS(СВЦЭМ!$F$34:$F$777,СВЦЭМ!$A$34:$A$777,$A199,СВЦЭМ!$B$34:$B$777,Q$190)+'СЕТ СН'!$F$12</f>
        <v>68.413909919999995</v>
      </c>
      <c r="R199" s="37">
        <f>SUMIFS(СВЦЭМ!$F$34:$F$777,СВЦЭМ!$A$34:$A$777,$A199,СВЦЭМ!$B$34:$B$777,R$190)+'СЕТ СН'!$F$12</f>
        <v>68.310030159999997</v>
      </c>
      <c r="S199" s="37">
        <f>SUMIFS(СВЦЭМ!$F$34:$F$777,СВЦЭМ!$A$34:$A$777,$A199,СВЦЭМ!$B$34:$B$777,S$190)+'СЕТ СН'!$F$12</f>
        <v>68.268820629999993</v>
      </c>
      <c r="T199" s="37">
        <f>SUMIFS(СВЦЭМ!$F$34:$F$777,СВЦЭМ!$A$34:$A$777,$A199,СВЦЭМ!$B$34:$B$777,T$190)+'СЕТ СН'!$F$12</f>
        <v>68.15691545</v>
      </c>
      <c r="U199" s="37">
        <f>SUMIFS(СВЦЭМ!$F$34:$F$777,СВЦЭМ!$A$34:$A$777,$A199,СВЦЭМ!$B$34:$B$777,U$190)+'СЕТ СН'!$F$12</f>
        <v>67.957225480000005</v>
      </c>
      <c r="V199" s="37">
        <f>SUMIFS(СВЦЭМ!$F$34:$F$777,СВЦЭМ!$A$34:$A$777,$A199,СВЦЭМ!$B$34:$B$777,V$190)+'СЕТ СН'!$F$12</f>
        <v>69.260317869999994</v>
      </c>
      <c r="W199" s="37">
        <f>SUMIFS(СВЦЭМ!$F$34:$F$777,СВЦЭМ!$A$34:$A$777,$A199,СВЦЭМ!$B$34:$B$777,W$190)+'СЕТ СН'!$F$12</f>
        <v>72.093196649999996</v>
      </c>
      <c r="X199" s="37">
        <f>SUMIFS(СВЦЭМ!$F$34:$F$777,СВЦЭМ!$A$34:$A$777,$A199,СВЦЭМ!$B$34:$B$777,X$190)+'СЕТ СН'!$F$12</f>
        <v>61.053233069999997</v>
      </c>
      <c r="Y199" s="37">
        <f>SUMIFS(СВЦЭМ!$F$34:$F$777,СВЦЭМ!$A$34:$A$777,$A199,СВЦЭМ!$B$34:$B$777,Y$190)+'СЕТ СН'!$F$12</f>
        <v>63.707264010000003</v>
      </c>
    </row>
    <row r="200" spans="1:25" ht="15.75" x14ac:dyDescent="0.2">
      <c r="A200" s="36">
        <f t="shared" si="5"/>
        <v>42592</v>
      </c>
      <c r="B200" s="37">
        <f>SUMIFS(СВЦЭМ!$F$34:$F$777,СВЦЭМ!$A$34:$A$777,$A200,СВЦЭМ!$B$34:$B$777,B$190)+'СЕТ СН'!$F$12</f>
        <v>70.235496650000002</v>
      </c>
      <c r="C200" s="37">
        <f>SUMIFS(СВЦЭМ!$F$34:$F$777,СВЦЭМ!$A$34:$A$777,$A200,СВЦЭМ!$B$34:$B$777,C$190)+'СЕТ СН'!$F$12</f>
        <v>74.666134</v>
      </c>
      <c r="D200" s="37">
        <f>SUMIFS(СВЦЭМ!$F$34:$F$777,СВЦЭМ!$A$34:$A$777,$A200,СВЦЭМ!$B$34:$B$777,D$190)+'СЕТ СН'!$F$12</f>
        <v>77.384530069999997</v>
      </c>
      <c r="E200" s="37">
        <f>SUMIFS(СВЦЭМ!$F$34:$F$777,СВЦЭМ!$A$34:$A$777,$A200,СВЦЭМ!$B$34:$B$777,E$190)+'СЕТ СН'!$F$12</f>
        <v>79.413469989999996</v>
      </c>
      <c r="F200" s="37">
        <f>SUMIFS(СВЦЭМ!$F$34:$F$777,СВЦЭМ!$A$34:$A$777,$A200,СВЦЭМ!$B$34:$B$777,F$190)+'СЕТ СН'!$F$12</f>
        <v>80.892844530000005</v>
      </c>
      <c r="G200" s="37">
        <f>SUMIFS(СВЦЭМ!$F$34:$F$777,СВЦЭМ!$A$34:$A$777,$A200,СВЦЭМ!$B$34:$B$777,G$190)+'СЕТ СН'!$F$12</f>
        <v>80.503500430000003</v>
      </c>
      <c r="H200" s="37">
        <f>SUMIFS(СВЦЭМ!$F$34:$F$777,СВЦЭМ!$A$34:$A$777,$A200,СВЦЭМ!$B$34:$B$777,H$190)+'СЕТ СН'!$F$12</f>
        <v>75.646315090000002</v>
      </c>
      <c r="I200" s="37">
        <f>SUMIFS(СВЦЭМ!$F$34:$F$777,СВЦЭМ!$A$34:$A$777,$A200,СВЦЭМ!$B$34:$B$777,I$190)+'СЕТ СН'!$F$12</f>
        <v>73.578867090000003</v>
      </c>
      <c r="J200" s="37">
        <f>SUMIFS(СВЦЭМ!$F$34:$F$777,СВЦЭМ!$A$34:$A$777,$A200,СВЦЭМ!$B$34:$B$777,J$190)+'СЕТ СН'!$F$12</f>
        <v>65.263933210000005</v>
      </c>
      <c r="K200" s="37">
        <f>SUMIFS(СВЦЭМ!$F$34:$F$777,СВЦЭМ!$A$34:$A$777,$A200,СВЦЭМ!$B$34:$B$777,K$190)+'СЕТ СН'!$F$12</f>
        <v>65.061422370000003</v>
      </c>
      <c r="L200" s="37">
        <f>SUMIFS(СВЦЭМ!$F$34:$F$777,СВЦЭМ!$A$34:$A$777,$A200,СВЦЭМ!$B$34:$B$777,L$190)+'СЕТ СН'!$F$12</f>
        <v>71.694376939999998</v>
      </c>
      <c r="M200" s="37">
        <f>SUMIFS(СВЦЭМ!$F$34:$F$777,СВЦЭМ!$A$34:$A$777,$A200,СВЦЭМ!$B$34:$B$777,M$190)+'СЕТ СН'!$F$12</f>
        <v>78.530324019999995</v>
      </c>
      <c r="N200" s="37">
        <f>SUMIFS(СВЦЭМ!$F$34:$F$777,СВЦЭМ!$A$34:$A$777,$A200,СВЦЭМ!$B$34:$B$777,N$190)+'СЕТ СН'!$F$12</f>
        <v>77.875977030000001</v>
      </c>
      <c r="O200" s="37">
        <f>SUMIFS(СВЦЭМ!$F$34:$F$777,СВЦЭМ!$A$34:$A$777,$A200,СВЦЭМ!$B$34:$B$777,O$190)+'СЕТ СН'!$F$12</f>
        <v>78.439876900000002</v>
      </c>
      <c r="P200" s="37">
        <f>SUMIFS(СВЦЭМ!$F$34:$F$777,СВЦЭМ!$A$34:$A$777,$A200,СВЦЭМ!$B$34:$B$777,P$190)+'СЕТ СН'!$F$12</f>
        <v>76.065224020000002</v>
      </c>
      <c r="Q200" s="37">
        <f>SUMIFS(СВЦЭМ!$F$34:$F$777,СВЦЭМ!$A$34:$A$777,$A200,СВЦЭМ!$B$34:$B$777,Q$190)+'СЕТ СН'!$F$12</f>
        <v>66.690212829999993</v>
      </c>
      <c r="R200" s="37">
        <f>SUMIFS(СВЦЭМ!$F$34:$F$777,СВЦЭМ!$A$34:$A$777,$A200,СВЦЭМ!$B$34:$B$777,R$190)+'СЕТ СН'!$F$12</f>
        <v>68.537569860000005</v>
      </c>
      <c r="S200" s="37">
        <f>SUMIFS(СВЦЭМ!$F$34:$F$777,СВЦЭМ!$A$34:$A$777,$A200,СВЦЭМ!$B$34:$B$777,S$190)+'СЕТ СН'!$F$12</f>
        <v>77.410093739999994</v>
      </c>
      <c r="T200" s="37">
        <f>SUMIFS(СВЦЭМ!$F$34:$F$777,СВЦЭМ!$A$34:$A$777,$A200,СВЦЭМ!$B$34:$B$777,T$190)+'СЕТ СН'!$F$12</f>
        <v>77.143788020000002</v>
      </c>
      <c r="U200" s="37">
        <f>SUMIFS(СВЦЭМ!$F$34:$F$777,СВЦЭМ!$A$34:$A$777,$A200,СВЦЭМ!$B$34:$B$777,U$190)+'СЕТ СН'!$F$12</f>
        <v>76.948551330000001</v>
      </c>
      <c r="V200" s="37">
        <f>SUMIFS(СВЦЭМ!$F$34:$F$777,СВЦЭМ!$A$34:$A$777,$A200,СВЦЭМ!$B$34:$B$777,V$190)+'СЕТ СН'!$F$12</f>
        <v>77.920445839999999</v>
      </c>
      <c r="W200" s="37">
        <f>SUMIFS(СВЦЭМ!$F$34:$F$777,СВЦЭМ!$A$34:$A$777,$A200,СВЦЭМ!$B$34:$B$777,W$190)+'СЕТ СН'!$F$12</f>
        <v>64.084158160000001</v>
      </c>
      <c r="X200" s="37">
        <f>SUMIFS(СВЦЭМ!$F$34:$F$777,СВЦЭМ!$A$34:$A$777,$A200,СВЦЭМ!$B$34:$B$777,X$190)+'СЕТ СН'!$F$12</f>
        <v>60.349769289999998</v>
      </c>
      <c r="Y200" s="37">
        <f>SUMIFS(СВЦЭМ!$F$34:$F$777,СВЦЭМ!$A$34:$A$777,$A200,СВЦЭМ!$B$34:$B$777,Y$190)+'СЕТ СН'!$F$12</f>
        <v>63.002371879999998</v>
      </c>
    </row>
    <row r="201" spans="1:25" ht="15.75" x14ac:dyDescent="0.2">
      <c r="A201" s="36">
        <f t="shared" si="5"/>
        <v>42593</v>
      </c>
      <c r="B201" s="37">
        <f>SUMIFS(СВЦЭМ!$F$34:$F$777,СВЦЭМ!$A$34:$A$777,$A201,СВЦЭМ!$B$34:$B$777,B$190)+'СЕТ СН'!$F$12</f>
        <v>69.916077079999994</v>
      </c>
      <c r="C201" s="37">
        <f>SUMIFS(СВЦЭМ!$F$34:$F$777,СВЦЭМ!$A$34:$A$777,$A201,СВЦЭМ!$B$34:$B$777,C$190)+'СЕТ СН'!$F$12</f>
        <v>75.078091439999994</v>
      </c>
      <c r="D201" s="37">
        <f>SUMIFS(СВЦЭМ!$F$34:$F$777,СВЦЭМ!$A$34:$A$777,$A201,СВЦЭМ!$B$34:$B$777,D$190)+'СЕТ СН'!$F$12</f>
        <v>78.135231059999995</v>
      </c>
      <c r="E201" s="37">
        <f>SUMIFS(СВЦЭМ!$F$34:$F$777,СВЦЭМ!$A$34:$A$777,$A201,СВЦЭМ!$B$34:$B$777,E$190)+'СЕТ СН'!$F$12</f>
        <v>79.994602349999994</v>
      </c>
      <c r="F201" s="37">
        <f>SUMIFS(СВЦЭМ!$F$34:$F$777,СВЦЭМ!$A$34:$A$777,$A201,СВЦЭМ!$B$34:$B$777,F$190)+'СЕТ СН'!$F$12</f>
        <v>81.216154709999998</v>
      </c>
      <c r="G201" s="37">
        <f>SUMIFS(СВЦЭМ!$F$34:$F$777,СВЦЭМ!$A$34:$A$777,$A201,СВЦЭМ!$B$34:$B$777,G$190)+'СЕТ СН'!$F$12</f>
        <v>81.186987270000003</v>
      </c>
      <c r="H201" s="37">
        <f>SUMIFS(СВЦЭМ!$F$34:$F$777,СВЦЭМ!$A$34:$A$777,$A201,СВЦЭМ!$B$34:$B$777,H$190)+'СЕТ СН'!$F$12</f>
        <v>75.788640450000003</v>
      </c>
      <c r="I201" s="37">
        <f>SUMIFS(СВЦЭМ!$F$34:$F$777,СВЦЭМ!$A$34:$A$777,$A201,СВЦЭМ!$B$34:$B$777,I$190)+'СЕТ СН'!$F$12</f>
        <v>76.660187859999994</v>
      </c>
      <c r="J201" s="37">
        <f>SUMIFS(СВЦЭМ!$F$34:$F$777,СВЦЭМ!$A$34:$A$777,$A201,СВЦЭМ!$B$34:$B$777,J$190)+'СЕТ СН'!$F$12</f>
        <v>67.526286240000005</v>
      </c>
      <c r="K201" s="37">
        <f>SUMIFS(СВЦЭМ!$F$34:$F$777,СВЦЭМ!$A$34:$A$777,$A201,СВЦЭМ!$B$34:$B$777,K$190)+'СЕТ СН'!$F$12</f>
        <v>65.834769960000003</v>
      </c>
      <c r="L201" s="37">
        <f>SUMIFS(СВЦЭМ!$F$34:$F$777,СВЦЭМ!$A$34:$A$777,$A201,СВЦЭМ!$B$34:$B$777,L$190)+'СЕТ СН'!$F$12</f>
        <v>65.325128559999996</v>
      </c>
      <c r="M201" s="37">
        <f>SUMIFS(СВЦЭМ!$F$34:$F$777,СВЦЭМ!$A$34:$A$777,$A201,СВЦЭМ!$B$34:$B$777,M$190)+'СЕТ СН'!$F$12</f>
        <v>63.483013800000002</v>
      </c>
      <c r="N201" s="37">
        <f>SUMIFS(СВЦЭМ!$F$34:$F$777,СВЦЭМ!$A$34:$A$777,$A201,СВЦЭМ!$B$34:$B$777,N$190)+'СЕТ СН'!$F$12</f>
        <v>62.504826880000003</v>
      </c>
      <c r="O201" s="37">
        <f>SUMIFS(СВЦЭМ!$F$34:$F$777,СВЦЭМ!$A$34:$A$777,$A201,СВЦЭМ!$B$34:$B$777,O$190)+'СЕТ СН'!$F$12</f>
        <v>64.382980219999993</v>
      </c>
      <c r="P201" s="37">
        <f>SUMIFS(СВЦЭМ!$F$34:$F$777,СВЦЭМ!$A$34:$A$777,$A201,СВЦЭМ!$B$34:$B$777,P$190)+'СЕТ СН'!$F$12</f>
        <v>65.769313629999999</v>
      </c>
      <c r="Q201" s="37">
        <f>SUMIFS(СВЦЭМ!$F$34:$F$777,СВЦЭМ!$A$34:$A$777,$A201,СВЦЭМ!$B$34:$B$777,Q$190)+'СЕТ СН'!$F$12</f>
        <v>63.743635789999999</v>
      </c>
      <c r="R201" s="37">
        <f>SUMIFS(СВЦЭМ!$F$34:$F$777,СВЦЭМ!$A$34:$A$777,$A201,СВЦЭМ!$B$34:$B$777,R$190)+'СЕТ СН'!$F$12</f>
        <v>62.662926730000002</v>
      </c>
      <c r="S201" s="37">
        <f>SUMIFS(СВЦЭМ!$F$34:$F$777,СВЦЭМ!$A$34:$A$777,$A201,СВЦЭМ!$B$34:$B$777,S$190)+'СЕТ СН'!$F$12</f>
        <v>61.993151920000003</v>
      </c>
      <c r="T201" s="37">
        <f>SUMIFS(СВЦЭМ!$F$34:$F$777,СВЦЭМ!$A$34:$A$777,$A201,СВЦЭМ!$B$34:$B$777,T$190)+'СЕТ СН'!$F$12</f>
        <v>60.893665839999997</v>
      </c>
      <c r="U201" s="37">
        <f>SUMIFS(СВЦЭМ!$F$34:$F$777,СВЦЭМ!$A$34:$A$777,$A201,СВЦЭМ!$B$34:$B$777,U$190)+'СЕТ СН'!$F$12</f>
        <v>60.350397010000002</v>
      </c>
      <c r="V201" s="37">
        <f>SUMIFS(СВЦЭМ!$F$34:$F$777,СВЦЭМ!$A$34:$A$777,$A201,СВЦЭМ!$B$34:$B$777,V$190)+'СЕТ СН'!$F$12</f>
        <v>61.179713159999999</v>
      </c>
      <c r="W201" s="37">
        <f>SUMIFS(СВЦЭМ!$F$34:$F$777,СВЦЭМ!$A$34:$A$777,$A201,СВЦЭМ!$B$34:$B$777,W$190)+'СЕТ СН'!$F$12</f>
        <v>62.266975670000001</v>
      </c>
      <c r="X201" s="37">
        <f>SUMIFS(СВЦЭМ!$F$34:$F$777,СВЦЭМ!$A$34:$A$777,$A201,СВЦЭМ!$B$34:$B$777,X$190)+'СЕТ СН'!$F$12</f>
        <v>58.66660856</v>
      </c>
      <c r="Y201" s="37">
        <f>SUMIFS(СВЦЭМ!$F$34:$F$777,СВЦЭМ!$A$34:$A$777,$A201,СВЦЭМ!$B$34:$B$777,Y$190)+'СЕТ СН'!$F$12</f>
        <v>64.362363119999998</v>
      </c>
    </row>
    <row r="202" spans="1:25" ht="15.75" x14ac:dyDescent="0.2">
      <c r="A202" s="36">
        <f t="shared" si="5"/>
        <v>42594</v>
      </c>
      <c r="B202" s="37">
        <f>SUMIFS(СВЦЭМ!$F$34:$F$777,СВЦЭМ!$A$34:$A$777,$A202,СВЦЭМ!$B$34:$B$777,B$190)+'СЕТ СН'!$F$12</f>
        <v>71.730326550000001</v>
      </c>
      <c r="C202" s="37">
        <f>SUMIFS(СВЦЭМ!$F$34:$F$777,СВЦЭМ!$A$34:$A$777,$A202,СВЦЭМ!$B$34:$B$777,C$190)+'СЕТ СН'!$F$12</f>
        <v>77.61655768</v>
      </c>
      <c r="D202" s="37">
        <f>SUMIFS(СВЦЭМ!$F$34:$F$777,СВЦЭМ!$A$34:$A$777,$A202,СВЦЭМ!$B$34:$B$777,D$190)+'СЕТ СН'!$F$12</f>
        <v>79.803726359999999</v>
      </c>
      <c r="E202" s="37">
        <f>SUMIFS(СВЦЭМ!$F$34:$F$777,СВЦЭМ!$A$34:$A$777,$A202,СВЦЭМ!$B$34:$B$777,E$190)+'СЕТ СН'!$F$12</f>
        <v>81.163445300000006</v>
      </c>
      <c r="F202" s="37">
        <f>SUMIFS(СВЦЭМ!$F$34:$F$777,СВЦЭМ!$A$34:$A$777,$A202,СВЦЭМ!$B$34:$B$777,F$190)+'СЕТ СН'!$F$12</f>
        <v>82.934852520000007</v>
      </c>
      <c r="G202" s="37">
        <f>SUMIFS(СВЦЭМ!$F$34:$F$777,СВЦЭМ!$A$34:$A$777,$A202,СВЦЭМ!$B$34:$B$777,G$190)+'СЕТ СН'!$F$12</f>
        <v>82.348820599999996</v>
      </c>
      <c r="H202" s="37">
        <f>SUMIFS(СВЦЭМ!$F$34:$F$777,СВЦЭМ!$A$34:$A$777,$A202,СВЦЭМ!$B$34:$B$777,H$190)+'СЕТ СН'!$F$12</f>
        <v>78.839867040000001</v>
      </c>
      <c r="I202" s="37">
        <f>SUMIFS(СВЦЭМ!$F$34:$F$777,СВЦЭМ!$A$34:$A$777,$A202,СВЦЭМ!$B$34:$B$777,I$190)+'СЕТ СН'!$F$12</f>
        <v>77.964899509999995</v>
      </c>
      <c r="J202" s="37">
        <f>SUMIFS(СВЦЭМ!$F$34:$F$777,СВЦЭМ!$A$34:$A$777,$A202,СВЦЭМ!$B$34:$B$777,J$190)+'СЕТ СН'!$F$12</f>
        <v>70.227456509999996</v>
      </c>
      <c r="K202" s="37">
        <f>SUMIFS(СВЦЭМ!$F$34:$F$777,СВЦЭМ!$A$34:$A$777,$A202,СВЦЭМ!$B$34:$B$777,K$190)+'СЕТ СН'!$F$12</f>
        <v>66.350977310000005</v>
      </c>
      <c r="L202" s="37">
        <f>SUMIFS(СВЦЭМ!$F$34:$F$777,СВЦЭМ!$A$34:$A$777,$A202,СВЦЭМ!$B$34:$B$777,L$190)+'СЕТ СН'!$F$12</f>
        <v>65.386095089999998</v>
      </c>
      <c r="M202" s="37">
        <f>SUMIFS(СВЦЭМ!$F$34:$F$777,СВЦЭМ!$A$34:$A$777,$A202,СВЦЭМ!$B$34:$B$777,M$190)+'СЕТ СН'!$F$12</f>
        <v>67.172521829999994</v>
      </c>
      <c r="N202" s="37">
        <f>SUMIFS(СВЦЭМ!$F$34:$F$777,СВЦЭМ!$A$34:$A$777,$A202,СВЦЭМ!$B$34:$B$777,N$190)+'СЕТ СН'!$F$12</f>
        <v>66.378460399999994</v>
      </c>
      <c r="O202" s="37">
        <f>SUMIFS(СВЦЭМ!$F$34:$F$777,СВЦЭМ!$A$34:$A$777,$A202,СВЦЭМ!$B$34:$B$777,O$190)+'СЕТ СН'!$F$12</f>
        <v>67.223467760000005</v>
      </c>
      <c r="P202" s="37">
        <f>SUMIFS(СВЦЭМ!$F$34:$F$777,СВЦЭМ!$A$34:$A$777,$A202,СВЦЭМ!$B$34:$B$777,P$190)+'СЕТ СН'!$F$12</f>
        <v>67.287280539999998</v>
      </c>
      <c r="Q202" s="37">
        <f>SUMIFS(СВЦЭМ!$F$34:$F$777,СВЦЭМ!$A$34:$A$777,$A202,СВЦЭМ!$B$34:$B$777,Q$190)+'СЕТ СН'!$F$12</f>
        <v>67.054427039999993</v>
      </c>
      <c r="R202" s="37">
        <f>SUMIFS(СВЦЭМ!$F$34:$F$777,СВЦЭМ!$A$34:$A$777,$A202,СВЦЭМ!$B$34:$B$777,R$190)+'СЕТ СН'!$F$12</f>
        <v>66.596654380000004</v>
      </c>
      <c r="S202" s="37">
        <f>SUMIFS(СВЦЭМ!$F$34:$F$777,СВЦЭМ!$A$34:$A$777,$A202,СВЦЭМ!$B$34:$B$777,S$190)+'СЕТ СН'!$F$12</f>
        <v>66.286458460000006</v>
      </c>
      <c r="T202" s="37">
        <f>SUMIFS(СВЦЭМ!$F$34:$F$777,СВЦЭМ!$A$34:$A$777,$A202,СВЦЭМ!$B$34:$B$777,T$190)+'СЕТ СН'!$F$12</f>
        <v>61.799220079999998</v>
      </c>
      <c r="U202" s="37">
        <f>SUMIFS(СВЦЭМ!$F$34:$F$777,СВЦЭМ!$A$34:$A$777,$A202,СВЦЭМ!$B$34:$B$777,U$190)+'СЕТ СН'!$F$12</f>
        <v>56.118150970000002</v>
      </c>
      <c r="V202" s="37">
        <f>SUMIFS(СВЦЭМ!$F$34:$F$777,СВЦЭМ!$A$34:$A$777,$A202,СВЦЭМ!$B$34:$B$777,V$190)+'СЕТ СН'!$F$12</f>
        <v>59.107323309999998</v>
      </c>
      <c r="W202" s="37">
        <f>SUMIFS(СВЦЭМ!$F$34:$F$777,СВЦЭМ!$A$34:$A$777,$A202,СВЦЭМ!$B$34:$B$777,W$190)+'СЕТ СН'!$F$12</f>
        <v>61.69141175</v>
      </c>
      <c r="X202" s="37">
        <f>SUMIFS(СВЦЭМ!$F$34:$F$777,СВЦЭМ!$A$34:$A$777,$A202,СВЦЭМ!$B$34:$B$777,X$190)+'СЕТ СН'!$F$12</f>
        <v>60.562935289999999</v>
      </c>
      <c r="Y202" s="37">
        <f>SUMIFS(СВЦЭМ!$F$34:$F$777,СВЦЭМ!$A$34:$A$777,$A202,СВЦЭМ!$B$34:$B$777,Y$190)+'СЕТ СН'!$F$12</f>
        <v>67.077905049999998</v>
      </c>
    </row>
    <row r="203" spans="1:25" ht="15.75" x14ac:dyDescent="0.2">
      <c r="A203" s="36">
        <f t="shared" si="5"/>
        <v>42595</v>
      </c>
      <c r="B203" s="37">
        <f>SUMIFS(СВЦЭМ!$F$34:$F$777,СВЦЭМ!$A$34:$A$777,$A203,СВЦЭМ!$B$34:$B$777,B$190)+'СЕТ СН'!$F$12</f>
        <v>71.351049549999999</v>
      </c>
      <c r="C203" s="37">
        <f>SUMIFS(СВЦЭМ!$F$34:$F$777,СВЦЭМ!$A$34:$A$777,$A203,СВЦЭМ!$B$34:$B$777,C$190)+'СЕТ СН'!$F$12</f>
        <v>77.991808820000003</v>
      </c>
      <c r="D203" s="37">
        <f>SUMIFS(СВЦЭМ!$F$34:$F$777,СВЦЭМ!$A$34:$A$777,$A203,СВЦЭМ!$B$34:$B$777,D$190)+'СЕТ СН'!$F$12</f>
        <v>79.666101240000003</v>
      </c>
      <c r="E203" s="37">
        <f>SUMIFS(СВЦЭМ!$F$34:$F$777,СВЦЭМ!$A$34:$A$777,$A203,СВЦЭМ!$B$34:$B$777,E$190)+'СЕТ СН'!$F$12</f>
        <v>81.984464729999999</v>
      </c>
      <c r="F203" s="37">
        <f>SUMIFS(СВЦЭМ!$F$34:$F$777,СВЦЭМ!$A$34:$A$777,$A203,СВЦЭМ!$B$34:$B$777,F$190)+'СЕТ СН'!$F$12</f>
        <v>82.282265469999999</v>
      </c>
      <c r="G203" s="37">
        <f>SUMIFS(СВЦЭМ!$F$34:$F$777,СВЦЭМ!$A$34:$A$777,$A203,СВЦЭМ!$B$34:$B$777,G$190)+'СЕТ СН'!$F$12</f>
        <v>82.126780409999995</v>
      </c>
      <c r="H203" s="37">
        <f>SUMIFS(СВЦЭМ!$F$34:$F$777,СВЦЭМ!$A$34:$A$777,$A203,СВЦЭМ!$B$34:$B$777,H$190)+'СЕТ СН'!$F$12</f>
        <v>79.184521410000002</v>
      </c>
      <c r="I203" s="37">
        <f>SUMIFS(СВЦЭМ!$F$34:$F$777,СВЦЭМ!$A$34:$A$777,$A203,СВЦЭМ!$B$34:$B$777,I$190)+'СЕТ СН'!$F$12</f>
        <v>80.071755330000002</v>
      </c>
      <c r="J203" s="37">
        <f>SUMIFS(СВЦЭМ!$F$34:$F$777,СВЦЭМ!$A$34:$A$777,$A203,СВЦЭМ!$B$34:$B$777,J$190)+'СЕТ СН'!$F$12</f>
        <v>72.155907729999996</v>
      </c>
      <c r="K203" s="37">
        <f>SUMIFS(СВЦЭМ!$F$34:$F$777,СВЦЭМ!$A$34:$A$777,$A203,СВЦЭМ!$B$34:$B$777,K$190)+'СЕТ СН'!$F$12</f>
        <v>66.909498729999996</v>
      </c>
      <c r="L203" s="37">
        <f>SUMIFS(СВЦЭМ!$F$34:$F$777,СВЦЭМ!$A$34:$A$777,$A203,СВЦЭМ!$B$34:$B$777,L$190)+'СЕТ СН'!$F$12</f>
        <v>67.171833100000001</v>
      </c>
      <c r="M203" s="37">
        <f>SUMIFS(СВЦЭМ!$F$34:$F$777,СВЦЭМ!$A$34:$A$777,$A203,СВЦЭМ!$B$34:$B$777,M$190)+'СЕТ СН'!$F$12</f>
        <v>65.183616900000004</v>
      </c>
      <c r="N203" s="37">
        <f>SUMIFS(СВЦЭМ!$F$34:$F$777,СВЦЭМ!$A$34:$A$777,$A203,СВЦЭМ!$B$34:$B$777,N$190)+'СЕТ СН'!$F$12</f>
        <v>62.68226061</v>
      </c>
      <c r="O203" s="37">
        <f>SUMIFS(СВЦЭМ!$F$34:$F$777,СВЦЭМ!$A$34:$A$777,$A203,СВЦЭМ!$B$34:$B$777,O$190)+'СЕТ СН'!$F$12</f>
        <v>62.422279029999999</v>
      </c>
      <c r="P203" s="37">
        <f>SUMIFS(СВЦЭМ!$F$34:$F$777,СВЦЭМ!$A$34:$A$777,$A203,СВЦЭМ!$B$34:$B$777,P$190)+'СЕТ СН'!$F$12</f>
        <v>61.151304289999999</v>
      </c>
      <c r="Q203" s="37">
        <f>SUMIFS(СВЦЭМ!$F$34:$F$777,СВЦЭМ!$A$34:$A$777,$A203,СВЦЭМ!$B$34:$B$777,Q$190)+'СЕТ СН'!$F$12</f>
        <v>61.166566029999998</v>
      </c>
      <c r="R203" s="37">
        <f>SUMIFS(СВЦЭМ!$F$34:$F$777,СВЦЭМ!$A$34:$A$777,$A203,СВЦЭМ!$B$34:$B$777,R$190)+'СЕТ СН'!$F$12</f>
        <v>61.19519811</v>
      </c>
      <c r="S203" s="37">
        <f>SUMIFS(СВЦЭМ!$F$34:$F$777,СВЦЭМ!$A$34:$A$777,$A203,СВЦЭМ!$B$34:$B$777,S$190)+'СЕТ СН'!$F$12</f>
        <v>61.489941690000002</v>
      </c>
      <c r="T203" s="37">
        <f>SUMIFS(СВЦЭМ!$F$34:$F$777,СВЦЭМ!$A$34:$A$777,$A203,СВЦЭМ!$B$34:$B$777,T$190)+'СЕТ СН'!$F$12</f>
        <v>61.975274229999997</v>
      </c>
      <c r="U203" s="37">
        <f>SUMIFS(СВЦЭМ!$F$34:$F$777,СВЦЭМ!$A$34:$A$777,$A203,СВЦЭМ!$B$34:$B$777,U$190)+'СЕТ СН'!$F$12</f>
        <v>62.28441729</v>
      </c>
      <c r="V203" s="37">
        <f>SUMIFS(СВЦЭМ!$F$34:$F$777,СВЦЭМ!$A$34:$A$777,$A203,СВЦЭМ!$B$34:$B$777,V$190)+'СЕТ СН'!$F$12</f>
        <v>64.240840719999994</v>
      </c>
      <c r="W203" s="37">
        <f>SUMIFS(СВЦЭМ!$F$34:$F$777,СВЦЭМ!$A$34:$A$777,$A203,СВЦЭМ!$B$34:$B$777,W$190)+'СЕТ СН'!$F$12</f>
        <v>65.882341100000005</v>
      </c>
      <c r="X203" s="37">
        <f>SUMIFS(СВЦЭМ!$F$34:$F$777,СВЦЭМ!$A$34:$A$777,$A203,СВЦЭМ!$B$34:$B$777,X$190)+'СЕТ СН'!$F$12</f>
        <v>61.511722229999997</v>
      </c>
      <c r="Y203" s="37">
        <f>SUMIFS(СВЦЭМ!$F$34:$F$777,СВЦЭМ!$A$34:$A$777,$A203,СВЦЭМ!$B$34:$B$777,Y$190)+'СЕТ СН'!$F$12</f>
        <v>64.708232170000002</v>
      </c>
    </row>
    <row r="204" spans="1:25" ht="15.75" x14ac:dyDescent="0.2">
      <c r="A204" s="36">
        <f t="shared" si="5"/>
        <v>42596</v>
      </c>
      <c r="B204" s="37">
        <f>SUMIFS(СВЦЭМ!$F$34:$F$777,СВЦЭМ!$A$34:$A$777,$A204,СВЦЭМ!$B$34:$B$777,B$190)+'СЕТ СН'!$F$12</f>
        <v>70.773494740000004</v>
      </c>
      <c r="C204" s="37">
        <f>SUMIFS(СВЦЭМ!$F$34:$F$777,СВЦЭМ!$A$34:$A$777,$A204,СВЦЭМ!$B$34:$B$777,C$190)+'СЕТ СН'!$F$12</f>
        <v>76.643003410000006</v>
      </c>
      <c r="D204" s="37">
        <f>SUMIFS(СВЦЭМ!$F$34:$F$777,СВЦЭМ!$A$34:$A$777,$A204,СВЦЭМ!$B$34:$B$777,D$190)+'СЕТ СН'!$F$12</f>
        <v>79.623474200000004</v>
      </c>
      <c r="E204" s="37">
        <f>SUMIFS(СВЦЭМ!$F$34:$F$777,СВЦЭМ!$A$34:$A$777,$A204,СВЦЭМ!$B$34:$B$777,E$190)+'СЕТ СН'!$F$12</f>
        <v>81.651155410000001</v>
      </c>
      <c r="F204" s="37">
        <f>SUMIFS(СВЦЭМ!$F$34:$F$777,СВЦЭМ!$A$34:$A$777,$A204,СВЦЭМ!$B$34:$B$777,F$190)+'СЕТ СН'!$F$12</f>
        <v>82.441657609999993</v>
      </c>
      <c r="G204" s="37">
        <f>SUMIFS(СВЦЭМ!$F$34:$F$777,СВЦЭМ!$A$34:$A$777,$A204,СВЦЭМ!$B$34:$B$777,G$190)+'СЕТ СН'!$F$12</f>
        <v>82.860574189999994</v>
      </c>
      <c r="H204" s="37">
        <f>SUMIFS(СВЦЭМ!$F$34:$F$777,СВЦЭМ!$A$34:$A$777,$A204,СВЦЭМ!$B$34:$B$777,H$190)+'СЕТ СН'!$F$12</f>
        <v>79.844818489999994</v>
      </c>
      <c r="I204" s="37">
        <f>SUMIFS(СВЦЭМ!$F$34:$F$777,СВЦЭМ!$A$34:$A$777,$A204,СВЦЭМ!$B$34:$B$777,I$190)+'СЕТ СН'!$F$12</f>
        <v>80.31293488</v>
      </c>
      <c r="J204" s="37">
        <f>SUMIFS(СВЦЭМ!$F$34:$F$777,СВЦЭМ!$A$34:$A$777,$A204,СВЦЭМ!$B$34:$B$777,J$190)+'СЕТ СН'!$F$12</f>
        <v>71.513645600000004</v>
      </c>
      <c r="K204" s="37">
        <f>SUMIFS(СВЦЭМ!$F$34:$F$777,СВЦЭМ!$A$34:$A$777,$A204,СВЦЭМ!$B$34:$B$777,K$190)+'СЕТ СН'!$F$12</f>
        <v>63.319957440000003</v>
      </c>
      <c r="L204" s="37">
        <f>SUMIFS(СВЦЭМ!$F$34:$F$777,СВЦЭМ!$A$34:$A$777,$A204,СВЦЭМ!$B$34:$B$777,L$190)+'СЕТ СН'!$F$12</f>
        <v>61.481186370000003</v>
      </c>
      <c r="M204" s="37">
        <f>SUMIFS(СВЦЭМ!$F$34:$F$777,СВЦЭМ!$A$34:$A$777,$A204,СВЦЭМ!$B$34:$B$777,M$190)+'СЕТ СН'!$F$12</f>
        <v>65.671712020000001</v>
      </c>
      <c r="N204" s="37">
        <f>SUMIFS(СВЦЭМ!$F$34:$F$777,СВЦЭМ!$A$34:$A$777,$A204,СВЦЭМ!$B$34:$B$777,N$190)+'СЕТ СН'!$F$12</f>
        <v>65.419163440000005</v>
      </c>
      <c r="O204" s="37">
        <f>SUMIFS(СВЦЭМ!$F$34:$F$777,СВЦЭМ!$A$34:$A$777,$A204,СВЦЭМ!$B$34:$B$777,O$190)+'СЕТ СН'!$F$12</f>
        <v>66.012825960000001</v>
      </c>
      <c r="P204" s="37">
        <f>SUMIFS(СВЦЭМ!$F$34:$F$777,СВЦЭМ!$A$34:$A$777,$A204,СВЦЭМ!$B$34:$B$777,P$190)+'СЕТ СН'!$F$12</f>
        <v>65.454337449999997</v>
      </c>
      <c r="Q204" s="37">
        <f>SUMIFS(СВЦЭМ!$F$34:$F$777,СВЦЭМ!$A$34:$A$777,$A204,СВЦЭМ!$B$34:$B$777,Q$190)+'СЕТ СН'!$F$12</f>
        <v>65.40509256</v>
      </c>
      <c r="R204" s="37">
        <f>SUMIFS(СВЦЭМ!$F$34:$F$777,СВЦЭМ!$A$34:$A$777,$A204,СВЦЭМ!$B$34:$B$777,R$190)+'СЕТ СН'!$F$12</f>
        <v>65.045949859999993</v>
      </c>
      <c r="S204" s="37">
        <f>SUMIFS(СВЦЭМ!$F$34:$F$777,СВЦЭМ!$A$34:$A$777,$A204,СВЦЭМ!$B$34:$B$777,S$190)+'СЕТ СН'!$F$12</f>
        <v>66.004486700000001</v>
      </c>
      <c r="T204" s="37">
        <f>SUMIFS(СВЦЭМ!$F$34:$F$777,СВЦЭМ!$A$34:$A$777,$A204,СВЦЭМ!$B$34:$B$777,T$190)+'СЕТ СН'!$F$12</f>
        <v>65.980489329999997</v>
      </c>
      <c r="U204" s="37">
        <f>SUMIFS(СВЦЭМ!$F$34:$F$777,СВЦЭМ!$A$34:$A$777,$A204,СВЦЭМ!$B$34:$B$777,U$190)+'СЕТ СН'!$F$12</f>
        <v>66.625693240000004</v>
      </c>
      <c r="V204" s="37">
        <f>SUMIFS(СВЦЭМ!$F$34:$F$777,СВЦЭМ!$A$34:$A$777,$A204,СВЦЭМ!$B$34:$B$777,V$190)+'СЕТ СН'!$F$12</f>
        <v>63.989249119999997</v>
      </c>
      <c r="W204" s="37">
        <f>SUMIFS(СВЦЭМ!$F$34:$F$777,СВЦЭМ!$A$34:$A$777,$A204,СВЦЭМ!$B$34:$B$777,W$190)+'СЕТ СН'!$F$12</f>
        <v>60.213906020000003</v>
      </c>
      <c r="X204" s="37">
        <f>SUMIFS(СВЦЭМ!$F$34:$F$777,СВЦЭМ!$A$34:$A$777,$A204,СВЦЭМ!$B$34:$B$777,X$190)+'СЕТ СН'!$F$12</f>
        <v>60.076977200000002</v>
      </c>
      <c r="Y204" s="37">
        <f>SUMIFS(СВЦЭМ!$F$34:$F$777,СВЦЭМ!$A$34:$A$777,$A204,СВЦЭМ!$B$34:$B$777,Y$190)+'СЕТ СН'!$F$12</f>
        <v>68.906449260000002</v>
      </c>
    </row>
    <row r="205" spans="1:25" ht="15.75" x14ac:dyDescent="0.2">
      <c r="A205" s="36">
        <f t="shared" si="5"/>
        <v>42597</v>
      </c>
      <c r="B205" s="37">
        <f>SUMIFS(СВЦЭМ!$F$34:$F$777,СВЦЭМ!$A$34:$A$777,$A205,СВЦЭМ!$B$34:$B$777,B$190)+'СЕТ СН'!$F$12</f>
        <v>73.324039880000001</v>
      </c>
      <c r="C205" s="37">
        <f>SUMIFS(СВЦЭМ!$F$34:$F$777,СВЦЭМ!$A$34:$A$777,$A205,СВЦЭМ!$B$34:$B$777,C$190)+'СЕТ СН'!$F$12</f>
        <v>78.966081810000006</v>
      </c>
      <c r="D205" s="37">
        <f>SUMIFS(СВЦЭМ!$F$34:$F$777,СВЦЭМ!$A$34:$A$777,$A205,СВЦЭМ!$B$34:$B$777,D$190)+'СЕТ СН'!$F$12</f>
        <v>77.940453020000007</v>
      </c>
      <c r="E205" s="37">
        <f>SUMIFS(СВЦЭМ!$F$34:$F$777,СВЦЭМ!$A$34:$A$777,$A205,СВЦЭМ!$B$34:$B$777,E$190)+'СЕТ СН'!$F$12</f>
        <v>80.639458610000005</v>
      </c>
      <c r="F205" s="37">
        <f>SUMIFS(СВЦЭМ!$F$34:$F$777,СВЦЭМ!$A$34:$A$777,$A205,СВЦЭМ!$B$34:$B$777,F$190)+'СЕТ СН'!$F$12</f>
        <v>81.315782459999994</v>
      </c>
      <c r="G205" s="37">
        <f>SUMIFS(СВЦЭМ!$F$34:$F$777,СВЦЭМ!$A$34:$A$777,$A205,СВЦЭМ!$B$34:$B$777,G$190)+'СЕТ СН'!$F$12</f>
        <v>81.047377600000004</v>
      </c>
      <c r="H205" s="37">
        <f>SUMIFS(СВЦЭМ!$F$34:$F$777,СВЦЭМ!$A$34:$A$777,$A205,СВЦЭМ!$B$34:$B$777,H$190)+'СЕТ СН'!$F$12</f>
        <v>77.649938840000004</v>
      </c>
      <c r="I205" s="37">
        <f>SUMIFS(СВЦЭМ!$F$34:$F$777,СВЦЭМ!$A$34:$A$777,$A205,СВЦЭМ!$B$34:$B$777,I$190)+'СЕТ СН'!$F$12</f>
        <v>76.902797079999999</v>
      </c>
      <c r="J205" s="37">
        <f>SUMIFS(СВЦЭМ!$F$34:$F$777,СВЦЭМ!$A$34:$A$777,$A205,СВЦЭМ!$B$34:$B$777,J$190)+'СЕТ СН'!$F$12</f>
        <v>66.951686800000004</v>
      </c>
      <c r="K205" s="37">
        <f>SUMIFS(СВЦЭМ!$F$34:$F$777,СВЦЭМ!$A$34:$A$777,$A205,СВЦЭМ!$B$34:$B$777,K$190)+'СЕТ СН'!$F$12</f>
        <v>59.605164950000002</v>
      </c>
      <c r="L205" s="37">
        <f>SUMIFS(СВЦЭМ!$F$34:$F$777,СВЦЭМ!$A$34:$A$777,$A205,СВЦЭМ!$B$34:$B$777,L$190)+'СЕТ СН'!$F$12</f>
        <v>54.84341526</v>
      </c>
      <c r="M205" s="37">
        <f>SUMIFS(СВЦЭМ!$F$34:$F$777,СВЦЭМ!$A$34:$A$777,$A205,СВЦЭМ!$B$34:$B$777,M$190)+'СЕТ СН'!$F$12</f>
        <v>54.339237560000001</v>
      </c>
      <c r="N205" s="37">
        <f>SUMIFS(СВЦЭМ!$F$34:$F$777,СВЦЭМ!$A$34:$A$777,$A205,СВЦЭМ!$B$34:$B$777,N$190)+'СЕТ СН'!$F$12</f>
        <v>55.036173650000002</v>
      </c>
      <c r="O205" s="37">
        <f>SUMIFS(СВЦЭМ!$F$34:$F$777,СВЦЭМ!$A$34:$A$777,$A205,СВЦЭМ!$B$34:$B$777,O$190)+'СЕТ СН'!$F$12</f>
        <v>54.016387809999998</v>
      </c>
      <c r="P205" s="37">
        <f>SUMIFS(СВЦЭМ!$F$34:$F$777,СВЦЭМ!$A$34:$A$777,$A205,СВЦЭМ!$B$34:$B$777,P$190)+'СЕТ СН'!$F$12</f>
        <v>54.780237679999999</v>
      </c>
      <c r="Q205" s="37">
        <f>SUMIFS(СВЦЭМ!$F$34:$F$777,СВЦЭМ!$A$34:$A$777,$A205,СВЦЭМ!$B$34:$B$777,Q$190)+'СЕТ СН'!$F$12</f>
        <v>55.15565187</v>
      </c>
      <c r="R205" s="37">
        <f>SUMIFS(СВЦЭМ!$F$34:$F$777,СВЦЭМ!$A$34:$A$777,$A205,СВЦЭМ!$B$34:$B$777,R$190)+'СЕТ СН'!$F$12</f>
        <v>54.999927800000002</v>
      </c>
      <c r="S205" s="37">
        <f>SUMIFS(СВЦЭМ!$F$34:$F$777,СВЦЭМ!$A$34:$A$777,$A205,СВЦЭМ!$B$34:$B$777,S$190)+'СЕТ СН'!$F$12</f>
        <v>55.483457110000003</v>
      </c>
      <c r="T205" s="37">
        <f>SUMIFS(СВЦЭМ!$F$34:$F$777,СВЦЭМ!$A$34:$A$777,$A205,СВЦЭМ!$B$34:$B$777,T$190)+'СЕТ СН'!$F$12</f>
        <v>56.552929900000002</v>
      </c>
      <c r="U205" s="37">
        <f>SUMIFS(СВЦЭМ!$F$34:$F$777,СВЦЭМ!$A$34:$A$777,$A205,СВЦЭМ!$B$34:$B$777,U$190)+'СЕТ СН'!$F$12</f>
        <v>56.29287772</v>
      </c>
      <c r="V205" s="37">
        <f>SUMIFS(СВЦЭМ!$F$34:$F$777,СВЦЭМ!$A$34:$A$777,$A205,СВЦЭМ!$B$34:$B$777,V$190)+'СЕТ СН'!$F$12</f>
        <v>53.990005330000002</v>
      </c>
      <c r="W205" s="37">
        <f>SUMIFS(СВЦЭМ!$F$34:$F$777,СВЦЭМ!$A$34:$A$777,$A205,СВЦЭМ!$B$34:$B$777,W$190)+'СЕТ СН'!$F$12</f>
        <v>54.091961980000001</v>
      </c>
      <c r="X205" s="37">
        <f>SUMIFS(СВЦЭМ!$F$34:$F$777,СВЦЭМ!$A$34:$A$777,$A205,СВЦЭМ!$B$34:$B$777,X$190)+'СЕТ СН'!$F$12</f>
        <v>56.398188759999996</v>
      </c>
      <c r="Y205" s="37">
        <f>SUMIFS(СВЦЭМ!$F$34:$F$777,СВЦЭМ!$A$34:$A$777,$A205,СВЦЭМ!$B$34:$B$777,Y$190)+'СЕТ СН'!$F$12</f>
        <v>64.500902699999997</v>
      </c>
    </row>
    <row r="206" spans="1:25" ht="15.75" x14ac:dyDescent="0.2">
      <c r="A206" s="36">
        <f t="shared" si="5"/>
        <v>42598</v>
      </c>
      <c r="B206" s="37">
        <f>SUMIFS(СВЦЭМ!$F$34:$F$777,СВЦЭМ!$A$34:$A$777,$A206,СВЦЭМ!$B$34:$B$777,B$190)+'СЕТ СН'!$F$12</f>
        <v>68.693925449999995</v>
      </c>
      <c r="C206" s="37">
        <f>SUMIFS(СВЦЭМ!$F$34:$F$777,СВЦЭМ!$A$34:$A$777,$A206,СВЦЭМ!$B$34:$B$777,C$190)+'СЕТ СН'!$F$12</f>
        <v>74.731628959999995</v>
      </c>
      <c r="D206" s="37">
        <f>SUMIFS(СВЦЭМ!$F$34:$F$777,СВЦЭМ!$A$34:$A$777,$A206,СВЦЭМ!$B$34:$B$777,D$190)+'СЕТ СН'!$F$12</f>
        <v>79.102220970000005</v>
      </c>
      <c r="E206" s="37">
        <f>SUMIFS(СВЦЭМ!$F$34:$F$777,СВЦЭМ!$A$34:$A$777,$A206,СВЦЭМ!$B$34:$B$777,E$190)+'СЕТ СН'!$F$12</f>
        <v>81.257905019999995</v>
      </c>
      <c r="F206" s="37">
        <f>SUMIFS(СВЦЭМ!$F$34:$F$777,СВЦЭМ!$A$34:$A$777,$A206,СВЦЭМ!$B$34:$B$777,F$190)+'СЕТ СН'!$F$12</f>
        <v>82.337678940000004</v>
      </c>
      <c r="G206" s="37">
        <f>SUMIFS(СВЦЭМ!$F$34:$F$777,СВЦЭМ!$A$34:$A$777,$A206,СВЦЭМ!$B$34:$B$777,G$190)+'СЕТ СН'!$F$12</f>
        <v>82.058781199999999</v>
      </c>
      <c r="H206" s="37">
        <f>SUMIFS(СВЦЭМ!$F$34:$F$777,СВЦЭМ!$A$34:$A$777,$A206,СВЦЭМ!$B$34:$B$777,H$190)+'СЕТ СН'!$F$12</f>
        <v>77.638821649999997</v>
      </c>
      <c r="I206" s="37">
        <f>SUMIFS(СВЦЭМ!$F$34:$F$777,СВЦЭМ!$A$34:$A$777,$A206,СВЦЭМ!$B$34:$B$777,I$190)+'СЕТ СН'!$F$12</f>
        <v>73.037481339999999</v>
      </c>
      <c r="J206" s="37">
        <f>SUMIFS(СВЦЭМ!$F$34:$F$777,СВЦЭМ!$A$34:$A$777,$A206,СВЦЭМ!$B$34:$B$777,J$190)+'СЕТ СН'!$F$12</f>
        <v>63.872403480000003</v>
      </c>
      <c r="K206" s="37">
        <f>SUMIFS(СВЦЭМ!$F$34:$F$777,СВЦЭМ!$A$34:$A$777,$A206,СВЦЭМ!$B$34:$B$777,K$190)+'СЕТ СН'!$F$12</f>
        <v>58.282203729999999</v>
      </c>
      <c r="L206" s="37">
        <f>SUMIFS(СВЦЭМ!$F$34:$F$777,СВЦЭМ!$A$34:$A$777,$A206,СВЦЭМ!$B$34:$B$777,L$190)+'СЕТ СН'!$F$12</f>
        <v>53.846465930000001</v>
      </c>
      <c r="M206" s="37">
        <f>SUMIFS(СВЦЭМ!$F$34:$F$777,СВЦЭМ!$A$34:$A$777,$A206,СВЦЭМ!$B$34:$B$777,M$190)+'СЕТ СН'!$F$12</f>
        <v>55.07563803</v>
      </c>
      <c r="N206" s="37">
        <f>SUMIFS(СВЦЭМ!$F$34:$F$777,СВЦЭМ!$A$34:$A$777,$A206,СВЦЭМ!$B$34:$B$777,N$190)+'СЕТ СН'!$F$12</f>
        <v>58.130419259999996</v>
      </c>
      <c r="O206" s="37">
        <f>SUMIFS(СВЦЭМ!$F$34:$F$777,СВЦЭМ!$A$34:$A$777,$A206,СВЦЭМ!$B$34:$B$777,O$190)+'СЕТ СН'!$F$12</f>
        <v>60.093835609999999</v>
      </c>
      <c r="P206" s="37">
        <f>SUMIFS(СВЦЭМ!$F$34:$F$777,СВЦЭМ!$A$34:$A$777,$A206,СВЦЭМ!$B$34:$B$777,P$190)+'СЕТ СН'!$F$12</f>
        <v>56.508244689999998</v>
      </c>
      <c r="Q206" s="37">
        <f>SUMIFS(СВЦЭМ!$F$34:$F$777,СВЦЭМ!$A$34:$A$777,$A206,СВЦЭМ!$B$34:$B$777,Q$190)+'СЕТ СН'!$F$12</f>
        <v>54.687771840000003</v>
      </c>
      <c r="R206" s="37">
        <f>SUMIFS(СВЦЭМ!$F$34:$F$777,СВЦЭМ!$A$34:$A$777,$A206,СВЦЭМ!$B$34:$B$777,R$190)+'СЕТ СН'!$F$12</f>
        <v>54.497626510000003</v>
      </c>
      <c r="S206" s="37">
        <f>SUMIFS(СВЦЭМ!$F$34:$F$777,СВЦЭМ!$A$34:$A$777,$A206,СВЦЭМ!$B$34:$B$777,S$190)+'СЕТ СН'!$F$12</f>
        <v>55.151651870000002</v>
      </c>
      <c r="T206" s="37">
        <f>SUMIFS(СВЦЭМ!$F$34:$F$777,СВЦЭМ!$A$34:$A$777,$A206,СВЦЭМ!$B$34:$B$777,T$190)+'СЕТ СН'!$F$12</f>
        <v>55.97236667</v>
      </c>
      <c r="U206" s="37">
        <f>SUMIFS(СВЦЭМ!$F$34:$F$777,СВЦЭМ!$A$34:$A$777,$A206,СВЦЭМ!$B$34:$B$777,U$190)+'СЕТ СН'!$F$12</f>
        <v>56.479245339999999</v>
      </c>
      <c r="V206" s="37">
        <f>SUMIFS(СВЦЭМ!$F$34:$F$777,СВЦЭМ!$A$34:$A$777,$A206,СВЦЭМ!$B$34:$B$777,V$190)+'СЕТ СН'!$F$12</f>
        <v>54.926977909999998</v>
      </c>
      <c r="W206" s="37">
        <f>SUMIFS(СВЦЭМ!$F$34:$F$777,СВЦЭМ!$A$34:$A$777,$A206,СВЦЭМ!$B$34:$B$777,W$190)+'СЕТ СН'!$F$12</f>
        <v>56.197992540000001</v>
      </c>
      <c r="X206" s="37">
        <f>SUMIFS(СВЦЭМ!$F$34:$F$777,СВЦЭМ!$A$34:$A$777,$A206,СВЦЭМ!$B$34:$B$777,X$190)+'СЕТ СН'!$F$12</f>
        <v>56.956107350000003</v>
      </c>
      <c r="Y206" s="37">
        <f>SUMIFS(СВЦЭМ!$F$34:$F$777,СВЦЭМ!$A$34:$A$777,$A206,СВЦЭМ!$B$34:$B$777,Y$190)+'СЕТ СН'!$F$12</f>
        <v>64.482280200000005</v>
      </c>
    </row>
    <row r="207" spans="1:25" ht="15.75" x14ac:dyDescent="0.2">
      <c r="A207" s="36">
        <f t="shared" si="5"/>
        <v>42599</v>
      </c>
      <c r="B207" s="37">
        <f>SUMIFS(СВЦЭМ!$F$34:$F$777,СВЦЭМ!$A$34:$A$777,$A207,СВЦЭМ!$B$34:$B$777,B$190)+'СЕТ СН'!$F$12</f>
        <v>67.476653670000005</v>
      </c>
      <c r="C207" s="37">
        <f>SUMIFS(СВЦЭМ!$F$34:$F$777,СВЦЭМ!$A$34:$A$777,$A207,СВЦЭМ!$B$34:$B$777,C$190)+'СЕТ СН'!$F$12</f>
        <v>74.829166560000004</v>
      </c>
      <c r="D207" s="37">
        <f>SUMIFS(СВЦЭМ!$F$34:$F$777,СВЦЭМ!$A$34:$A$777,$A207,СВЦЭМ!$B$34:$B$777,D$190)+'СЕТ СН'!$F$12</f>
        <v>79.420146689999996</v>
      </c>
      <c r="E207" s="37">
        <f>SUMIFS(СВЦЭМ!$F$34:$F$777,СВЦЭМ!$A$34:$A$777,$A207,СВЦЭМ!$B$34:$B$777,E$190)+'СЕТ СН'!$F$12</f>
        <v>81.464978579999993</v>
      </c>
      <c r="F207" s="37">
        <f>SUMIFS(СВЦЭМ!$F$34:$F$777,СВЦЭМ!$A$34:$A$777,$A207,СВЦЭМ!$B$34:$B$777,F$190)+'СЕТ СН'!$F$12</f>
        <v>83.312419379999994</v>
      </c>
      <c r="G207" s="37">
        <f>SUMIFS(СВЦЭМ!$F$34:$F$777,СВЦЭМ!$A$34:$A$777,$A207,СВЦЭМ!$B$34:$B$777,G$190)+'СЕТ СН'!$F$12</f>
        <v>82.829437990000002</v>
      </c>
      <c r="H207" s="37">
        <f>SUMIFS(СВЦЭМ!$F$34:$F$777,СВЦЭМ!$A$34:$A$777,$A207,СВЦЭМ!$B$34:$B$777,H$190)+'СЕТ СН'!$F$12</f>
        <v>76.854133989999994</v>
      </c>
      <c r="I207" s="37">
        <f>SUMIFS(СВЦЭМ!$F$34:$F$777,СВЦЭМ!$A$34:$A$777,$A207,СВЦЭМ!$B$34:$B$777,I$190)+'СЕТ СН'!$F$12</f>
        <v>71.82841947</v>
      </c>
      <c r="J207" s="37">
        <f>SUMIFS(СВЦЭМ!$F$34:$F$777,СВЦЭМ!$A$34:$A$777,$A207,СВЦЭМ!$B$34:$B$777,J$190)+'СЕТ СН'!$F$12</f>
        <v>62.220594249999998</v>
      </c>
      <c r="K207" s="37">
        <f>SUMIFS(СВЦЭМ!$F$34:$F$777,СВЦЭМ!$A$34:$A$777,$A207,СВЦЭМ!$B$34:$B$777,K$190)+'СЕТ СН'!$F$12</f>
        <v>56.799444970000003</v>
      </c>
      <c r="L207" s="37">
        <f>SUMIFS(СВЦЭМ!$F$34:$F$777,СВЦЭМ!$A$34:$A$777,$A207,СВЦЭМ!$B$34:$B$777,L$190)+'СЕТ СН'!$F$12</f>
        <v>53.305985589999999</v>
      </c>
      <c r="M207" s="37">
        <f>SUMIFS(СВЦЭМ!$F$34:$F$777,СВЦЭМ!$A$34:$A$777,$A207,СВЦЭМ!$B$34:$B$777,M$190)+'СЕТ СН'!$F$12</f>
        <v>52.219710659999997</v>
      </c>
      <c r="N207" s="37">
        <f>SUMIFS(СВЦЭМ!$F$34:$F$777,СВЦЭМ!$A$34:$A$777,$A207,СВЦЭМ!$B$34:$B$777,N$190)+'СЕТ СН'!$F$12</f>
        <v>53.446103270000002</v>
      </c>
      <c r="O207" s="37">
        <f>SUMIFS(СВЦЭМ!$F$34:$F$777,СВЦЭМ!$A$34:$A$777,$A207,СВЦЭМ!$B$34:$B$777,O$190)+'СЕТ СН'!$F$12</f>
        <v>52.886871810000002</v>
      </c>
      <c r="P207" s="37">
        <f>SUMIFS(СВЦЭМ!$F$34:$F$777,СВЦЭМ!$A$34:$A$777,$A207,СВЦЭМ!$B$34:$B$777,P$190)+'СЕТ СН'!$F$12</f>
        <v>53.305993620000002</v>
      </c>
      <c r="Q207" s="37">
        <f>SUMIFS(СВЦЭМ!$F$34:$F$777,СВЦЭМ!$A$34:$A$777,$A207,СВЦЭМ!$B$34:$B$777,Q$190)+'СЕТ СН'!$F$12</f>
        <v>53.639507450000004</v>
      </c>
      <c r="R207" s="37">
        <f>SUMIFS(СВЦЭМ!$F$34:$F$777,СВЦЭМ!$A$34:$A$777,$A207,СВЦЭМ!$B$34:$B$777,R$190)+'СЕТ СН'!$F$12</f>
        <v>55.042774710000003</v>
      </c>
      <c r="S207" s="37">
        <f>SUMIFS(СВЦЭМ!$F$34:$F$777,СВЦЭМ!$A$34:$A$777,$A207,СВЦЭМ!$B$34:$B$777,S$190)+'СЕТ СН'!$F$12</f>
        <v>57.001484589999997</v>
      </c>
      <c r="T207" s="37">
        <f>SUMIFS(СВЦЭМ!$F$34:$F$777,СВЦЭМ!$A$34:$A$777,$A207,СВЦЭМ!$B$34:$B$777,T$190)+'СЕТ СН'!$F$12</f>
        <v>61.736966189999997</v>
      </c>
      <c r="U207" s="37">
        <f>SUMIFS(СВЦЭМ!$F$34:$F$777,СВЦЭМ!$A$34:$A$777,$A207,СВЦЭМ!$B$34:$B$777,U$190)+'СЕТ СН'!$F$12</f>
        <v>62.38941251</v>
      </c>
      <c r="V207" s="37">
        <f>SUMIFS(СВЦЭМ!$F$34:$F$777,СВЦЭМ!$A$34:$A$777,$A207,СВЦЭМ!$B$34:$B$777,V$190)+'СЕТ СН'!$F$12</f>
        <v>59.745784700000002</v>
      </c>
      <c r="W207" s="37">
        <f>SUMIFS(СВЦЭМ!$F$34:$F$777,СВЦЭМ!$A$34:$A$777,$A207,СВЦЭМ!$B$34:$B$777,W$190)+'СЕТ СН'!$F$12</f>
        <v>58.60935413</v>
      </c>
      <c r="X207" s="37">
        <f>SUMIFS(СВЦЭМ!$F$34:$F$777,СВЦЭМ!$A$34:$A$777,$A207,СВЦЭМ!$B$34:$B$777,X$190)+'СЕТ СН'!$F$12</f>
        <v>57.888721660000002</v>
      </c>
      <c r="Y207" s="37">
        <f>SUMIFS(СВЦЭМ!$F$34:$F$777,СВЦЭМ!$A$34:$A$777,$A207,СВЦЭМ!$B$34:$B$777,Y$190)+'СЕТ СН'!$F$12</f>
        <v>64.068085120000006</v>
      </c>
    </row>
    <row r="208" spans="1:25" ht="15.75" x14ac:dyDescent="0.2">
      <c r="A208" s="36">
        <f t="shared" si="5"/>
        <v>42600</v>
      </c>
      <c r="B208" s="37">
        <f>SUMIFS(СВЦЭМ!$F$34:$F$777,СВЦЭМ!$A$34:$A$777,$A208,СВЦЭМ!$B$34:$B$777,B$190)+'СЕТ СН'!$F$12</f>
        <v>63.330656490000003</v>
      </c>
      <c r="C208" s="37">
        <f>SUMIFS(СВЦЭМ!$F$34:$F$777,СВЦЭМ!$A$34:$A$777,$A208,СВЦЭМ!$B$34:$B$777,C$190)+'СЕТ СН'!$F$12</f>
        <v>68.234534269999997</v>
      </c>
      <c r="D208" s="37">
        <f>SUMIFS(СВЦЭМ!$F$34:$F$777,СВЦЭМ!$A$34:$A$777,$A208,СВЦЭМ!$B$34:$B$777,D$190)+'СЕТ СН'!$F$12</f>
        <v>71.834329920000002</v>
      </c>
      <c r="E208" s="37">
        <f>SUMIFS(СВЦЭМ!$F$34:$F$777,СВЦЭМ!$A$34:$A$777,$A208,СВЦЭМ!$B$34:$B$777,E$190)+'СЕТ СН'!$F$12</f>
        <v>73.438870230000006</v>
      </c>
      <c r="F208" s="37">
        <f>SUMIFS(СВЦЭМ!$F$34:$F$777,СВЦЭМ!$A$34:$A$777,$A208,СВЦЭМ!$B$34:$B$777,F$190)+'СЕТ СН'!$F$12</f>
        <v>75.174461989999998</v>
      </c>
      <c r="G208" s="37">
        <f>SUMIFS(СВЦЭМ!$F$34:$F$777,СВЦЭМ!$A$34:$A$777,$A208,СВЦЭМ!$B$34:$B$777,G$190)+'СЕТ СН'!$F$12</f>
        <v>74.845300879999996</v>
      </c>
      <c r="H208" s="37">
        <f>SUMIFS(СВЦЭМ!$F$34:$F$777,СВЦЭМ!$A$34:$A$777,$A208,СВЦЭМ!$B$34:$B$777,H$190)+'СЕТ СН'!$F$12</f>
        <v>71.833525530000003</v>
      </c>
      <c r="I208" s="37">
        <f>SUMIFS(СВЦЭМ!$F$34:$F$777,СВЦЭМ!$A$34:$A$777,$A208,СВЦЭМ!$B$34:$B$777,I$190)+'СЕТ СН'!$F$12</f>
        <v>66.37564433</v>
      </c>
      <c r="J208" s="37">
        <f>SUMIFS(СВЦЭМ!$F$34:$F$777,СВЦЭМ!$A$34:$A$777,$A208,СВЦЭМ!$B$34:$B$777,J$190)+'СЕТ СН'!$F$12</f>
        <v>57.262385190000003</v>
      </c>
      <c r="K208" s="37">
        <f>SUMIFS(СВЦЭМ!$F$34:$F$777,СВЦЭМ!$A$34:$A$777,$A208,СВЦЭМ!$B$34:$B$777,K$190)+'СЕТ СН'!$F$12</f>
        <v>51.950777469999998</v>
      </c>
      <c r="L208" s="37">
        <f>SUMIFS(СВЦЭМ!$F$34:$F$777,СВЦЭМ!$A$34:$A$777,$A208,СВЦЭМ!$B$34:$B$777,L$190)+'СЕТ СН'!$F$12</f>
        <v>48.907959009999999</v>
      </c>
      <c r="M208" s="37">
        <f>SUMIFS(СВЦЭМ!$F$34:$F$777,СВЦЭМ!$A$34:$A$777,$A208,СВЦЭМ!$B$34:$B$777,M$190)+'СЕТ СН'!$F$12</f>
        <v>50.225376689999997</v>
      </c>
      <c r="N208" s="37">
        <f>SUMIFS(СВЦЭМ!$F$34:$F$777,СВЦЭМ!$A$34:$A$777,$A208,СВЦЭМ!$B$34:$B$777,N$190)+'СЕТ СН'!$F$12</f>
        <v>48.876201629999997</v>
      </c>
      <c r="O208" s="37">
        <f>SUMIFS(СВЦЭМ!$F$34:$F$777,СВЦЭМ!$A$34:$A$777,$A208,СВЦЭМ!$B$34:$B$777,O$190)+'СЕТ СН'!$F$12</f>
        <v>49.366434759999997</v>
      </c>
      <c r="P208" s="37">
        <f>SUMIFS(СВЦЭМ!$F$34:$F$777,СВЦЭМ!$A$34:$A$777,$A208,СВЦЭМ!$B$34:$B$777,P$190)+'СЕТ СН'!$F$12</f>
        <v>48.127995540000001</v>
      </c>
      <c r="Q208" s="37">
        <f>SUMIFS(СВЦЭМ!$F$34:$F$777,СВЦЭМ!$A$34:$A$777,$A208,СВЦЭМ!$B$34:$B$777,Q$190)+'СЕТ СН'!$F$12</f>
        <v>47.592685359999997</v>
      </c>
      <c r="R208" s="37">
        <f>SUMIFS(СВЦЭМ!$F$34:$F$777,СВЦЭМ!$A$34:$A$777,$A208,СВЦЭМ!$B$34:$B$777,R$190)+'СЕТ СН'!$F$12</f>
        <v>47.672529060000002</v>
      </c>
      <c r="S208" s="37">
        <f>SUMIFS(СВЦЭМ!$F$34:$F$777,СВЦЭМ!$A$34:$A$777,$A208,СВЦЭМ!$B$34:$B$777,S$190)+'СЕТ СН'!$F$12</f>
        <v>48.299301880000002</v>
      </c>
      <c r="T208" s="37">
        <f>SUMIFS(СВЦЭМ!$F$34:$F$777,СВЦЭМ!$A$34:$A$777,$A208,СВЦЭМ!$B$34:$B$777,T$190)+'СЕТ СН'!$F$12</f>
        <v>48.652248239999999</v>
      </c>
      <c r="U208" s="37">
        <f>SUMIFS(СВЦЭМ!$F$34:$F$777,СВЦЭМ!$A$34:$A$777,$A208,СВЦЭМ!$B$34:$B$777,U$190)+'СЕТ СН'!$F$12</f>
        <v>48.439449660000001</v>
      </c>
      <c r="V208" s="37">
        <f>SUMIFS(СВЦЭМ!$F$34:$F$777,СВЦЭМ!$A$34:$A$777,$A208,СВЦЭМ!$B$34:$B$777,V$190)+'СЕТ СН'!$F$12</f>
        <v>49.785245060000001</v>
      </c>
      <c r="W208" s="37">
        <f>SUMIFS(СВЦЭМ!$F$34:$F$777,СВЦЭМ!$A$34:$A$777,$A208,СВЦЭМ!$B$34:$B$777,W$190)+'СЕТ СН'!$F$12</f>
        <v>52.179698989999999</v>
      </c>
      <c r="X208" s="37">
        <f>SUMIFS(СВЦЭМ!$F$34:$F$777,СВЦЭМ!$A$34:$A$777,$A208,СВЦЭМ!$B$34:$B$777,X$190)+'СЕТ СН'!$F$12</f>
        <v>50.338998459999999</v>
      </c>
      <c r="Y208" s="37">
        <f>SUMIFS(СВЦЭМ!$F$34:$F$777,СВЦЭМ!$A$34:$A$777,$A208,СВЦЭМ!$B$34:$B$777,Y$190)+'СЕТ СН'!$F$12</f>
        <v>56.718486300000002</v>
      </c>
    </row>
    <row r="209" spans="1:25" ht="15.75" x14ac:dyDescent="0.2">
      <c r="A209" s="36">
        <f t="shared" si="5"/>
        <v>42601</v>
      </c>
      <c r="B209" s="37">
        <f>SUMIFS(СВЦЭМ!$F$34:$F$777,СВЦЭМ!$A$34:$A$777,$A209,СВЦЭМ!$B$34:$B$777,B$190)+'СЕТ СН'!$F$12</f>
        <v>64.518995599999997</v>
      </c>
      <c r="C209" s="37">
        <f>SUMIFS(СВЦЭМ!$F$34:$F$777,СВЦЭМ!$A$34:$A$777,$A209,СВЦЭМ!$B$34:$B$777,C$190)+'СЕТ СН'!$F$12</f>
        <v>70.839625060000003</v>
      </c>
      <c r="D209" s="37">
        <f>SUMIFS(СВЦЭМ!$F$34:$F$777,СВЦЭМ!$A$34:$A$777,$A209,СВЦЭМ!$B$34:$B$777,D$190)+'СЕТ СН'!$F$12</f>
        <v>74.714365659999999</v>
      </c>
      <c r="E209" s="37">
        <f>SUMIFS(СВЦЭМ!$F$34:$F$777,СВЦЭМ!$A$34:$A$777,$A209,СВЦЭМ!$B$34:$B$777,E$190)+'СЕТ СН'!$F$12</f>
        <v>74.659609779999997</v>
      </c>
      <c r="F209" s="37">
        <f>SUMIFS(СВЦЭМ!$F$34:$F$777,СВЦЭМ!$A$34:$A$777,$A209,СВЦЭМ!$B$34:$B$777,F$190)+'СЕТ СН'!$F$12</f>
        <v>75.739884070000002</v>
      </c>
      <c r="G209" s="37">
        <f>SUMIFS(СВЦЭМ!$F$34:$F$777,СВЦЭМ!$A$34:$A$777,$A209,СВЦЭМ!$B$34:$B$777,G$190)+'СЕТ СН'!$F$12</f>
        <v>74.196400150000002</v>
      </c>
      <c r="H209" s="37">
        <f>SUMIFS(СВЦЭМ!$F$34:$F$777,СВЦЭМ!$A$34:$A$777,$A209,СВЦЭМ!$B$34:$B$777,H$190)+'СЕТ СН'!$F$12</f>
        <v>70.707219460000005</v>
      </c>
      <c r="I209" s="37">
        <f>SUMIFS(СВЦЭМ!$F$34:$F$777,СВЦЭМ!$A$34:$A$777,$A209,СВЦЭМ!$B$34:$B$777,I$190)+'СЕТ СН'!$F$12</f>
        <v>63.619626740000001</v>
      </c>
      <c r="J209" s="37">
        <f>SUMIFS(СВЦЭМ!$F$34:$F$777,СВЦЭМ!$A$34:$A$777,$A209,СВЦЭМ!$B$34:$B$777,J$190)+'СЕТ СН'!$F$12</f>
        <v>56.25598334</v>
      </c>
      <c r="K209" s="37">
        <f>SUMIFS(СВЦЭМ!$F$34:$F$777,СВЦЭМ!$A$34:$A$777,$A209,СВЦЭМ!$B$34:$B$777,K$190)+'СЕТ СН'!$F$12</f>
        <v>50.197388740000001</v>
      </c>
      <c r="L209" s="37">
        <f>SUMIFS(СВЦЭМ!$F$34:$F$777,СВЦЭМ!$A$34:$A$777,$A209,СВЦЭМ!$B$34:$B$777,L$190)+'СЕТ СН'!$F$12</f>
        <v>48.505144639999997</v>
      </c>
      <c r="M209" s="37">
        <f>SUMIFS(СВЦЭМ!$F$34:$F$777,СВЦЭМ!$A$34:$A$777,$A209,СВЦЭМ!$B$34:$B$777,M$190)+'СЕТ СН'!$F$12</f>
        <v>48.84323818</v>
      </c>
      <c r="N209" s="37">
        <f>SUMIFS(СВЦЭМ!$F$34:$F$777,СВЦЭМ!$A$34:$A$777,$A209,СВЦЭМ!$B$34:$B$777,N$190)+'СЕТ СН'!$F$12</f>
        <v>51.495341830000001</v>
      </c>
      <c r="O209" s="37">
        <f>SUMIFS(СВЦЭМ!$F$34:$F$777,СВЦЭМ!$A$34:$A$777,$A209,СВЦЭМ!$B$34:$B$777,O$190)+'СЕТ СН'!$F$12</f>
        <v>53.146430029999998</v>
      </c>
      <c r="P209" s="37">
        <f>SUMIFS(СВЦЭМ!$F$34:$F$777,СВЦЭМ!$A$34:$A$777,$A209,СВЦЭМ!$B$34:$B$777,P$190)+'СЕТ СН'!$F$12</f>
        <v>52.956221120000002</v>
      </c>
      <c r="Q209" s="37">
        <f>SUMIFS(СВЦЭМ!$F$34:$F$777,СВЦЭМ!$A$34:$A$777,$A209,СВЦЭМ!$B$34:$B$777,Q$190)+'СЕТ СН'!$F$12</f>
        <v>53.594198220000003</v>
      </c>
      <c r="R209" s="37">
        <f>SUMIFS(СВЦЭМ!$F$34:$F$777,СВЦЭМ!$A$34:$A$777,$A209,СВЦЭМ!$B$34:$B$777,R$190)+'СЕТ СН'!$F$12</f>
        <v>53.176674749999997</v>
      </c>
      <c r="S209" s="37">
        <f>SUMIFS(СВЦЭМ!$F$34:$F$777,СВЦЭМ!$A$34:$A$777,$A209,СВЦЭМ!$B$34:$B$777,S$190)+'СЕТ СН'!$F$12</f>
        <v>52.778359559999998</v>
      </c>
      <c r="T209" s="37">
        <f>SUMIFS(СВЦЭМ!$F$34:$F$777,СВЦЭМ!$A$34:$A$777,$A209,СВЦЭМ!$B$34:$B$777,T$190)+'СЕТ СН'!$F$12</f>
        <v>52.130772890000003</v>
      </c>
      <c r="U209" s="37">
        <f>SUMIFS(СВЦЭМ!$F$34:$F$777,СВЦЭМ!$A$34:$A$777,$A209,СВЦЭМ!$B$34:$B$777,U$190)+'СЕТ СН'!$F$12</f>
        <v>52.778037740000002</v>
      </c>
      <c r="V209" s="37">
        <f>SUMIFS(СВЦЭМ!$F$34:$F$777,СВЦЭМ!$A$34:$A$777,$A209,СВЦЭМ!$B$34:$B$777,V$190)+'СЕТ СН'!$F$12</f>
        <v>52.919933550000003</v>
      </c>
      <c r="W209" s="37">
        <f>SUMIFS(СВЦЭМ!$F$34:$F$777,СВЦЭМ!$A$34:$A$777,$A209,СВЦЭМ!$B$34:$B$777,W$190)+'СЕТ СН'!$F$12</f>
        <v>52.574469260000001</v>
      </c>
      <c r="X209" s="37">
        <f>SUMIFS(СВЦЭМ!$F$34:$F$777,СВЦЭМ!$A$34:$A$777,$A209,СВЦЭМ!$B$34:$B$777,X$190)+'СЕТ СН'!$F$12</f>
        <v>48.967998870000002</v>
      </c>
      <c r="Y209" s="37">
        <f>SUMIFS(СВЦЭМ!$F$34:$F$777,СВЦЭМ!$A$34:$A$777,$A209,СВЦЭМ!$B$34:$B$777,Y$190)+'СЕТ СН'!$F$12</f>
        <v>52.441219310000001</v>
      </c>
    </row>
    <row r="210" spans="1:25" ht="15.75" x14ac:dyDescent="0.2">
      <c r="A210" s="36">
        <f t="shared" si="5"/>
        <v>42602</v>
      </c>
      <c r="B210" s="37">
        <f>SUMIFS(СВЦЭМ!$F$34:$F$777,СВЦЭМ!$A$34:$A$777,$A210,СВЦЭМ!$B$34:$B$777,B$190)+'СЕТ СН'!$F$12</f>
        <v>55.615498860000002</v>
      </c>
      <c r="C210" s="37">
        <f>SUMIFS(СВЦЭМ!$F$34:$F$777,СВЦЭМ!$A$34:$A$777,$A210,СВЦЭМ!$B$34:$B$777,C$190)+'СЕТ СН'!$F$12</f>
        <v>57.059555520000004</v>
      </c>
      <c r="D210" s="37">
        <f>SUMIFS(СВЦЭМ!$F$34:$F$777,СВЦЭМ!$A$34:$A$777,$A210,СВЦЭМ!$B$34:$B$777,D$190)+'СЕТ СН'!$F$12</f>
        <v>61.160176010000001</v>
      </c>
      <c r="E210" s="37">
        <f>SUMIFS(СВЦЭМ!$F$34:$F$777,СВЦЭМ!$A$34:$A$777,$A210,СВЦЭМ!$B$34:$B$777,E$190)+'СЕТ СН'!$F$12</f>
        <v>63.178919809999996</v>
      </c>
      <c r="F210" s="37">
        <f>SUMIFS(СВЦЭМ!$F$34:$F$777,СВЦЭМ!$A$34:$A$777,$A210,СВЦЭМ!$B$34:$B$777,F$190)+'СЕТ СН'!$F$12</f>
        <v>63.823175679999999</v>
      </c>
      <c r="G210" s="37">
        <f>SUMIFS(СВЦЭМ!$F$34:$F$777,СВЦЭМ!$A$34:$A$777,$A210,СВЦЭМ!$B$34:$B$777,G$190)+'СЕТ СН'!$F$12</f>
        <v>63.356883930000002</v>
      </c>
      <c r="H210" s="37">
        <f>SUMIFS(СВЦЭМ!$F$34:$F$777,СВЦЭМ!$A$34:$A$777,$A210,СВЦЭМ!$B$34:$B$777,H$190)+'СЕТ СН'!$F$12</f>
        <v>63.80205892</v>
      </c>
      <c r="I210" s="37">
        <f>SUMIFS(СВЦЭМ!$F$34:$F$777,СВЦЭМ!$A$34:$A$777,$A210,СВЦЭМ!$B$34:$B$777,I$190)+'СЕТ СН'!$F$12</f>
        <v>62.628200380000003</v>
      </c>
      <c r="J210" s="37">
        <f>SUMIFS(СВЦЭМ!$F$34:$F$777,СВЦЭМ!$A$34:$A$777,$A210,СВЦЭМ!$B$34:$B$777,J$190)+'СЕТ СН'!$F$12</f>
        <v>57.362823990000003</v>
      </c>
      <c r="K210" s="37">
        <f>SUMIFS(СВЦЭМ!$F$34:$F$777,СВЦЭМ!$A$34:$A$777,$A210,СВЦЭМ!$B$34:$B$777,K$190)+'СЕТ СН'!$F$12</f>
        <v>52.727348239999998</v>
      </c>
      <c r="L210" s="37">
        <f>SUMIFS(СВЦЭМ!$F$34:$F$777,СВЦЭМ!$A$34:$A$777,$A210,СВЦЭМ!$B$34:$B$777,L$190)+'СЕТ СН'!$F$12</f>
        <v>50.752163690000003</v>
      </c>
      <c r="M210" s="37">
        <f>SUMIFS(СВЦЭМ!$F$34:$F$777,СВЦЭМ!$A$34:$A$777,$A210,СВЦЭМ!$B$34:$B$777,M$190)+'СЕТ СН'!$F$12</f>
        <v>61.502277229999997</v>
      </c>
      <c r="N210" s="37">
        <f>SUMIFS(СВЦЭМ!$F$34:$F$777,СВЦЭМ!$A$34:$A$777,$A210,СВЦЭМ!$B$34:$B$777,N$190)+'СЕТ СН'!$F$12</f>
        <v>61.091070639999998</v>
      </c>
      <c r="O210" s="37">
        <f>SUMIFS(СВЦЭМ!$F$34:$F$777,СВЦЭМ!$A$34:$A$777,$A210,СВЦЭМ!$B$34:$B$777,O$190)+'СЕТ СН'!$F$12</f>
        <v>60.854246430000003</v>
      </c>
      <c r="P210" s="37">
        <f>SUMIFS(СВЦЭМ!$F$34:$F$777,СВЦЭМ!$A$34:$A$777,$A210,СВЦЭМ!$B$34:$B$777,P$190)+'СЕТ СН'!$F$12</f>
        <v>58.204240900000002</v>
      </c>
      <c r="Q210" s="37">
        <f>SUMIFS(СВЦЭМ!$F$34:$F$777,СВЦЭМ!$A$34:$A$777,$A210,СВЦЭМ!$B$34:$B$777,Q$190)+'СЕТ СН'!$F$12</f>
        <v>57.422087449999999</v>
      </c>
      <c r="R210" s="37">
        <f>SUMIFS(СВЦЭМ!$F$34:$F$777,СВЦЭМ!$A$34:$A$777,$A210,СВЦЭМ!$B$34:$B$777,R$190)+'СЕТ СН'!$F$12</f>
        <v>55.059700509999999</v>
      </c>
      <c r="S210" s="37">
        <f>SUMIFS(СВЦЭМ!$F$34:$F$777,СВЦЭМ!$A$34:$A$777,$A210,СВЦЭМ!$B$34:$B$777,S$190)+'СЕТ СН'!$F$12</f>
        <v>52.95859961</v>
      </c>
      <c r="T210" s="37">
        <f>SUMIFS(СВЦЭМ!$F$34:$F$777,СВЦЭМ!$A$34:$A$777,$A210,СВЦЭМ!$B$34:$B$777,T$190)+'СЕТ СН'!$F$12</f>
        <v>52.99516603</v>
      </c>
      <c r="U210" s="37">
        <f>SUMIFS(СВЦЭМ!$F$34:$F$777,СВЦЭМ!$A$34:$A$777,$A210,СВЦЭМ!$B$34:$B$777,U$190)+'СЕТ СН'!$F$12</f>
        <v>52.918089719999998</v>
      </c>
      <c r="V210" s="37">
        <f>SUMIFS(СВЦЭМ!$F$34:$F$777,СВЦЭМ!$A$34:$A$777,$A210,СВЦЭМ!$B$34:$B$777,V$190)+'СЕТ СН'!$F$12</f>
        <v>52.521552589999999</v>
      </c>
      <c r="W210" s="37">
        <f>SUMIFS(СВЦЭМ!$F$34:$F$777,СВЦЭМ!$A$34:$A$777,$A210,СВЦЭМ!$B$34:$B$777,W$190)+'СЕТ СН'!$F$12</f>
        <v>54.02050277</v>
      </c>
      <c r="X210" s="37">
        <f>SUMIFS(СВЦЭМ!$F$34:$F$777,СВЦЭМ!$A$34:$A$777,$A210,СВЦЭМ!$B$34:$B$777,X$190)+'СЕТ СН'!$F$12</f>
        <v>53.077348000000001</v>
      </c>
      <c r="Y210" s="37">
        <f>SUMIFS(СВЦЭМ!$F$34:$F$777,СВЦЭМ!$A$34:$A$777,$A210,СВЦЭМ!$B$34:$B$777,Y$190)+'СЕТ СН'!$F$12</f>
        <v>57.047854280000003</v>
      </c>
    </row>
    <row r="211" spans="1:25" ht="15.75" x14ac:dyDescent="0.2">
      <c r="A211" s="36">
        <f t="shared" si="5"/>
        <v>42603</v>
      </c>
      <c r="B211" s="37">
        <f>SUMIFS(СВЦЭМ!$F$34:$F$777,СВЦЭМ!$A$34:$A$777,$A211,СВЦЭМ!$B$34:$B$777,B$190)+'СЕТ СН'!$F$12</f>
        <v>65.935776059999995</v>
      </c>
      <c r="C211" s="37">
        <f>SUMIFS(СВЦЭМ!$F$34:$F$777,СВЦЭМ!$A$34:$A$777,$A211,СВЦЭМ!$B$34:$B$777,C$190)+'СЕТ СН'!$F$12</f>
        <v>71.79459353</v>
      </c>
      <c r="D211" s="37">
        <f>SUMIFS(СВЦЭМ!$F$34:$F$777,СВЦЭМ!$A$34:$A$777,$A211,СВЦЭМ!$B$34:$B$777,D$190)+'СЕТ СН'!$F$12</f>
        <v>76.966950209999993</v>
      </c>
      <c r="E211" s="37">
        <f>SUMIFS(СВЦЭМ!$F$34:$F$777,СВЦЭМ!$A$34:$A$777,$A211,СВЦЭМ!$B$34:$B$777,E$190)+'СЕТ СН'!$F$12</f>
        <v>79.177886040000004</v>
      </c>
      <c r="F211" s="37">
        <f>SUMIFS(СВЦЭМ!$F$34:$F$777,СВЦЭМ!$A$34:$A$777,$A211,СВЦЭМ!$B$34:$B$777,F$190)+'СЕТ СН'!$F$12</f>
        <v>80.023285599999994</v>
      </c>
      <c r="G211" s="37">
        <f>SUMIFS(СВЦЭМ!$F$34:$F$777,СВЦЭМ!$A$34:$A$777,$A211,СВЦЭМ!$B$34:$B$777,G$190)+'СЕТ СН'!$F$12</f>
        <v>79.554013710000007</v>
      </c>
      <c r="H211" s="37">
        <f>SUMIFS(СВЦЭМ!$F$34:$F$777,СВЦЭМ!$A$34:$A$777,$A211,СВЦЭМ!$B$34:$B$777,H$190)+'СЕТ СН'!$F$12</f>
        <v>77.700436609999997</v>
      </c>
      <c r="I211" s="37">
        <f>SUMIFS(СВЦЭМ!$F$34:$F$777,СВЦЭМ!$A$34:$A$777,$A211,СВЦЭМ!$B$34:$B$777,I$190)+'СЕТ СН'!$F$12</f>
        <v>73.946255899999997</v>
      </c>
      <c r="J211" s="37">
        <f>SUMIFS(СВЦЭМ!$F$34:$F$777,СВЦЭМ!$A$34:$A$777,$A211,СВЦЭМ!$B$34:$B$777,J$190)+'СЕТ СН'!$F$12</f>
        <v>64.998187630000004</v>
      </c>
      <c r="K211" s="37">
        <f>SUMIFS(СВЦЭМ!$F$34:$F$777,СВЦЭМ!$A$34:$A$777,$A211,СВЦЭМ!$B$34:$B$777,K$190)+'СЕТ СН'!$F$12</f>
        <v>56.446635299999997</v>
      </c>
      <c r="L211" s="37">
        <f>SUMIFS(СВЦЭМ!$F$34:$F$777,СВЦЭМ!$A$34:$A$777,$A211,СВЦЭМ!$B$34:$B$777,L$190)+'СЕТ СН'!$F$12</f>
        <v>56.084278779999998</v>
      </c>
      <c r="M211" s="37">
        <f>SUMIFS(СВЦЭМ!$F$34:$F$777,СВЦЭМ!$A$34:$A$777,$A211,СВЦЭМ!$B$34:$B$777,M$190)+'СЕТ СН'!$F$12</f>
        <v>61.418177460000003</v>
      </c>
      <c r="N211" s="37">
        <f>SUMIFS(СВЦЭМ!$F$34:$F$777,СВЦЭМ!$A$34:$A$777,$A211,СВЦЭМ!$B$34:$B$777,N$190)+'СЕТ СН'!$F$12</f>
        <v>61.840763090000003</v>
      </c>
      <c r="O211" s="37">
        <f>SUMIFS(СВЦЭМ!$F$34:$F$777,СВЦЭМ!$A$34:$A$777,$A211,СВЦЭМ!$B$34:$B$777,O$190)+'СЕТ СН'!$F$12</f>
        <v>62.542743229999999</v>
      </c>
      <c r="P211" s="37">
        <f>SUMIFS(СВЦЭМ!$F$34:$F$777,СВЦЭМ!$A$34:$A$777,$A211,СВЦЭМ!$B$34:$B$777,P$190)+'СЕТ СН'!$F$12</f>
        <v>60.734016490000002</v>
      </c>
      <c r="Q211" s="37">
        <f>SUMIFS(СВЦЭМ!$F$34:$F$777,СВЦЭМ!$A$34:$A$777,$A211,СВЦЭМ!$B$34:$B$777,Q$190)+'СЕТ СН'!$F$12</f>
        <v>60.566903289999999</v>
      </c>
      <c r="R211" s="37">
        <f>SUMIFS(СВЦЭМ!$F$34:$F$777,СВЦЭМ!$A$34:$A$777,$A211,СВЦЭМ!$B$34:$B$777,R$190)+'СЕТ СН'!$F$12</f>
        <v>59.459913950000001</v>
      </c>
      <c r="S211" s="37">
        <f>SUMIFS(СВЦЭМ!$F$34:$F$777,СВЦЭМ!$A$34:$A$777,$A211,СВЦЭМ!$B$34:$B$777,S$190)+'СЕТ СН'!$F$12</f>
        <v>59.142704080000001</v>
      </c>
      <c r="T211" s="37">
        <f>SUMIFS(СВЦЭМ!$F$34:$F$777,СВЦЭМ!$A$34:$A$777,$A211,СВЦЭМ!$B$34:$B$777,T$190)+'СЕТ СН'!$F$12</f>
        <v>59.312663149999999</v>
      </c>
      <c r="U211" s="37">
        <f>SUMIFS(СВЦЭМ!$F$34:$F$777,СВЦЭМ!$A$34:$A$777,$A211,СВЦЭМ!$B$34:$B$777,U$190)+'СЕТ СН'!$F$12</f>
        <v>59.99932227</v>
      </c>
      <c r="V211" s="37">
        <f>SUMIFS(СВЦЭМ!$F$34:$F$777,СВЦЭМ!$A$34:$A$777,$A211,СВЦЭМ!$B$34:$B$777,V$190)+'СЕТ СН'!$F$12</f>
        <v>54.535244560000002</v>
      </c>
      <c r="W211" s="37">
        <f>SUMIFS(СВЦЭМ!$F$34:$F$777,СВЦЭМ!$A$34:$A$777,$A211,СВЦЭМ!$B$34:$B$777,W$190)+'СЕТ СН'!$F$12</f>
        <v>64.539058449999999</v>
      </c>
      <c r="X211" s="37">
        <f>SUMIFS(СВЦЭМ!$F$34:$F$777,СВЦЭМ!$A$34:$A$777,$A211,СВЦЭМ!$B$34:$B$777,X$190)+'СЕТ СН'!$F$12</f>
        <v>60.449655380000003</v>
      </c>
      <c r="Y211" s="37">
        <f>SUMIFS(СВЦЭМ!$F$34:$F$777,СВЦЭМ!$A$34:$A$777,$A211,СВЦЭМ!$B$34:$B$777,Y$190)+'СЕТ СН'!$F$12</f>
        <v>56.48910892</v>
      </c>
    </row>
    <row r="212" spans="1:25" ht="15.75" x14ac:dyDescent="0.2">
      <c r="A212" s="36">
        <f t="shared" si="5"/>
        <v>42604</v>
      </c>
      <c r="B212" s="37">
        <f>SUMIFS(СВЦЭМ!$F$34:$F$777,СВЦЭМ!$A$34:$A$777,$A212,СВЦЭМ!$B$34:$B$777,B$190)+'СЕТ СН'!$F$12</f>
        <v>57.902314259999997</v>
      </c>
      <c r="C212" s="37">
        <f>SUMIFS(СВЦЭМ!$F$34:$F$777,СВЦЭМ!$A$34:$A$777,$A212,СВЦЭМ!$B$34:$B$777,C$190)+'СЕТ СН'!$F$12</f>
        <v>64.904012719999997</v>
      </c>
      <c r="D212" s="37">
        <f>SUMIFS(СВЦЭМ!$F$34:$F$777,СВЦЭМ!$A$34:$A$777,$A212,СВЦЭМ!$B$34:$B$777,D$190)+'СЕТ СН'!$F$12</f>
        <v>68.658225569999999</v>
      </c>
      <c r="E212" s="37">
        <f>SUMIFS(СВЦЭМ!$F$34:$F$777,СВЦЭМ!$A$34:$A$777,$A212,СВЦЭМ!$B$34:$B$777,E$190)+'СЕТ СН'!$F$12</f>
        <v>68.509968360000002</v>
      </c>
      <c r="F212" s="37">
        <f>SUMIFS(СВЦЭМ!$F$34:$F$777,СВЦЭМ!$A$34:$A$777,$A212,СВЦЭМ!$B$34:$B$777,F$190)+'СЕТ СН'!$F$12</f>
        <v>70.308566659999997</v>
      </c>
      <c r="G212" s="37">
        <f>SUMIFS(СВЦЭМ!$F$34:$F$777,СВЦЭМ!$A$34:$A$777,$A212,СВЦЭМ!$B$34:$B$777,G$190)+'СЕТ СН'!$F$12</f>
        <v>71.560716909999996</v>
      </c>
      <c r="H212" s="37">
        <f>SUMIFS(СВЦЭМ!$F$34:$F$777,СВЦЭМ!$A$34:$A$777,$A212,СВЦЭМ!$B$34:$B$777,H$190)+'СЕТ СН'!$F$12</f>
        <v>66.262014109999996</v>
      </c>
      <c r="I212" s="37">
        <f>SUMIFS(СВЦЭМ!$F$34:$F$777,СВЦЭМ!$A$34:$A$777,$A212,СВЦЭМ!$B$34:$B$777,I$190)+'СЕТ СН'!$F$12</f>
        <v>62.486323929999998</v>
      </c>
      <c r="J212" s="37">
        <f>SUMIFS(СВЦЭМ!$F$34:$F$777,СВЦЭМ!$A$34:$A$777,$A212,СВЦЭМ!$B$34:$B$777,J$190)+'СЕТ СН'!$F$12</f>
        <v>53.576673769999999</v>
      </c>
      <c r="K212" s="37">
        <f>SUMIFS(СВЦЭМ!$F$34:$F$777,СВЦЭМ!$A$34:$A$777,$A212,СВЦЭМ!$B$34:$B$777,K$190)+'СЕТ СН'!$F$12</f>
        <v>49.26474485</v>
      </c>
      <c r="L212" s="37">
        <f>SUMIFS(СВЦЭМ!$F$34:$F$777,СВЦЭМ!$A$34:$A$777,$A212,СВЦЭМ!$B$34:$B$777,L$190)+'СЕТ СН'!$F$12</f>
        <v>51.364183850000003</v>
      </c>
      <c r="M212" s="37">
        <f>SUMIFS(СВЦЭМ!$F$34:$F$777,СВЦЭМ!$A$34:$A$777,$A212,СВЦЭМ!$B$34:$B$777,M$190)+'СЕТ СН'!$F$12</f>
        <v>55.62586031</v>
      </c>
      <c r="N212" s="37">
        <f>SUMIFS(СВЦЭМ!$F$34:$F$777,СВЦЭМ!$A$34:$A$777,$A212,СВЦЭМ!$B$34:$B$777,N$190)+'СЕТ СН'!$F$12</f>
        <v>54.80312275</v>
      </c>
      <c r="O212" s="37">
        <f>SUMIFS(СВЦЭМ!$F$34:$F$777,СВЦЭМ!$A$34:$A$777,$A212,СВЦЭМ!$B$34:$B$777,O$190)+'СЕТ СН'!$F$12</f>
        <v>55.939934639999997</v>
      </c>
      <c r="P212" s="37">
        <f>SUMIFS(СВЦЭМ!$F$34:$F$777,СВЦЭМ!$A$34:$A$777,$A212,СВЦЭМ!$B$34:$B$777,P$190)+'СЕТ СН'!$F$12</f>
        <v>55.225340600000003</v>
      </c>
      <c r="Q212" s="37">
        <f>SUMIFS(СВЦЭМ!$F$34:$F$777,СВЦЭМ!$A$34:$A$777,$A212,СВЦЭМ!$B$34:$B$777,Q$190)+'СЕТ СН'!$F$12</f>
        <v>54.56846152</v>
      </c>
      <c r="R212" s="37">
        <f>SUMIFS(СВЦЭМ!$F$34:$F$777,СВЦЭМ!$A$34:$A$777,$A212,СВЦЭМ!$B$34:$B$777,R$190)+'СЕТ СН'!$F$12</f>
        <v>54.223276769999998</v>
      </c>
      <c r="S212" s="37">
        <f>SUMIFS(СВЦЭМ!$F$34:$F$777,СВЦЭМ!$A$34:$A$777,$A212,СВЦЭМ!$B$34:$B$777,S$190)+'СЕТ СН'!$F$12</f>
        <v>53.639270349999997</v>
      </c>
      <c r="T212" s="37">
        <f>SUMIFS(СВЦЭМ!$F$34:$F$777,СВЦЭМ!$A$34:$A$777,$A212,СВЦЭМ!$B$34:$B$777,T$190)+'СЕТ СН'!$F$12</f>
        <v>44.875866700000003</v>
      </c>
      <c r="U212" s="37">
        <f>SUMIFS(СВЦЭМ!$F$34:$F$777,СВЦЭМ!$A$34:$A$777,$A212,СВЦЭМ!$B$34:$B$777,U$190)+'СЕТ СН'!$F$12</f>
        <v>44.96625031</v>
      </c>
      <c r="V212" s="37">
        <f>SUMIFS(СВЦЭМ!$F$34:$F$777,СВЦЭМ!$A$34:$A$777,$A212,СВЦЭМ!$B$34:$B$777,V$190)+'СЕТ СН'!$F$12</f>
        <v>46.932806650000003</v>
      </c>
      <c r="W212" s="37">
        <f>SUMIFS(СВЦЭМ!$F$34:$F$777,СВЦЭМ!$A$34:$A$777,$A212,СВЦЭМ!$B$34:$B$777,W$190)+'СЕТ СН'!$F$12</f>
        <v>47.009549270000001</v>
      </c>
      <c r="X212" s="37">
        <f>SUMIFS(СВЦЭМ!$F$34:$F$777,СВЦЭМ!$A$34:$A$777,$A212,СВЦЭМ!$B$34:$B$777,X$190)+'СЕТ СН'!$F$12</f>
        <v>46.567425309999997</v>
      </c>
      <c r="Y212" s="37">
        <f>SUMIFS(СВЦЭМ!$F$34:$F$777,СВЦЭМ!$A$34:$A$777,$A212,СВЦЭМ!$B$34:$B$777,Y$190)+'СЕТ СН'!$F$12</f>
        <v>52.748732240000002</v>
      </c>
    </row>
    <row r="213" spans="1:25" ht="15.75" x14ac:dyDescent="0.2">
      <c r="A213" s="36">
        <f t="shared" si="5"/>
        <v>42605</v>
      </c>
      <c r="B213" s="37">
        <f>SUMIFS(СВЦЭМ!$F$34:$F$777,СВЦЭМ!$A$34:$A$777,$A213,СВЦЭМ!$B$34:$B$777,B$190)+'СЕТ СН'!$F$12</f>
        <v>58.873298200000001</v>
      </c>
      <c r="C213" s="37">
        <f>SUMIFS(СВЦЭМ!$F$34:$F$777,СВЦЭМ!$A$34:$A$777,$A213,СВЦЭМ!$B$34:$B$777,C$190)+'СЕТ СН'!$F$12</f>
        <v>64.161931859999996</v>
      </c>
      <c r="D213" s="37">
        <f>SUMIFS(СВЦЭМ!$F$34:$F$777,СВЦЭМ!$A$34:$A$777,$A213,СВЦЭМ!$B$34:$B$777,D$190)+'СЕТ СН'!$F$12</f>
        <v>68.088092970000005</v>
      </c>
      <c r="E213" s="37">
        <f>SUMIFS(СВЦЭМ!$F$34:$F$777,СВЦЭМ!$A$34:$A$777,$A213,СВЦЭМ!$B$34:$B$777,E$190)+'СЕТ СН'!$F$12</f>
        <v>67.159625969999993</v>
      </c>
      <c r="F213" s="37">
        <f>SUMIFS(СВЦЭМ!$F$34:$F$777,СВЦЭМ!$A$34:$A$777,$A213,СВЦЭМ!$B$34:$B$777,F$190)+'СЕТ СН'!$F$12</f>
        <v>67.214885530000004</v>
      </c>
      <c r="G213" s="37">
        <f>SUMIFS(СВЦЭМ!$F$34:$F$777,СВЦЭМ!$A$34:$A$777,$A213,СВЦЭМ!$B$34:$B$777,G$190)+'СЕТ СН'!$F$12</f>
        <v>67.272206659999995</v>
      </c>
      <c r="H213" s="37">
        <f>SUMIFS(СВЦЭМ!$F$34:$F$777,СВЦЭМ!$A$34:$A$777,$A213,СВЦЭМ!$B$34:$B$777,H$190)+'СЕТ СН'!$F$12</f>
        <v>66.274304909999998</v>
      </c>
      <c r="I213" s="37">
        <f>SUMIFS(СВЦЭМ!$F$34:$F$777,СВЦЭМ!$A$34:$A$777,$A213,СВЦЭМ!$B$34:$B$777,I$190)+'СЕТ СН'!$F$12</f>
        <v>61.198045110000002</v>
      </c>
      <c r="J213" s="37">
        <f>SUMIFS(СВЦЭМ!$F$34:$F$777,СВЦЭМ!$A$34:$A$777,$A213,СВЦЭМ!$B$34:$B$777,J$190)+'СЕТ СН'!$F$12</f>
        <v>67.096857740000004</v>
      </c>
      <c r="K213" s="37">
        <f>SUMIFS(СВЦЭМ!$F$34:$F$777,СВЦЭМ!$A$34:$A$777,$A213,СВЦЭМ!$B$34:$B$777,K$190)+'СЕТ СН'!$F$12</f>
        <v>47.708848330000002</v>
      </c>
      <c r="L213" s="37">
        <f>SUMIFS(СВЦЭМ!$F$34:$F$777,СВЦЭМ!$A$34:$A$777,$A213,СВЦЭМ!$B$34:$B$777,L$190)+'СЕТ СН'!$F$12</f>
        <v>45.948064350000003</v>
      </c>
      <c r="M213" s="37">
        <f>SUMIFS(СВЦЭМ!$F$34:$F$777,СВЦЭМ!$A$34:$A$777,$A213,СВЦЭМ!$B$34:$B$777,M$190)+'СЕТ СН'!$F$12</f>
        <v>44.737498010000003</v>
      </c>
      <c r="N213" s="37">
        <f>SUMIFS(СВЦЭМ!$F$34:$F$777,СВЦЭМ!$A$34:$A$777,$A213,СВЦЭМ!$B$34:$B$777,N$190)+'СЕТ СН'!$F$12</f>
        <v>44.14494183</v>
      </c>
      <c r="O213" s="37">
        <f>SUMIFS(СВЦЭМ!$F$34:$F$777,СВЦЭМ!$A$34:$A$777,$A213,СВЦЭМ!$B$34:$B$777,O$190)+'СЕТ СН'!$F$12</f>
        <v>45.262394389999997</v>
      </c>
      <c r="P213" s="37">
        <f>SUMIFS(СВЦЭМ!$F$34:$F$777,СВЦЭМ!$A$34:$A$777,$A213,СВЦЭМ!$B$34:$B$777,P$190)+'СЕТ СН'!$F$12</f>
        <v>44.700474409999998</v>
      </c>
      <c r="Q213" s="37">
        <f>SUMIFS(СВЦЭМ!$F$34:$F$777,СВЦЭМ!$A$34:$A$777,$A213,СВЦЭМ!$B$34:$B$777,Q$190)+'СЕТ СН'!$F$12</f>
        <v>44.248262480000001</v>
      </c>
      <c r="R213" s="37">
        <f>SUMIFS(СВЦЭМ!$F$34:$F$777,СВЦЭМ!$A$34:$A$777,$A213,СВЦЭМ!$B$34:$B$777,R$190)+'СЕТ СН'!$F$12</f>
        <v>44.479680350000002</v>
      </c>
      <c r="S213" s="37">
        <f>SUMIFS(СВЦЭМ!$F$34:$F$777,СВЦЭМ!$A$34:$A$777,$A213,СВЦЭМ!$B$34:$B$777,S$190)+'СЕТ СН'!$F$12</f>
        <v>44.127446519999999</v>
      </c>
      <c r="T213" s="37">
        <f>SUMIFS(СВЦЭМ!$F$34:$F$777,СВЦЭМ!$A$34:$A$777,$A213,СВЦЭМ!$B$34:$B$777,T$190)+'СЕТ СН'!$F$12</f>
        <v>43.984947380000001</v>
      </c>
      <c r="U213" s="37">
        <f>SUMIFS(СВЦЭМ!$F$34:$F$777,СВЦЭМ!$A$34:$A$777,$A213,СВЦЭМ!$B$34:$B$777,U$190)+'СЕТ СН'!$F$12</f>
        <v>43.870902309999998</v>
      </c>
      <c r="V213" s="37">
        <f>SUMIFS(СВЦЭМ!$F$34:$F$777,СВЦЭМ!$A$34:$A$777,$A213,СВЦЭМ!$B$34:$B$777,V$190)+'СЕТ СН'!$F$12</f>
        <v>45.793825179999999</v>
      </c>
      <c r="W213" s="37">
        <f>SUMIFS(СВЦЭМ!$F$34:$F$777,СВЦЭМ!$A$34:$A$777,$A213,СВЦЭМ!$B$34:$B$777,W$190)+'СЕТ СН'!$F$12</f>
        <v>46.512623050000002</v>
      </c>
      <c r="X213" s="37">
        <f>SUMIFS(СВЦЭМ!$F$34:$F$777,СВЦЭМ!$A$34:$A$777,$A213,СВЦЭМ!$B$34:$B$777,X$190)+'СЕТ СН'!$F$12</f>
        <v>54.525077969999998</v>
      </c>
      <c r="Y213" s="37">
        <f>SUMIFS(СВЦЭМ!$F$34:$F$777,СВЦЭМ!$A$34:$A$777,$A213,СВЦЭМ!$B$34:$B$777,Y$190)+'СЕТ СН'!$F$12</f>
        <v>51.724184899999997</v>
      </c>
    </row>
    <row r="214" spans="1:25" ht="15.75" x14ac:dyDescent="0.2">
      <c r="A214" s="36">
        <f t="shared" si="5"/>
        <v>42606</v>
      </c>
      <c r="B214" s="37">
        <f>SUMIFS(СВЦЭМ!$F$34:$F$777,СВЦЭМ!$A$34:$A$777,$A214,СВЦЭМ!$B$34:$B$777,B$190)+'СЕТ СН'!$F$12</f>
        <v>60.772864259999999</v>
      </c>
      <c r="C214" s="37">
        <f>SUMIFS(СВЦЭМ!$F$34:$F$777,СВЦЭМ!$A$34:$A$777,$A214,СВЦЭМ!$B$34:$B$777,C$190)+'СЕТ СН'!$F$12</f>
        <v>67.10234973</v>
      </c>
      <c r="D214" s="37">
        <f>SUMIFS(СВЦЭМ!$F$34:$F$777,СВЦЭМ!$A$34:$A$777,$A214,СВЦЭМ!$B$34:$B$777,D$190)+'СЕТ СН'!$F$12</f>
        <v>68.875167660000002</v>
      </c>
      <c r="E214" s="37">
        <f>SUMIFS(СВЦЭМ!$F$34:$F$777,СВЦЭМ!$A$34:$A$777,$A214,СВЦЭМ!$B$34:$B$777,E$190)+'СЕТ СН'!$F$12</f>
        <v>69.844544099999993</v>
      </c>
      <c r="F214" s="37">
        <f>SUMIFS(СВЦЭМ!$F$34:$F$777,СВЦЭМ!$A$34:$A$777,$A214,СВЦЭМ!$B$34:$B$777,F$190)+'СЕТ СН'!$F$12</f>
        <v>68.234762540000006</v>
      </c>
      <c r="G214" s="37">
        <f>SUMIFS(СВЦЭМ!$F$34:$F$777,СВЦЭМ!$A$34:$A$777,$A214,СВЦЭМ!$B$34:$B$777,G$190)+'СЕТ СН'!$F$12</f>
        <v>67.669902239999999</v>
      </c>
      <c r="H214" s="37">
        <f>SUMIFS(СВЦЭМ!$F$34:$F$777,СВЦЭМ!$A$34:$A$777,$A214,СВЦЭМ!$B$34:$B$777,H$190)+'СЕТ СН'!$F$12</f>
        <v>63.544590159999998</v>
      </c>
      <c r="I214" s="37">
        <f>SUMIFS(СВЦЭМ!$F$34:$F$777,СВЦЭМ!$A$34:$A$777,$A214,СВЦЭМ!$B$34:$B$777,I$190)+'СЕТ СН'!$F$12</f>
        <v>60.373326290000001</v>
      </c>
      <c r="J214" s="37">
        <f>SUMIFS(СВЦЭМ!$F$34:$F$777,СВЦЭМ!$A$34:$A$777,$A214,СВЦЭМ!$B$34:$B$777,J$190)+'СЕТ СН'!$F$12</f>
        <v>53.271567259999998</v>
      </c>
      <c r="K214" s="37">
        <f>SUMIFS(СВЦЭМ!$F$34:$F$777,СВЦЭМ!$A$34:$A$777,$A214,СВЦЭМ!$B$34:$B$777,K$190)+'СЕТ СН'!$F$12</f>
        <v>47.22021977</v>
      </c>
      <c r="L214" s="37">
        <f>SUMIFS(СВЦЭМ!$F$34:$F$777,СВЦЭМ!$A$34:$A$777,$A214,СВЦЭМ!$B$34:$B$777,L$190)+'СЕТ СН'!$F$12</f>
        <v>46.587701619999997</v>
      </c>
      <c r="M214" s="37">
        <f>SUMIFS(СВЦЭМ!$F$34:$F$777,СВЦЭМ!$A$34:$A$777,$A214,СВЦЭМ!$B$34:$B$777,M$190)+'СЕТ СН'!$F$12</f>
        <v>51.234180299999998</v>
      </c>
      <c r="N214" s="37">
        <f>SUMIFS(СВЦЭМ!$F$34:$F$777,СВЦЭМ!$A$34:$A$777,$A214,СВЦЭМ!$B$34:$B$777,N$190)+'СЕТ СН'!$F$12</f>
        <v>47.18538495</v>
      </c>
      <c r="O214" s="37">
        <f>SUMIFS(СВЦЭМ!$F$34:$F$777,СВЦЭМ!$A$34:$A$777,$A214,СВЦЭМ!$B$34:$B$777,O$190)+'СЕТ СН'!$F$12</f>
        <v>51.357535499999997</v>
      </c>
      <c r="P214" s="37">
        <f>SUMIFS(СВЦЭМ!$F$34:$F$777,СВЦЭМ!$A$34:$A$777,$A214,СВЦЭМ!$B$34:$B$777,P$190)+'СЕТ СН'!$F$12</f>
        <v>52.528591939999998</v>
      </c>
      <c r="Q214" s="37">
        <f>SUMIFS(СВЦЭМ!$F$34:$F$777,СВЦЭМ!$A$34:$A$777,$A214,СВЦЭМ!$B$34:$B$777,Q$190)+'СЕТ СН'!$F$12</f>
        <v>50.086783840000002</v>
      </c>
      <c r="R214" s="37">
        <f>SUMIFS(СВЦЭМ!$F$34:$F$777,СВЦЭМ!$A$34:$A$777,$A214,СВЦЭМ!$B$34:$B$777,R$190)+'СЕТ СН'!$F$12</f>
        <v>49.027889170000002</v>
      </c>
      <c r="S214" s="37">
        <f>SUMIFS(СВЦЭМ!$F$34:$F$777,СВЦЭМ!$A$34:$A$777,$A214,СВЦЭМ!$B$34:$B$777,S$190)+'СЕТ СН'!$F$12</f>
        <v>48.684605230000003</v>
      </c>
      <c r="T214" s="37">
        <f>SUMIFS(СВЦЭМ!$F$34:$F$777,СВЦЭМ!$A$34:$A$777,$A214,СВЦЭМ!$B$34:$B$777,T$190)+'СЕТ СН'!$F$12</f>
        <v>52.476024930000001</v>
      </c>
      <c r="U214" s="37">
        <f>SUMIFS(СВЦЭМ!$F$34:$F$777,СВЦЭМ!$A$34:$A$777,$A214,СВЦЭМ!$B$34:$B$777,U$190)+'СЕТ СН'!$F$12</f>
        <v>54.686582520000002</v>
      </c>
      <c r="V214" s="37">
        <f>SUMIFS(СВЦЭМ!$F$34:$F$777,СВЦЭМ!$A$34:$A$777,$A214,СВЦЭМ!$B$34:$B$777,V$190)+'СЕТ СН'!$F$12</f>
        <v>55.440412809999998</v>
      </c>
      <c r="W214" s="37">
        <f>SUMIFS(СВЦЭМ!$F$34:$F$777,СВЦЭМ!$A$34:$A$777,$A214,СВЦЭМ!$B$34:$B$777,W$190)+'СЕТ СН'!$F$12</f>
        <v>56.08781501</v>
      </c>
      <c r="X214" s="37">
        <f>SUMIFS(СВЦЭМ!$F$34:$F$777,СВЦЭМ!$A$34:$A$777,$A214,СВЦЭМ!$B$34:$B$777,X$190)+'СЕТ СН'!$F$12</f>
        <v>50.066972649999997</v>
      </c>
      <c r="Y214" s="37">
        <f>SUMIFS(СВЦЭМ!$F$34:$F$777,СВЦЭМ!$A$34:$A$777,$A214,СВЦЭМ!$B$34:$B$777,Y$190)+'СЕТ СН'!$F$12</f>
        <v>51.878079620000001</v>
      </c>
    </row>
    <row r="215" spans="1:25" ht="15.75" x14ac:dyDescent="0.2">
      <c r="A215" s="36">
        <f t="shared" si="5"/>
        <v>42607</v>
      </c>
      <c r="B215" s="37">
        <f>SUMIFS(СВЦЭМ!$F$34:$F$777,СВЦЭМ!$A$34:$A$777,$A215,СВЦЭМ!$B$34:$B$777,B$190)+'СЕТ СН'!$F$12</f>
        <v>60.02036038</v>
      </c>
      <c r="C215" s="37">
        <f>SUMIFS(СВЦЭМ!$F$34:$F$777,СВЦЭМ!$A$34:$A$777,$A215,СВЦЭМ!$B$34:$B$777,C$190)+'СЕТ СН'!$F$12</f>
        <v>67.274924150000004</v>
      </c>
      <c r="D215" s="37">
        <f>SUMIFS(СВЦЭМ!$F$34:$F$777,СВЦЭМ!$A$34:$A$777,$A215,СВЦЭМ!$B$34:$B$777,D$190)+'СЕТ СН'!$F$12</f>
        <v>71.330007640000005</v>
      </c>
      <c r="E215" s="37">
        <f>SUMIFS(СВЦЭМ!$F$34:$F$777,СВЦЭМ!$A$34:$A$777,$A215,СВЦЭМ!$B$34:$B$777,E$190)+'СЕТ СН'!$F$12</f>
        <v>72.055421519999996</v>
      </c>
      <c r="F215" s="37">
        <f>SUMIFS(СВЦЭМ!$F$34:$F$777,СВЦЭМ!$A$34:$A$777,$A215,СВЦЭМ!$B$34:$B$777,F$190)+'СЕТ СН'!$F$12</f>
        <v>72.103106609999998</v>
      </c>
      <c r="G215" s="37">
        <f>SUMIFS(СВЦЭМ!$F$34:$F$777,СВЦЭМ!$A$34:$A$777,$A215,СВЦЭМ!$B$34:$B$777,G$190)+'СЕТ СН'!$F$12</f>
        <v>70.591732100000002</v>
      </c>
      <c r="H215" s="37">
        <f>SUMIFS(СВЦЭМ!$F$34:$F$777,СВЦЭМ!$A$34:$A$777,$A215,СВЦЭМ!$B$34:$B$777,H$190)+'СЕТ СН'!$F$12</f>
        <v>66.432436920000001</v>
      </c>
      <c r="I215" s="37">
        <f>SUMIFS(СВЦЭМ!$F$34:$F$777,СВЦЭМ!$A$34:$A$777,$A215,СВЦЭМ!$B$34:$B$777,I$190)+'СЕТ СН'!$F$12</f>
        <v>59.460184959999999</v>
      </c>
      <c r="J215" s="37">
        <f>SUMIFS(СВЦЭМ!$F$34:$F$777,СВЦЭМ!$A$34:$A$777,$A215,СВЦЭМ!$B$34:$B$777,J$190)+'СЕТ СН'!$F$12</f>
        <v>52.775497379999997</v>
      </c>
      <c r="K215" s="37">
        <f>SUMIFS(СВЦЭМ!$F$34:$F$777,СВЦЭМ!$A$34:$A$777,$A215,СВЦЭМ!$B$34:$B$777,K$190)+'СЕТ СН'!$F$12</f>
        <v>47.507134200000003</v>
      </c>
      <c r="L215" s="37">
        <f>SUMIFS(СВЦЭМ!$F$34:$F$777,СВЦЭМ!$A$34:$A$777,$A215,СВЦЭМ!$B$34:$B$777,L$190)+'СЕТ СН'!$F$12</f>
        <v>47.466832539999999</v>
      </c>
      <c r="M215" s="37">
        <f>SUMIFS(СВЦЭМ!$F$34:$F$777,СВЦЭМ!$A$34:$A$777,$A215,СВЦЭМ!$B$34:$B$777,M$190)+'СЕТ СН'!$F$12</f>
        <v>52.8165361</v>
      </c>
      <c r="N215" s="37">
        <f>SUMIFS(СВЦЭМ!$F$34:$F$777,СВЦЭМ!$A$34:$A$777,$A215,СВЦЭМ!$B$34:$B$777,N$190)+'СЕТ СН'!$F$12</f>
        <v>51.816844709999998</v>
      </c>
      <c r="O215" s="37">
        <f>SUMIFS(СВЦЭМ!$F$34:$F$777,СВЦЭМ!$A$34:$A$777,$A215,СВЦЭМ!$B$34:$B$777,O$190)+'СЕТ СН'!$F$12</f>
        <v>52.36337005</v>
      </c>
      <c r="P215" s="37">
        <f>SUMIFS(СВЦЭМ!$F$34:$F$777,СВЦЭМ!$A$34:$A$777,$A215,СВЦЭМ!$B$34:$B$777,P$190)+'СЕТ СН'!$F$12</f>
        <v>48.959915530000004</v>
      </c>
      <c r="Q215" s="37">
        <f>SUMIFS(СВЦЭМ!$F$34:$F$777,СВЦЭМ!$A$34:$A$777,$A215,СВЦЭМ!$B$34:$B$777,Q$190)+'СЕТ СН'!$F$12</f>
        <v>49.022095610000001</v>
      </c>
      <c r="R215" s="37">
        <f>SUMIFS(СВЦЭМ!$F$34:$F$777,СВЦЭМ!$A$34:$A$777,$A215,СВЦЭМ!$B$34:$B$777,R$190)+'СЕТ СН'!$F$12</f>
        <v>49.239057260000003</v>
      </c>
      <c r="S215" s="37">
        <f>SUMIFS(СВЦЭМ!$F$34:$F$777,СВЦЭМ!$A$34:$A$777,$A215,СВЦЭМ!$B$34:$B$777,S$190)+'СЕТ СН'!$F$12</f>
        <v>49.936002330000001</v>
      </c>
      <c r="T215" s="37">
        <f>SUMIFS(СВЦЭМ!$F$34:$F$777,СВЦЭМ!$A$34:$A$777,$A215,СВЦЭМ!$B$34:$B$777,T$190)+'СЕТ СН'!$F$12</f>
        <v>54.85141256</v>
      </c>
      <c r="U215" s="37">
        <f>SUMIFS(СВЦЭМ!$F$34:$F$777,СВЦЭМ!$A$34:$A$777,$A215,СВЦЭМ!$B$34:$B$777,U$190)+'СЕТ СН'!$F$12</f>
        <v>53.017808340000002</v>
      </c>
      <c r="V215" s="37">
        <f>SUMIFS(СВЦЭМ!$F$34:$F$777,СВЦЭМ!$A$34:$A$777,$A215,СВЦЭМ!$B$34:$B$777,V$190)+'СЕТ СН'!$F$12</f>
        <v>55.225681440000002</v>
      </c>
      <c r="W215" s="37">
        <f>SUMIFS(СВЦЭМ!$F$34:$F$777,СВЦЭМ!$A$34:$A$777,$A215,СВЦЭМ!$B$34:$B$777,W$190)+'СЕТ СН'!$F$12</f>
        <v>55.209143939999997</v>
      </c>
      <c r="X215" s="37">
        <f>SUMIFS(СВЦЭМ!$F$34:$F$777,СВЦЭМ!$A$34:$A$777,$A215,СВЦЭМ!$B$34:$B$777,X$190)+'СЕТ СН'!$F$12</f>
        <v>49.860386089999999</v>
      </c>
      <c r="Y215" s="37">
        <f>SUMIFS(СВЦЭМ!$F$34:$F$777,СВЦЭМ!$A$34:$A$777,$A215,СВЦЭМ!$B$34:$B$777,Y$190)+'СЕТ СН'!$F$12</f>
        <v>51.214829450000003</v>
      </c>
    </row>
    <row r="216" spans="1:25" ht="15.75" x14ac:dyDescent="0.2">
      <c r="A216" s="36">
        <f t="shared" si="5"/>
        <v>42608</v>
      </c>
      <c r="B216" s="37">
        <f>SUMIFS(СВЦЭМ!$F$34:$F$777,СВЦЭМ!$A$34:$A$777,$A216,СВЦЭМ!$B$34:$B$777,B$190)+'СЕТ СН'!$F$12</f>
        <v>59.445722289999999</v>
      </c>
      <c r="C216" s="37">
        <f>SUMIFS(СВЦЭМ!$F$34:$F$777,СВЦЭМ!$A$34:$A$777,$A216,СВЦЭМ!$B$34:$B$777,C$190)+'СЕТ СН'!$F$12</f>
        <v>65.016344919999995</v>
      </c>
      <c r="D216" s="37">
        <f>SUMIFS(СВЦЭМ!$F$34:$F$777,СВЦЭМ!$A$34:$A$777,$A216,СВЦЭМ!$B$34:$B$777,D$190)+'СЕТ СН'!$F$12</f>
        <v>68.998986740000007</v>
      </c>
      <c r="E216" s="37">
        <f>SUMIFS(СВЦЭМ!$F$34:$F$777,СВЦЭМ!$A$34:$A$777,$A216,СВЦЭМ!$B$34:$B$777,E$190)+'СЕТ СН'!$F$12</f>
        <v>70.293713800000006</v>
      </c>
      <c r="F216" s="37">
        <f>SUMIFS(СВЦЭМ!$F$34:$F$777,СВЦЭМ!$A$34:$A$777,$A216,СВЦЭМ!$B$34:$B$777,F$190)+'СЕТ СН'!$F$12</f>
        <v>70.32313345</v>
      </c>
      <c r="G216" s="37">
        <f>SUMIFS(СВЦЭМ!$F$34:$F$777,СВЦЭМ!$A$34:$A$777,$A216,СВЦЭМ!$B$34:$B$777,G$190)+'СЕТ СН'!$F$12</f>
        <v>69.714948199999995</v>
      </c>
      <c r="H216" s="37">
        <f>SUMIFS(СВЦЭМ!$F$34:$F$777,СВЦЭМ!$A$34:$A$777,$A216,СВЦЭМ!$B$34:$B$777,H$190)+'СЕТ СН'!$F$12</f>
        <v>65.269094140000007</v>
      </c>
      <c r="I216" s="37">
        <f>SUMIFS(СВЦЭМ!$F$34:$F$777,СВЦЭМ!$A$34:$A$777,$A216,СВЦЭМ!$B$34:$B$777,I$190)+'СЕТ СН'!$F$12</f>
        <v>58.203986010000001</v>
      </c>
      <c r="J216" s="37">
        <f>SUMIFS(СВЦЭМ!$F$34:$F$777,СВЦЭМ!$A$34:$A$777,$A216,СВЦЭМ!$B$34:$B$777,J$190)+'СЕТ СН'!$F$12</f>
        <v>51.290089309999999</v>
      </c>
      <c r="K216" s="37">
        <f>SUMIFS(СВЦЭМ!$F$34:$F$777,СВЦЭМ!$A$34:$A$777,$A216,СВЦЭМ!$B$34:$B$777,K$190)+'СЕТ СН'!$F$12</f>
        <v>47.052642239999997</v>
      </c>
      <c r="L216" s="37">
        <f>SUMIFS(СВЦЭМ!$F$34:$F$777,СВЦЭМ!$A$34:$A$777,$A216,СВЦЭМ!$B$34:$B$777,L$190)+'СЕТ СН'!$F$12</f>
        <v>47.283568500000001</v>
      </c>
      <c r="M216" s="37">
        <f>SUMIFS(СВЦЭМ!$F$34:$F$777,СВЦЭМ!$A$34:$A$777,$A216,СВЦЭМ!$B$34:$B$777,M$190)+'СЕТ СН'!$F$12</f>
        <v>50.596354560000002</v>
      </c>
      <c r="N216" s="37">
        <f>SUMIFS(СВЦЭМ!$F$34:$F$777,СВЦЭМ!$A$34:$A$777,$A216,СВЦЭМ!$B$34:$B$777,N$190)+'СЕТ СН'!$F$12</f>
        <v>49.891528739999998</v>
      </c>
      <c r="O216" s="37">
        <f>SUMIFS(СВЦЭМ!$F$34:$F$777,СВЦЭМ!$A$34:$A$777,$A216,СВЦЭМ!$B$34:$B$777,O$190)+'СЕТ СН'!$F$12</f>
        <v>51.539932630000003</v>
      </c>
      <c r="P216" s="37">
        <f>SUMIFS(СВЦЭМ!$F$34:$F$777,СВЦЭМ!$A$34:$A$777,$A216,СВЦЭМ!$B$34:$B$777,P$190)+'СЕТ СН'!$F$12</f>
        <v>51.651635589999998</v>
      </c>
      <c r="Q216" s="37">
        <f>SUMIFS(СВЦЭМ!$F$34:$F$777,СВЦЭМ!$A$34:$A$777,$A216,СВЦЭМ!$B$34:$B$777,Q$190)+'СЕТ СН'!$F$12</f>
        <v>50.821670679999997</v>
      </c>
      <c r="R216" s="37">
        <f>SUMIFS(СВЦЭМ!$F$34:$F$777,СВЦЭМ!$A$34:$A$777,$A216,СВЦЭМ!$B$34:$B$777,R$190)+'СЕТ СН'!$F$12</f>
        <v>49.724854980000003</v>
      </c>
      <c r="S216" s="37">
        <f>SUMIFS(СВЦЭМ!$F$34:$F$777,СВЦЭМ!$A$34:$A$777,$A216,СВЦЭМ!$B$34:$B$777,S$190)+'СЕТ СН'!$F$12</f>
        <v>49.707090479999998</v>
      </c>
      <c r="T216" s="37">
        <f>SUMIFS(СВЦЭМ!$F$34:$F$777,СВЦЭМ!$A$34:$A$777,$A216,СВЦЭМ!$B$34:$B$777,T$190)+'СЕТ СН'!$F$12</f>
        <v>49.812254539999998</v>
      </c>
      <c r="U216" s="37">
        <f>SUMIFS(СВЦЭМ!$F$34:$F$777,СВЦЭМ!$A$34:$A$777,$A216,СВЦЭМ!$B$34:$B$777,U$190)+'СЕТ СН'!$F$12</f>
        <v>49.932311409999997</v>
      </c>
      <c r="V216" s="37">
        <f>SUMIFS(СВЦЭМ!$F$34:$F$777,СВЦЭМ!$A$34:$A$777,$A216,СВЦЭМ!$B$34:$B$777,V$190)+'СЕТ СН'!$F$12</f>
        <v>51.779787349999999</v>
      </c>
      <c r="W216" s="37">
        <f>SUMIFS(СВЦЭМ!$F$34:$F$777,СВЦЭМ!$A$34:$A$777,$A216,СВЦЭМ!$B$34:$B$777,W$190)+'СЕТ СН'!$F$12</f>
        <v>52.573902259999997</v>
      </c>
      <c r="X216" s="37">
        <f>SUMIFS(СВЦЭМ!$F$34:$F$777,СВЦЭМ!$A$34:$A$777,$A216,СВЦЭМ!$B$34:$B$777,X$190)+'СЕТ СН'!$F$12</f>
        <v>48.780414829999998</v>
      </c>
      <c r="Y216" s="37">
        <f>SUMIFS(СВЦЭМ!$F$34:$F$777,СВЦЭМ!$A$34:$A$777,$A216,СВЦЭМ!$B$34:$B$777,Y$190)+'СЕТ СН'!$F$12</f>
        <v>50.650818700000002</v>
      </c>
    </row>
    <row r="217" spans="1:25" ht="15.75" x14ac:dyDescent="0.2">
      <c r="A217" s="36">
        <f t="shared" si="5"/>
        <v>42609</v>
      </c>
      <c r="B217" s="37">
        <f>SUMIFS(СВЦЭМ!$F$34:$F$777,СВЦЭМ!$A$34:$A$777,$A217,СВЦЭМ!$B$34:$B$777,B$190)+'СЕТ СН'!$F$12</f>
        <v>55.453865710000002</v>
      </c>
      <c r="C217" s="37">
        <f>SUMIFS(СВЦЭМ!$F$34:$F$777,СВЦЭМ!$A$34:$A$777,$A217,СВЦЭМ!$B$34:$B$777,C$190)+'СЕТ СН'!$F$12</f>
        <v>61.156012189999998</v>
      </c>
      <c r="D217" s="37">
        <f>SUMIFS(СВЦЭМ!$F$34:$F$777,СВЦЭМ!$A$34:$A$777,$A217,СВЦЭМ!$B$34:$B$777,D$190)+'СЕТ СН'!$F$12</f>
        <v>64.485838860000001</v>
      </c>
      <c r="E217" s="37">
        <f>SUMIFS(СВЦЭМ!$F$34:$F$777,СВЦЭМ!$A$34:$A$777,$A217,СВЦЭМ!$B$34:$B$777,E$190)+'СЕТ СН'!$F$12</f>
        <v>66.370579599999999</v>
      </c>
      <c r="F217" s="37">
        <f>SUMIFS(СВЦЭМ!$F$34:$F$777,СВЦЭМ!$A$34:$A$777,$A217,СВЦЭМ!$B$34:$B$777,F$190)+'СЕТ СН'!$F$12</f>
        <v>65.551392910000004</v>
      </c>
      <c r="G217" s="37">
        <f>SUMIFS(СВЦЭМ!$F$34:$F$777,СВЦЭМ!$A$34:$A$777,$A217,СВЦЭМ!$B$34:$B$777,G$190)+'СЕТ СН'!$F$12</f>
        <v>65.547671190000003</v>
      </c>
      <c r="H217" s="37">
        <f>SUMIFS(СВЦЭМ!$F$34:$F$777,СВЦЭМ!$A$34:$A$777,$A217,СВЦЭМ!$B$34:$B$777,H$190)+'СЕТ СН'!$F$12</f>
        <v>64.574844170000006</v>
      </c>
      <c r="I217" s="37">
        <f>SUMIFS(СВЦЭМ!$F$34:$F$777,СВЦЭМ!$A$34:$A$777,$A217,СВЦЭМ!$B$34:$B$777,I$190)+'СЕТ СН'!$F$12</f>
        <v>64.395899130000004</v>
      </c>
      <c r="J217" s="37">
        <f>SUMIFS(СВЦЭМ!$F$34:$F$777,СВЦЭМ!$A$34:$A$777,$A217,СВЦЭМ!$B$34:$B$777,J$190)+'СЕТ СН'!$F$12</f>
        <v>59.263338160000004</v>
      </c>
      <c r="K217" s="37">
        <f>SUMIFS(СВЦЭМ!$F$34:$F$777,СВЦЭМ!$A$34:$A$777,$A217,СВЦЭМ!$B$34:$B$777,K$190)+'СЕТ СН'!$F$12</f>
        <v>53.603611979999997</v>
      </c>
      <c r="L217" s="37">
        <f>SUMIFS(СВЦЭМ!$F$34:$F$777,СВЦЭМ!$A$34:$A$777,$A217,СВЦЭМ!$B$34:$B$777,L$190)+'СЕТ СН'!$F$12</f>
        <v>59.263077629999998</v>
      </c>
      <c r="M217" s="37">
        <f>SUMIFS(СВЦЭМ!$F$34:$F$777,СВЦЭМ!$A$34:$A$777,$A217,СВЦЭМ!$B$34:$B$777,M$190)+'СЕТ СН'!$F$12</f>
        <v>68.272388090000007</v>
      </c>
      <c r="N217" s="37">
        <f>SUMIFS(СВЦЭМ!$F$34:$F$777,СВЦЭМ!$A$34:$A$777,$A217,СВЦЭМ!$B$34:$B$777,N$190)+'СЕТ СН'!$F$12</f>
        <v>71.013861800000001</v>
      </c>
      <c r="O217" s="37">
        <f>SUMIFS(СВЦЭМ!$F$34:$F$777,СВЦЭМ!$A$34:$A$777,$A217,СВЦЭМ!$B$34:$B$777,O$190)+'СЕТ СН'!$F$12</f>
        <v>68.626438550000003</v>
      </c>
      <c r="P217" s="37">
        <f>SUMIFS(СВЦЭМ!$F$34:$F$777,СВЦЭМ!$A$34:$A$777,$A217,СВЦЭМ!$B$34:$B$777,P$190)+'СЕТ СН'!$F$12</f>
        <v>63.415854400000001</v>
      </c>
      <c r="Q217" s="37">
        <f>SUMIFS(СВЦЭМ!$F$34:$F$777,СВЦЭМ!$A$34:$A$777,$A217,СВЦЭМ!$B$34:$B$777,Q$190)+'СЕТ СН'!$F$12</f>
        <v>61.871333409999998</v>
      </c>
      <c r="R217" s="37">
        <f>SUMIFS(СВЦЭМ!$F$34:$F$777,СВЦЭМ!$A$34:$A$777,$A217,СВЦЭМ!$B$34:$B$777,R$190)+'СЕТ СН'!$F$12</f>
        <v>60.287923190000001</v>
      </c>
      <c r="S217" s="37">
        <f>SUMIFS(СВЦЭМ!$F$34:$F$777,СВЦЭМ!$A$34:$A$777,$A217,СВЦЭМ!$B$34:$B$777,S$190)+'СЕТ СН'!$F$12</f>
        <v>61.006093569999997</v>
      </c>
      <c r="T217" s="37">
        <f>SUMIFS(СВЦЭМ!$F$34:$F$777,СВЦЭМ!$A$34:$A$777,$A217,СВЦЭМ!$B$34:$B$777,T$190)+'СЕТ СН'!$F$12</f>
        <v>61.581634579999999</v>
      </c>
      <c r="U217" s="37">
        <f>SUMIFS(СВЦЭМ!$F$34:$F$777,СВЦЭМ!$A$34:$A$777,$A217,СВЦЭМ!$B$34:$B$777,U$190)+'СЕТ СН'!$F$12</f>
        <v>61.219762869999997</v>
      </c>
      <c r="V217" s="37">
        <f>SUMIFS(СВЦЭМ!$F$34:$F$777,СВЦЭМ!$A$34:$A$777,$A217,СВЦЭМ!$B$34:$B$777,V$190)+'СЕТ СН'!$F$12</f>
        <v>63.343034299999999</v>
      </c>
      <c r="W217" s="37">
        <f>SUMIFS(СВЦЭМ!$F$34:$F$777,СВЦЭМ!$A$34:$A$777,$A217,СВЦЭМ!$B$34:$B$777,W$190)+'СЕТ СН'!$F$12</f>
        <v>66.101187929999995</v>
      </c>
      <c r="X217" s="37">
        <f>SUMIFS(СВЦЭМ!$F$34:$F$777,СВЦЭМ!$A$34:$A$777,$A217,СВЦЭМ!$B$34:$B$777,X$190)+'СЕТ СН'!$F$12</f>
        <v>59.309051369999999</v>
      </c>
      <c r="Y217" s="37">
        <f>SUMIFS(СВЦЭМ!$F$34:$F$777,СВЦЭМ!$A$34:$A$777,$A217,СВЦЭМ!$B$34:$B$777,Y$190)+'СЕТ СН'!$F$12</f>
        <v>61.22065722</v>
      </c>
    </row>
    <row r="218" spans="1:25" ht="15.75" x14ac:dyDescent="0.2">
      <c r="A218" s="36">
        <f t="shared" si="5"/>
        <v>42610</v>
      </c>
      <c r="B218" s="37">
        <f>SUMIFS(СВЦЭМ!$F$34:$F$777,СВЦЭМ!$A$34:$A$777,$A218,СВЦЭМ!$B$34:$B$777,B$190)+'СЕТ СН'!$F$12</f>
        <v>68.172979889999993</v>
      </c>
      <c r="C218" s="37">
        <f>SUMIFS(СВЦЭМ!$F$34:$F$777,СВЦЭМ!$A$34:$A$777,$A218,СВЦЭМ!$B$34:$B$777,C$190)+'СЕТ СН'!$F$12</f>
        <v>76.087715169999996</v>
      </c>
      <c r="D218" s="37">
        <f>SUMIFS(СВЦЭМ!$F$34:$F$777,СВЦЭМ!$A$34:$A$777,$A218,СВЦЭМ!$B$34:$B$777,D$190)+'СЕТ СН'!$F$12</f>
        <v>79.321351379999996</v>
      </c>
      <c r="E218" s="37">
        <f>SUMIFS(СВЦЭМ!$F$34:$F$777,СВЦЭМ!$A$34:$A$777,$A218,СВЦЭМ!$B$34:$B$777,E$190)+'СЕТ СН'!$F$12</f>
        <v>79.984344550000003</v>
      </c>
      <c r="F218" s="37">
        <f>SUMIFS(СВЦЭМ!$F$34:$F$777,СВЦЭМ!$A$34:$A$777,$A218,СВЦЭМ!$B$34:$B$777,F$190)+'СЕТ СН'!$F$12</f>
        <v>80.576993520000002</v>
      </c>
      <c r="G218" s="37">
        <f>SUMIFS(СВЦЭМ!$F$34:$F$777,СВЦЭМ!$A$34:$A$777,$A218,СВЦЭМ!$B$34:$B$777,G$190)+'СЕТ СН'!$F$12</f>
        <v>80.248587430000001</v>
      </c>
      <c r="H218" s="37">
        <f>SUMIFS(СВЦЭМ!$F$34:$F$777,СВЦЭМ!$A$34:$A$777,$A218,СВЦЭМ!$B$34:$B$777,H$190)+'СЕТ СН'!$F$12</f>
        <v>78.642660759999998</v>
      </c>
      <c r="I218" s="37">
        <f>SUMIFS(СВЦЭМ!$F$34:$F$777,СВЦЭМ!$A$34:$A$777,$A218,СВЦЭМ!$B$34:$B$777,I$190)+'СЕТ СН'!$F$12</f>
        <v>74.690634459999998</v>
      </c>
      <c r="J218" s="37">
        <f>SUMIFS(СВЦЭМ!$F$34:$F$777,СВЦЭМ!$A$34:$A$777,$A218,СВЦЭМ!$B$34:$B$777,J$190)+'СЕТ СН'!$F$12</f>
        <v>65.899727839999997</v>
      </c>
      <c r="K218" s="37">
        <f>SUMIFS(СВЦЭМ!$F$34:$F$777,СВЦЭМ!$A$34:$A$777,$A218,СВЦЭМ!$B$34:$B$777,K$190)+'СЕТ СН'!$F$12</f>
        <v>59.988266119999999</v>
      </c>
      <c r="L218" s="37">
        <f>SUMIFS(СВЦЭМ!$F$34:$F$777,СВЦЭМ!$A$34:$A$777,$A218,СВЦЭМ!$B$34:$B$777,L$190)+'СЕТ СН'!$F$12</f>
        <v>57.481696399999997</v>
      </c>
      <c r="M218" s="37">
        <f>SUMIFS(СВЦЭМ!$F$34:$F$777,СВЦЭМ!$A$34:$A$777,$A218,СВЦЭМ!$B$34:$B$777,M$190)+'СЕТ СН'!$F$12</f>
        <v>56.819564499999998</v>
      </c>
      <c r="N218" s="37">
        <f>SUMIFS(СВЦЭМ!$F$34:$F$777,СВЦЭМ!$A$34:$A$777,$A218,СВЦЭМ!$B$34:$B$777,N$190)+'СЕТ СН'!$F$12</f>
        <v>57.920997120000003</v>
      </c>
      <c r="O218" s="37">
        <f>SUMIFS(СВЦЭМ!$F$34:$F$777,СВЦЭМ!$A$34:$A$777,$A218,СВЦЭМ!$B$34:$B$777,O$190)+'СЕТ СН'!$F$12</f>
        <v>57.23886581</v>
      </c>
      <c r="P218" s="37">
        <f>SUMIFS(СВЦЭМ!$F$34:$F$777,СВЦЭМ!$A$34:$A$777,$A218,СВЦЭМ!$B$34:$B$777,P$190)+'СЕТ СН'!$F$12</f>
        <v>62.205566320000003</v>
      </c>
      <c r="Q218" s="37">
        <f>SUMIFS(СВЦЭМ!$F$34:$F$777,СВЦЭМ!$A$34:$A$777,$A218,СВЦЭМ!$B$34:$B$777,Q$190)+'СЕТ СН'!$F$12</f>
        <v>61.440058200000003</v>
      </c>
      <c r="R218" s="37">
        <f>SUMIFS(СВЦЭМ!$F$34:$F$777,СВЦЭМ!$A$34:$A$777,$A218,СВЦЭМ!$B$34:$B$777,R$190)+'СЕТ СН'!$F$12</f>
        <v>61.27120111</v>
      </c>
      <c r="S218" s="37">
        <f>SUMIFS(СВЦЭМ!$F$34:$F$777,СВЦЭМ!$A$34:$A$777,$A218,СВЦЭМ!$B$34:$B$777,S$190)+'СЕТ СН'!$F$12</f>
        <v>61.798136239999998</v>
      </c>
      <c r="T218" s="37">
        <f>SUMIFS(СВЦЭМ!$F$34:$F$777,СВЦЭМ!$A$34:$A$777,$A218,СВЦЭМ!$B$34:$B$777,T$190)+'СЕТ СН'!$F$12</f>
        <v>62.604149</v>
      </c>
      <c r="U218" s="37">
        <f>SUMIFS(СВЦЭМ!$F$34:$F$777,СВЦЭМ!$A$34:$A$777,$A218,СВЦЭМ!$B$34:$B$777,U$190)+'СЕТ СН'!$F$12</f>
        <v>59.322902290000002</v>
      </c>
      <c r="V218" s="37">
        <f>SUMIFS(СВЦЭМ!$F$34:$F$777,СВЦЭМ!$A$34:$A$777,$A218,СВЦЭМ!$B$34:$B$777,V$190)+'СЕТ СН'!$F$12</f>
        <v>56.412372410000003</v>
      </c>
      <c r="W218" s="37">
        <f>SUMIFS(СВЦЭМ!$F$34:$F$777,СВЦЭМ!$A$34:$A$777,$A218,СВЦЭМ!$B$34:$B$777,W$190)+'СЕТ СН'!$F$12</f>
        <v>68.323610680000002</v>
      </c>
      <c r="X218" s="37">
        <f>SUMIFS(СВЦЭМ!$F$34:$F$777,СВЦЭМ!$A$34:$A$777,$A218,СВЦЭМ!$B$34:$B$777,X$190)+'СЕТ СН'!$F$12</f>
        <v>59.051534529999998</v>
      </c>
      <c r="Y218" s="37">
        <f>SUMIFS(СВЦЭМ!$F$34:$F$777,СВЦЭМ!$A$34:$A$777,$A218,СВЦЭМ!$B$34:$B$777,Y$190)+'СЕТ СН'!$F$12</f>
        <v>60.491144570000003</v>
      </c>
    </row>
    <row r="219" spans="1:25" ht="15.75" x14ac:dyDescent="0.2">
      <c r="A219" s="36">
        <f t="shared" si="5"/>
        <v>42611</v>
      </c>
      <c r="B219" s="37">
        <f>SUMIFS(СВЦЭМ!$F$34:$F$777,СВЦЭМ!$A$34:$A$777,$A219,СВЦЭМ!$B$34:$B$777,B$190)+'СЕТ СН'!$F$12</f>
        <v>70.125204650000001</v>
      </c>
      <c r="C219" s="37">
        <f>SUMIFS(СВЦЭМ!$F$34:$F$777,СВЦЭМ!$A$34:$A$777,$A219,СВЦЭМ!$B$34:$B$777,C$190)+'СЕТ СН'!$F$12</f>
        <v>76.841169460000003</v>
      </c>
      <c r="D219" s="37">
        <f>SUMIFS(СВЦЭМ!$F$34:$F$777,СВЦЭМ!$A$34:$A$777,$A219,СВЦЭМ!$B$34:$B$777,D$190)+'СЕТ СН'!$F$12</f>
        <v>79.119728120000005</v>
      </c>
      <c r="E219" s="37">
        <f>SUMIFS(СВЦЭМ!$F$34:$F$777,СВЦЭМ!$A$34:$A$777,$A219,СВЦЭМ!$B$34:$B$777,E$190)+'СЕТ СН'!$F$12</f>
        <v>79.988755319999996</v>
      </c>
      <c r="F219" s="37">
        <f>SUMIFS(СВЦЭМ!$F$34:$F$777,СВЦЭМ!$A$34:$A$777,$A219,СВЦЭМ!$B$34:$B$777,F$190)+'СЕТ СН'!$F$12</f>
        <v>80.918341839999997</v>
      </c>
      <c r="G219" s="37">
        <f>SUMIFS(СВЦЭМ!$F$34:$F$777,СВЦЭМ!$A$34:$A$777,$A219,СВЦЭМ!$B$34:$B$777,G$190)+'СЕТ СН'!$F$12</f>
        <v>80.295322209999995</v>
      </c>
      <c r="H219" s="37">
        <f>SUMIFS(СВЦЭМ!$F$34:$F$777,СВЦЭМ!$A$34:$A$777,$A219,СВЦЭМ!$B$34:$B$777,H$190)+'СЕТ СН'!$F$12</f>
        <v>78.356168859999997</v>
      </c>
      <c r="I219" s="37">
        <f>SUMIFS(СВЦЭМ!$F$34:$F$777,СВЦЭМ!$A$34:$A$777,$A219,СВЦЭМ!$B$34:$B$777,I$190)+'СЕТ СН'!$F$12</f>
        <v>70.26537089</v>
      </c>
      <c r="J219" s="37">
        <f>SUMIFS(СВЦЭМ!$F$34:$F$777,СВЦЭМ!$A$34:$A$777,$A219,СВЦЭМ!$B$34:$B$777,J$190)+'СЕТ СН'!$F$12</f>
        <v>69.927219410000006</v>
      </c>
      <c r="K219" s="37">
        <f>SUMIFS(СВЦЭМ!$F$34:$F$777,СВЦЭМ!$A$34:$A$777,$A219,СВЦЭМ!$B$34:$B$777,K$190)+'СЕТ СН'!$F$12</f>
        <v>69.458977000000004</v>
      </c>
      <c r="L219" s="37">
        <f>SUMIFS(СВЦЭМ!$F$34:$F$777,СВЦЭМ!$A$34:$A$777,$A219,СВЦЭМ!$B$34:$B$777,L$190)+'СЕТ СН'!$F$12</f>
        <v>68.016359019999996</v>
      </c>
      <c r="M219" s="37">
        <f>SUMIFS(СВЦЭМ!$F$34:$F$777,СВЦЭМ!$A$34:$A$777,$A219,СВЦЭМ!$B$34:$B$777,M$190)+'СЕТ СН'!$F$12</f>
        <v>69.261003450000004</v>
      </c>
      <c r="N219" s="37">
        <f>SUMIFS(СВЦЭМ!$F$34:$F$777,СВЦЭМ!$A$34:$A$777,$A219,СВЦЭМ!$B$34:$B$777,N$190)+'СЕТ СН'!$F$12</f>
        <v>68.666360440000005</v>
      </c>
      <c r="O219" s="37">
        <f>SUMIFS(СВЦЭМ!$F$34:$F$777,СВЦЭМ!$A$34:$A$777,$A219,СВЦЭМ!$B$34:$B$777,O$190)+'СЕТ СН'!$F$12</f>
        <v>69.588734360000004</v>
      </c>
      <c r="P219" s="37">
        <f>SUMIFS(СВЦЭМ!$F$34:$F$777,СВЦЭМ!$A$34:$A$777,$A219,СВЦЭМ!$B$34:$B$777,P$190)+'СЕТ СН'!$F$12</f>
        <v>69.10855875</v>
      </c>
      <c r="Q219" s="37">
        <f>SUMIFS(СВЦЭМ!$F$34:$F$777,СВЦЭМ!$A$34:$A$777,$A219,СВЦЭМ!$B$34:$B$777,Q$190)+'СЕТ СН'!$F$12</f>
        <v>68.227266360000002</v>
      </c>
      <c r="R219" s="37">
        <f>SUMIFS(СВЦЭМ!$F$34:$F$777,СВЦЭМ!$A$34:$A$777,$A219,СВЦЭМ!$B$34:$B$777,R$190)+'СЕТ СН'!$F$12</f>
        <v>67.843787250000005</v>
      </c>
      <c r="S219" s="37">
        <f>SUMIFS(СВЦЭМ!$F$34:$F$777,СВЦЭМ!$A$34:$A$777,$A219,СВЦЭМ!$B$34:$B$777,S$190)+'СЕТ СН'!$F$12</f>
        <v>67.806035589999993</v>
      </c>
      <c r="T219" s="37">
        <f>SUMIFS(СВЦЭМ!$F$34:$F$777,СВЦЭМ!$A$34:$A$777,$A219,СВЦЭМ!$B$34:$B$777,T$190)+'СЕТ СН'!$F$12</f>
        <v>67.876552369999999</v>
      </c>
      <c r="U219" s="37">
        <f>SUMIFS(СВЦЭМ!$F$34:$F$777,СВЦЭМ!$A$34:$A$777,$A219,СВЦЭМ!$B$34:$B$777,U$190)+'СЕТ СН'!$F$12</f>
        <v>65.413959230000003</v>
      </c>
      <c r="V219" s="37">
        <f>SUMIFS(СВЦЭМ!$F$34:$F$777,СВЦЭМ!$A$34:$A$777,$A219,СВЦЭМ!$B$34:$B$777,V$190)+'СЕТ СН'!$F$12</f>
        <v>67.70385374</v>
      </c>
      <c r="W219" s="37">
        <f>SUMIFS(СВЦЭМ!$F$34:$F$777,СВЦЭМ!$A$34:$A$777,$A219,СВЦЭМ!$B$34:$B$777,W$190)+'СЕТ СН'!$F$12</f>
        <v>66.839132370000002</v>
      </c>
      <c r="X219" s="37">
        <f>SUMIFS(СВЦЭМ!$F$34:$F$777,СВЦЭМ!$A$34:$A$777,$A219,СВЦЭМ!$B$34:$B$777,X$190)+'СЕТ СН'!$F$12</f>
        <v>63.997474400000002</v>
      </c>
      <c r="Y219" s="37">
        <f>SUMIFS(СВЦЭМ!$F$34:$F$777,СВЦЭМ!$A$34:$A$777,$A219,СВЦЭМ!$B$34:$B$777,Y$190)+'СЕТ СН'!$F$12</f>
        <v>61.775965130000003</v>
      </c>
    </row>
    <row r="220" spans="1:25" ht="15.75" x14ac:dyDescent="0.2">
      <c r="A220" s="36">
        <f t="shared" si="5"/>
        <v>42612</v>
      </c>
      <c r="B220" s="37">
        <f>SUMIFS(СВЦЭМ!$F$34:$F$777,СВЦЭМ!$A$34:$A$777,$A220,СВЦЭМ!$B$34:$B$777,B$190)+'СЕТ СН'!$F$12</f>
        <v>68.461138840000004</v>
      </c>
      <c r="C220" s="37">
        <f>SUMIFS(СВЦЭМ!$F$34:$F$777,СВЦЭМ!$A$34:$A$777,$A220,СВЦЭМ!$B$34:$B$777,C$190)+'СЕТ СН'!$F$12</f>
        <v>75.425092520000007</v>
      </c>
      <c r="D220" s="37">
        <f>SUMIFS(СВЦЭМ!$F$34:$F$777,СВЦЭМ!$A$34:$A$777,$A220,СВЦЭМ!$B$34:$B$777,D$190)+'СЕТ СН'!$F$12</f>
        <v>78.489100070000006</v>
      </c>
      <c r="E220" s="37">
        <f>SUMIFS(СВЦЭМ!$F$34:$F$777,СВЦЭМ!$A$34:$A$777,$A220,СВЦЭМ!$B$34:$B$777,E$190)+'СЕТ СН'!$F$12</f>
        <v>78.631780689999999</v>
      </c>
      <c r="F220" s="37">
        <f>SUMIFS(СВЦЭМ!$F$34:$F$777,СВЦЭМ!$A$34:$A$777,$A220,СВЦЭМ!$B$34:$B$777,F$190)+'СЕТ СН'!$F$12</f>
        <v>79.329528999999994</v>
      </c>
      <c r="G220" s="37">
        <f>SUMIFS(СВЦЭМ!$F$34:$F$777,СВЦЭМ!$A$34:$A$777,$A220,СВЦЭМ!$B$34:$B$777,G$190)+'СЕТ СН'!$F$12</f>
        <v>77.539023689999993</v>
      </c>
      <c r="H220" s="37">
        <f>SUMIFS(СВЦЭМ!$F$34:$F$777,СВЦЭМ!$A$34:$A$777,$A220,СВЦЭМ!$B$34:$B$777,H$190)+'СЕТ СН'!$F$12</f>
        <v>74.15092516</v>
      </c>
      <c r="I220" s="37">
        <f>SUMIFS(СВЦЭМ!$F$34:$F$777,СВЦЭМ!$A$34:$A$777,$A220,СВЦЭМ!$B$34:$B$777,I$190)+'СЕТ СН'!$F$12</f>
        <v>69.302746769999999</v>
      </c>
      <c r="J220" s="37">
        <f>SUMIFS(СВЦЭМ!$F$34:$F$777,СВЦЭМ!$A$34:$A$777,$A220,СВЦЭМ!$B$34:$B$777,J$190)+'СЕТ СН'!$F$12</f>
        <v>71.236580169999996</v>
      </c>
      <c r="K220" s="37">
        <f>SUMIFS(СВЦЭМ!$F$34:$F$777,СВЦЭМ!$A$34:$A$777,$A220,СВЦЭМ!$B$34:$B$777,K$190)+'СЕТ СН'!$F$12</f>
        <v>70.986325089999994</v>
      </c>
      <c r="L220" s="37">
        <f>SUMIFS(СВЦЭМ!$F$34:$F$777,СВЦЭМ!$A$34:$A$777,$A220,СВЦЭМ!$B$34:$B$777,L$190)+'СЕТ СН'!$F$12</f>
        <v>70.571434550000006</v>
      </c>
      <c r="M220" s="37">
        <f>SUMIFS(СВЦЭМ!$F$34:$F$777,СВЦЭМ!$A$34:$A$777,$A220,СВЦЭМ!$B$34:$B$777,M$190)+'СЕТ СН'!$F$12</f>
        <v>69.234758529999993</v>
      </c>
      <c r="N220" s="37">
        <f>SUMIFS(СВЦЭМ!$F$34:$F$777,СВЦЭМ!$A$34:$A$777,$A220,СВЦЭМ!$B$34:$B$777,N$190)+'СЕТ СН'!$F$12</f>
        <v>68.659572060000002</v>
      </c>
      <c r="O220" s="37">
        <f>SUMIFS(СВЦЭМ!$F$34:$F$777,СВЦЭМ!$A$34:$A$777,$A220,СВЦЭМ!$B$34:$B$777,O$190)+'СЕТ СН'!$F$12</f>
        <v>69.291619209999993</v>
      </c>
      <c r="P220" s="37">
        <f>SUMIFS(СВЦЭМ!$F$34:$F$777,СВЦЭМ!$A$34:$A$777,$A220,СВЦЭМ!$B$34:$B$777,P$190)+'СЕТ СН'!$F$12</f>
        <v>68.361115569999996</v>
      </c>
      <c r="Q220" s="37">
        <f>SUMIFS(СВЦЭМ!$F$34:$F$777,СВЦЭМ!$A$34:$A$777,$A220,СВЦЭМ!$B$34:$B$777,Q$190)+'СЕТ СН'!$F$12</f>
        <v>68.073518100000001</v>
      </c>
      <c r="R220" s="37">
        <f>SUMIFS(СВЦЭМ!$F$34:$F$777,СВЦЭМ!$A$34:$A$777,$A220,СВЦЭМ!$B$34:$B$777,R$190)+'СЕТ СН'!$F$12</f>
        <v>68.584399520000005</v>
      </c>
      <c r="S220" s="37">
        <f>SUMIFS(СВЦЭМ!$F$34:$F$777,СВЦЭМ!$A$34:$A$777,$A220,СВЦЭМ!$B$34:$B$777,S$190)+'СЕТ СН'!$F$12</f>
        <v>68.43928459</v>
      </c>
      <c r="T220" s="37">
        <f>SUMIFS(СВЦЭМ!$F$34:$F$777,СВЦЭМ!$A$34:$A$777,$A220,СВЦЭМ!$B$34:$B$777,T$190)+'СЕТ СН'!$F$12</f>
        <v>67.784453189999994</v>
      </c>
      <c r="U220" s="37">
        <f>SUMIFS(СВЦЭМ!$F$34:$F$777,СВЦЭМ!$A$34:$A$777,$A220,СВЦЭМ!$B$34:$B$777,U$190)+'СЕТ СН'!$F$12</f>
        <v>67.427431720000001</v>
      </c>
      <c r="V220" s="37">
        <f>SUMIFS(СВЦЭМ!$F$34:$F$777,СВЦЭМ!$A$34:$A$777,$A220,СВЦЭМ!$B$34:$B$777,V$190)+'СЕТ СН'!$F$12</f>
        <v>68.503287029999996</v>
      </c>
      <c r="W220" s="37">
        <f>SUMIFS(СВЦЭМ!$F$34:$F$777,СВЦЭМ!$A$34:$A$777,$A220,СВЦЭМ!$B$34:$B$777,W$190)+'СЕТ СН'!$F$12</f>
        <v>67.704753659999994</v>
      </c>
      <c r="X220" s="37">
        <f>SUMIFS(СВЦЭМ!$F$34:$F$777,СВЦЭМ!$A$34:$A$777,$A220,СВЦЭМ!$B$34:$B$777,X$190)+'СЕТ СН'!$F$12</f>
        <v>64.900204599999995</v>
      </c>
      <c r="Y220" s="37">
        <f>SUMIFS(СВЦЭМ!$F$34:$F$777,СВЦЭМ!$A$34:$A$777,$A220,СВЦЭМ!$B$34:$B$777,Y$190)+'СЕТ СН'!$F$12</f>
        <v>62.512773410000001</v>
      </c>
    </row>
    <row r="221" spans="1:25" ht="15.75" x14ac:dyDescent="0.2">
      <c r="A221" s="36">
        <f t="shared" si="5"/>
        <v>42613</v>
      </c>
      <c r="B221" s="37">
        <f>SUMIFS(СВЦЭМ!$F$34:$F$777,СВЦЭМ!$A$34:$A$777,$A221,СВЦЭМ!$B$34:$B$777,B$190)+'СЕТ СН'!$F$12</f>
        <v>68.304181940000007</v>
      </c>
      <c r="C221" s="37">
        <f>SUMIFS(СВЦЭМ!$F$34:$F$777,СВЦЭМ!$A$34:$A$777,$A221,СВЦЭМ!$B$34:$B$777,C$190)+'СЕТ СН'!$F$12</f>
        <v>75.868450080000002</v>
      </c>
      <c r="D221" s="37">
        <f>SUMIFS(СВЦЭМ!$F$34:$F$777,СВЦЭМ!$A$34:$A$777,$A221,СВЦЭМ!$B$34:$B$777,D$190)+'СЕТ СН'!$F$12</f>
        <v>78.127192660000006</v>
      </c>
      <c r="E221" s="37">
        <f>SUMIFS(СВЦЭМ!$F$34:$F$777,СВЦЭМ!$A$34:$A$777,$A221,СВЦЭМ!$B$34:$B$777,E$190)+'СЕТ СН'!$F$12</f>
        <v>77.891235780000002</v>
      </c>
      <c r="F221" s="37">
        <f>SUMIFS(СВЦЭМ!$F$34:$F$777,СВЦЭМ!$A$34:$A$777,$A221,СВЦЭМ!$B$34:$B$777,F$190)+'СЕТ СН'!$F$12</f>
        <v>78.0859478</v>
      </c>
      <c r="G221" s="37">
        <f>SUMIFS(СВЦЭМ!$F$34:$F$777,СВЦЭМ!$A$34:$A$777,$A221,СВЦЭМ!$B$34:$B$777,G$190)+'СЕТ СН'!$F$12</f>
        <v>77.506761170000004</v>
      </c>
      <c r="H221" s="37">
        <f>SUMIFS(СВЦЭМ!$F$34:$F$777,СВЦЭМ!$A$34:$A$777,$A221,СВЦЭМ!$B$34:$B$777,H$190)+'СЕТ СН'!$F$12</f>
        <v>74.623405270000006</v>
      </c>
      <c r="I221" s="37">
        <f>SUMIFS(СВЦЭМ!$F$34:$F$777,СВЦЭМ!$A$34:$A$777,$A221,СВЦЭМ!$B$34:$B$777,I$190)+'СЕТ СН'!$F$12</f>
        <v>70.238306750000007</v>
      </c>
      <c r="J221" s="37">
        <f>SUMIFS(СВЦЭМ!$F$34:$F$777,СВЦЭМ!$A$34:$A$777,$A221,СВЦЭМ!$B$34:$B$777,J$190)+'СЕТ СН'!$F$12</f>
        <v>71.247088520000005</v>
      </c>
      <c r="K221" s="37">
        <f>SUMIFS(СВЦЭМ!$F$34:$F$777,СВЦЭМ!$A$34:$A$777,$A221,СВЦЭМ!$B$34:$B$777,K$190)+'СЕТ СН'!$F$12</f>
        <v>70.530398450000007</v>
      </c>
      <c r="L221" s="37">
        <f>SUMIFS(СВЦЭМ!$F$34:$F$777,СВЦЭМ!$A$34:$A$777,$A221,СВЦЭМ!$B$34:$B$777,L$190)+'СЕТ СН'!$F$12</f>
        <v>68.812637129999999</v>
      </c>
      <c r="M221" s="37">
        <f>SUMIFS(СВЦЭМ!$F$34:$F$777,СВЦЭМ!$A$34:$A$777,$A221,СВЦЭМ!$B$34:$B$777,M$190)+'СЕТ СН'!$F$12</f>
        <v>67.478376560000001</v>
      </c>
      <c r="N221" s="37">
        <f>SUMIFS(СВЦЭМ!$F$34:$F$777,СВЦЭМ!$A$34:$A$777,$A221,СВЦЭМ!$B$34:$B$777,N$190)+'СЕТ СН'!$F$12</f>
        <v>66.300118310000002</v>
      </c>
      <c r="O221" s="37">
        <f>SUMIFS(СВЦЭМ!$F$34:$F$777,СВЦЭМ!$A$34:$A$777,$A221,СВЦЭМ!$B$34:$B$777,O$190)+'СЕТ СН'!$F$12</f>
        <v>66.405601250000004</v>
      </c>
      <c r="P221" s="37">
        <f>SUMIFS(СВЦЭМ!$F$34:$F$777,СВЦЭМ!$A$34:$A$777,$A221,СВЦЭМ!$B$34:$B$777,P$190)+'СЕТ СН'!$F$12</f>
        <v>65.853994420000006</v>
      </c>
      <c r="Q221" s="37">
        <f>SUMIFS(СВЦЭМ!$F$34:$F$777,СВЦЭМ!$A$34:$A$777,$A221,СВЦЭМ!$B$34:$B$777,Q$190)+'СЕТ СН'!$F$12</f>
        <v>65.384593449999997</v>
      </c>
      <c r="R221" s="37">
        <f>SUMIFS(СВЦЭМ!$F$34:$F$777,СВЦЭМ!$A$34:$A$777,$A221,СВЦЭМ!$B$34:$B$777,R$190)+'СЕТ СН'!$F$12</f>
        <v>65.221402909999995</v>
      </c>
      <c r="S221" s="37">
        <f>SUMIFS(СВЦЭМ!$F$34:$F$777,СВЦЭМ!$A$34:$A$777,$A221,СВЦЭМ!$B$34:$B$777,S$190)+'СЕТ СН'!$F$12</f>
        <v>65.05399697</v>
      </c>
      <c r="T221" s="37">
        <f>SUMIFS(СВЦЭМ!$F$34:$F$777,СВЦЭМ!$A$34:$A$777,$A221,СВЦЭМ!$B$34:$B$777,T$190)+'СЕТ СН'!$F$12</f>
        <v>65.068932169999997</v>
      </c>
      <c r="U221" s="37">
        <f>SUMIFS(СВЦЭМ!$F$34:$F$777,СВЦЭМ!$A$34:$A$777,$A221,СВЦЭМ!$B$34:$B$777,U$190)+'СЕТ СН'!$F$12</f>
        <v>65.369356800000006</v>
      </c>
      <c r="V221" s="37">
        <f>SUMIFS(СВЦЭМ!$F$34:$F$777,СВЦЭМ!$A$34:$A$777,$A221,СВЦЭМ!$B$34:$B$777,V$190)+'СЕТ СН'!$F$12</f>
        <v>66.439301450000002</v>
      </c>
      <c r="W221" s="37">
        <f>SUMIFS(СВЦЭМ!$F$34:$F$777,СВЦЭМ!$A$34:$A$777,$A221,СВЦЭМ!$B$34:$B$777,W$190)+'СЕТ СН'!$F$12</f>
        <v>65.76423982</v>
      </c>
      <c r="X221" s="37">
        <f>SUMIFS(СВЦЭМ!$F$34:$F$777,СВЦЭМ!$A$34:$A$777,$A221,СВЦЭМ!$B$34:$B$777,X$190)+'СЕТ СН'!$F$12</f>
        <v>63.334456629999998</v>
      </c>
      <c r="Y221" s="37">
        <f>SUMIFS(СВЦЭМ!$F$34:$F$777,СВЦЭМ!$A$34:$A$777,$A221,СВЦЭМ!$B$34:$B$777,Y$190)+'СЕТ СН'!$F$12</f>
        <v>62.118667639999998</v>
      </c>
    </row>
    <row r="222" spans="1:25" ht="15.75" x14ac:dyDescent="0.2">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row>
    <row r="223" spans="1:25" ht="12.75" customHeight="1" x14ac:dyDescent="0.2">
      <c r="A223" s="87" t="s">
        <v>7</v>
      </c>
      <c r="B223" s="81" t="s">
        <v>130</v>
      </c>
      <c r="C223" s="82"/>
      <c r="D223" s="82"/>
      <c r="E223" s="82"/>
      <c r="F223" s="82"/>
      <c r="G223" s="82"/>
      <c r="H223" s="82"/>
      <c r="I223" s="82"/>
      <c r="J223" s="82"/>
      <c r="K223" s="82"/>
      <c r="L223" s="82"/>
      <c r="M223" s="82"/>
      <c r="N223" s="82"/>
      <c r="O223" s="82"/>
      <c r="P223" s="82"/>
      <c r="Q223" s="82"/>
      <c r="R223" s="82"/>
      <c r="S223" s="82"/>
      <c r="T223" s="82"/>
      <c r="U223" s="82"/>
      <c r="V223" s="82"/>
      <c r="W223" s="82"/>
      <c r="X223" s="82"/>
      <c r="Y223" s="83"/>
    </row>
    <row r="224" spans="1:25" ht="12.75" customHeight="1" x14ac:dyDescent="0.2">
      <c r="A224" s="88"/>
      <c r="B224" s="84"/>
      <c r="C224" s="85"/>
      <c r="D224" s="85"/>
      <c r="E224" s="85"/>
      <c r="F224" s="85"/>
      <c r="G224" s="85"/>
      <c r="H224" s="85"/>
      <c r="I224" s="85"/>
      <c r="J224" s="85"/>
      <c r="K224" s="85"/>
      <c r="L224" s="85"/>
      <c r="M224" s="85"/>
      <c r="N224" s="85"/>
      <c r="O224" s="85"/>
      <c r="P224" s="85"/>
      <c r="Q224" s="85"/>
      <c r="R224" s="85"/>
      <c r="S224" s="85"/>
      <c r="T224" s="85"/>
      <c r="U224" s="85"/>
      <c r="V224" s="85"/>
      <c r="W224" s="85"/>
      <c r="X224" s="85"/>
      <c r="Y224" s="86"/>
    </row>
    <row r="225" spans="1:27" s="47" customFormat="1" ht="12.75" customHeight="1" x14ac:dyDescent="0.2">
      <c r="A225" s="89"/>
      <c r="B225" s="35">
        <v>1</v>
      </c>
      <c r="C225" s="35">
        <v>2</v>
      </c>
      <c r="D225" s="35">
        <v>3</v>
      </c>
      <c r="E225" s="35">
        <v>4</v>
      </c>
      <c r="F225" s="35">
        <v>5</v>
      </c>
      <c r="G225" s="35">
        <v>6</v>
      </c>
      <c r="H225" s="35">
        <v>7</v>
      </c>
      <c r="I225" s="35">
        <v>8</v>
      </c>
      <c r="J225" s="35">
        <v>9</v>
      </c>
      <c r="K225" s="35">
        <v>10</v>
      </c>
      <c r="L225" s="35">
        <v>11</v>
      </c>
      <c r="M225" s="35">
        <v>12</v>
      </c>
      <c r="N225" s="35">
        <v>13</v>
      </c>
      <c r="O225" s="35">
        <v>14</v>
      </c>
      <c r="P225" s="35">
        <v>15</v>
      </c>
      <c r="Q225" s="35">
        <v>16</v>
      </c>
      <c r="R225" s="35">
        <v>17</v>
      </c>
      <c r="S225" s="35">
        <v>18</v>
      </c>
      <c r="T225" s="35">
        <v>19</v>
      </c>
      <c r="U225" s="35">
        <v>20</v>
      </c>
      <c r="V225" s="35">
        <v>21</v>
      </c>
      <c r="W225" s="35">
        <v>22</v>
      </c>
      <c r="X225" s="35">
        <v>23</v>
      </c>
      <c r="Y225" s="35">
        <v>24</v>
      </c>
    </row>
    <row r="226" spans="1:27" ht="15.75" customHeight="1" x14ac:dyDescent="0.2">
      <c r="A226" s="36" t="str">
        <f>A191</f>
        <v>01.08.2016</v>
      </c>
      <c r="B226" s="37">
        <f>SUMIFS(СВЦЭМ!$G$34:$G$777,СВЦЭМ!$A$34:$A$777,$A226,СВЦЭМ!$B$34:$B$777,B$225)+'СЕТ СН'!$F$12</f>
        <v>162.43205563999999</v>
      </c>
      <c r="C226" s="37">
        <f>SUMIFS(СВЦЭМ!$G$34:$G$777,СВЦЭМ!$A$34:$A$777,$A226,СВЦЭМ!$B$34:$B$777,C$225)+'СЕТ СН'!$F$12</f>
        <v>177.9582024</v>
      </c>
      <c r="D226" s="37">
        <f>SUMIFS(СВЦЭМ!$G$34:$G$777,СВЦЭМ!$A$34:$A$777,$A226,СВЦЭМ!$B$34:$B$777,D$225)+'СЕТ СН'!$F$12</f>
        <v>189.65350697</v>
      </c>
      <c r="E226" s="37">
        <f>SUMIFS(СВЦЭМ!$G$34:$G$777,СВЦЭМ!$A$34:$A$777,$A226,СВЦЭМ!$B$34:$B$777,E$225)+'СЕТ СН'!$F$12</f>
        <v>193.89309213999999</v>
      </c>
      <c r="F226" s="37">
        <f>SUMIFS(СВЦЭМ!$G$34:$G$777,СВЦЭМ!$A$34:$A$777,$A226,СВЦЭМ!$B$34:$B$777,F$225)+'СЕТ СН'!$F$12</f>
        <v>195.37445865000001</v>
      </c>
      <c r="G226" s="37">
        <f>SUMIFS(СВЦЭМ!$G$34:$G$777,СВЦЭМ!$A$34:$A$777,$A226,СВЦЭМ!$B$34:$B$777,G$225)+'СЕТ СН'!$F$12</f>
        <v>192.71094171999999</v>
      </c>
      <c r="H226" s="37">
        <f>SUMIFS(СВЦЭМ!$G$34:$G$777,СВЦЭМ!$A$34:$A$777,$A226,СВЦЭМ!$B$34:$B$777,H$225)+'СЕТ СН'!$F$12</f>
        <v>180.69299817999999</v>
      </c>
      <c r="I226" s="37">
        <f>SUMIFS(СВЦЭМ!$G$34:$G$777,СВЦЭМ!$A$34:$A$777,$A226,СВЦЭМ!$B$34:$B$777,I$225)+'СЕТ СН'!$F$12</f>
        <v>172.18598645</v>
      </c>
      <c r="J226" s="37">
        <f>SUMIFS(СВЦЭМ!$G$34:$G$777,СВЦЭМ!$A$34:$A$777,$A226,СВЦЭМ!$B$34:$B$777,J$225)+'СЕТ СН'!$F$12</f>
        <v>179.67892466000001</v>
      </c>
      <c r="K226" s="37">
        <f>SUMIFS(СВЦЭМ!$G$34:$G$777,СВЦЭМ!$A$34:$A$777,$A226,СВЦЭМ!$B$34:$B$777,K$225)+'СЕТ СН'!$F$12</f>
        <v>179.60730470999999</v>
      </c>
      <c r="L226" s="37">
        <f>SUMIFS(СВЦЭМ!$G$34:$G$777,СВЦЭМ!$A$34:$A$777,$A226,СВЦЭМ!$B$34:$B$777,L$225)+'СЕТ СН'!$F$12</f>
        <v>174.69564929000001</v>
      </c>
      <c r="M226" s="37">
        <f>SUMIFS(СВЦЭМ!$G$34:$G$777,СВЦЭМ!$A$34:$A$777,$A226,СВЦЭМ!$B$34:$B$777,M$225)+'СЕТ СН'!$F$12</f>
        <v>169.28304717</v>
      </c>
      <c r="N226" s="37">
        <f>SUMIFS(СВЦЭМ!$G$34:$G$777,СВЦЭМ!$A$34:$A$777,$A226,СВЦЭМ!$B$34:$B$777,N$225)+'СЕТ СН'!$F$12</f>
        <v>169.87715521000001</v>
      </c>
      <c r="O226" s="37">
        <f>SUMIFS(СВЦЭМ!$G$34:$G$777,СВЦЭМ!$A$34:$A$777,$A226,СВЦЭМ!$B$34:$B$777,O$225)+'СЕТ СН'!$F$12</f>
        <v>170.90743674000001</v>
      </c>
      <c r="P226" s="37">
        <f>SUMIFS(СВЦЭМ!$G$34:$G$777,СВЦЭМ!$A$34:$A$777,$A226,СВЦЭМ!$B$34:$B$777,P$225)+'СЕТ СН'!$F$12</f>
        <v>170.81753333</v>
      </c>
      <c r="Q226" s="37">
        <f>SUMIFS(СВЦЭМ!$G$34:$G$777,СВЦЭМ!$A$34:$A$777,$A226,СВЦЭМ!$B$34:$B$777,Q$225)+'СЕТ СН'!$F$12</f>
        <v>170.22160432999999</v>
      </c>
      <c r="R226" s="37">
        <f>SUMIFS(СВЦЭМ!$G$34:$G$777,СВЦЭМ!$A$34:$A$777,$A226,СВЦЭМ!$B$34:$B$777,R$225)+'СЕТ СН'!$F$12</f>
        <v>169.98594657999999</v>
      </c>
      <c r="S226" s="37">
        <f>SUMIFS(СВЦЭМ!$G$34:$G$777,СВЦЭМ!$A$34:$A$777,$A226,СВЦЭМ!$B$34:$B$777,S$225)+'СЕТ СН'!$F$12</f>
        <v>169.03848687999999</v>
      </c>
      <c r="T226" s="37">
        <f>SUMIFS(СВЦЭМ!$G$34:$G$777,СВЦЭМ!$A$34:$A$777,$A226,СВЦЭМ!$B$34:$B$777,T$225)+'СЕТ СН'!$F$12</f>
        <v>168.02304128</v>
      </c>
      <c r="U226" s="37">
        <f>SUMIFS(СВЦЭМ!$G$34:$G$777,СВЦЭМ!$A$34:$A$777,$A226,СВЦЭМ!$B$34:$B$777,U$225)+'СЕТ СН'!$F$12</f>
        <v>142.88154284000001</v>
      </c>
      <c r="V226" s="37">
        <f>SUMIFS(СВЦЭМ!$G$34:$G$777,СВЦЭМ!$A$34:$A$777,$A226,СВЦЭМ!$B$34:$B$777,V$225)+'СЕТ СН'!$F$12</f>
        <v>135.09977341000001</v>
      </c>
      <c r="W226" s="37">
        <f>SUMIFS(СВЦЭМ!$G$34:$G$777,СВЦЭМ!$A$34:$A$777,$A226,СВЦЭМ!$B$34:$B$777,W$225)+'СЕТ СН'!$F$12</f>
        <v>136.83897478</v>
      </c>
      <c r="X226" s="37">
        <f>SUMIFS(СВЦЭМ!$G$34:$G$777,СВЦЭМ!$A$34:$A$777,$A226,СВЦЭМ!$B$34:$B$777,X$225)+'СЕТ СН'!$F$12</f>
        <v>133.28176617</v>
      </c>
      <c r="Y226" s="37">
        <f>SUMIFS(СВЦЭМ!$G$34:$G$777,СВЦЭМ!$A$34:$A$777,$A226,СВЦЭМ!$B$34:$B$777,Y$225)+'СЕТ СН'!$F$12</f>
        <v>138.86147577</v>
      </c>
      <c r="AA226" s="46"/>
    </row>
    <row r="227" spans="1:27" ht="15.75" x14ac:dyDescent="0.2">
      <c r="A227" s="36">
        <f>A226+1</f>
        <v>42584</v>
      </c>
      <c r="B227" s="37">
        <f>SUMIFS(СВЦЭМ!$G$34:$G$777,СВЦЭМ!$A$34:$A$777,$A227,СВЦЭМ!$B$34:$B$777,B$225)+'СЕТ СН'!$F$12</f>
        <v>151.05740857000001</v>
      </c>
      <c r="C227" s="37">
        <f>SUMIFS(СВЦЭМ!$G$34:$G$777,СВЦЭМ!$A$34:$A$777,$A227,СВЦЭМ!$B$34:$B$777,C$225)+'СЕТ СН'!$F$12</f>
        <v>171.28223628999999</v>
      </c>
      <c r="D227" s="37">
        <f>SUMIFS(СВЦЭМ!$G$34:$G$777,СВЦЭМ!$A$34:$A$777,$A227,СВЦЭМ!$B$34:$B$777,D$225)+'СЕТ СН'!$F$12</f>
        <v>182.46659463</v>
      </c>
      <c r="E227" s="37">
        <f>SUMIFS(СВЦЭМ!$G$34:$G$777,СВЦЭМ!$A$34:$A$777,$A227,СВЦЭМ!$B$34:$B$777,E$225)+'СЕТ СН'!$F$12</f>
        <v>185.36613736999999</v>
      </c>
      <c r="F227" s="37">
        <f>SUMIFS(СВЦЭМ!$G$34:$G$777,СВЦЭМ!$A$34:$A$777,$A227,СВЦЭМ!$B$34:$B$777,F$225)+'СЕТ СН'!$F$12</f>
        <v>185.53093945000001</v>
      </c>
      <c r="G227" s="37">
        <f>SUMIFS(СВЦЭМ!$G$34:$G$777,СВЦЭМ!$A$34:$A$777,$A227,СВЦЭМ!$B$34:$B$777,G$225)+'СЕТ СН'!$F$12</f>
        <v>185.13751644999999</v>
      </c>
      <c r="H227" s="37">
        <f>SUMIFS(СВЦЭМ!$G$34:$G$777,СВЦЭМ!$A$34:$A$777,$A227,СВЦЭМ!$B$34:$B$777,H$225)+'СЕТ СН'!$F$12</f>
        <v>172.5818568</v>
      </c>
      <c r="I227" s="37">
        <f>SUMIFS(СВЦЭМ!$G$34:$G$777,СВЦЭМ!$A$34:$A$777,$A227,СВЦЭМ!$B$34:$B$777,I$225)+'СЕТ СН'!$F$12</f>
        <v>167.48321933</v>
      </c>
      <c r="J227" s="37">
        <f>SUMIFS(СВЦЭМ!$G$34:$G$777,СВЦЭМ!$A$34:$A$777,$A227,СВЦЭМ!$B$34:$B$777,J$225)+'СЕТ СН'!$F$12</f>
        <v>173.74381604999999</v>
      </c>
      <c r="K227" s="37">
        <f>SUMIFS(СВЦЭМ!$G$34:$G$777,СВЦЭМ!$A$34:$A$777,$A227,СВЦЭМ!$B$34:$B$777,K$225)+'СЕТ СН'!$F$12</f>
        <v>174.76123881999999</v>
      </c>
      <c r="L227" s="37">
        <f>SUMIFS(СВЦЭМ!$G$34:$G$777,СВЦЭМ!$A$34:$A$777,$A227,СВЦЭМ!$B$34:$B$777,L$225)+'СЕТ СН'!$F$12</f>
        <v>173.69167159</v>
      </c>
      <c r="M227" s="37">
        <f>SUMIFS(СВЦЭМ!$G$34:$G$777,СВЦЭМ!$A$34:$A$777,$A227,СВЦЭМ!$B$34:$B$777,M$225)+'СЕТ СН'!$F$12</f>
        <v>176.63571052</v>
      </c>
      <c r="N227" s="37">
        <f>SUMIFS(СВЦЭМ!$G$34:$G$777,СВЦЭМ!$A$34:$A$777,$A227,СВЦЭМ!$B$34:$B$777,N$225)+'СЕТ СН'!$F$12</f>
        <v>173.11905419000001</v>
      </c>
      <c r="O227" s="37">
        <f>SUMIFS(СВЦЭМ!$G$34:$G$777,СВЦЭМ!$A$34:$A$777,$A227,СВЦЭМ!$B$34:$B$777,O$225)+'СЕТ СН'!$F$12</f>
        <v>169.45704723</v>
      </c>
      <c r="P227" s="37">
        <f>SUMIFS(СВЦЭМ!$G$34:$G$777,СВЦЭМ!$A$34:$A$777,$A227,СВЦЭМ!$B$34:$B$777,P$225)+'СЕТ СН'!$F$12</f>
        <v>169.78427117000001</v>
      </c>
      <c r="Q227" s="37">
        <f>SUMIFS(СВЦЭМ!$G$34:$G$777,СВЦЭМ!$A$34:$A$777,$A227,СВЦЭМ!$B$34:$B$777,Q$225)+'СЕТ СН'!$F$12</f>
        <v>168.48217206000001</v>
      </c>
      <c r="R227" s="37">
        <f>SUMIFS(СВЦЭМ!$G$34:$G$777,СВЦЭМ!$A$34:$A$777,$A227,СВЦЭМ!$B$34:$B$777,R$225)+'СЕТ СН'!$F$12</f>
        <v>167.45077155999999</v>
      </c>
      <c r="S227" s="37">
        <f>SUMIFS(СВЦЭМ!$G$34:$G$777,СВЦЭМ!$A$34:$A$777,$A227,СВЦЭМ!$B$34:$B$777,S$225)+'СЕТ СН'!$F$12</f>
        <v>167.59390435</v>
      </c>
      <c r="T227" s="37">
        <f>SUMIFS(СВЦЭМ!$G$34:$G$777,СВЦЭМ!$A$34:$A$777,$A227,СВЦЭМ!$B$34:$B$777,T$225)+'СЕТ СН'!$F$12</f>
        <v>167.37475087000001</v>
      </c>
      <c r="U227" s="37">
        <f>SUMIFS(СВЦЭМ!$G$34:$G$777,СВЦЭМ!$A$34:$A$777,$A227,СВЦЭМ!$B$34:$B$777,U$225)+'СЕТ СН'!$F$12</f>
        <v>165.21803887999999</v>
      </c>
      <c r="V227" s="37">
        <f>SUMIFS(СВЦЭМ!$G$34:$G$777,СВЦЭМ!$A$34:$A$777,$A227,СВЦЭМ!$B$34:$B$777,V$225)+'СЕТ СН'!$F$12</f>
        <v>166.61626748</v>
      </c>
      <c r="W227" s="37">
        <f>SUMIFS(СВЦЭМ!$G$34:$G$777,СВЦЭМ!$A$34:$A$777,$A227,СВЦЭМ!$B$34:$B$777,W$225)+'СЕТ СН'!$F$12</f>
        <v>169.23018221000001</v>
      </c>
      <c r="X227" s="37">
        <f>SUMIFS(СВЦЭМ!$G$34:$G$777,СВЦЭМ!$A$34:$A$777,$A227,СВЦЭМ!$B$34:$B$777,X$225)+'СЕТ СН'!$F$12</f>
        <v>161.51460177000001</v>
      </c>
      <c r="Y227" s="37">
        <f>SUMIFS(СВЦЭМ!$G$34:$G$777,СВЦЭМ!$A$34:$A$777,$A227,СВЦЭМ!$B$34:$B$777,Y$225)+'СЕТ СН'!$F$12</f>
        <v>153.96882036</v>
      </c>
    </row>
    <row r="228" spans="1:27" ht="15.75" x14ac:dyDescent="0.2">
      <c r="A228" s="36">
        <f t="shared" ref="A228:A256" si="6">A227+1</f>
        <v>42585</v>
      </c>
      <c r="B228" s="37">
        <f>SUMIFS(СВЦЭМ!$G$34:$G$777,СВЦЭМ!$A$34:$A$777,$A228,СВЦЭМ!$B$34:$B$777,B$225)+'СЕТ СН'!$F$12</f>
        <v>158.32232253999999</v>
      </c>
      <c r="C228" s="37">
        <f>SUMIFS(СВЦЭМ!$G$34:$G$777,СВЦЭМ!$A$34:$A$777,$A228,СВЦЭМ!$B$34:$B$777,C$225)+'СЕТ СН'!$F$12</f>
        <v>172.38111755</v>
      </c>
      <c r="D228" s="37">
        <f>SUMIFS(СВЦЭМ!$G$34:$G$777,СВЦЭМ!$A$34:$A$777,$A228,СВЦЭМ!$B$34:$B$777,D$225)+'СЕТ СН'!$F$12</f>
        <v>185.16944522</v>
      </c>
      <c r="E228" s="37">
        <f>SUMIFS(СВЦЭМ!$G$34:$G$777,СВЦЭМ!$A$34:$A$777,$A228,СВЦЭМ!$B$34:$B$777,E$225)+'СЕТ СН'!$F$12</f>
        <v>189.96780200000001</v>
      </c>
      <c r="F228" s="37">
        <f>SUMIFS(СВЦЭМ!$G$34:$G$777,СВЦЭМ!$A$34:$A$777,$A228,СВЦЭМ!$B$34:$B$777,F$225)+'СЕТ СН'!$F$12</f>
        <v>189.81686869000001</v>
      </c>
      <c r="G228" s="37">
        <f>SUMIFS(СВЦЭМ!$G$34:$G$777,СВЦЭМ!$A$34:$A$777,$A228,СВЦЭМ!$B$34:$B$777,G$225)+'СЕТ СН'!$F$12</f>
        <v>187.77195215</v>
      </c>
      <c r="H228" s="37">
        <f>SUMIFS(СВЦЭМ!$G$34:$G$777,СВЦЭМ!$A$34:$A$777,$A228,СВЦЭМ!$B$34:$B$777,H$225)+'СЕТ СН'!$F$12</f>
        <v>175.80324966000001</v>
      </c>
      <c r="I228" s="37">
        <f>SUMIFS(СВЦЭМ!$G$34:$G$777,СВЦЭМ!$A$34:$A$777,$A228,СВЦЭМ!$B$34:$B$777,I$225)+'СЕТ СН'!$F$12</f>
        <v>163.79135762999999</v>
      </c>
      <c r="J228" s="37">
        <f>SUMIFS(СВЦЭМ!$G$34:$G$777,СВЦЭМ!$A$34:$A$777,$A228,СВЦЭМ!$B$34:$B$777,J$225)+'СЕТ СН'!$F$12</f>
        <v>167.85802508</v>
      </c>
      <c r="K228" s="37">
        <f>SUMIFS(СВЦЭМ!$G$34:$G$777,СВЦЭМ!$A$34:$A$777,$A228,СВЦЭМ!$B$34:$B$777,K$225)+'СЕТ СН'!$F$12</f>
        <v>167.76826206000001</v>
      </c>
      <c r="L228" s="37">
        <f>SUMIFS(СВЦЭМ!$G$34:$G$777,СВЦЭМ!$A$34:$A$777,$A228,СВЦЭМ!$B$34:$B$777,L$225)+'СЕТ СН'!$F$12</f>
        <v>164.48689243000001</v>
      </c>
      <c r="M228" s="37">
        <f>SUMIFS(СВЦЭМ!$G$34:$G$777,СВЦЭМ!$A$34:$A$777,$A228,СВЦЭМ!$B$34:$B$777,M$225)+'СЕТ СН'!$F$12</f>
        <v>165.48058552000001</v>
      </c>
      <c r="N228" s="37">
        <f>SUMIFS(СВЦЭМ!$G$34:$G$777,СВЦЭМ!$A$34:$A$777,$A228,СВЦЭМ!$B$34:$B$777,N$225)+'СЕТ СН'!$F$12</f>
        <v>165.03551517</v>
      </c>
      <c r="O228" s="37">
        <f>SUMIFS(СВЦЭМ!$G$34:$G$777,СВЦЭМ!$A$34:$A$777,$A228,СВЦЭМ!$B$34:$B$777,O$225)+'СЕТ СН'!$F$12</f>
        <v>167.90139961</v>
      </c>
      <c r="P228" s="37">
        <f>SUMIFS(СВЦЭМ!$G$34:$G$777,СВЦЭМ!$A$34:$A$777,$A228,СВЦЭМ!$B$34:$B$777,P$225)+'СЕТ СН'!$F$12</f>
        <v>167.07753933000001</v>
      </c>
      <c r="Q228" s="37">
        <f>SUMIFS(СВЦЭМ!$G$34:$G$777,СВЦЭМ!$A$34:$A$777,$A228,СВЦЭМ!$B$34:$B$777,Q$225)+'СЕТ СН'!$F$12</f>
        <v>164.29861804000001</v>
      </c>
      <c r="R228" s="37">
        <f>SUMIFS(СВЦЭМ!$G$34:$G$777,СВЦЭМ!$A$34:$A$777,$A228,СВЦЭМ!$B$34:$B$777,R$225)+'СЕТ СН'!$F$12</f>
        <v>162.18837282999999</v>
      </c>
      <c r="S228" s="37">
        <f>SUMIFS(СВЦЭМ!$G$34:$G$777,СВЦЭМ!$A$34:$A$777,$A228,СВЦЭМ!$B$34:$B$777,S$225)+'СЕТ СН'!$F$12</f>
        <v>162.38515889000001</v>
      </c>
      <c r="T228" s="37">
        <f>SUMIFS(СВЦЭМ!$G$34:$G$777,СВЦЭМ!$A$34:$A$777,$A228,СВЦЭМ!$B$34:$B$777,T$225)+'СЕТ СН'!$F$12</f>
        <v>161.92477432000001</v>
      </c>
      <c r="U228" s="37">
        <f>SUMIFS(СВЦЭМ!$G$34:$G$777,СВЦЭМ!$A$34:$A$777,$A228,СВЦЭМ!$B$34:$B$777,U$225)+'СЕТ СН'!$F$12</f>
        <v>160.83657148</v>
      </c>
      <c r="V228" s="37">
        <f>SUMIFS(СВЦЭМ!$G$34:$G$777,СВЦЭМ!$A$34:$A$777,$A228,СВЦЭМ!$B$34:$B$777,V$225)+'СЕТ СН'!$F$12</f>
        <v>163.49089312000001</v>
      </c>
      <c r="W228" s="37">
        <f>SUMIFS(СВЦЭМ!$G$34:$G$777,СВЦЭМ!$A$34:$A$777,$A228,СВЦЭМ!$B$34:$B$777,W$225)+'СЕТ СН'!$F$12</f>
        <v>169.85951607999999</v>
      </c>
      <c r="X228" s="37">
        <f>SUMIFS(СВЦЭМ!$G$34:$G$777,СВЦЭМ!$A$34:$A$777,$A228,СВЦЭМ!$B$34:$B$777,X$225)+'СЕТ СН'!$F$12</f>
        <v>155.55055471</v>
      </c>
      <c r="Y228" s="37">
        <f>SUMIFS(СВЦЭМ!$G$34:$G$777,СВЦЭМ!$A$34:$A$777,$A228,СВЦЭМ!$B$34:$B$777,Y$225)+'СЕТ СН'!$F$12</f>
        <v>148.14965538000001</v>
      </c>
    </row>
    <row r="229" spans="1:27" ht="15.75" x14ac:dyDescent="0.2">
      <c r="A229" s="36">
        <f t="shared" si="6"/>
        <v>42586</v>
      </c>
      <c r="B229" s="37">
        <f>SUMIFS(СВЦЭМ!$G$34:$G$777,СВЦЭМ!$A$34:$A$777,$A229,СВЦЭМ!$B$34:$B$777,B$225)+'СЕТ СН'!$F$12</f>
        <v>162.05177574000001</v>
      </c>
      <c r="C229" s="37">
        <f>SUMIFS(СВЦЭМ!$G$34:$G$777,СВЦЭМ!$A$34:$A$777,$A229,СВЦЭМ!$B$34:$B$777,C$225)+'СЕТ СН'!$F$12</f>
        <v>178.40811968</v>
      </c>
      <c r="D229" s="37">
        <f>SUMIFS(СВЦЭМ!$G$34:$G$777,СВЦЭМ!$A$34:$A$777,$A229,СВЦЭМ!$B$34:$B$777,D$225)+'СЕТ СН'!$F$12</f>
        <v>191.38516665</v>
      </c>
      <c r="E229" s="37">
        <f>SUMIFS(СВЦЭМ!$G$34:$G$777,СВЦЭМ!$A$34:$A$777,$A229,СВЦЭМ!$B$34:$B$777,E$225)+'СЕТ СН'!$F$12</f>
        <v>194.93833151000001</v>
      </c>
      <c r="F229" s="37">
        <f>SUMIFS(СВЦЭМ!$G$34:$G$777,СВЦЭМ!$A$34:$A$777,$A229,СВЦЭМ!$B$34:$B$777,F$225)+'СЕТ СН'!$F$12</f>
        <v>197.28851857999999</v>
      </c>
      <c r="G229" s="37">
        <f>SUMIFS(СВЦЭМ!$G$34:$G$777,СВЦЭМ!$A$34:$A$777,$A229,СВЦЭМ!$B$34:$B$777,G$225)+'СЕТ СН'!$F$12</f>
        <v>196.78581188999999</v>
      </c>
      <c r="H229" s="37">
        <f>SUMIFS(СВЦЭМ!$G$34:$G$777,СВЦЭМ!$A$34:$A$777,$A229,СВЦЭМ!$B$34:$B$777,H$225)+'СЕТ СН'!$F$12</f>
        <v>182.46175625999999</v>
      </c>
      <c r="I229" s="37">
        <f>SUMIFS(СВЦЭМ!$G$34:$G$777,СВЦЭМ!$A$34:$A$777,$A229,СВЦЭМ!$B$34:$B$777,I$225)+'СЕТ СН'!$F$12</f>
        <v>169.00497486</v>
      </c>
      <c r="J229" s="37">
        <f>SUMIFS(СВЦЭМ!$G$34:$G$777,СВЦЭМ!$A$34:$A$777,$A229,СВЦЭМ!$B$34:$B$777,J$225)+'СЕТ СН'!$F$12</f>
        <v>172.71291436999999</v>
      </c>
      <c r="K229" s="37">
        <f>SUMIFS(СВЦЭМ!$G$34:$G$777,СВЦЭМ!$A$34:$A$777,$A229,СВЦЭМ!$B$34:$B$777,K$225)+'СЕТ СН'!$F$12</f>
        <v>176.73300062999999</v>
      </c>
      <c r="L229" s="37">
        <f>SUMIFS(СВЦЭМ!$G$34:$G$777,СВЦЭМ!$A$34:$A$777,$A229,СВЦЭМ!$B$34:$B$777,L$225)+'СЕТ СН'!$F$12</f>
        <v>166.81502424000001</v>
      </c>
      <c r="M229" s="37">
        <f>SUMIFS(СВЦЭМ!$G$34:$G$777,СВЦЭМ!$A$34:$A$777,$A229,СВЦЭМ!$B$34:$B$777,M$225)+'СЕТ СН'!$F$12</f>
        <v>162.00781105999999</v>
      </c>
      <c r="N229" s="37">
        <f>SUMIFS(СВЦЭМ!$G$34:$G$777,СВЦЭМ!$A$34:$A$777,$A229,СВЦЭМ!$B$34:$B$777,N$225)+'СЕТ СН'!$F$12</f>
        <v>159.78988816</v>
      </c>
      <c r="O229" s="37">
        <f>SUMIFS(СВЦЭМ!$G$34:$G$777,СВЦЭМ!$A$34:$A$777,$A229,СВЦЭМ!$B$34:$B$777,O$225)+'СЕТ СН'!$F$12</f>
        <v>164.00598822000001</v>
      </c>
      <c r="P229" s="37">
        <f>SUMIFS(СВЦЭМ!$G$34:$G$777,СВЦЭМ!$A$34:$A$777,$A229,СВЦЭМ!$B$34:$B$777,P$225)+'СЕТ СН'!$F$12</f>
        <v>162.02074855000001</v>
      </c>
      <c r="Q229" s="37">
        <f>SUMIFS(СВЦЭМ!$G$34:$G$777,СВЦЭМ!$A$34:$A$777,$A229,СВЦЭМ!$B$34:$B$777,Q$225)+'СЕТ СН'!$F$12</f>
        <v>159.92128577</v>
      </c>
      <c r="R229" s="37">
        <f>SUMIFS(СВЦЭМ!$G$34:$G$777,СВЦЭМ!$A$34:$A$777,$A229,СВЦЭМ!$B$34:$B$777,R$225)+'СЕТ СН'!$F$12</f>
        <v>159.67410204000001</v>
      </c>
      <c r="S229" s="37">
        <f>SUMIFS(СВЦЭМ!$G$34:$G$777,СВЦЭМ!$A$34:$A$777,$A229,СВЦЭМ!$B$34:$B$777,S$225)+'СЕТ СН'!$F$12</f>
        <v>160.90289558000001</v>
      </c>
      <c r="T229" s="37">
        <f>SUMIFS(СВЦЭМ!$G$34:$G$777,СВЦЭМ!$A$34:$A$777,$A229,СВЦЭМ!$B$34:$B$777,T$225)+'СЕТ СН'!$F$12</f>
        <v>160.91681136</v>
      </c>
      <c r="U229" s="37">
        <f>SUMIFS(СВЦЭМ!$G$34:$G$777,СВЦЭМ!$A$34:$A$777,$A229,СВЦЭМ!$B$34:$B$777,U$225)+'СЕТ СН'!$F$12</f>
        <v>160.64538060999999</v>
      </c>
      <c r="V229" s="37">
        <f>SUMIFS(СВЦЭМ!$G$34:$G$777,СВЦЭМ!$A$34:$A$777,$A229,СВЦЭМ!$B$34:$B$777,V$225)+'СЕТ СН'!$F$12</f>
        <v>164.83866259000001</v>
      </c>
      <c r="W229" s="37">
        <f>SUMIFS(СВЦЭМ!$G$34:$G$777,СВЦЭМ!$A$34:$A$777,$A229,СВЦЭМ!$B$34:$B$777,W$225)+'СЕТ СН'!$F$12</f>
        <v>168.47686892999999</v>
      </c>
      <c r="X229" s="37">
        <f>SUMIFS(СВЦЭМ!$G$34:$G$777,СВЦЭМ!$A$34:$A$777,$A229,СВЦЭМ!$B$34:$B$777,X$225)+'СЕТ СН'!$F$12</f>
        <v>160.80188050000001</v>
      </c>
      <c r="Y229" s="37">
        <f>SUMIFS(СВЦЭМ!$G$34:$G$777,СВЦЭМ!$A$34:$A$777,$A229,СВЦЭМ!$B$34:$B$777,Y$225)+'СЕТ СН'!$F$12</f>
        <v>155.68472267999999</v>
      </c>
    </row>
    <row r="230" spans="1:27" ht="15.75" x14ac:dyDescent="0.2">
      <c r="A230" s="36">
        <f t="shared" si="6"/>
        <v>42587</v>
      </c>
      <c r="B230" s="37">
        <f>SUMIFS(СВЦЭМ!$G$34:$G$777,СВЦЭМ!$A$34:$A$777,$A230,СВЦЭМ!$B$34:$B$777,B$225)+'СЕТ СН'!$F$12</f>
        <v>137.20692572999999</v>
      </c>
      <c r="C230" s="37">
        <f>SUMIFS(СВЦЭМ!$G$34:$G$777,СВЦЭМ!$A$34:$A$777,$A230,СВЦЭМ!$B$34:$B$777,C$225)+'СЕТ СН'!$F$12</f>
        <v>156.87926124000001</v>
      </c>
      <c r="D230" s="37">
        <f>SUMIFS(СВЦЭМ!$G$34:$G$777,СВЦЭМ!$A$34:$A$777,$A230,СВЦЭМ!$B$34:$B$777,D$225)+'СЕТ СН'!$F$12</f>
        <v>168.10361062999999</v>
      </c>
      <c r="E230" s="37">
        <f>SUMIFS(СВЦЭМ!$G$34:$G$777,СВЦЭМ!$A$34:$A$777,$A230,СВЦЭМ!$B$34:$B$777,E$225)+'СЕТ СН'!$F$12</f>
        <v>171.90232349999999</v>
      </c>
      <c r="F230" s="37">
        <f>SUMIFS(СВЦЭМ!$G$34:$G$777,СВЦЭМ!$A$34:$A$777,$A230,СВЦЭМ!$B$34:$B$777,F$225)+'СЕТ СН'!$F$12</f>
        <v>173.15367178</v>
      </c>
      <c r="G230" s="37">
        <f>SUMIFS(СВЦЭМ!$G$34:$G$777,СВЦЭМ!$A$34:$A$777,$A230,СВЦЭМ!$B$34:$B$777,G$225)+'СЕТ СН'!$F$12</f>
        <v>173.98468387</v>
      </c>
      <c r="H230" s="37">
        <f>SUMIFS(СВЦЭМ!$G$34:$G$777,СВЦЭМ!$A$34:$A$777,$A230,СВЦЭМ!$B$34:$B$777,H$225)+'СЕТ СН'!$F$12</f>
        <v>169.03715944000001</v>
      </c>
      <c r="I230" s="37">
        <f>SUMIFS(СВЦЭМ!$G$34:$G$777,СВЦЭМ!$A$34:$A$777,$A230,СВЦЭМ!$B$34:$B$777,I$225)+'СЕТ СН'!$F$12</f>
        <v>164.59056011000001</v>
      </c>
      <c r="J230" s="37">
        <f>SUMIFS(СВЦЭМ!$G$34:$G$777,СВЦЭМ!$A$34:$A$777,$A230,СВЦЭМ!$B$34:$B$777,J$225)+'СЕТ СН'!$F$12</f>
        <v>165.60051429000001</v>
      </c>
      <c r="K230" s="37">
        <f>SUMIFS(СВЦЭМ!$G$34:$G$777,СВЦЭМ!$A$34:$A$777,$A230,СВЦЭМ!$B$34:$B$777,K$225)+'СЕТ СН'!$F$12</f>
        <v>167.59558752000001</v>
      </c>
      <c r="L230" s="37">
        <f>SUMIFS(СВЦЭМ!$G$34:$G$777,СВЦЭМ!$A$34:$A$777,$A230,СВЦЭМ!$B$34:$B$777,L$225)+'СЕТ СН'!$F$12</f>
        <v>163.69376220999999</v>
      </c>
      <c r="M230" s="37">
        <f>SUMIFS(СВЦЭМ!$G$34:$G$777,СВЦЭМ!$A$34:$A$777,$A230,СВЦЭМ!$B$34:$B$777,M$225)+'СЕТ СН'!$F$12</f>
        <v>164.03380783</v>
      </c>
      <c r="N230" s="37">
        <f>SUMIFS(СВЦЭМ!$G$34:$G$777,СВЦЭМ!$A$34:$A$777,$A230,СВЦЭМ!$B$34:$B$777,N$225)+'СЕТ СН'!$F$12</f>
        <v>162.78286976999999</v>
      </c>
      <c r="O230" s="37">
        <f>SUMIFS(СВЦЭМ!$G$34:$G$777,СВЦЭМ!$A$34:$A$777,$A230,СВЦЭМ!$B$34:$B$777,O$225)+'СЕТ СН'!$F$12</f>
        <v>166.32314074999999</v>
      </c>
      <c r="P230" s="37">
        <f>SUMIFS(СВЦЭМ!$G$34:$G$777,СВЦЭМ!$A$34:$A$777,$A230,СВЦЭМ!$B$34:$B$777,P$225)+'СЕТ СН'!$F$12</f>
        <v>165.23218510000001</v>
      </c>
      <c r="Q230" s="37">
        <f>SUMIFS(СВЦЭМ!$G$34:$G$777,СВЦЭМ!$A$34:$A$777,$A230,СВЦЭМ!$B$34:$B$777,Q$225)+'СЕТ СН'!$F$12</f>
        <v>163.33339196</v>
      </c>
      <c r="R230" s="37">
        <f>SUMIFS(СВЦЭМ!$G$34:$G$777,СВЦЭМ!$A$34:$A$777,$A230,СВЦЭМ!$B$34:$B$777,R$225)+'СЕТ СН'!$F$12</f>
        <v>162.26056600999999</v>
      </c>
      <c r="S230" s="37">
        <f>SUMIFS(СВЦЭМ!$G$34:$G$777,СВЦЭМ!$A$34:$A$777,$A230,СВЦЭМ!$B$34:$B$777,S$225)+'СЕТ СН'!$F$12</f>
        <v>161.85617998999999</v>
      </c>
      <c r="T230" s="37">
        <f>SUMIFS(СВЦЭМ!$G$34:$G$777,СВЦЭМ!$A$34:$A$777,$A230,СВЦЭМ!$B$34:$B$777,T$225)+'СЕТ СН'!$F$12</f>
        <v>155.16115396999999</v>
      </c>
      <c r="U230" s="37">
        <f>SUMIFS(СВЦЭМ!$G$34:$G$777,СВЦЭМ!$A$34:$A$777,$A230,СВЦЭМ!$B$34:$B$777,U$225)+'СЕТ СН'!$F$12</f>
        <v>162.43061255000001</v>
      </c>
      <c r="V230" s="37">
        <f>SUMIFS(СВЦЭМ!$G$34:$G$777,СВЦЭМ!$A$34:$A$777,$A230,СВЦЭМ!$B$34:$B$777,V$225)+'СЕТ СН'!$F$12</f>
        <v>158.07079931999999</v>
      </c>
      <c r="W230" s="37">
        <f>SUMIFS(СВЦЭМ!$G$34:$G$777,СВЦЭМ!$A$34:$A$777,$A230,СВЦЭМ!$B$34:$B$777,W$225)+'СЕТ СН'!$F$12</f>
        <v>162.15941907000001</v>
      </c>
      <c r="X230" s="37">
        <f>SUMIFS(СВЦЭМ!$G$34:$G$777,СВЦЭМ!$A$34:$A$777,$A230,СВЦЭМ!$B$34:$B$777,X$225)+'СЕТ СН'!$F$12</f>
        <v>153.65273424</v>
      </c>
      <c r="Y230" s="37">
        <f>SUMIFS(СВЦЭМ!$G$34:$G$777,СВЦЭМ!$A$34:$A$777,$A230,СВЦЭМ!$B$34:$B$777,Y$225)+'СЕТ СН'!$F$12</f>
        <v>159.9144278</v>
      </c>
    </row>
    <row r="231" spans="1:27" ht="15.75" x14ac:dyDescent="0.2">
      <c r="A231" s="36">
        <f t="shared" si="6"/>
        <v>42588</v>
      </c>
      <c r="B231" s="37">
        <f>SUMIFS(СВЦЭМ!$G$34:$G$777,СВЦЭМ!$A$34:$A$777,$A231,СВЦЭМ!$B$34:$B$777,B$225)+'СЕТ СН'!$F$12</f>
        <v>177.63086727000001</v>
      </c>
      <c r="C231" s="37">
        <f>SUMIFS(СВЦЭМ!$G$34:$G$777,СВЦЭМ!$A$34:$A$777,$A231,СВЦЭМ!$B$34:$B$777,C$225)+'СЕТ СН'!$F$12</f>
        <v>196.95558711999999</v>
      </c>
      <c r="D231" s="37">
        <f>SUMIFS(СВЦЭМ!$G$34:$G$777,СВЦЭМ!$A$34:$A$777,$A231,СВЦЭМ!$B$34:$B$777,D$225)+'СЕТ СН'!$F$12</f>
        <v>205.96830582000001</v>
      </c>
      <c r="E231" s="37">
        <f>SUMIFS(СВЦЭМ!$G$34:$G$777,СВЦЭМ!$A$34:$A$777,$A231,СВЦЭМ!$B$34:$B$777,E$225)+'СЕТ СН'!$F$12</f>
        <v>213.22258790999999</v>
      </c>
      <c r="F231" s="37">
        <f>SUMIFS(СВЦЭМ!$G$34:$G$777,СВЦЭМ!$A$34:$A$777,$A231,СВЦЭМ!$B$34:$B$777,F$225)+'СЕТ СН'!$F$12</f>
        <v>213.84508163999999</v>
      </c>
      <c r="G231" s="37">
        <f>SUMIFS(СВЦЭМ!$G$34:$G$777,СВЦЭМ!$A$34:$A$777,$A231,СВЦЭМ!$B$34:$B$777,G$225)+'СЕТ СН'!$F$12</f>
        <v>215.07331479000001</v>
      </c>
      <c r="H231" s="37">
        <f>SUMIFS(СВЦЭМ!$G$34:$G$777,СВЦЭМ!$A$34:$A$777,$A231,СВЦЭМ!$B$34:$B$777,H$225)+'СЕТ СН'!$F$12</f>
        <v>208.74500372</v>
      </c>
      <c r="I231" s="37">
        <f>SUMIFS(СВЦЭМ!$G$34:$G$777,СВЦЭМ!$A$34:$A$777,$A231,СВЦЭМ!$B$34:$B$777,I$225)+'СЕТ СН'!$F$12</f>
        <v>192.39372474000001</v>
      </c>
      <c r="J231" s="37">
        <f>SUMIFS(СВЦЭМ!$G$34:$G$777,СВЦЭМ!$A$34:$A$777,$A231,СВЦЭМ!$B$34:$B$777,J$225)+'СЕТ СН'!$F$12</f>
        <v>168.89828012000001</v>
      </c>
      <c r="K231" s="37">
        <f>SUMIFS(СВЦЭМ!$G$34:$G$777,СВЦЭМ!$A$34:$A$777,$A231,СВЦЭМ!$B$34:$B$777,K$225)+'СЕТ СН'!$F$12</f>
        <v>157.96598212999999</v>
      </c>
      <c r="L231" s="37">
        <f>SUMIFS(СВЦЭМ!$G$34:$G$777,СВЦЭМ!$A$34:$A$777,$A231,СВЦЭМ!$B$34:$B$777,L$225)+'СЕТ СН'!$F$12</f>
        <v>157.87065693</v>
      </c>
      <c r="M231" s="37">
        <f>SUMIFS(СВЦЭМ!$G$34:$G$777,СВЦЭМ!$A$34:$A$777,$A231,СВЦЭМ!$B$34:$B$777,M$225)+'СЕТ СН'!$F$12</f>
        <v>154.84998469999999</v>
      </c>
      <c r="N231" s="37">
        <f>SUMIFS(СВЦЭМ!$G$34:$G$777,СВЦЭМ!$A$34:$A$777,$A231,СВЦЭМ!$B$34:$B$777,N$225)+'СЕТ СН'!$F$12</f>
        <v>153.41222439000001</v>
      </c>
      <c r="O231" s="37">
        <f>SUMIFS(СВЦЭМ!$G$34:$G$777,СВЦЭМ!$A$34:$A$777,$A231,СВЦЭМ!$B$34:$B$777,O$225)+'СЕТ СН'!$F$12</f>
        <v>152.31599882</v>
      </c>
      <c r="P231" s="37">
        <f>SUMIFS(СВЦЭМ!$G$34:$G$777,СВЦЭМ!$A$34:$A$777,$A231,СВЦЭМ!$B$34:$B$777,P$225)+'СЕТ СН'!$F$12</f>
        <v>150.30153823000001</v>
      </c>
      <c r="Q231" s="37">
        <f>SUMIFS(СВЦЭМ!$G$34:$G$777,СВЦЭМ!$A$34:$A$777,$A231,СВЦЭМ!$B$34:$B$777,Q$225)+'СЕТ СН'!$F$12</f>
        <v>149.48636273</v>
      </c>
      <c r="R231" s="37">
        <f>SUMIFS(СВЦЭМ!$G$34:$G$777,СВЦЭМ!$A$34:$A$777,$A231,СВЦЭМ!$B$34:$B$777,R$225)+'СЕТ СН'!$F$12</f>
        <v>147.85099434</v>
      </c>
      <c r="S231" s="37">
        <f>SUMIFS(СВЦЭМ!$G$34:$G$777,СВЦЭМ!$A$34:$A$777,$A231,СВЦЭМ!$B$34:$B$777,S$225)+'СЕТ СН'!$F$12</f>
        <v>147.57804277</v>
      </c>
      <c r="T231" s="37">
        <f>SUMIFS(СВЦЭМ!$G$34:$G$777,СВЦЭМ!$A$34:$A$777,$A231,СВЦЭМ!$B$34:$B$777,T$225)+'СЕТ СН'!$F$12</f>
        <v>148.65253766999999</v>
      </c>
      <c r="U231" s="37">
        <f>SUMIFS(СВЦЭМ!$G$34:$G$777,СВЦЭМ!$A$34:$A$777,$A231,СВЦЭМ!$B$34:$B$777,U$225)+'СЕТ СН'!$F$12</f>
        <v>148.49541159</v>
      </c>
      <c r="V231" s="37">
        <f>SUMIFS(СВЦЭМ!$G$34:$G$777,СВЦЭМ!$A$34:$A$777,$A231,СВЦЭМ!$B$34:$B$777,V$225)+'СЕТ СН'!$F$12</f>
        <v>150.99642051000001</v>
      </c>
      <c r="W231" s="37">
        <f>SUMIFS(СВЦЭМ!$G$34:$G$777,СВЦЭМ!$A$34:$A$777,$A231,СВЦЭМ!$B$34:$B$777,W$225)+'СЕТ СН'!$F$12</f>
        <v>158.09450734000001</v>
      </c>
      <c r="X231" s="37">
        <f>SUMIFS(СВЦЭМ!$G$34:$G$777,СВЦЭМ!$A$34:$A$777,$A231,СВЦЭМ!$B$34:$B$777,X$225)+'СЕТ СН'!$F$12</f>
        <v>146.91304015</v>
      </c>
      <c r="Y231" s="37">
        <f>SUMIFS(СВЦЭМ!$G$34:$G$777,СВЦЭМ!$A$34:$A$777,$A231,СВЦЭМ!$B$34:$B$777,Y$225)+'СЕТ СН'!$F$12</f>
        <v>154.08471054</v>
      </c>
    </row>
    <row r="232" spans="1:27" ht="15.75" x14ac:dyDescent="0.2">
      <c r="A232" s="36">
        <f t="shared" si="6"/>
        <v>42589</v>
      </c>
      <c r="B232" s="37">
        <f>SUMIFS(СВЦЭМ!$G$34:$G$777,СВЦЭМ!$A$34:$A$777,$A232,СВЦЭМ!$B$34:$B$777,B$225)+'СЕТ СН'!$F$12</f>
        <v>173.38936815</v>
      </c>
      <c r="C232" s="37">
        <f>SUMIFS(СВЦЭМ!$G$34:$G$777,СВЦЭМ!$A$34:$A$777,$A232,СВЦЭМ!$B$34:$B$777,C$225)+'СЕТ СН'!$F$12</f>
        <v>192.01219644</v>
      </c>
      <c r="D232" s="37">
        <f>SUMIFS(СВЦЭМ!$G$34:$G$777,СВЦЭМ!$A$34:$A$777,$A232,СВЦЭМ!$B$34:$B$777,D$225)+'СЕТ СН'!$F$12</f>
        <v>207.37490025</v>
      </c>
      <c r="E232" s="37">
        <f>SUMIFS(СВЦЭМ!$G$34:$G$777,СВЦЭМ!$A$34:$A$777,$A232,СВЦЭМ!$B$34:$B$777,E$225)+'СЕТ СН'!$F$12</f>
        <v>213.78705425999999</v>
      </c>
      <c r="F232" s="37">
        <f>SUMIFS(СВЦЭМ!$G$34:$G$777,СВЦЭМ!$A$34:$A$777,$A232,СВЦЭМ!$B$34:$B$777,F$225)+'СЕТ СН'!$F$12</f>
        <v>214.31910578</v>
      </c>
      <c r="G232" s="37">
        <f>SUMIFS(СВЦЭМ!$G$34:$G$777,СВЦЭМ!$A$34:$A$777,$A232,СВЦЭМ!$B$34:$B$777,G$225)+'СЕТ СН'!$F$12</f>
        <v>216.69327938000001</v>
      </c>
      <c r="H232" s="37">
        <f>SUMIFS(СВЦЭМ!$G$34:$G$777,СВЦЭМ!$A$34:$A$777,$A232,СВЦЭМ!$B$34:$B$777,H$225)+'СЕТ СН'!$F$12</f>
        <v>210.90503495999999</v>
      </c>
      <c r="I232" s="37">
        <f>SUMIFS(СВЦЭМ!$G$34:$G$777,СВЦЭМ!$A$34:$A$777,$A232,СВЦЭМ!$B$34:$B$777,I$225)+'СЕТ СН'!$F$12</f>
        <v>195.95228212000001</v>
      </c>
      <c r="J232" s="37">
        <f>SUMIFS(СВЦЭМ!$G$34:$G$777,СВЦЭМ!$A$34:$A$777,$A232,СВЦЭМ!$B$34:$B$777,J$225)+'СЕТ СН'!$F$12</f>
        <v>171.79596319000001</v>
      </c>
      <c r="K232" s="37">
        <f>SUMIFS(СВЦЭМ!$G$34:$G$777,СВЦЭМ!$A$34:$A$777,$A232,СВЦЭМ!$B$34:$B$777,K$225)+'СЕТ СН'!$F$12</f>
        <v>154.83242085000001</v>
      </c>
      <c r="L232" s="37">
        <f>SUMIFS(СВЦЭМ!$G$34:$G$777,СВЦЭМ!$A$34:$A$777,$A232,СВЦЭМ!$B$34:$B$777,L$225)+'СЕТ СН'!$F$12</f>
        <v>155.95518265000001</v>
      </c>
      <c r="M232" s="37">
        <f>SUMIFS(СВЦЭМ!$G$34:$G$777,СВЦЭМ!$A$34:$A$777,$A232,СВЦЭМ!$B$34:$B$777,M$225)+'СЕТ СН'!$F$12</f>
        <v>159.16795224000001</v>
      </c>
      <c r="N232" s="37">
        <f>SUMIFS(СВЦЭМ!$G$34:$G$777,СВЦЭМ!$A$34:$A$777,$A232,СВЦЭМ!$B$34:$B$777,N$225)+'СЕТ СН'!$F$12</f>
        <v>157.39532717</v>
      </c>
      <c r="O232" s="37">
        <f>SUMIFS(СВЦЭМ!$G$34:$G$777,СВЦЭМ!$A$34:$A$777,$A232,СВЦЭМ!$B$34:$B$777,O$225)+'СЕТ СН'!$F$12</f>
        <v>150.90110254999999</v>
      </c>
      <c r="P232" s="37">
        <f>SUMIFS(СВЦЭМ!$G$34:$G$777,СВЦЭМ!$A$34:$A$777,$A232,СВЦЭМ!$B$34:$B$777,P$225)+'СЕТ СН'!$F$12</f>
        <v>149.84251244000001</v>
      </c>
      <c r="Q232" s="37">
        <f>SUMIFS(СВЦЭМ!$G$34:$G$777,СВЦЭМ!$A$34:$A$777,$A232,СВЦЭМ!$B$34:$B$777,Q$225)+'СЕТ СН'!$F$12</f>
        <v>149.30807099</v>
      </c>
      <c r="R232" s="37">
        <f>SUMIFS(СВЦЭМ!$G$34:$G$777,СВЦЭМ!$A$34:$A$777,$A232,СВЦЭМ!$B$34:$B$777,R$225)+'СЕТ СН'!$F$12</f>
        <v>148.86168244000001</v>
      </c>
      <c r="S232" s="37">
        <f>SUMIFS(СВЦЭМ!$G$34:$G$777,СВЦЭМ!$A$34:$A$777,$A232,СВЦЭМ!$B$34:$B$777,S$225)+'СЕТ СН'!$F$12</f>
        <v>150.08670824999999</v>
      </c>
      <c r="T232" s="37">
        <f>SUMIFS(СВЦЭМ!$G$34:$G$777,СВЦЭМ!$A$34:$A$777,$A232,СВЦЭМ!$B$34:$B$777,T$225)+'СЕТ СН'!$F$12</f>
        <v>151.59725982</v>
      </c>
      <c r="U232" s="37">
        <f>SUMIFS(СВЦЭМ!$G$34:$G$777,СВЦЭМ!$A$34:$A$777,$A232,СВЦЭМ!$B$34:$B$777,U$225)+'СЕТ СН'!$F$12</f>
        <v>149.19468337999999</v>
      </c>
      <c r="V232" s="37">
        <f>SUMIFS(СВЦЭМ!$G$34:$G$777,СВЦЭМ!$A$34:$A$777,$A232,СВЦЭМ!$B$34:$B$777,V$225)+'СЕТ СН'!$F$12</f>
        <v>152.95780051</v>
      </c>
      <c r="W232" s="37">
        <f>SUMIFS(СВЦЭМ!$G$34:$G$777,СВЦЭМ!$A$34:$A$777,$A232,СВЦЭМ!$B$34:$B$777,W$225)+'СЕТ СН'!$F$12</f>
        <v>157.51949603</v>
      </c>
      <c r="X232" s="37">
        <f>SUMIFS(СВЦЭМ!$G$34:$G$777,СВЦЭМ!$A$34:$A$777,$A232,СВЦЭМ!$B$34:$B$777,X$225)+'СЕТ СН'!$F$12</f>
        <v>149.46292943</v>
      </c>
      <c r="Y232" s="37">
        <f>SUMIFS(СВЦЭМ!$G$34:$G$777,СВЦЭМ!$A$34:$A$777,$A232,СВЦЭМ!$B$34:$B$777,Y$225)+'СЕТ СН'!$F$12</f>
        <v>153.08183337</v>
      </c>
    </row>
    <row r="233" spans="1:27" ht="15.75" x14ac:dyDescent="0.2">
      <c r="A233" s="36">
        <f t="shared" si="6"/>
        <v>42590</v>
      </c>
      <c r="B233" s="37">
        <f>SUMIFS(СВЦЭМ!$G$34:$G$777,СВЦЭМ!$A$34:$A$777,$A233,СВЦЭМ!$B$34:$B$777,B$225)+'СЕТ СН'!$F$12</f>
        <v>174.04548629000001</v>
      </c>
      <c r="C233" s="37">
        <f>SUMIFS(СВЦЭМ!$G$34:$G$777,СВЦЭМ!$A$34:$A$777,$A233,СВЦЭМ!$B$34:$B$777,C$225)+'СЕТ СН'!$F$12</f>
        <v>194.57989452000001</v>
      </c>
      <c r="D233" s="37">
        <f>SUMIFS(СВЦЭМ!$G$34:$G$777,СВЦЭМ!$A$34:$A$777,$A233,СВЦЭМ!$B$34:$B$777,D$225)+'СЕТ СН'!$F$12</f>
        <v>207.94373765</v>
      </c>
      <c r="E233" s="37">
        <f>SUMIFS(СВЦЭМ!$G$34:$G$777,СВЦЭМ!$A$34:$A$777,$A233,СВЦЭМ!$B$34:$B$777,E$225)+'СЕТ СН'!$F$12</f>
        <v>211.40232813</v>
      </c>
      <c r="F233" s="37">
        <f>SUMIFS(СВЦЭМ!$G$34:$G$777,СВЦЭМ!$A$34:$A$777,$A233,СВЦЭМ!$B$34:$B$777,F$225)+'СЕТ СН'!$F$12</f>
        <v>215.23845162999999</v>
      </c>
      <c r="G233" s="37">
        <f>SUMIFS(СВЦЭМ!$G$34:$G$777,СВЦЭМ!$A$34:$A$777,$A233,СВЦЭМ!$B$34:$B$777,G$225)+'СЕТ СН'!$F$12</f>
        <v>213.91094939999999</v>
      </c>
      <c r="H233" s="37">
        <f>SUMIFS(СВЦЭМ!$G$34:$G$777,СВЦЭМ!$A$34:$A$777,$A233,СВЦЭМ!$B$34:$B$777,H$225)+'СЕТ СН'!$F$12</f>
        <v>198.66593700000001</v>
      </c>
      <c r="I233" s="37">
        <f>SUMIFS(СВЦЭМ!$G$34:$G$777,СВЦЭМ!$A$34:$A$777,$A233,СВЦЭМ!$B$34:$B$777,I$225)+'СЕТ СН'!$F$12</f>
        <v>179.84252644</v>
      </c>
      <c r="J233" s="37">
        <f>SUMIFS(СВЦЭМ!$G$34:$G$777,СВЦЭМ!$A$34:$A$777,$A233,СВЦЭМ!$B$34:$B$777,J$225)+'СЕТ СН'!$F$12</f>
        <v>167.54078946000001</v>
      </c>
      <c r="K233" s="37">
        <f>SUMIFS(СВЦЭМ!$G$34:$G$777,СВЦЭМ!$A$34:$A$777,$A233,СВЦЭМ!$B$34:$B$777,K$225)+'СЕТ СН'!$F$12</f>
        <v>164.93670252999999</v>
      </c>
      <c r="L233" s="37">
        <f>SUMIFS(СВЦЭМ!$G$34:$G$777,СВЦЭМ!$A$34:$A$777,$A233,СВЦЭМ!$B$34:$B$777,L$225)+'СЕТ СН'!$F$12</f>
        <v>164.54361462</v>
      </c>
      <c r="M233" s="37">
        <f>SUMIFS(СВЦЭМ!$G$34:$G$777,СВЦЭМ!$A$34:$A$777,$A233,СВЦЭМ!$B$34:$B$777,M$225)+'СЕТ СН'!$F$12</f>
        <v>167.81473682999999</v>
      </c>
      <c r="N233" s="37">
        <f>SUMIFS(СВЦЭМ!$G$34:$G$777,СВЦЭМ!$A$34:$A$777,$A233,СВЦЭМ!$B$34:$B$777,N$225)+'СЕТ СН'!$F$12</f>
        <v>165.57415596999999</v>
      </c>
      <c r="O233" s="37">
        <f>SUMIFS(СВЦЭМ!$G$34:$G$777,СВЦЭМ!$A$34:$A$777,$A233,СВЦЭМ!$B$34:$B$777,O$225)+'СЕТ СН'!$F$12</f>
        <v>168.39188235</v>
      </c>
      <c r="P233" s="37">
        <f>SUMIFS(СВЦЭМ!$G$34:$G$777,СВЦЭМ!$A$34:$A$777,$A233,СВЦЭМ!$B$34:$B$777,P$225)+'СЕТ СН'!$F$12</f>
        <v>166.43362877000001</v>
      </c>
      <c r="Q233" s="37">
        <f>SUMIFS(СВЦЭМ!$G$34:$G$777,СВЦЭМ!$A$34:$A$777,$A233,СВЦЭМ!$B$34:$B$777,Q$225)+'СЕТ СН'!$F$12</f>
        <v>163.39063615000001</v>
      </c>
      <c r="R233" s="37">
        <f>SUMIFS(СВЦЭМ!$G$34:$G$777,СВЦЭМ!$A$34:$A$777,$A233,СВЦЭМ!$B$34:$B$777,R$225)+'СЕТ СН'!$F$12</f>
        <v>162.12658751000001</v>
      </c>
      <c r="S233" s="37">
        <f>SUMIFS(СВЦЭМ!$G$34:$G$777,СВЦЭМ!$A$34:$A$777,$A233,СВЦЭМ!$B$34:$B$777,S$225)+'СЕТ СН'!$F$12</f>
        <v>161.96930402000001</v>
      </c>
      <c r="T233" s="37">
        <f>SUMIFS(СВЦЭМ!$G$34:$G$777,СВЦЭМ!$A$34:$A$777,$A233,СВЦЭМ!$B$34:$B$777,T$225)+'СЕТ СН'!$F$12</f>
        <v>162.81602470999999</v>
      </c>
      <c r="U233" s="37">
        <f>SUMIFS(СВЦЭМ!$G$34:$G$777,СВЦЭМ!$A$34:$A$777,$A233,СВЦЭМ!$B$34:$B$777,U$225)+'СЕТ СН'!$F$12</f>
        <v>163.18790895999999</v>
      </c>
      <c r="V233" s="37">
        <f>SUMIFS(СВЦЭМ!$G$34:$G$777,СВЦЭМ!$A$34:$A$777,$A233,СВЦЭМ!$B$34:$B$777,V$225)+'СЕТ СН'!$F$12</f>
        <v>165.67665226</v>
      </c>
      <c r="W233" s="37">
        <f>SUMIFS(СВЦЭМ!$G$34:$G$777,СВЦЭМ!$A$34:$A$777,$A233,СВЦЭМ!$B$34:$B$777,W$225)+'СЕТ СН'!$F$12</f>
        <v>173.07976624</v>
      </c>
      <c r="X233" s="37">
        <f>SUMIFS(СВЦЭМ!$G$34:$G$777,СВЦЭМ!$A$34:$A$777,$A233,СВЦЭМ!$B$34:$B$777,X$225)+'СЕТ СН'!$F$12</f>
        <v>152.49818669999999</v>
      </c>
      <c r="Y233" s="37">
        <f>SUMIFS(СВЦЭМ!$G$34:$G$777,СВЦЭМ!$A$34:$A$777,$A233,СВЦЭМ!$B$34:$B$777,Y$225)+'СЕТ СН'!$F$12</f>
        <v>159.17753676999999</v>
      </c>
    </row>
    <row r="234" spans="1:27" ht="15.75" x14ac:dyDescent="0.2">
      <c r="A234" s="36">
        <f t="shared" si="6"/>
        <v>42591</v>
      </c>
      <c r="B234" s="37">
        <f>SUMIFS(СВЦЭМ!$G$34:$G$777,СВЦЭМ!$A$34:$A$777,$A234,СВЦЭМ!$B$34:$B$777,B$225)+'СЕТ СН'!$F$12</f>
        <v>168.84283779</v>
      </c>
      <c r="C234" s="37">
        <f>SUMIFS(СВЦЭМ!$G$34:$G$777,СВЦЭМ!$A$34:$A$777,$A234,СВЦЭМ!$B$34:$B$777,C$225)+'СЕТ СН'!$F$12</f>
        <v>188.29388750000001</v>
      </c>
      <c r="D234" s="37">
        <f>SUMIFS(СВЦЭМ!$G$34:$G$777,СВЦЭМ!$A$34:$A$777,$A234,СВЦЭМ!$B$34:$B$777,D$225)+'СЕТ СН'!$F$12</f>
        <v>195.53302619999999</v>
      </c>
      <c r="E234" s="37">
        <f>SUMIFS(СВЦЭМ!$G$34:$G$777,СВЦЭМ!$A$34:$A$777,$A234,СВЦЭМ!$B$34:$B$777,E$225)+'СЕТ СН'!$F$12</f>
        <v>200.26134780999999</v>
      </c>
      <c r="F234" s="37">
        <f>SUMIFS(СВЦЭМ!$G$34:$G$777,СВЦЭМ!$A$34:$A$777,$A234,СВЦЭМ!$B$34:$B$777,F$225)+'СЕТ СН'!$F$12</f>
        <v>203.44341141000001</v>
      </c>
      <c r="G234" s="37">
        <f>SUMIFS(СВЦЭМ!$G$34:$G$777,СВЦЭМ!$A$34:$A$777,$A234,СВЦЭМ!$B$34:$B$777,G$225)+'СЕТ СН'!$F$12</f>
        <v>202.42500150999999</v>
      </c>
      <c r="H234" s="37">
        <f>SUMIFS(СВЦЭМ!$G$34:$G$777,СВЦЭМ!$A$34:$A$777,$A234,СВЦЭМ!$B$34:$B$777,H$225)+'СЕТ СН'!$F$12</f>
        <v>188.38785557</v>
      </c>
      <c r="I234" s="37">
        <f>SUMIFS(СВЦЭМ!$G$34:$G$777,СВЦЭМ!$A$34:$A$777,$A234,СВЦЭМ!$B$34:$B$777,I$225)+'СЕТ СН'!$F$12</f>
        <v>182.66949245999999</v>
      </c>
      <c r="J234" s="37">
        <f>SUMIFS(СВЦЭМ!$G$34:$G$777,СВЦЭМ!$A$34:$A$777,$A234,СВЦЭМ!$B$34:$B$777,J$225)+'СЕТ СН'!$F$12</f>
        <v>163.69092352999999</v>
      </c>
      <c r="K234" s="37">
        <f>SUMIFS(СВЦЭМ!$G$34:$G$777,СВЦЭМ!$A$34:$A$777,$A234,СВЦЭМ!$B$34:$B$777,K$225)+'СЕТ СН'!$F$12</f>
        <v>163.78923773</v>
      </c>
      <c r="L234" s="37">
        <f>SUMIFS(СВЦЭМ!$G$34:$G$777,СВЦЭМ!$A$34:$A$777,$A234,СВЦЭМ!$B$34:$B$777,L$225)+'СЕТ СН'!$F$12</f>
        <v>166.84936073</v>
      </c>
      <c r="M234" s="37">
        <f>SUMIFS(СВЦЭМ!$G$34:$G$777,СВЦЭМ!$A$34:$A$777,$A234,СВЦЭМ!$B$34:$B$777,M$225)+'СЕТ СН'!$F$12</f>
        <v>176.20644246000001</v>
      </c>
      <c r="N234" s="37">
        <f>SUMIFS(СВЦЭМ!$G$34:$G$777,СВЦЭМ!$A$34:$A$777,$A234,СВЦЭМ!$B$34:$B$777,N$225)+'СЕТ СН'!$F$12</f>
        <v>174.20517874000001</v>
      </c>
      <c r="O234" s="37">
        <f>SUMIFS(СВЦЭМ!$G$34:$G$777,СВЦЭМ!$A$34:$A$777,$A234,СВЦЭМ!$B$34:$B$777,O$225)+'СЕТ СН'!$F$12</f>
        <v>174.59860977</v>
      </c>
      <c r="P234" s="37">
        <f>SUMIFS(СВЦЭМ!$G$34:$G$777,СВЦЭМ!$A$34:$A$777,$A234,СВЦЭМ!$B$34:$B$777,P$225)+'СЕТ СН'!$F$12</f>
        <v>172.81216480000001</v>
      </c>
      <c r="Q234" s="37">
        <f>SUMIFS(СВЦЭМ!$G$34:$G$777,СВЦЭМ!$A$34:$A$777,$A234,СВЦЭМ!$B$34:$B$777,Q$225)+'СЕТ СН'!$F$12</f>
        <v>171.03477480999999</v>
      </c>
      <c r="R234" s="37">
        <f>SUMIFS(СВЦЭМ!$G$34:$G$777,СВЦЭМ!$A$34:$A$777,$A234,СВЦЭМ!$B$34:$B$777,R$225)+'СЕТ СН'!$F$12</f>
        <v>170.77507541</v>
      </c>
      <c r="S234" s="37">
        <f>SUMIFS(СВЦЭМ!$G$34:$G$777,СВЦЭМ!$A$34:$A$777,$A234,СВЦЭМ!$B$34:$B$777,S$225)+'СЕТ СН'!$F$12</f>
        <v>170.67205157000001</v>
      </c>
      <c r="T234" s="37">
        <f>SUMIFS(СВЦЭМ!$G$34:$G$777,СВЦЭМ!$A$34:$A$777,$A234,СВЦЭМ!$B$34:$B$777,T$225)+'СЕТ СН'!$F$12</f>
        <v>170.39228863</v>
      </c>
      <c r="U234" s="37">
        <f>SUMIFS(СВЦЭМ!$G$34:$G$777,СВЦЭМ!$A$34:$A$777,$A234,СВЦЭМ!$B$34:$B$777,U$225)+'СЕТ СН'!$F$12</f>
        <v>169.8930637</v>
      </c>
      <c r="V234" s="37">
        <f>SUMIFS(СВЦЭМ!$G$34:$G$777,СВЦЭМ!$A$34:$A$777,$A234,СВЦЭМ!$B$34:$B$777,V$225)+'СЕТ СН'!$F$12</f>
        <v>173.15079467999999</v>
      </c>
      <c r="W234" s="37">
        <f>SUMIFS(СВЦЭМ!$G$34:$G$777,СВЦЭМ!$A$34:$A$777,$A234,СВЦЭМ!$B$34:$B$777,W$225)+'СЕТ СН'!$F$12</f>
        <v>180.23299162000001</v>
      </c>
      <c r="X234" s="37">
        <f>SUMIFS(СВЦЭМ!$G$34:$G$777,СВЦЭМ!$A$34:$A$777,$A234,СВЦЭМ!$B$34:$B$777,X$225)+'СЕТ СН'!$F$12</f>
        <v>152.63308268</v>
      </c>
      <c r="Y234" s="37">
        <f>SUMIFS(СВЦЭМ!$G$34:$G$777,СВЦЭМ!$A$34:$A$777,$A234,СВЦЭМ!$B$34:$B$777,Y$225)+'СЕТ СН'!$F$12</f>
        <v>159.26816004</v>
      </c>
    </row>
    <row r="235" spans="1:27" ht="15.75" x14ac:dyDescent="0.2">
      <c r="A235" s="36">
        <f t="shared" si="6"/>
        <v>42592</v>
      </c>
      <c r="B235" s="37">
        <f>SUMIFS(СВЦЭМ!$G$34:$G$777,СВЦЭМ!$A$34:$A$777,$A235,СВЦЭМ!$B$34:$B$777,B$225)+'СЕТ СН'!$F$12</f>
        <v>175.58874162000001</v>
      </c>
      <c r="C235" s="37">
        <f>SUMIFS(СВЦЭМ!$G$34:$G$777,СВЦЭМ!$A$34:$A$777,$A235,СВЦЭМ!$B$34:$B$777,C$225)+'СЕТ СН'!$F$12</f>
        <v>186.665335</v>
      </c>
      <c r="D235" s="37">
        <f>SUMIFS(СВЦЭМ!$G$34:$G$777,СВЦЭМ!$A$34:$A$777,$A235,СВЦЭМ!$B$34:$B$777,D$225)+'СЕТ СН'!$F$12</f>
        <v>193.46132516</v>
      </c>
      <c r="E235" s="37">
        <f>SUMIFS(СВЦЭМ!$G$34:$G$777,СВЦЭМ!$A$34:$A$777,$A235,СВЦЭМ!$B$34:$B$777,E$225)+'СЕТ СН'!$F$12</f>
        <v>198.53367498</v>
      </c>
      <c r="F235" s="37">
        <f>SUMIFS(СВЦЭМ!$G$34:$G$777,СВЦЭМ!$A$34:$A$777,$A235,СВЦЭМ!$B$34:$B$777,F$225)+'СЕТ СН'!$F$12</f>
        <v>202.23211132</v>
      </c>
      <c r="G235" s="37">
        <f>SUMIFS(СВЦЭМ!$G$34:$G$777,СВЦЭМ!$A$34:$A$777,$A235,СВЦЭМ!$B$34:$B$777,G$225)+'СЕТ СН'!$F$12</f>
        <v>201.25875108</v>
      </c>
      <c r="H235" s="37">
        <f>SUMIFS(СВЦЭМ!$G$34:$G$777,СВЦЭМ!$A$34:$A$777,$A235,СВЦЭМ!$B$34:$B$777,H$225)+'СЕТ СН'!$F$12</f>
        <v>189.11578772999999</v>
      </c>
      <c r="I235" s="37">
        <f>SUMIFS(СВЦЭМ!$G$34:$G$777,СВЦЭМ!$A$34:$A$777,$A235,СВЦЭМ!$B$34:$B$777,I$225)+'СЕТ СН'!$F$12</f>
        <v>183.94716771</v>
      </c>
      <c r="J235" s="37">
        <f>SUMIFS(СВЦЭМ!$G$34:$G$777,СВЦЭМ!$A$34:$A$777,$A235,СВЦЭМ!$B$34:$B$777,J$225)+'СЕТ СН'!$F$12</f>
        <v>163.15983302999999</v>
      </c>
      <c r="K235" s="37">
        <f>SUMIFS(СВЦЭМ!$G$34:$G$777,СВЦЭМ!$A$34:$A$777,$A235,СВЦЭМ!$B$34:$B$777,K$225)+'СЕТ СН'!$F$12</f>
        <v>162.65355592</v>
      </c>
      <c r="L235" s="37">
        <f>SUMIFS(СВЦЭМ!$G$34:$G$777,СВЦЭМ!$A$34:$A$777,$A235,СВЦЭМ!$B$34:$B$777,L$225)+'СЕТ СН'!$F$12</f>
        <v>179.23594234999999</v>
      </c>
      <c r="M235" s="37">
        <f>SUMIFS(СВЦЭМ!$G$34:$G$777,СВЦЭМ!$A$34:$A$777,$A235,СВЦЭМ!$B$34:$B$777,M$225)+'СЕТ СН'!$F$12</f>
        <v>196.32581005</v>
      </c>
      <c r="N235" s="37">
        <f>SUMIFS(СВЦЭМ!$G$34:$G$777,СВЦЭМ!$A$34:$A$777,$A235,СВЦЭМ!$B$34:$B$777,N$225)+'СЕТ СН'!$F$12</f>
        <v>194.68994258000001</v>
      </c>
      <c r="O235" s="37">
        <f>SUMIFS(СВЦЭМ!$G$34:$G$777,СВЦЭМ!$A$34:$A$777,$A235,СВЦЭМ!$B$34:$B$777,O$225)+'СЕТ СН'!$F$12</f>
        <v>196.09969224</v>
      </c>
      <c r="P235" s="37">
        <f>SUMIFS(СВЦЭМ!$G$34:$G$777,СВЦЭМ!$A$34:$A$777,$A235,СВЦЭМ!$B$34:$B$777,P$225)+'СЕТ СН'!$F$12</f>
        <v>190.16306005000001</v>
      </c>
      <c r="Q235" s="37">
        <f>SUMIFS(СВЦЭМ!$G$34:$G$777,СВЦЭМ!$A$34:$A$777,$A235,СВЦЭМ!$B$34:$B$777,Q$225)+'СЕТ СН'!$F$12</f>
        <v>166.72553207999999</v>
      </c>
      <c r="R235" s="37">
        <f>SUMIFS(СВЦЭМ!$G$34:$G$777,СВЦЭМ!$A$34:$A$777,$A235,СВЦЭМ!$B$34:$B$777,R$225)+'СЕТ СН'!$F$12</f>
        <v>171.34392466</v>
      </c>
      <c r="S235" s="37">
        <f>SUMIFS(СВЦЭМ!$G$34:$G$777,СВЦЭМ!$A$34:$A$777,$A235,СВЦЭМ!$B$34:$B$777,S$225)+'СЕТ СН'!$F$12</f>
        <v>193.52523434</v>
      </c>
      <c r="T235" s="37">
        <f>SUMIFS(СВЦЭМ!$G$34:$G$777,СВЦЭМ!$A$34:$A$777,$A235,СВЦЭМ!$B$34:$B$777,T$225)+'СЕТ СН'!$F$12</f>
        <v>192.85947006000001</v>
      </c>
      <c r="U235" s="37">
        <f>SUMIFS(СВЦЭМ!$G$34:$G$777,СВЦЭМ!$A$34:$A$777,$A235,СВЦЭМ!$B$34:$B$777,U$225)+'СЕТ СН'!$F$12</f>
        <v>192.37137831999999</v>
      </c>
      <c r="V235" s="37">
        <f>SUMIFS(СВЦЭМ!$G$34:$G$777,СВЦЭМ!$A$34:$A$777,$A235,СВЦЭМ!$B$34:$B$777,V$225)+'СЕТ СН'!$F$12</f>
        <v>194.80111461000001</v>
      </c>
      <c r="W235" s="37">
        <f>SUMIFS(СВЦЭМ!$G$34:$G$777,СВЦЭМ!$A$34:$A$777,$A235,СВЦЭМ!$B$34:$B$777,W$225)+'СЕТ СН'!$F$12</f>
        <v>160.21039540000001</v>
      </c>
      <c r="X235" s="37">
        <f>SUMIFS(СВЦЭМ!$G$34:$G$777,СВЦЭМ!$A$34:$A$777,$A235,СВЦЭМ!$B$34:$B$777,X$225)+'СЕТ СН'!$F$12</f>
        <v>150.87442322999999</v>
      </c>
      <c r="Y235" s="37">
        <f>SUMIFS(СВЦЭМ!$G$34:$G$777,СВЦЭМ!$A$34:$A$777,$A235,СВЦЭМ!$B$34:$B$777,Y$225)+'СЕТ СН'!$F$12</f>
        <v>157.5059297</v>
      </c>
    </row>
    <row r="236" spans="1:27" ht="15.75" x14ac:dyDescent="0.2">
      <c r="A236" s="36">
        <f t="shared" si="6"/>
        <v>42593</v>
      </c>
      <c r="B236" s="37">
        <f>SUMIFS(СВЦЭМ!$G$34:$G$777,СВЦЭМ!$A$34:$A$777,$A236,СВЦЭМ!$B$34:$B$777,B$225)+'СЕТ СН'!$F$12</f>
        <v>174.79019271000001</v>
      </c>
      <c r="C236" s="37">
        <f>SUMIFS(СВЦЭМ!$G$34:$G$777,СВЦЭМ!$A$34:$A$777,$A236,СВЦЭМ!$B$34:$B$777,C$225)+'СЕТ СН'!$F$12</f>
        <v>187.69522860999999</v>
      </c>
      <c r="D236" s="37">
        <f>SUMIFS(СВЦЭМ!$G$34:$G$777,СВЦЭМ!$A$34:$A$777,$A236,СВЦЭМ!$B$34:$B$777,D$225)+'СЕТ СН'!$F$12</f>
        <v>195.33807765</v>
      </c>
      <c r="E236" s="37">
        <f>SUMIFS(СВЦЭМ!$G$34:$G$777,СВЦЭМ!$A$34:$A$777,$A236,СВЦЭМ!$B$34:$B$777,E$225)+'СЕТ СН'!$F$12</f>
        <v>199.98650588000001</v>
      </c>
      <c r="F236" s="37">
        <f>SUMIFS(СВЦЭМ!$G$34:$G$777,СВЦЭМ!$A$34:$A$777,$A236,СВЦЭМ!$B$34:$B$777,F$225)+'СЕТ СН'!$F$12</f>
        <v>203.04038678000001</v>
      </c>
      <c r="G236" s="37">
        <f>SUMIFS(СВЦЭМ!$G$34:$G$777,СВЦЭМ!$A$34:$A$777,$A236,СВЦЭМ!$B$34:$B$777,G$225)+'СЕТ СН'!$F$12</f>
        <v>202.96746818</v>
      </c>
      <c r="H236" s="37">
        <f>SUMIFS(СВЦЭМ!$G$34:$G$777,СВЦЭМ!$A$34:$A$777,$A236,СВЦЭМ!$B$34:$B$777,H$225)+'СЕТ СН'!$F$12</f>
        <v>189.47160112</v>
      </c>
      <c r="I236" s="37">
        <f>SUMIFS(СВЦЭМ!$G$34:$G$777,СВЦЭМ!$A$34:$A$777,$A236,СВЦЭМ!$B$34:$B$777,I$225)+'СЕТ СН'!$F$12</f>
        <v>191.65046964000001</v>
      </c>
      <c r="J236" s="37">
        <f>SUMIFS(СВЦЭМ!$G$34:$G$777,СВЦЭМ!$A$34:$A$777,$A236,СВЦЭМ!$B$34:$B$777,J$225)+'СЕТ СН'!$F$12</f>
        <v>168.81571561000001</v>
      </c>
      <c r="K236" s="37">
        <f>SUMIFS(СВЦЭМ!$G$34:$G$777,СВЦЭМ!$A$34:$A$777,$A236,СВЦЭМ!$B$34:$B$777,K$225)+'СЕТ СН'!$F$12</f>
        <v>164.58692489000001</v>
      </c>
      <c r="L236" s="37">
        <f>SUMIFS(СВЦЭМ!$G$34:$G$777,СВЦЭМ!$A$34:$A$777,$A236,СВЦЭМ!$B$34:$B$777,L$225)+'СЕТ СН'!$F$12</f>
        <v>163.31282139000001</v>
      </c>
      <c r="M236" s="37">
        <f>SUMIFS(СВЦЭМ!$G$34:$G$777,СВЦЭМ!$A$34:$A$777,$A236,СВЦЭМ!$B$34:$B$777,M$225)+'СЕТ СН'!$F$12</f>
        <v>158.70753449</v>
      </c>
      <c r="N236" s="37">
        <f>SUMIFS(СВЦЭМ!$G$34:$G$777,СВЦЭМ!$A$34:$A$777,$A236,СВЦЭМ!$B$34:$B$777,N$225)+'СЕТ СН'!$F$12</f>
        <v>156.26206719999999</v>
      </c>
      <c r="O236" s="37">
        <f>SUMIFS(СВЦЭМ!$G$34:$G$777,СВЦЭМ!$A$34:$A$777,$A236,СВЦЭМ!$B$34:$B$777,O$225)+'СЕТ СН'!$F$12</f>
        <v>160.95745054</v>
      </c>
      <c r="P236" s="37">
        <f>SUMIFS(СВЦЭМ!$G$34:$G$777,СВЦЭМ!$A$34:$A$777,$A236,СВЦЭМ!$B$34:$B$777,P$225)+'СЕТ СН'!$F$12</f>
        <v>164.42328406999999</v>
      </c>
      <c r="Q236" s="37">
        <f>SUMIFS(СВЦЭМ!$G$34:$G$777,СВЦЭМ!$A$34:$A$777,$A236,СВЦЭМ!$B$34:$B$777,Q$225)+'СЕТ СН'!$F$12</f>
        <v>159.35908949</v>
      </c>
      <c r="R236" s="37">
        <f>SUMIFS(СВЦЭМ!$G$34:$G$777,СВЦЭМ!$A$34:$A$777,$A236,СВЦЭМ!$B$34:$B$777,R$225)+'СЕТ СН'!$F$12</f>
        <v>156.65731683000001</v>
      </c>
      <c r="S236" s="37">
        <f>SUMIFS(СВЦЭМ!$G$34:$G$777,СВЦЭМ!$A$34:$A$777,$A236,СВЦЭМ!$B$34:$B$777,S$225)+'СЕТ СН'!$F$12</f>
        <v>154.98287979</v>
      </c>
      <c r="T236" s="37">
        <f>SUMIFS(СВЦЭМ!$G$34:$G$777,СВЦЭМ!$A$34:$A$777,$A236,СВЦЭМ!$B$34:$B$777,T$225)+'СЕТ СН'!$F$12</f>
        <v>152.23416460999999</v>
      </c>
      <c r="U236" s="37">
        <f>SUMIFS(СВЦЭМ!$G$34:$G$777,СВЦЭМ!$A$34:$A$777,$A236,СВЦЭМ!$B$34:$B$777,U$225)+'СЕТ СН'!$F$12</f>
        <v>150.87599252000001</v>
      </c>
      <c r="V236" s="37">
        <f>SUMIFS(СВЦЭМ!$G$34:$G$777,СВЦЭМ!$A$34:$A$777,$A236,СВЦЭМ!$B$34:$B$777,V$225)+'СЕТ СН'!$F$12</f>
        <v>152.94928289999999</v>
      </c>
      <c r="W236" s="37">
        <f>SUMIFS(СВЦЭМ!$G$34:$G$777,СВЦЭМ!$A$34:$A$777,$A236,СВЦЭМ!$B$34:$B$777,W$225)+'СЕТ СН'!$F$12</f>
        <v>155.66743916999999</v>
      </c>
      <c r="X236" s="37">
        <f>SUMIFS(СВЦЭМ!$G$34:$G$777,СВЦЭМ!$A$34:$A$777,$A236,СВЦЭМ!$B$34:$B$777,X$225)+'СЕТ СН'!$F$12</f>
        <v>146.66652141</v>
      </c>
      <c r="Y236" s="37">
        <f>SUMIFS(СВЦЭМ!$G$34:$G$777,СВЦЭМ!$A$34:$A$777,$A236,СВЦЭМ!$B$34:$B$777,Y$225)+'СЕТ СН'!$F$12</f>
        <v>160.90590779999999</v>
      </c>
    </row>
    <row r="237" spans="1:27" ht="15.75" x14ac:dyDescent="0.2">
      <c r="A237" s="36">
        <f t="shared" si="6"/>
        <v>42594</v>
      </c>
      <c r="B237" s="37">
        <f>SUMIFS(СВЦЭМ!$G$34:$G$777,СВЦЭМ!$A$34:$A$777,$A237,СВЦЭМ!$B$34:$B$777,B$225)+'СЕТ СН'!$F$12</f>
        <v>179.32581637000001</v>
      </c>
      <c r="C237" s="37">
        <f>SUMIFS(СВЦЭМ!$G$34:$G$777,СВЦЭМ!$A$34:$A$777,$A237,СВЦЭМ!$B$34:$B$777,C$225)+'СЕТ СН'!$F$12</f>
        <v>194.04139420000001</v>
      </c>
      <c r="D237" s="37">
        <f>SUMIFS(СВЦЭМ!$G$34:$G$777,СВЦЭМ!$A$34:$A$777,$A237,СВЦЭМ!$B$34:$B$777,D$225)+'СЕТ СН'!$F$12</f>
        <v>199.50931589000001</v>
      </c>
      <c r="E237" s="37">
        <f>SUMIFS(СВЦЭМ!$G$34:$G$777,СВЦЭМ!$A$34:$A$777,$A237,СВЦЭМ!$B$34:$B$777,E$225)+'СЕТ СН'!$F$12</f>
        <v>202.90861323999999</v>
      </c>
      <c r="F237" s="37">
        <f>SUMIFS(СВЦЭМ!$G$34:$G$777,СВЦЭМ!$A$34:$A$777,$A237,СВЦЭМ!$B$34:$B$777,F$225)+'СЕТ СН'!$F$12</f>
        <v>207.33713129</v>
      </c>
      <c r="G237" s="37">
        <f>SUMIFS(СВЦЭМ!$G$34:$G$777,СВЦЭМ!$A$34:$A$777,$A237,СВЦЭМ!$B$34:$B$777,G$225)+'СЕТ СН'!$F$12</f>
        <v>205.87205148999999</v>
      </c>
      <c r="H237" s="37">
        <f>SUMIFS(СВЦЭМ!$G$34:$G$777,СВЦЭМ!$A$34:$A$777,$A237,СВЦЭМ!$B$34:$B$777,H$225)+'СЕТ СН'!$F$12</f>
        <v>197.0996676</v>
      </c>
      <c r="I237" s="37">
        <f>SUMIFS(СВЦЭМ!$G$34:$G$777,СВЦЭМ!$A$34:$A$777,$A237,СВЦЭМ!$B$34:$B$777,I$225)+'СЕТ СН'!$F$12</f>
        <v>194.91224878</v>
      </c>
      <c r="J237" s="37">
        <f>SUMIFS(СВЦЭМ!$G$34:$G$777,СВЦЭМ!$A$34:$A$777,$A237,СВЦЭМ!$B$34:$B$777,J$225)+'СЕТ СН'!$F$12</f>
        <v>175.56864127</v>
      </c>
      <c r="K237" s="37">
        <f>SUMIFS(СВЦЭМ!$G$34:$G$777,СВЦЭМ!$A$34:$A$777,$A237,СВЦЭМ!$B$34:$B$777,K$225)+'СЕТ СН'!$F$12</f>
        <v>165.87744326000001</v>
      </c>
      <c r="L237" s="37">
        <f>SUMIFS(СВЦЭМ!$G$34:$G$777,СВЦЭМ!$A$34:$A$777,$A237,СВЦЭМ!$B$34:$B$777,L$225)+'СЕТ СН'!$F$12</f>
        <v>163.46523773999999</v>
      </c>
      <c r="M237" s="37">
        <f>SUMIFS(СВЦЭМ!$G$34:$G$777,СВЦЭМ!$A$34:$A$777,$A237,СВЦЭМ!$B$34:$B$777,M$225)+'СЕТ СН'!$F$12</f>
        <v>167.93130457999999</v>
      </c>
      <c r="N237" s="37">
        <f>SUMIFS(СВЦЭМ!$G$34:$G$777,СВЦЭМ!$A$34:$A$777,$A237,СВЦЭМ!$B$34:$B$777,N$225)+'СЕТ СН'!$F$12</f>
        <v>165.94615099000001</v>
      </c>
      <c r="O237" s="37">
        <f>SUMIFS(СВЦЭМ!$G$34:$G$777,СВЦЭМ!$A$34:$A$777,$A237,СВЦЭМ!$B$34:$B$777,O$225)+'СЕТ СН'!$F$12</f>
        <v>168.05866940999999</v>
      </c>
      <c r="P237" s="37">
        <f>SUMIFS(СВЦЭМ!$G$34:$G$777,СВЦЭМ!$A$34:$A$777,$A237,СВЦЭМ!$B$34:$B$777,P$225)+'СЕТ СН'!$F$12</f>
        <v>168.21820134000001</v>
      </c>
      <c r="Q237" s="37">
        <f>SUMIFS(СВЦЭМ!$G$34:$G$777,СВЦЭМ!$A$34:$A$777,$A237,СВЦЭМ!$B$34:$B$777,Q$225)+'СЕТ СН'!$F$12</f>
        <v>167.63606759000001</v>
      </c>
      <c r="R237" s="37">
        <f>SUMIFS(СВЦЭМ!$G$34:$G$777,СВЦЭМ!$A$34:$A$777,$A237,СВЦЭМ!$B$34:$B$777,R$225)+'СЕТ СН'!$F$12</f>
        <v>166.49163594000001</v>
      </c>
      <c r="S237" s="37">
        <f>SUMIFS(СВЦЭМ!$G$34:$G$777,СВЦЭМ!$A$34:$A$777,$A237,СВЦЭМ!$B$34:$B$777,S$225)+'СЕТ СН'!$F$12</f>
        <v>165.71614614999999</v>
      </c>
      <c r="T237" s="37">
        <f>SUMIFS(СВЦЭМ!$G$34:$G$777,СВЦЭМ!$A$34:$A$777,$A237,СВЦЭМ!$B$34:$B$777,T$225)+'СЕТ СН'!$F$12</f>
        <v>154.49805019999999</v>
      </c>
      <c r="U237" s="37">
        <f>SUMIFS(СВЦЭМ!$G$34:$G$777,СВЦЭМ!$A$34:$A$777,$A237,СВЦЭМ!$B$34:$B$777,U$225)+'СЕТ СН'!$F$12</f>
        <v>140.29537743</v>
      </c>
      <c r="V237" s="37">
        <f>SUMIFS(СВЦЭМ!$G$34:$G$777,СВЦЭМ!$A$34:$A$777,$A237,СВЦЭМ!$B$34:$B$777,V$225)+'СЕТ СН'!$F$12</f>
        <v>147.76830828999999</v>
      </c>
      <c r="W237" s="37">
        <f>SUMIFS(СВЦЭМ!$G$34:$G$777,СВЦЭМ!$A$34:$A$777,$A237,СВЦЭМ!$B$34:$B$777,W$225)+'СЕТ СН'!$F$12</f>
        <v>154.22852936999999</v>
      </c>
      <c r="X237" s="37">
        <f>SUMIFS(СВЦЭМ!$G$34:$G$777,СВЦЭМ!$A$34:$A$777,$A237,СВЦЭМ!$B$34:$B$777,X$225)+'СЕТ СН'!$F$12</f>
        <v>151.40733821000001</v>
      </c>
      <c r="Y237" s="37">
        <f>SUMIFS(СВЦЭМ!$G$34:$G$777,СВЦЭМ!$A$34:$A$777,$A237,СВЦЭМ!$B$34:$B$777,Y$225)+'СЕТ СН'!$F$12</f>
        <v>167.69476262000001</v>
      </c>
    </row>
    <row r="238" spans="1:27" ht="15.75" x14ac:dyDescent="0.2">
      <c r="A238" s="36">
        <f t="shared" si="6"/>
        <v>42595</v>
      </c>
      <c r="B238" s="37">
        <f>SUMIFS(СВЦЭМ!$G$34:$G$777,СВЦЭМ!$A$34:$A$777,$A238,СВЦЭМ!$B$34:$B$777,B$225)+'СЕТ СН'!$F$12</f>
        <v>178.37762389</v>
      </c>
      <c r="C238" s="37">
        <f>SUMIFS(СВЦЭМ!$G$34:$G$777,СВЦЭМ!$A$34:$A$777,$A238,СВЦЭМ!$B$34:$B$777,C$225)+'СЕТ СН'!$F$12</f>
        <v>194.97952205000001</v>
      </c>
      <c r="D238" s="37">
        <f>SUMIFS(СВЦЭМ!$G$34:$G$777,СВЦЭМ!$A$34:$A$777,$A238,СВЦЭМ!$B$34:$B$777,D$225)+'СЕТ СН'!$F$12</f>
        <v>199.1652531</v>
      </c>
      <c r="E238" s="37">
        <f>SUMIFS(СВЦЭМ!$G$34:$G$777,СВЦЭМ!$A$34:$A$777,$A238,СВЦЭМ!$B$34:$B$777,E$225)+'СЕТ СН'!$F$12</f>
        <v>204.96116183999999</v>
      </c>
      <c r="F238" s="37">
        <f>SUMIFS(СВЦЭМ!$G$34:$G$777,СВЦЭМ!$A$34:$A$777,$A238,СВЦЭМ!$B$34:$B$777,F$225)+'СЕТ СН'!$F$12</f>
        <v>205.70566366</v>
      </c>
      <c r="G238" s="37">
        <f>SUMIFS(СВЦЭМ!$G$34:$G$777,СВЦЭМ!$A$34:$A$777,$A238,СВЦЭМ!$B$34:$B$777,G$225)+'СЕТ СН'!$F$12</f>
        <v>205.31695102</v>
      </c>
      <c r="H238" s="37">
        <f>SUMIFS(СВЦЭМ!$G$34:$G$777,СВЦЭМ!$A$34:$A$777,$A238,СВЦЭМ!$B$34:$B$777,H$225)+'СЕТ СН'!$F$12</f>
        <v>197.96130352</v>
      </c>
      <c r="I238" s="37">
        <f>SUMIFS(СВЦЭМ!$G$34:$G$777,СВЦЭМ!$A$34:$A$777,$A238,СВЦЭМ!$B$34:$B$777,I$225)+'СЕТ СН'!$F$12</f>
        <v>200.17938832999999</v>
      </c>
      <c r="J238" s="37">
        <f>SUMIFS(СВЦЭМ!$G$34:$G$777,СВЦЭМ!$A$34:$A$777,$A238,СВЦЭМ!$B$34:$B$777,J$225)+'СЕТ СН'!$F$12</f>
        <v>180.38976930999999</v>
      </c>
      <c r="K238" s="37">
        <f>SUMIFS(СВЦЭМ!$G$34:$G$777,СВЦЭМ!$A$34:$A$777,$A238,СВЦЭМ!$B$34:$B$777,K$225)+'СЕТ СН'!$F$12</f>
        <v>167.27374682000001</v>
      </c>
      <c r="L238" s="37">
        <f>SUMIFS(СВЦЭМ!$G$34:$G$777,СВЦЭМ!$A$34:$A$777,$A238,СВЦЭМ!$B$34:$B$777,L$225)+'СЕТ СН'!$F$12</f>
        <v>167.92958274</v>
      </c>
      <c r="M238" s="37">
        <f>SUMIFS(СВЦЭМ!$G$34:$G$777,СВЦЭМ!$A$34:$A$777,$A238,СВЦЭМ!$B$34:$B$777,M$225)+'СЕТ СН'!$F$12</f>
        <v>162.95904224</v>
      </c>
      <c r="N238" s="37">
        <f>SUMIFS(СВЦЭМ!$G$34:$G$777,СВЦЭМ!$A$34:$A$777,$A238,СВЦЭМ!$B$34:$B$777,N$225)+'СЕТ СН'!$F$12</f>
        <v>156.70565152</v>
      </c>
      <c r="O238" s="37">
        <f>SUMIFS(СВЦЭМ!$G$34:$G$777,СВЦЭМ!$A$34:$A$777,$A238,СВЦЭМ!$B$34:$B$777,O$225)+'СЕТ СН'!$F$12</f>
        <v>156.05569757000001</v>
      </c>
      <c r="P238" s="37">
        <f>SUMIFS(СВЦЭМ!$G$34:$G$777,СВЦЭМ!$A$34:$A$777,$A238,СВЦЭМ!$B$34:$B$777,P$225)+'СЕТ СН'!$F$12</f>
        <v>152.87826071999999</v>
      </c>
      <c r="Q238" s="37">
        <f>SUMIFS(СВЦЭМ!$G$34:$G$777,СВЦЭМ!$A$34:$A$777,$A238,СВЦЭМ!$B$34:$B$777,Q$225)+'СЕТ СН'!$F$12</f>
        <v>152.91641507</v>
      </c>
      <c r="R238" s="37">
        <f>SUMIFS(СВЦЭМ!$G$34:$G$777,СВЦЭМ!$A$34:$A$777,$A238,СВЦЭМ!$B$34:$B$777,R$225)+'СЕТ СН'!$F$12</f>
        <v>152.98799527</v>
      </c>
      <c r="S238" s="37">
        <f>SUMIFS(СВЦЭМ!$G$34:$G$777,СВЦЭМ!$A$34:$A$777,$A238,СВЦЭМ!$B$34:$B$777,S$225)+'СЕТ СН'!$F$12</f>
        <v>153.72485420999999</v>
      </c>
      <c r="T238" s="37">
        <f>SUMIFS(СВЦЭМ!$G$34:$G$777,СВЦЭМ!$A$34:$A$777,$A238,СВЦЭМ!$B$34:$B$777,T$225)+'СЕТ СН'!$F$12</f>
        <v>154.93818558999999</v>
      </c>
      <c r="U238" s="37">
        <f>SUMIFS(СВЦЭМ!$G$34:$G$777,СВЦЭМ!$A$34:$A$777,$A238,СВЦЭМ!$B$34:$B$777,U$225)+'СЕТ СН'!$F$12</f>
        <v>155.71104324000001</v>
      </c>
      <c r="V238" s="37">
        <f>SUMIFS(СВЦЭМ!$G$34:$G$777,СВЦЭМ!$A$34:$A$777,$A238,СВЦЭМ!$B$34:$B$777,V$225)+'СЕТ СН'!$F$12</f>
        <v>160.60210180999999</v>
      </c>
      <c r="W238" s="37">
        <f>SUMIFS(СВЦЭМ!$G$34:$G$777,СВЦЭМ!$A$34:$A$777,$A238,СВЦЭМ!$B$34:$B$777,W$225)+'СЕТ СН'!$F$12</f>
        <v>164.70585276</v>
      </c>
      <c r="X238" s="37">
        <f>SUMIFS(СВЦЭМ!$G$34:$G$777,СВЦЭМ!$A$34:$A$777,$A238,СВЦЭМ!$B$34:$B$777,X$225)+'СЕТ СН'!$F$12</f>
        <v>153.77930556000001</v>
      </c>
      <c r="Y238" s="37">
        <f>SUMIFS(СВЦЭМ!$G$34:$G$777,СВЦЭМ!$A$34:$A$777,$A238,СВЦЭМ!$B$34:$B$777,Y$225)+'СЕТ СН'!$F$12</f>
        <v>161.77058043</v>
      </c>
    </row>
    <row r="239" spans="1:27" ht="15.75" x14ac:dyDescent="0.2">
      <c r="A239" s="36">
        <f t="shared" si="6"/>
        <v>42596</v>
      </c>
      <c r="B239" s="37">
        <f>SUMIFS(СВЦЭМ!$G$34:$G$777,СВЦЭМ!$A$34:$A$777,$A239,СВЦЭМ!$B$34:$B$777,B$225)+'СЕТ СН'!$F$12</f>
        <v>176.93373683999999</v>
      </c>
      <c r="C239" s="37">
        <f>SUMIFS(СВЦЭМ!$G$34:$G$777,СВЦЭМ!$A$34:$A$777,$A239,СВЦЭМ!$B$34:$B$777,C$225)+'СЕТ СН'!$F$12</f>
        <v>191.60750852999999</v>
      </c>
      <c r="D239" s="37">
        <f>SUMIFS(СВЦЭМ!$G$34:$G$777,СВЦЭМ!$A$34:$A$777,$A239,СВЦЭМ!$B$34:$B$777,D$225)+'СЕТ СН'!$F$12</f>
        <v>199.05868551</v>
      </c>
      <c r="E239" s="37">
        <f>SUMIFS(СВЦЭМ!$G$34:$G$777,СВЦЭМ!$A$34:$A$777,$A239,СВЦЭМ!$B$34:$B$777,E$225)+'СЕТ СН'!$F$12</f>
        <v>204.12788852</v>
      </c>
      <c r="F239" s="37">
        <f>SUMIFS(СВЦЭМ!$G$34:$G$777,СВЦЭМ!$A$34:$A$777,$A239,СВЦЭМ!$B$34:$B$777,F$225)+'СЕТ СН'!$F$12</f>
        <v>206.10414402000001</v>
      </c>
      <c r="G239" s="37">
        <f>SUMIFS(СВЦЭМ!$G$34:$G$777,СВЦЭМ!$A$34:$A$777,$A239,СВЦЭМ!$B$34:$B$777,G$225)+'СЕТ СН'!$F$12</f>
        <v>207.15143548</v>
      </c>
      <c r="H239" s="37">
        <f>SUMIFS(СВЦЭМ!$G$34:$G$777,СВЦЭМ!$A$34:$A$777,$A239,СВЦЭМ!$B$34:$B$777,H$225)+'СЕТ СН'!$F$12</f>
        <v>199.61204622</v>
      </c>
      <c r="I239" s="37">
        <f>SUMIFS(СВЦЭМ!$G$34:$G$777,СВЦЭМ!$A$34:$A$777,$A239,СВЦЭМ!$B$34:$B$777,I$225)+'СЕТ СН'!$F$12</f>
        <v>200.78233721000001</v>
      </c>
      <c r="J239" s="37">
        <f>SUMIFS(СВЦЭМ!$G$34:$G$777,СВЦЭМ!$A$34:$A$777,$A239,СВЦЭМ!$B$34:$B$777,J$225)+'СЕТ СН'!$F$12</f>
        <v>178.78411399999999</v>
      </c>
      <c r="K239" s="37">
        <f>SUMIFS(СВЦЭМ!$G$34:$G$777,СВЦЭМ!$A$34:$A$777,$A239,СВЦЭМ!$B$34:$B$777,K$225)+'СЕТ СН'!$F$12</f>
        <v>158.29989361</v>
      </c>
      <c r="L239" s="37">
        <f>SUMIFS(СВЦЭМ!$G$34:$G$777,СВЦЭМ!$A$34:$A$777,$A239,СВЦЭМ!$B$34:$B$777,L$225)+'СЕТ СН'!$F$12</f>
        <v>153.70296593</v>
      </c>
      <c r="M239" s="37">
        <f>SUMIFS(СВЦЭМ!$G$34:$G$777,СВЦЭМ!$A$34:$A$777,$A239,СВЦЭМ!$B$34:$B$777,M$225)+'СЕТ СН'!$F$12</f>
        <v>164.17928004999999</v>
      </c>
      <c r="N239" s="37">
        <f>SUMIFS(СВЦЭМ!$G$34:$G$777,СВЦЭМ!$A$34:$A$777,$A239,СВЦЭМ!$B$34:$B$777,N$225)+'СЕТ СН'!$F$12</f>
        <v>163.5479086</v>
      </c>
      <c r="O239" s="37">
        <f>SUMIFS(СВЦЭМ!$G$34:$G$777,СВЦЭМ!$A$34:$A$777,$A239,СВЦЭМ!$B$34:$B$777,O$225)+'СЕТ СН'!$F$12</f>
        <v>165.03206488999999</v>
      </c>
      <c r="P239" s="37">
        <f>SUMIFS(СВЦЭМ!$G$34:$G$777,СВЦЭМ!$A$34:$A$777,$A239,СВЦЭМ!$B$34:$B$777,P$225)+'СЕТ СН'!$F$12</f>
        <v>163.63584363999999</v>
      </c>
      <c r="Q239" s="37">
        <f>SUMIFS(СВЦЭМ!$G$34:$G$777,СВЦЭМ!$A$34:$A$777,$A239,СВЦЭМ!$B$34:$B$777,Q$225)+'СЕТ СН'!$F$12</f>
        <v>163.51273139</v>
      </c>
      <c r="R239" s="37">
        <f>SUMIFS(СВЦЭМ!$G$34:$G$777,СВЦЭМ!$A$34:$A$777,$A239,СВЦЭМ!$B$34:$B$777,R$225)+'СЕТ СН'!$F$12</f>
        <v>162.61487466</v>
      </c>
      <c r="S239" s="37">
        <f>SUMIFS(СВЦЭМ!$G$34:$G$777,СВЦЭМ!$A$34:$A$777,$A239,СВЦЭМ!$B$34:$B$777,S$225)+'СЕТ СН'!$F$12</f>
        <v>165.01121674999999</v>
      </c>
      <c r="T239" s="37">
        <f>SUMIFS(СВЦЭМ!$G$34:$G$777,СВЦЭМ!$A$34:$A$777,$A239,СВЦЭМ!$B$34:$B$777,T$225)+'СЕТ СН'!$F$12</f>
        <v>164.95122333</v>
      </c>
      <c r="U239" s="37">
        <f>SUMIFS(СВЦЭМ!$G$34:$G$777,СВЦЭМ!$A$34:$A$777,$A239,СВЦЭМ!$B$34:$B$777,U$225)+'СЕТ СН'!$F$12</f>
        <v>166.56423308999999</v>
      </c>
      <c r="V239" s="37">
        <f>SUMIFS(СВЦЭМ!$G$34:$G$777,СВЦЭМ!$A$34:$A$777,$A239,СВЦЭМ!$B$34:$B$777,V$225)+'СЕТ СН'!$F$12</f>
        <v>159.97312281000001</v>
      </c>
      <c r="W239" s="37">
        <f>SUMIFS(СВЦЭМ!$G$34:$G$777,СВЦЭМ!$A$34:$A$777,$A239,СВЦЭМ!$B$34:$B$777,W$225)+'СЕТ СН'!$F$12</f>
        <v>150.53476504</v>
      </c>
      <c r="X239" s="37">
        <f>SUMIFS(СВЦЭМ!$G$34:$G$777,СВЦЭМ!$A$34:$A$777,$A239,СВЦЭМ!$B$34:$B$777,X$225)+'СЕТ СН'!$F$12</f>
        <v>150.192443</v>
      </c>
      <c r="Y239" s="37">
        <f>SUMIFS(СВЦЭМ!$G$34:$G$777,СВЦЭМ!$A$34:$A$777,$A239,СВЦЭМ!$B$34:$B$777,Y$225)+'СЕТ СН'!$F$12</f>
        <v>172.26612315</v>
      </c>
    </row>
    <row r="240" spans="1:27" ht="15.75" x14ac:dyDescent="0.2">
      <c r="A240" s="36">
        <f t="shared" si="6"/>
        <v>42597</v>
      </c>
      <c r="B240" s="37">
        <f>SUMIFS(СВЦЭМ!$G$34:$G$777,СВЦЭМ!$A$34:$A$777,$A240,СВЦЭМ!$B$34:$B$777,B$225)+'СЕТ СН'!$F$12</f>
        <v>183.31009968999999</v>
      </c>
      <c r="C240" s="37">
        <f>SUMIFS(СВЦЭМ!$G$34:$G$777,СВЦЭМ!$A$34:$A$777,$A240,СВЦЭМ!$B$34:$B$777,C$225)+'СЕТ СН'!$F$12</f>
        <v>197.41520453999999</v>
      </c>
      <c r="D240" s="37">
        <f>SUMIFS(СВЦЭМ!$G$34:$G$777,СВЦЭМ!$A$34:$A$777,$A240,СВЦЭМ!$B$34:$B$777,D$225)+'СЕТ СН'!$F$12</f>
        <v>194.85113256</v>
      </c>
      <c r="E240" s="37">
        <f>SUMIFS(СВЦЭМ!$G$34:$G$777,СВЦЭМ!$A$34:$A$777,$A240,СВЦЭМ!$B$34:$B$777,E$225)+'СЕТ СН'!$F$12</f>
        <v>201.59864653</v>
      </c>
      <c r="F240" s="37">
        <f>SUMIFS(СВЦЭМ!$G$34:$G$777,СВЦЭМ!$A$34:$A$777,$A240,СВЦЭМ!$B$34:$B$777,F$225)+'СЕТ СН'!$F$12</f>
        <v>203.28945615000001</v>
      </c>
      <c r="G240" s="37">
        <f>SUMIFS(СВЦЭМ!$G$34:$G$777,СВЦЭМ!$A$34:$A$777,$A240,СВЦЭМ!$B$34:$B$777,G$225)+'СЕТ СН'!$F$12</f>
        <v>202.61844399</v>
      </c>
      <c r="H240" s="37">
        <f>SUMIFS(СВЦЭМ!$G$34:$G$777,СВЦЭМ!$A$34:$A$777,$A240,СВЦЭМ!$B$34:$B$777,H$225)+'СЕТ СН'!$F$12</f>
        <v>194.12484709</v>
      </c>
      <c r="I240" s="37">
        <f>SUMIFS(СВЦЭМ!$G$34:$G$777,СВЦЭМ!$A$34:$A$777,$A240,СВЦЭМ!$B$34:$B$777,I$225)+'СЕТ СН'!$F$12</f>
        <v>192.25699270000001</v>
      </c>
      <c r="J240" s="37">
        <f>SUMIFS(СВЦЭМ!$G$34:$G$777,СВЦЭМ!$A$34:$A$777,$A240,СВЦЭМ!$B$34:$B$777,J$225)+'СЕТ СН'!$F$12</f>
        <v>167.37921700000001</v>
      </c>
      <c r="K240" s="37">
        <f>SUMIFS(СВЦЭМ!$G$34:$G$777,СВЦЭМ!$A$34:$A$777,$A240,СВЦЭМ!$B$34:$B$777,K$225)+'СЕТ СН'!$F$12</f>
        <v>149.01291237000001</v>
      </c>
      <c r="L240" s="37">
        <f>SUMIFS(СВЦЭМ!$G$34:$G$777,СВЦЭМ!$A$34:$A$777,$A240,СВЦЭМ!$B$34:$B$777,L$225)+'СЕТ СН'!$F$12</f>
        <v>137.10853815999999</v>
      </c>
      <c r="M240" s="37">
        <f>SUMIFS(СВЦЭМ!$G$34:$G$777,СВЦЭМ!$A$34:$A$777,$A240,СВЦЭМ!$B$34:$B$777,M$225)+'СЕТ СН'!$F$12</f>
        <v>135.84809389</v>
      </c>
      <c r="N240" s="37">
        <f>SUMIFS(СВЦЭМ!$G$34:$G$777,СВЦЭМ!$A$34:$A$777,$A240,СВЦЭМ!$B$34:$B$777,N$225)+'СЕТ СН'!$F$12</f>
        <v>137.59043413000001</v>
      </c>
      <c r="O240" s="37">
        <f>SUMIFS(СВЦЭМ!$G$34:$G$777,СВЦЭМ!$A$34:$A$777,$A240,СВЦЭМ!$B$34:$B$777,O$225)+'СЕТ СН'!$F$12</f>
        <v>135.04096953000001</v>
      </c>
      <c r="P240" s="37">
        <f>SUMIFS(СВЦЭМ!$G$34:$G$777,СВЦЭМ!$A$34:$A$777,$A240,СВЦЭМ!$B$34:$B$777,P$225)+'СЕТ СН'!$F$12</f>
        <v>136.95059420000001</v>
      </c>
      <c r="Q240" s="37">
        <f>SUMIFS(СВЦЭМ!$G$34:$G$777,СВЦЭМ!$A$34:$A$777,$A240,СВЦЭМ!$B$34:$B$777,Q$225)+'СЕТ СН'!$F$12</f>
        <v>137.88912966999999</v>
      </c>
      <c r="R240" s="37">
        <f>SUMIFS(СВЦЭМ!$G$34:$G$777,СВЦЭМ!$A$34:$A$777,$A240,СВЦЭМ!$B$34:$B$777,R$225)+'СЕТ СН'!$F$12</f>
        <v>137.49981951000001</v>
      </c>
      <c r="S240" s="37">
        <f>SUMIFS(СВЦЭМ!$G$34:$G$777,СВЦЭМ!$A$34:$A$777,$A240,СВЦЭМ!$B$34:$B$777,S$225)+'СЕТ СН'!$F$12</f>
        <v>138.70864277999999</v>
      </c>
      <c r="T240" s="37">
        <f>SUMIFS(СВЦЭМ!$G$34:$G$777,СВЦЭМ!$A$34:$A$777,$A240,СВЦЭМ!$B$34:$B$777,T$225)+'СЕТ СН'!$F$12</f>
        <v>141.38232474</v>
      </c>
      <c r="U240" s="37">
        <f>SUMIFS(СВЦЭМ!$G$34:$G$777,СВЦЭМ!$A$34:$A$777,$A240,СВЦЭМ!$B$34:$B$777,U$225)+'СЕТ СН'!$F$12</f>
        <v>140.7321943</v>
      </c>
      <c r="V240" s="37">
        <f>SUMIFS(СВЦЭМ!$G$34:$G$777,СВЦЭМ!$A$34:$A$777,$A240,СВЦЭМ!$B$34:$B$777,V$225)+'СЕТ СН'!$F$12</f>
        <v>134.97501333</v>
      </c>
      <c r="W240" s="37">
        <f>SUMIFS(СВЦЭМ!$G$34:$G$777,СВЦЭМ!$A$34:$A$777,$A240,СВЦЭМ!$B$34:$B$777,W$225)+'СЕТ СН'!$F$12</f>
        <v>135.22990494999999</v>
      </c>
      <c r="X240" s="37">
        <f>SUMIFS(СВЦЭМ!$G$34:$G$777,СВЦЭМ!$A$34:$A$777,$A240,СВЦЭМ!$B$34:$B$777,X$225)+'СЕТ СН'!$F$12</f>
        <v>140.99547190000001</v>
      </c>
      <c r="Y240" s="37">
        <f>SUMIFS(СВЦЭМ!$G$34:$G$777,СВЦЭМ!$A$34:$A$777,$A240,СВЦЭМ!$B$34:$B$777,Y$225)+'СЕТ СН'!$F$12</f>
        <v>161.25225674999999</v>
      </c>
    </row>
    <row r="241" spans="1:25" ht="15.75" x14ac:dyDescent="0.2">
      <c r="A241" s="36">
        <f t="shared" si="6"/>
        <v>42598</v>
      </c>
      <c r="B241" s="37">
        <f>SUMIFS(СВЦЭМ!$G$34:$G$777,СВЦЭМ!$A$34:$A$777,$A241,СВЦЭМ!$B$34:$B$777,B$225)+'СЕТ СН'!$F$12</f>
        <v>171.73481362000001</v>
      </c>
      <c r="C241" s="37">
        <f>SUMIFS(СВЦЭМ!$G$34:$G$777,СВЦЭМ!$A$34:$A$777,$A241,СВЦЭМ!$B$34:$B$777,C$225)+'СЕТ СН'!$F$12</f>
        <v>186.82907238999999</v>
      </c>
      <c r="D241" s="37">
        <f>SUMIFS(СВЦЭМ!$G$34:$G$777,СВЦЭМ!$A$34:$A$777,$A241,СВЦЭМ!$B$34:$B$777,D$225)+'СЕТ СН'!$F$12</f>
        <v>197.75555241000001</v>
      </c>
      <c r="E241" s="37">
        <f>SUMIFS(СВЦЭМ!$G$34:$G$777,СВЦЭМ!$A$34:$A$777,$A241,СВЦЭМ!$B$34:$B$777,E$225)+'СЕТ СН'!$F$12</f>
        <v>203.14476256</v>
      </c>
      <c r="F241" s="37">
        <f>SUMIFS(СВЦЭМ!$G$34:$G$777,СВЦЭМ!$A$34:$A$777,$A241,СВЦЭМ!$B$34:$B$777,F$225)+'СЕТ СН'!$F$12</f>
        <v>205.84419733999999</v>
      </c>
      <c r="G241" s="37">
        <f>SUMIFS(СВЦЭМ!$G$34:$G$777,СВЦЭМ!$A$34:$A$777,$A241,СВЦЭМ!$B$34:$B$777,G$225)+'СЕТ СН'!$F$12</f>
        <v>205.146953</v>
      </c>
      <c r="H241" s="37">
        <f>SUMIFS(СВЦЭМ!$G$34:$G$777,СВЦЭМ!$A$34:$A$777,$A241,СВЦЭМ!$B$34:$B$777,H$225)+'СЕТ СН'!$F$12</f>
        <v>194.09705412</v>
      </c>
      <c r="I241" s="37">
        <f>SUMIFS(СВЦЭМ!$G$34:$G$777,СВЦЭМ!$A$34:$A$777,$A241,СВЦЭМ!$B$34:$B$777,I$225)+'СЕТ СН'!$F$12</f>
        <v>182.59370335</v>
      </c>
      <c r="J241" s="37">
        <f>SUMIFS(СВЦЭМ!$G$34:$G$777,СВЦЭМ!$A$34:$A$777,$A241,СВЦЭМ!$B$34:$B$777,J$225)+'СЕТ СН'!$F$12</f>
        <v>159.68100869</v>
      </c>
      <c r="K241" s="37">
        <f>SUMIFS(СВЦЭМ!$G$34:$G$777,СВЦЭМ!$A$34:$A$777,$A241,СВЦЭМ!$B$34:$B$777,K$225)+'СЕТ СН'!$F$12</f>
        <v>145.70550933000001</v>
      </c>
      <c r="L241" s="37">
        <f>SUMIFS(СВЦЭМ!$G$34:$G$777,СВЦЭМ!$A$34:$A$777,$A241,СВЦЭМ!$B$34:$B$777,L$225)+'СЕТ СН'!$F$12</f>
        <v>134.61616481999999</v>
      </c>
      <c r="M241" s="37">
        <f>SUMIFS(СВЦЭМ!$G$34:$G$777,СВЦЭМ!$A$34:$A$777,$A241,СВЦЭМ!$B$34:$B$777,M$225)+'СЕТ СН'!$F$12</f>
        <v>137.68909507000001</v>
      </c>
      <c r="N241" s="37">
        <f>SUMIFS(СВЦЭМ!$G$34:$G$777,СВЦЭМ!$A$34:$A$777,$A241,СВЦЭМ!$B$34:$B$777,N$225)+'СЕТ СН'!$F$12</f>
        <v>145.32604814999999</v>
      </c>
      <c r="O241" s="37">
        <f>SUMIFS(СВЦЭМ!$G$34:$G$777,СВЦЭМ!$A$34:$A$777,$A241,СВЦЭМ!$B$34:$B$777,O$225)+'СЕТ СН'!$F$12</f>
        <v>150.23458901999999</v>
      </c>
      <c r="P241" s="37">
        <f>SUMIFS(СВЦЭМ!$G$34:$G$777,СВЦЭМ!$A$34:$A$777,$A241,СВЦЭМ!$B$34:$B$777,P$225)+'СЕТ СН'!$F$12</f>
        <v>141.27061172000001</v>
      </c>
      <c r="Q241" s="37">
        <f>SUMIFS(СВЦЭМ!$G$34:$G$777,СВЦЭМ!$A$34:$A$777,$A241,СВЦЭМ!$B$34:$B$777,Q$225)+'СЕТ СН'!$F$12</f>
        <v>136.71942959</v>
      </c>
      <c r="R241" s="37">
        <f>SUMIFS(СВЦЭМ!$G$34:$G$777,СВЦЭМ!$A$34:$A$777,$A241,СВЦЭМ!$B$34:$B$777,R$225)+'СЕТ СН'!$F$12</f>
        <v>136.24406628</v>
      </c>
      <c r="S241" s="37">
        <f>SUMIFS(СВЦЭМ!$G$34:$G$777,СВЦЭМ!$A$34:$A$777,$A241,СВЦЭМ!$B$34:$B$777,S$225)+'СЕТ СН'!$F$12</f>
        <v>137.87912969000001</v>
      </c>
      <c r="T241" s="37">
        <f>SUMIFS(СВЦЭМ!$G$34:$G$777,СВЦЭМ!$A$34:$A$777,$A241,СВЦЭМ!$B$34:$B$777,T$225)+'СЕТ СН'!$F$12</f>
        <v>139.93091666999999</v>
      </c>
      <c r="U241" s="37">
        <f>SUMIFS(СВЦЭМ!$G$34:$G$777,СВЦЭМ!$A$34:$A$777,$A241,СВЦЭМ!$B$34:$B$777,U$225)+'СЕТ СН'!$F$12</f>
        <v>141.19811336000001</v>
      </c>
      <c r="V241" s="37">
        <f>SUMIFS(СВЦЭМ!$G$34:$G$777,СВЦЭМ!$A$34:$A$777,$A241,СВЦЭМ!$B$34:$B$777,V$225)+'СЕТ СН'!$F$12</f>
        <v>137.31744476</v>
      </c>
      <c r="W241" s="37">
        <f>SUMIFS(СВЦЭМ!$G$34:$G$777,СВЦЭМ!$A$34:$A$777,$A241,СВЦЭМ!$B$34:$B$777,W$225)+'СЕТ СН'!$F$12</f>
        <v>140.49498134000001</v>
      </c>
      <c r="X241" s="37">
        <f>SUMIFS(СВЦЭМ!$G$34:$G$777,СВЦЭМ!$A$34:$A$777,$A241,СВЦЭМ!$B$34:$B$777,X$225)+'СЕТ СН'!$F$12</f>
        <v>142.39026838999999</v>
      </c>
      <c r="Y241" s="37">
        <f>SUMIFS(СВЦЭМ!$G$34:$G$777,СВЦЭМ!$A$34:$A$777,$A241,СВЦЭМ!$B$34:$B$777,Y$225)+'СЕТ СН'!$F$12</f>
        <v>161.20570050000001</v>
      </c>
    </row>
    <row r="242" spans="1:25" ht="15.75" x14ac:dyDescent="0.2">
      <c r="A242" s="36">
        <f t="shared" si="6"/>
        <v>42599</v>
      </c>
      <c r="B242" s="37">
        <f>SUMIFS(СВЦЭМ!$G$34:$G$777,СВЦЭМ!$A$34:$A$777,$A242,СВЦЭМ!$B$34:$B$777,B$225)+'СЕТ СН'!$F$12</f>
        <v>168.69163417999999</v>
      </c>
      <c r="C242" s="37">
        <f>SUMIFS(СВЦЭМ!$G$34:$G$777,СВЦЭМ!$A$34:$A$777,$A242,СВЦЭМ!$B$34:$B$777,C$225)+'СЕТ СН'!$F$12</f>
        <v>187.07291638999999</v>
      </c>
      <c r="D242" s="37">
        <f>SUMIFS(СВЦЭМ!$G$34:$G$777,СВЦЭМ!$A$34:$A$777,$A242,СВЦЭМ!$B$34:$B$777,D$225)+'СЕТ СН'!$F$12</f>
        <v>198.55036672</v>
      </c>
      <c r="E242" s="37">
        <f>SUMIFS(СВЦЭМ!$G$34:$G$777,СВЦЭМ!$A$34:$A$777,$A242,СВЦЭМ!$B$34:$B$777,E$225)+'СЕТ СН'!$F$12</f>
        <v>203.66244645</v>
      </c>
      <c r="F242" s="37">
        <f>SUMIFS(СВЦЭМ!$G$34:$G$777,СВЦЭМ!$A$34:$A$777,$A242,СВЦЭМ!$B$34:$B$777,F$225)+'СЕТ СН'!$F$12</f>
        <v>208.28104845999999</v>
      </c>
      <c r="G242" s="37">
        <f>SUMIFS(СВЦЭМ!$G$34:$G$777,СВЦЭМ!$A$34:$A$777,$A242,СВЦЭМ!$B$34:$B$777,G$225)+'СЕТ СН'!$F$12</f>
        <v>207.07359498</v>
      </c>
      <c r="H242" s="37">
        <f>SUMIFS(СВЦЭМ!$G$34:$G$777,СВЦЭМ!$A$34:$A$777,$A242,СВЦЭМ!$B$34:$B$777,H$225)+'СЕТ СН'!$F$12</f>
        <v>192.13533498000001</v>
      </c>
      <c r="I242" s="37">
        <f>SUMIFS(СВЦЭМ!$G$34:$G$777,СВЦЭМ!$A$34:$A$777,$A242,СВЦЭМ!$B$34:$B$777,I$225)+'СЕТ СН'!$F$12</f>
        <v>179.57104867000001</v>
      </c>
      <c r="J242" s="37">
        <f>SUMIFS(СВЦЭМ!$G$34:$G$777,СВЦЭМ!$A$34:$A$777,$A242,СВЦЭМ!$B$34:$B$777,J$225)+'СЕТ СН'!$F$12</f>
        <v>155.55148561999999</v>
      </c>
      <c r="K242" s="37">
        <f>SUMIFS(СВЦЭМ!$G$34:$G$777,СВЦЭМ!$A$34:$A$777,$A242,СВЦЭМ!$B$34:$B$777,K$225)+'СЕТ СН'!$F$12</f>
        <v>141.99861243000001</v>
      </c>
      <c r="L242" s="37">
        <f>SUMIFS(СВЦЭМ!$G$34:$G$777,СВЦЭМ!$A$34:$A$777,$A242,СВЦЭМ!$B$34:$B$777,L$225)+'СЕТ СН'!$F$12</f>
        <v>133.26496398</v>
      </c>
      <c r="M242" s="37">
        <f>SUMIFS(СВЦЭМ!$G$34:$G$777,СВЦЭМ!$A$34:$A$777,$A242,СВЦЭМ!$B$34:$B$777,M$225)+'СЕТ СН'!$F$12</f>
        <v>130.54927666</v>
      </c>
      <c r="N242" s="37">
        <f>SUMIFS(СВЦЭМ!$G$34:$G$777,СВЦЭМ!$A$34:$A$777,$A242,СВЦЭМ!$B$34:$B$777,N$225)+'СЕТ СН'!$F$12</f>
        <v>133.61525818000001</v>
      </c>
      <c r="O242" s="37">
        <f>SUMIFS(СВЦЭМ!$G$34:$G$777,СВЦЭМ!$A$34:$A$777,$A242,СВЦЭМ!$B$34:$B$777,O$225)+'СЕТ СН'!$F$12</f>
        <v>132.21717952</v>
      </c>
      <c r="P242" s="37">
        <f>SUMIFS(СВЦЭМ!$G$34:$G$777,СВЦЭМ!$A$34:$A$777,$A242,СВЦЭМ!$B$34:$B$777,P$225)+'СЕТ СН'!$F$12</f>
        <v>133.26498405000001</v>
      </c>
      <c r="Q242" s="37">
        <f>SUMIFS(СВЦЭМ!$G$34:$G$777,СВЦЭМ!$A$34:$A$777,$A242,СВЦЭМ!$B$34:$B$777,Q$225)+'СЕТ СН'!$F$12</f>
        <v>134.09876863</v>
      </c>
      <c r="R242" s="37">
        <f>SUMIFS(СВЦЭМ!$G$34:$G$777,СВЦЭМ!$A$34:$A$777,$A242,СВЦЭМ!$B$34:$B$777,R$225)+'СЕТ СН'!$F$12</f>
        <v>137.60693677</v>
      </c>
      <c r="S242" s="37">
        <f>SUMIFS(СВЦЭМ!$G$34:$G$777,СВЦЭМ!$A$34:$A$777,$A242,СВЦЭМ!$B$34:$B$777,S$225)+'СЕТ СН'!$F$12</f>
        <v>142.50371147000001</v>
      </c>
      <c r="T242" s="37">
        <f>SUMIFS(СВЦЭМ!$G$34:$G$777,СВЦЭМ!$A$34:$A$777,$A242,СВЦЭМ!$B$34:$B$777,T$225)+'СЕТ СН'!$F$12</f>
        <v>154.34241546000001</v>
      </c>
      <c r="U242" s="37">
        <f>SUMIFS(СВЦЭМ!$G$34:$G$777,СВЦЭМ!$A$34:$A$777,$A242,СВЦЭМ!$B$34:$B$777,U$225)+'СЕТ СН'!$F$12</f>
        <v>155.97353127</v>
      </c>
      <c r="V242" s="37">
        <f>SUMIFS(СВЦЭМ!$G$34:$G$777,СВЦЭМ!$A$34:$A$777,$A242,СВЦЭМ!$B$34:$B$777,V$225)+'СЕТ СН'!$F$12</f>
        <v>149.36446174</v>
      </c>
      <c r="W242" s="37">
        <f>SUMIFS(СВЦЭМ!$G$34:$G$777,СВЦЭМ!$A$34:$A$777,$A242,СВЦЭМ!$B$34:$B$777,W$225)+'СЕТ СН'!$F$12</f>
        <v>146.52338531999999</v>
      </c>
      <c r="X242" s="37">
        <f>SUMIFS(СВЦЭМ!$G$34:$G$777,СВЦЭМ!$A$34:$A$777,$A242,СВЦЭМ!$B$34:$B$777,X$225)+'СЕТ СН'!$F$12</f>
        <v>144.72180413999999</v>
      </c>
      <c r="Y242" s="37">
        <f>SUMIFS(СВЦЭМ!$G$34:$G$777,СВЦЭМ!$A$34:$A$777,$A242,СВЦЭМ!$B$34:$B$777,Y$225)+'СЕТ СН'!$F$12</f>
        <v>160.17021278999999</v>
      </c>
    </row>
    <row r="243" spans="1:25" ht="15.75" x14ac:dyDescent="0.2">
      <c r="A243" s="36">
        <f t="shared" si="6"/>
        <v>42600</v>
      </c>
      <c r="B243" s="37">
        <f>SUMIFS(СВЦЭМ!$G$34:$G$777,СВЦЭМ!$A$34:$A$777,$A243,СВЦЭМ!$B$34:$B$777,B$225)+'СЕТ СН'!$F$12</f>
        <v>158.32664120999999</v>
      </c>
      <c r="C243" s="37">
        <f>SUMIFS(СВЦЭМ!$G$34:$G$777,СВЦЭМ!$A$34:$A$777,$A243,СВЦЭМ!$B$34:$B$777,C$225)+'СЕТ СН'!$F$12</f>
        <v>170.58633567000001</v>
      </c>
      <c r="D243" s="37">
        <f>SUMIFS(СВЦЭМ!$G$34:$G$777,СВЦЭМ!$A$34:$A$777,$A243,СВЦЭМ!$B$34:$B$777,D$225)+'СЕТ СН'!$F$12</f>
        <v>179.58582479</v>
      </c>
      <c r="E243" s="37">
        <f>SUMIFS(СВЦЭМ!$G$34:$G$777,СВЦЭМ!$A$34:$A$777,$A243,СВЦЭМ!$B$34:$B$777,E$225)+'СЕТ СН'!$F$12</f>
        <v>183.59717558</v>
      </c>
      <c r="F243" s="37">
        <f>SUMIFS(СВЦЭМ!$G$34:$G$777,СВЦЭМ!$A$34:$A$777,$A243,СВЦЭМ!$B$34:$B$777,F$225)+'СЕТ СН'!$F$12</f>
        <v>187.93615498</v>
      </c>
      <c r="G243" s="37">
        <f>SUMIFS(СВЦЭМ!$G$34:$G$777,СВЦЭМ!$A$34:$A$777,$A243,СВЦЭМ!$B$34:$B$777,G$225)+'СЕТ СН'!$F$12</f>
        <v>187.11325220000001</v>
      </c>
      <c r="H243" s="37">
        <f>SUMIFS(СВЦЭМ!$G$34:$G$777,СВЦЭМ!$A$34:$A$777,$A243,СВЦЭМ!$B$34:$B$777,H$225)+'СЕТ СН'!$F$12</f>
        <v>179.58381384</v>
      </c>
      <c r="I243" s="37">
        <f>SUMIFS(СВЦЭМ!$G$34:$G$777,СВЦЭМ!$A$34:$A$777,$A243,СВЦЭМ!$B$34:$B$777,I$225)+'СЕТ СН'!$F$12</f>
        <v>165.93911083</v>
      </c>
      <c r="J243" s="37">
        <f>SUMIFS(СВЦЭМ!$G$34:$G$777,СВЦЭМ!$A$34:$A$777,$A243,СВЦЭМ!$B$34:$B$777,J$225)+'СЕТ СН'!$F$12</f>
        <v>143.15596296999999</v>
      </c>
      <c r="K243" s="37">
        <f>SUMIFS(СВЦЭМ!$G$34:$G$777,СВЦЭМ!$A$34:$A$777,$A243,СВЦЭМ!$B$34:$B$777,K$225)+'СЕТ СН'!$F$12</f>
        <v>129.87694367</v>
      </c>
      <c r="L243" s="37">
        <f>SUMIFS(СВЦЭМ!$G$34:$G$777,СВЦЭМ!$A$34:$A$777,$A243,СВЦЭМ!$B$34:$B$777,L$225)+'СЕТ СН'!$F$12</f>
        <v>122.26989752999999</v>
      </c>
      <c r="M243" s="37">
        <f>SUMIFS(СВЦЭМ!$G$34:$G$777,СВЦЭМ!$A$34:$A$777,$A243,СВЦЭМ!$B$34:$B$777,M$225)+'СЕТ СН'!$F$12</f>
        <v>125.56344172999999</v>
      </c>
      <c r="N243" s="37">
        <f>SUMIFS(СВЦЭМ!$G$34:$G$777,СВЦЭМ!$A$34:$A$777,$A243,СВЦЭМ!$B$34:$B$777,N$225)+'СЕТ СН'!$F$12</f>
        <v>122.19050405999999</v>
      </c>
      <c r="O243" s="37">
        <f>SUMIFS(СВЦЭМ!$G$34:$G$777,СВЦЭМ!$A$34:$A$777,$A243,СВЦЭМ!$B$34:$B$777,O$225)+'СЕТ СН'!$F$12</f>
        <v>123.41608689</v>
      </c>
      <c r="P243" s="37">
        <f>SUMIFS(СВЦЭМ!$G$34:$G$777,СВЦЭМ!$A$34:$A$777,$A243,СВЦЭМ!$B$34:$B$777,P$225)+'СЕТ СН'!$F$12</f>
        <v>120.31998885</v>
      </c>
      <c r="Q243" s="37">
        <f>SUMIFS(СВЦЭМ!$G$34:$G$777,СВЦЭМ!$A$34:$A$777,$A243,СВЦЭМ!$B$34:$B$777,Q$225)+'СЕТ СН'!$F$12</f>
        <v>118.98171341</v>
      </c>
      <c r="R243" s="37">
        <f>SUMIFS(СВЦЭМ!$G$34:$G$777,СВЦЭМ!$A$34:$A$777,$A243,СВЦЭМ!$B$34:$B$777,R$225)+'СЕТ СН'!$F$12</f>
        <v>119.18132265</v>
      </c>
      <c r="S243" s="37">
        <f>SUMIFS(СВЦЭМ!$G$34:$G$777,СВЦЭМ!$A$34:$A$777,$A243,СВЦЭМ!$B$34:$B$777,S$225)+'СЕТ СН'!$F$12</f>
        <v>120.74825469</v>
      </c>
      <c r="T243" s="37">
        <f>SUMIFS(СВЦЭМ!$G$34:$G$777,СВЦЭМ!$A$34:$A$777,$A243,СВЦЭМ!$B$34:$B$777,T$225)+'СЕТ СН'!$F$12</f>
        <v>121.63062059000001</v>
      </c>
      <c r="U243" s="37">
        <f>SUMIFS(СВЦЭМ!$G$34:$G$777,СВЦЭМ!$A$34:$A$777,$A243,СВЦЭМ!$B$34:$B$777,U$225)+'СЕТ СН'!$F$12</f>
        <v>121.09862414</v>
      </c>
      <c r="V243" s="37">
        <f>SUMIFS(СВЦЭМ!$G$34:$G$777,СВЦЭМ!$A$34:$A$777,$A243,СВЦЭМ!$B$34:$B$777,V$225)+'СЕТ СН'!$F$12</f>
        <v>124.46311264000001</v>
      </c>
      <c r="W243" s="37">
        <f>SUMIFS(СВЦЭМ!$G$34:$G$777,СВЦЭМ!$A$34:$A$777,$A243,СВЦЭМ!$B$34:$B$777,W$225)+'СЕТ СН'!$F$12</f>
        <v>130.44924748</v>
      </c>
      <c r="X243" s="37">
        <f>SUMIFS(СВЦЭМ!$G$34:$G$777,СВЦЭМ!$A$34:$A$777,$A243,СВЦЭМ!$B$34:$B$777,X$225)+'СЕТ СН'!$F$12</f>
        <v>125.84749614</v>
      </c>
      <c r="Y243" s="37">
        <f>SUMIFS(СВЦЭМ!$G$34:$G$777,СВЦЭМ!$A$34:$A$777,$A243,СВЦЭМ!$B$34:$B$777,Y$225)+'СЕТ СН'!$F$12</f>
        <v>141.79621574000001</v>
      </c>
    </row>
    <row r="244" spans="1:25" ht="15.75" x14ac:dyDescent="0.2">
      <c r="A244" s="36">
        <f t="shared" si="6"/>
        <v>42601</v>
      </c>
      <c r="B244" s="37">
        <f>SUMIFS(СВЦЭМ!$G$34:$G$777,СВЦЭМ!$A$34:$A$777,$A244,СВЦЭМ!$B$34:$B$777,B$225)+'СЕТ СН'!$F$12</f>
        <v>161.29748900000001</v>
      </c>
      <c r="C244" s="37">
        <f>SUMIFS(СВЦЭМ!$G$34:$G$777,СВЦЭМ!$A$34:$A$777,$A244,СВЦЭМ!$B$34:$B$777,C$225)+'СЕТ СН'!$F$12</f>
        <v>177.09906265999999</v>
      </c>
      <c r="D244" s="37">
        <f>SUMIFS(СВЦЭМ!$G$34:$G$777,СВЦЭМ!$A$34:$A$777,$A244,СВЦЭМ!$B$34:$B$777,D$225)+'СЕТ СН'!$F$12</f>
        <v>186.78591415</v>
      </c>
      <c r="E244" s="37">
        <f>SUMIFS(СВЦЭМ!$G$34:$G$777,СВЦЭМ!$A$34:$A$777,$A244,СВЦЭМ!$B$34:$B$777,E$225)+'СЕТ СН'!$F$12</f>
        <v>186.64902444000001</v>
      </c>
      <c r="F244" s="37">
        <f>SUMIFS(СВЦЭМ!$G$34:$G$777,СВЦЭМ!$A$34:$A$777,$A244,СВЦЭМ!$B$34:$B$777,F$225)+'СЕТ СН'!$F$12</f>
        <v>189.34971017999999</v>
      </c>
      <c r="G244" s="37">
        <f>SUMIFS(СВЦЭМ!$G$34:$G$777,СВЦЭМ!$A$34:$A$777,$A244,СВЦЭМ!$B$34:$B$777,G$225)+'СЕТ СН'!$F$12</f>
        <v>185.49100038</v>
      </c>
      <c r="H244" s="37">
        <f>SUMIFS(СВЦЭМ!$G$34:$G$777,СВЦЭМ!$A$34:$A$777,$A244,СВЦЭМ!$B$34:$B$777,H$225)+'СЕТ СН'!$F$12</f>
        <v>176.76804866000001</v>
      </c>
      <c r="I244" s="37">
        <f>SUMIFS(СВЦЭМ!$G$34:$G$777,СВЦЭМ!$A$34:$A$777,$A244,СВЦЭМ!$B$34:$B$777,I$225)+'СЕТ СН'!$F$12</f>
        <v>159.04906683999999</v>
      </c>
      <c r="J244" s="37">
        <f>SUMIFS(СВЦЭМ!$G$34:$G$777,СВЦЭМ!$A$34:$A$777,$A244,СВЦЭМ!$B$34:$B$777,J$225)+'СЕТ СН'!$F$12</f>
        <v>140.63995835</v>
      </c>
      <c r="K244" s="37">
        <f>SUMIFS(СВЦЭМ!$G$34:$G$777,СВЦЭМ!$A$34:$A$777,$A244,СВЦЭМ!$B$34:$B$777,K$225)+'СЕТ СН'!$F$12</f>
        <v>125.49347185000001</v>
      </c>
      <c r="L244" s="37">
        <f>SUMIFS(СВЦЭМ!$G$34:$G$777,СВЦЭМ!$A$34:$A$777,$A244,СВЦЭМ!$B$34:$B$777,L$225)+'СЕТ СН'!$F$12</f>
        <v>121.26286159999999</v>
      </c>
      <c r="M244" s="37">
        <f>SUMIFS(СВЦЭМ!$G$34:$G$777,СВЦЭМ!$A$34:$A$777,$A244,СВЦЭМ!$B$34:$B$777,M$225)+'СЕТ СН'!$F$12</f>
        <v>122.10809546</v>
      </c>
      <c r="N244" s="37">
        <f>SUMIFS(СВЦЭМ!$G$34:$G$777,СВЦЭМ!$A$34:$A$777,$A244,СВЦЭМ!$B$34:$B$777,N$225)+'СЕТ СН'!$F$12</f>
        <v>128.73835457999999</v>
      </c>
      <c r="O244" s="37">
        <f>SUMIFS(СВЦЭМ!$G$34:$G$777,СВЦЭМ!$A$34:$A$777,$A244,СВЦЭМ!$B$34:$B$777,O$225)+'СЕТ СН'!$F$12</f>
        <v>132.86607508</v>
      </c>
      <c r="P244" s="37">
        <f>SUMIFS(СВЦЭМ!$G$34:$G$777,СВЦЭМ!$A$34:$A$777,$A244,СВЦЭМ!$B$34:$B$777,P$225)+'СЕТ СН'!$F$12</f>
        <v>132.39055278999999</v>
      </c>
      <c r="Q244" s="37">
        <f>SUMIFS(СВЦЭМ!$G$34:$G$777,СВЦЭМ!$A$34:$A$777,$A244,СВЦЭМ!$B$34:$B$777,Q$225)+'СЕТ СН'!$F$12</f>
        <v>133.98549553999999</v>
      </c>
      <c r="R244" s="37">
        <f>SUMIFS(СВЦЭМ!$G$34:$G$777,СВЦЭМ!$A$34:$A$777,$A244,СВЦЭМ!$B$34:$B$777,R$225)+'СЕТ СН'!$F$12</f>
        <v>132.94168687999999</v>
      </c>
      <c r="S244" s="37">
        <f>SUMIFS(СВЦЭМ!$G$34:$G$777,СВЦЭМ!$A$34:$A$777,$A244,СВЦЭМ!$B$34:$B$777,S$225)+'СЕТ СН'!$F$12</f>
        <v>131.94589891000001</v>
      </c>
      <c r="T244" s="37">
        <f>SUMIFS(СВЦЭМ!$G$34:$G$777,СВЦЭМ!$A$34:$A$777,$A244,СВЦЭМ!$B$34:$B$777,T$225)+'СЕТ СН'!$F$12</f>
        <v>130.32693222</v>
      </c>
      <c r="U244" s="37">
        <f>SUMIFS(СВЦЭМ!$G$34:$G$777,СВЦЭМ!$A$34:$A$777,$A244,СВЦЭМ!$B$34:$B$777,U$225)+'СЕТ СН'!$F$12</f>
        <v>131.94509435000001</v>
      </c>
      <c r="V244" s="37">
        <f>SUMIFS(СВЦЭМ!$G$34:$G$777,СВЦЭМ!$A$34:$A$777,$A244,СВЦЭМ!$B$34:$B$777,V$225)+'СЕТ СН'!$F$12</f>
        <v>132.29983387999999</v>
      </c>
      <c r="W244" s="37">
        <f>SUMIFS(СВЦЭМ!$G$34:$G$777,СВЦЭМ!$A$34:$A$777,$A244,СВЦЭМ!$B$34:$B$777,W$225)+'СЕТ СН'!$F$12</f>
        <v>131.43617313999999</v>
      </c>
      <c r="X244" s="37">
        <f>SUMIFS(СВЦЭМ!$G$34:$G$777,СВЦЭМ!$A$34:$A$777,$A244,СВЦЭМ!$B$34:$B$777,X$225)+'СЕТ СН'!$F$12</f>
        <v>122.41999717</v>
      </c>
      <c r="Y244" s="37">
        <f>SUMIFS(СВЦЭМ!$G$34:$G$777,СВЦЭМ!$A$34:$A$777,$A244,СВЦЭМ!$B$34:$B$777,Y$225)+'СЕТ СН'!$F$12</f>
        <v>131.10304826999999</v>
      </c>
    </row>
    <row r="245" spans="1:25" ht="15.75" x14ac:dyDescent="0.2">
      <c r="A245" s="36">
        <f t="shared" si="6"/>
        <v>42602</v>
      </c>
      <c r="B245" s="37">
        <f>SUMIFS(СВЦЭМ!$G$34:$G$777,СВЦЭМ!$A$34:$A$777,$A245,СВЦЭМ!$B$34:$B$777,B$225)+'СЕТ СН'!$F$12</f>
        <v>139.03874714</v>
      </c>
      <c r="C245" s="37">
        <f>SUMIFS(СВЦЭМ!$G$34:$G$777,СВЦЭМ!$A$34:$A$777,$A245,СВЦЭМ!$B$34:$B$777,C$225)+'СЕТ СН'!$F$12</f>
        <v>142.64888879</v>
      </c>
      <c r="D245" s="37">
        <f>SUMIFS(СВЦЭМ!$G$34:$G$777,СВЦЭМ!$A$34:$A$777,$A245,СВЦЭМ!$B$34:$B$777,D$225)+'СЕТ СН'!$F$12</f>
        <v>152.90044003</v>
      </c>
      <c r="E245" s="37">
        <f>SUMIFS(СВЦЭМ!$G$34:$G$777,СВЦЭМ!$A$34:$A$777,$A245,СВЦЭМ!$B$34:$B$777,E$225)+'СЕТ СН'!$F$12</f>
        <v>157.94729953000001</v>
      </c>
      <c r="F245" s="37">
        <f>SUMIFS(СВЦЭМ!$G$34:$G$777,СВЦЭМ!$A$34:$A$777,$A245,СВЦЭМ!$B$34:$B$777,F$225)+'СЕТ СН'!$F$12</f>
        <v>159.55793919000001</v>
      </c>
      <c r="G245" s="37">
        <f>SUMIFS(СВЦЭМ!$G$34:$G$777,СВЦЭМ!$A$34:$A$777,$A245,СВЦЭМ!$B$34:$B$777,G$225)+'СЕТ СН'!$F$12</f>
        <v>158.39220983000001</v>
      </c>
      <c r="H245" s="37">
        <f>SUMIFS(СВЦЭМ!$G$34:$G$777,СВЦЭМ!$A$34:$A$777,$A245,СВЦЭМ!$B$34:$B$777,H$225)+'СЕТ СН'!$F$12</f>
        <v>159.50514731000001</v>
      </c>
      <c r="I245" s="37">
        <f>SUMIFS(СВЦЭМ!$G$34:$G$777,СВЦЭМ!$A$34:$A$777,$A245,СВЦЭМ!$B$34:$B$777,I$225)+'СЕТ СН'!$F$12</f>
        <v>156.57050093999999</v>
      </c>
      <c r="J245" s="37">
        <f>SUMIFS(СВЦЭМ!$G$34:$G$777,СВЦЭМ!$A$34:$A$777,$A245,СВЦЭМ!$B$34:$B$777,J$225)+'СЕТ СН'!$F$12</f>
        <v>143.40705998000001</v>
      </c>
      <c r="K245" s="37">
        <f>SUMIFS(СВЦЭМ!$G$34:$G$777,СВЦЭМ!$A$34:$A$777,$A245,СВЦЭМ!$B$34:$B$777,K$225)+'СЕТ СН'!$F$12</f>
        <v>131.81837060999999</v>
      </c>
      <c r="L245" s="37">
        <f>SUMIFS(СВЦЭМ!$G$34:$G$777,СВЦЭМ!$A$34:$A$777,$A245,СВЦЭМ!$B$34:$B$777,L$225)+'СЕТ СН'!$F$12</f>
        <v>126.88040922</v>
      </c>
      <c r="M245" s="37">
        <f>SUMIFS(СВЦЭМ!$G$34:$G$777,СВЦЭМ!$A$34:$A$777,$A245,СВЦЭМ!$B$34:$B$777,M$225)+'СЕТ СН'!$F$12</f>
        <v>153.75569307999999</v>
      </c>
      <c r="N245" s="37">
        <f>SUMIFS(СВЦЭМ!$G$34:$G$777,СВЦЭМ!$A$34:$A$777,$A245,СВЦЭМ!$B$34:$B$777,N$225)+'СЕТ СН'!$F$12</f>
        <v>152.72767658999999</v>
      </c>
      <c r="O245" s="37">
        <f>SUMIFS(СВЦЭМ!$G$34:$G$777,СВЦЭМ!$A$34:$A$777,$A245,СВЦЭМ!$B$34:$B$777,O$225)+'СЕТ СН'!$F$12</f>
        <v>152.13561607</v>
      </c>
      <c r="P245" s="37">
        <f>SUMIFS(СВЦЭМ!$G$34:$G$777,СВЦЭМ!$A$34:$A$777,$A245,СВЦЭМ!$B$34:$B$777,P$225)+'СЕТ СН'!$F$12</f>
        <v>145.51060224</v>
      </c>
      <c r="Q245" s="37">
        <f>SUMIFS(СВЦЭМ!$G$34:$G$777,СВЦЭМ!$A$34:$A$777,$A245,СВЦЭМ!$B$34:$B$777,Q$225)+'СЕТ СН'!$F$12</f>
        <v>143.55521862000001</v>
      </c>
      <c r="R245" s="37">
        <f>SUMIFS(СВЦЭМ!$G$34:$G$777,СВЦЭМ!$A$34:$A$777,$A245,СВЦЭМ!$B$34:$B$777,R$225)+'СЕТ СН'!$F$12</f>
        <v>137.64925127000001</v>
      </c>
      <c r="S245" s="37">
        <f>SUMIFS(СВЦЭМ!$G$34:$G$777,СВЦЭМ!$A$34:$A$777,$A245,СВЦЭМ!$B$34:$B$777,S$225)+'СЕТ СН'!$F$12</f>
        <v>132.39649903</v>
      </c>
      <c r="T245" s="37">
        <f>SUMIFS(СВЦЭМ!$G$34:$G$777,СВЦЭМ!$A$34:$A$777,$A245,СВЦЭМ!$B$34:$B$777,T$225)+'СЕТ СН'!$F$12</f>
        <v>132.48791509</v>
      </c>
      <c r="U245" s="37">
        <f>SUMIFS(СВЦЭМ!$G$34:$G$777,СВЦЭМ!$A$34:$A$777,$A245,СВЦЭМ!$B$34:$B$777,U$225)+'СЕТ СН'!$F$12</f>
        <v>132.2952243</v>
      </c>
      <c r="V245" s="37">
        <f>SUMIFS(СВЦЭМ!$G$34:$G$777,СВЦЭМ!$A$34:$A$777,$A245,СВЦЭМ!$B$34:$B$777,V$225)+'СЕТ СН'!$F$12</f>
        <v>131.30388146999999</v>
      </c>
      <c r="W245" s="37">
        <f>SUMIFS(СВЦЭМ!$G$34:$G$777,СВЦЭМ!$A$34:$A$777,$A245,СВЦЭМ!$B$34:$B$777,W$225)+'СЕТ СН'!$F$12</f>
        <v>135.05125692999999</v>
      </c>
      <c r="X245" s="37">
        <f>SUMIFS(СВЦЭМ!$G$34:$G$777,СВЦЭМ!$A$34:$A$777,$A245,СВЦЭМ!$B$34:$B$777,X$225)+'СЕТ СН'!$F$12</f>
        <v>132.69337001</v>
      </c>
      <c r="Y245" s="37">
        <f>SUMIFS(СВЦЭМ!$G$34:$G$777,СВЦЭМ!$A$34:$A$777,$A245,СВЦЭМ!$B$34:$B$777,Y$225)+'СЕТ СН'!$F$12</f>
        <v>142.61963569</v>
      </c>
    </row>
    <row r="246" spans="1:25" ht="15.75" x14ac:dyDescent="0.2">
      <c r="A246" s="36">
        <f t="shared" si="6"/>
        <v>42603</v>
      </c>
      <c r="B246" s="37">
        <f>SUMIFS(СВЦЭМ!$G$34:$G$777,СВЦЭМ!$A$34:$A$777,$A246,СВЦЭМ!$B$34:$B$777,B$225)+'СЕТ СН'!$F$12</f>
        <v>164.83944013999999</v>
      </c>
      <c r="C246" s="37">
        <f>SUMIFS(СВЦЭМ!$G$34:$G$777,СВЦЭМ!$A$34:$A$777,$A246,СВЦЭМ!$B$34:$B$777,C$225)+'СЕТ СН'!$F$12</f>
        <v>179.48648381999999</v>
      </c>
      <c r="D246" s="37">
        <f>SUMIFS(СВЦЭМ!$G$34:$G$777,СВЦЭМ!$A$34:$A$777,$A246,СВЦЭМ!$B$34:$B$777,D$225)+'СЕТ СН'!$F$12</f>
        <v>192.41737552999999</v>
      </c>
      <c r="E246" s="37">
        <f>SUMIFS(СВЦЭМ!$G$34:$G$777,СВЦЭМ!$A$34:$A$777,$A246,СВЦЭМ!$B$34:$B$777,E$225)+'СЕТ СН'!$F$12</f>
        <v>197.94471511</v>
      </c>
      <c r="F246" s="37">
        <f>SUMIFS(СВЦЭМ!$G$34:$G$777,СВЦЭМ!$A$34:$A$777,$A246,СВЦЭМ!$B$34:$B$777,F$225)+'СЕТ СН'!$F$12</f>
        <v>200.05821401</v>
      </c>
      <c r="G246" s="37">
        <f>SUMIFS(СВЦЭМ!$G$34:$G$777,СВЦЭМ!$A$34:$A$777,$A246,СВЦЭМ!$B$34:$B$777,G$225)+'СЕТ СН'!$F$12</f>
        <v>198.88503427000001</v>
      </c>
      <c r="H246" s="37">
        <f>SUMIFS(СВЦЭМ!$G$34:$G$777,СВЦЭМ!$A$34:$A$777,$A246,СВЦЭМ!$B$34:$B$777,H$225)+'СЕТ СН'!$F$12</f>
        <v>194.25109151000001</v>
      </c>
      <c r="I246" s="37">
        <f>SUMIFS(СВЦЭМ!$G$34:$G$777,СВЦЭМ!$A$34:$A$777,$A246,СВЦЭМ!$B$34:$B$777,I$225)+'СЕТ СН'!$F$12</f>
        <v>184.86563975999999</v>
      </c>
      <c r="J246" s="37">
        <f>SUMIFS(СВЦЭМ!$G$34:$G$777,СВЦЭМ!$A$34:$A$777,$A246,СВЦЭМ!$B$34:$B$777,J$225)+'СЕТ СН'!$F$12</f>
        <v>162.49546907999999</v>
      </c>
      <c r="K246" s="37">
        <f>SUMIFS(СВЦЭМ!$G$34:$G$777,СВЦЭМ!$A$34:$A$777,$A246,СВЦЭМ!$B$34:$B$777,K$225)+'СЕТ СН'!$F$12</f>
        <v>141.11658825000001</v>
      </c>
      <c r="L246" s="37">
        <f>SUMIFS(СВЦЭМ!$G$34:$G$777,СВЦЭМ!$A$34:$A$777,$A246,СВЦЭМ!$B$34:$B$777,L$225)+'СЕТ СН'!$F$12</f>
        <v>140.21069693999999</v>
      </c>
      <c r="M246" s="37">
        <f>SUMIFS(СВЦЭМ!$G$34:$G$777,СВЦЭМ!$A$34:$A$777,$A246,СВЦЭМ!$B$34:$B$777,M$225)+'СЕТ СН'!$F$12</f>
        <v>153.54544365999999</v>
      </c>
      <c r="N246" s="37">
        <f>SUMIFS(СВЦЭМ!$G$34:$G$777,СВЦЭМ!$A$34:$A$777,$A246,СВЦЭМ!$B$34:$B$777,N$225)+'СЕТ СН'!$F$12</f>
        <v>154.60190771000001</v>
      </c>
      <c r="O246" s="37">
        <f>SUMIFS(СВЦЭМ!$G$34:$G$777,СВЦЭМ!$A$34:$A$777,$A246,СВЦЭМ!$B$34:$B$777,O$225)+'СЕТ СН'!$F$12</f>
        <v>156.35685806999999</v>
      </c>
      <c r="P246" s="37">
        <f>SUMIFS(СВЦЭМ!$G$34:$G$777,СВЦЭМ!$A$34:$A$777,$A246,СВЦЭМ!$B$34:$B$777,P$225)+'СЕТ СН'!$F$12</f>
        <v>151.83504121999999</v>
      </c>
      <c r="Q246" s="37">
        <f>SUMIFS(СВЦЭМ!$G$34:$G$777,СВЦЭМ!$A$34:$A$777,$A246,СВЦЭМ!$B$34:$B$777,Q$225)+'СЕТ СН'!$F$12</f>
        <v>151.41725822999999</v>
      </c>
      <c r="R246" s="37">
        <f>SUMIFS(СВЦЭМ!$G$34:$G$777,СВЦЭМ!$A$34:$A$777,$A246,СВЦЭМ!$B$34:$B$777,R$225)+'СЕТ СН'!$F$12</f>
        <v>148.64978486999999</v>
      </c>
      <c r="S246" s="37">
        <f>SUMIFS(СВЦЭМ!$G$34:$G$777,СВЦЭМ!$A$34:$A$777,$A246,СВЦЭМ!$B$34:$B$777,S$225)+'СЕТ СН'!$F$12</f>
        <v>147.8567602</v>
      </c>
      <c r="T246" s="37">
        <f>SUMIFS(СВЦЭМ!$G$34:$G$777,СВЦЭМ!$A$34:$A$777,$A246,СВЦЭМ!$B$34:$B$777,T$225)+'СЕТ СН'!$F$12</f>
        <v>148.28165788000001</v>
      </c>
      <c r="U246" s="37">
        <f>SUMIFS(СВЦЭМ!$G$34:$G$777,СВЦЭМ!$A$34:$A$777,$A246,СВЦЭМ!$B$34:$B$777,U$225)+'СЕТ СН'!$F$12</f>
        <v>149.99830567999999</v>
      </c>
      <c r="V246" s="37">
        <f>SUMIFS(СВЦЭМ!$G$34:$G$777,СВЦЭМ!$A$34:$A$777,$A246,СВЦЭМ!$B$34:$B$777,V$225)+'СЕТ СН'!$F$12</f>
        <v>136.33811138999999</v>
      </c>
      <c r="W246" s="37">
        <f>SUMIFS(СВЦЭМ!$G$34:$G$777,СВЦЭМ!$A$34:$A$777,$A246,СВЦЭМ!$B$34:$B$777,W$225)+'СЕТ СН'!$F$12</f>
        <v>161.34764612000001</v>
      </c>
      <c r="X246" s="37">
        <f>SUMIFS(СВЦЭМ!$G$34:$G$777,СВЦЭМ!$A$34:$A$777,$A246,СВЦЭМ!$B$34:$B$777,X$225)+'СЕТ СН'!$F$12</f>
        <v>151.12413844</v>
      </c>
      <c r="Y246" s="37">
        <f>SUMIFS(СВЦЭМ!$G$34:$G$777,СВЦЭМ!$A$34:$A$777,$A246,СВЦЭМ!$B$34:$B$777,Y$225)+'СЕТ СН'!$F$12</f>
        <v>141.2227723</v>
      </c>
    </row>
    <row r="247" spans="1:25" ht="15.75" x14ac:dyDescent="0.2">
      <c r="A247" s="36">
        <f t="shared" si="6"/>
        <v>42604</v>
      </c>
      <c r="B247" s="37">
        <f>SUMIFS(СВЦЭМ!$G$34:$G$777,СВЦЭМ!$A$34:$A$777,$A247,СВЦЭМ!$B$34:$B$777,B$225)+'СЕТ СН'!$F$12</f>
        <v>144.75578565000001</v>
      </c>
      <c r="C247" s="37">
        <f>SUMIFS(СВЦЭМ!$G$34:$G$777,СВЦЭМ!$A$34:$A$777,$A247,СВЦЭМ!$B$34:$B$777,C$225)+'СЕТ СН'!$F$12</f>
        <v>162.26003180000001</v>
      </c>
      <c r="D247" s="37">
        <f>SUMIFS(СВЦЭМ!$G$34:$G$777,СВЦЭМ!$A$34:$A$777,$A247,СВЦЭМ!$B$34:$B$777,D$225)+'СЕТ СН'!$F$12</f>
        <v>171.64556392</v>
      </c>
      <c r="E247" s="37">
        <f>SUMIFS(СВЦЭМ!$G$34:$G$777,СВЦЭМ!$A$34:$A$777,$A247,СВЦЭМ!$B$34:$B$777,E$225)+'СЕТ СН'!$F$12</f>
        <v>171.27492090999999</v>
      </c>
      <c r="F247" s="37">
        <f>SUMIFS(СВЦЭМ!$G$34:$G$777,СВЦЭМ!$A$34:$A$777,$A247,СВЦЭМ!$B$34:$B$777,F$225)+'СЕТ СН'!$F$12</f>
        <v>175.77141666</v>
      </c>
      <c r="G247" s="37">
        <f>SUMIFS(СВЦЭМ!$G$34:$G$777,СВЦЭМ!$A$34:$A$777,$A247,СВЦЭМ!$B$34:$B$777,G$225)+'СЕТ СН'!$F$12</f>
        <v>178.90179226999999</v>
      </c>
      <c r="H247" s="37">
        <f>SUMIFS(СВЦЭМ!$G$34:$G$777,СВЦЭМ!$A$34:$A$777,$A247,СВЦЭМ!$B$34:$B$777,H$225)+'СЕТ СН'!$F$12</f>
        <v>165.65503527999999</v>
      </c>
      <c r="I247" s="37">
        <f>SUMIFS(СВЦЭМ!$G$34:$G$777,СВЦЭМ!$A$34:$A$777,$A247,СВЦЭМ!$B$34:$B$777,I$225)+'СЕТ СН'!$F$12</f>
        <v>156.21580983000001</v>
      </c>
      <c r="J247" s="37">
        <f>SUMIFS(СВЦЭМ!$G$34:$G$777,СВЦЭМ!$A$34:$A$777,$A247,СВЦЭМ!$B$34:$B$777,J$225)+'СЕТ СН'!$F$12</f>
        <v>133.94168443000001</v>
      </c>
      <c r="K247" s="37">
        <f>SUMIFS(СВЦЭМ!$G$34:$G$777,СВЦЭМ!$A$34:$A$777,$A247,СВЦЭМ!$B$34:$B$777,K$225)+'СЕТ СН'!$F$12</f>
        <v>123.16186212</v>
      </c>
      <c r="L247" s="37">
        <f>SUMIFS(СВЦЭМ!$G$34:$G$777,СВЦЭМ!$A$34:$A$777,$A247,СВЦЭМ!$B$34:$B$777,L$225)+'СЕТ СН'!$F$12</f>
        <v>128.41045962999999</v>
      </c>
      <c r="M247" s="37">
        <f>SUMIFS(СВЦЭМ!$G$34:$G$777,СВЦЭМ!$A$34:$A$777,$A247,СВЦЭМ!$B$34:$B$777,M$225)+'СЕТ СН'!$F$12</f>
        <v>139.06465077999999</v>
      </c>
      <c r="N247" s="37">
        <f>SUMIFS(СВЦЭМ!$G$34:$G$777,СВЦЭМ!$A$34:$A$777,$A247,СВЦЭМ!$B$34:$B$777,N$225)+'СЕТ СН'!$F$12</f>
        <v>137.00780688</v>
      </c>
      <c r="O247" s="37">
        <f>SUMIFS(СВЦЭМ!$G$34:$G$777,СВЦЭМ!$A$34:$A$777,$A247,СВЦЭМ!$B$34:$B$777,O$225)+'СЕТ СН'!$F$12</f>
        <v>139.8498366</v>
      </c>
      <c r="P247" s="37">
        <f>SUMIFS(СВЦЭМ!$G$34:$G$777,СВЦЭМ!$A$34:$A$777,$A247,СВЦЭМ!$B$34:$B$777,P$225)+'СЕТ СН'!$F$12</f>
        <v>138.06335149</v>
      </c>
      <c r="Q247" s="37">
        <f>SUMIFS(СВЦЭМ!$G$34:$G$777,СВЦЭМ!$A$34:$A$777,$A247,СВЦЭМ!$B$34:$B$777,Q$225)+'СЕТ СН'!$F$12</f>
        <v>136.42115380000001</v>
      </c>
      <c r="R247" s="37">
        <f>SUMIFS(СВЦЭМ!$G$34:$G$777,СВЦЭМ!$A$34:$A$777,$A247,СВЦЭМ!$B$34:$B$777,R$225)+'СЕТ СН'!$F$12</f>
        <v>135.55819192999999</v>
      </c>
      <c r="S247" s="37">
        <f>SUMIFS(СВЦЭМ!$G$34:$G$777,СВЦЭМ!$A$34:$A$777,$A247,СВЦЭМ!$B$34:$B$777,S$225)+'СЕТ СН'!$F$12</f>
        <v>134.09817588000001</v>
      </c>
      <c r="T247" s="37">
        <f>SUMIFS(СВЦЭМ!$G$34:$G$777,СВЦЭМ!$A$34:$A$777,$A247,СВЦЭМ!$B$34:$B$777,T$225)+'СЕТ СН'!$F$12</f>
        <v>112.18966675</v>
      </c>
      <c r="U247" s="37">
        <f>SUMIFS(СВЦЭМ!$G$34:$G$777,СВЦЭМ!$A$34:$A$777,$A247,СВЦЭМ!$B$34:$B$777,U$225)+'СЕТ СН'!$F$12</f>
        <v>112.41562577000001</v>
      </c>
      <c r="V247" s="37">
        <f>SUMIFS(СВЦЭМ!$G$34:$G$777,СВЦЭМ!$A$34:$A$777,$A247,СВЦЭМ!$B$34:$B$777,V$225)+'СЕТ СН'!$F$12</f>
        <v>117.33201662</v>
      </c>
      <c r="W247" s="37">
        <f>SUMIFS(СВЦЭМ!$G$34:$G$777,СВЦЭМ!$A$34:$A$777,$A247,СВЦЭМ!$B$34:$B$777,W$225)+'СЕТ СН'!$F$12</f>
        <v>117.52387318</v>
      </c>
      <c r="X247" s="37">
        <f>SUMIFS(СВЦЭМ!$G$34:$G$777,СВЦЭМ!$A$34:$A$777,$A247,СВЦЭМ!$B$34:$B$777,X$225)+'СЕТ СН'!$F$12</f>
        <v>116.41856328</v>
      </c>
      <c r="Y247" s="37">
        <f>SUMIFS(СВЦЭМ!$G$34:$G$777,СВЦЭМ!$A$34:$A$777,$A247,СВЦЭМ!$B$34:$B$777,Y$225)+'СЕТ СН'!$F$12</f>
        <v>131.87183059</v>
      </c>
    </row>
    <row r="248" spans="1:25" ht="15.75" x14ac:dyDescent="0.2">
      <c r="A248" s="36">
        <f t="shared" si="6"/>
        <v>42605</v>
      </c>
      <c r="B248" s="37">
        <f>SUMIFS(СВЦЭМ!$G$34:$G$777,СВЦЭМ!$A$34:$A$777,$A248,СВЦЭМ!$B$34:$B$777,B$225)+'СЕТ СН'!$F$12</f>
        <v>147.18324548999999</v>
      </c>
      <c r="C248" s="37">
        <f>SUMIFS(СВЦЭМ!$G$34:$G$777,СВЦЭМ!$A$34:$A$777,$A248,СВЦЭМ!$B$34:$B$777,C$225)+'СЕТ СН'!$F$12</f>
        <v>160.40482965000001</v>
      </c>
      <c r="D248" s="37">
        <f>SUMIFS(СВЦЭМ!$G$34:$G$777,СВЦЭМ!$A$34:$A$777,$A248,СВЦЭМ!$B$34:$B$777,D$225)+'СЕТ СН'!$F$12</f>
        <v>170.22023243000001</v>
      </c>
      <c r="E248" s="37">
        <f>SUMIFS(СВЦЭМ!$G$34:$G$777,СВЦЭМ!$A$34:$A$777,$A248,СВЦЭМ!$B$34:$B$777,E$225)+'СЕТ СН'!$F$12</f>
        <v>167.89906492</v>
      </c>
      <c r="F248" s="37">
        <f>SUMIFS(СВЦЭМ!$G$34:$G$777,СВЦЭМ!$A$34:$A$777,$A248,СВЦЭМ!$B$34:$B$777,F$225)+'СЕТ СН'!$F$12</f>
        <v>168.03721383000001</v>
      </c>
      <c r="G248" s="37">
        <f>SUMIFS(СВЦЭМ!$G$34:$G$777,СВЦЭМ!$A$34:$A$777,$A248,СВЦЭМ!$B$34:$B$777,G$225)+'СЕТ СН'!$F$12</f>
        <v>168.18051664999999</v>
      </c>
      <c r="H248" s="37">
        <f>SUMIFS(СВЦЭМ!$G$34:$G$777,СВЦЭМ!$A$34:$A$777,$A248,СВЦЭМ!$B$34:$B$777,H$225)+'СЕТ СН'!$F$12</f>
        <v>165.68576227</v>
      </c>
      <c r="I248" s="37">
        <f>SUMIFS(СВЦЭМ!$G$34:$G$777,СВЦЭМ!$A$34:$A$777,$A248,СВЦЭМ!$B$34:$B$777,I$225)+'СЕТ СН'!$F$12</f>
        <v>152.99511278</v>
      </c>
      <c r="J248" s="37">
        <f>SUMIFS(СВЦЭМ!$G$34:$G$777,СВЦЭМ!$A$34:$A$777,$A248,СВЦЭМ!$B$34:$B$777,J$225)+'СЕТ СН'!$F$12</f>
        <v>167.74214434999999</v>
      </c>
      <c r="K248" s="37">
        <f>SUMIFS(СВЦЭМ!$G$34:$G$777,СВЦЭМ!$A$34:$A$777,$A248,СВЦЭМ!$B$34:$B$777,K$225)+'СЕТ СН'!$F$12</f>
        <v>119.27212083000001</v>
      </c>
      <c r="L248" s="37">
        <f>SUMIFS(СВЦЭМ!$G$34:$G$777,СВЦЭМ!$A$34:$A$777,$A248,СВЦЭМ!$B$34:$B$777,L$225)+'СЕТ СН'!$F$12</f>
        <v>114.87016087000001</v>
      </c>
      <c r="M248" s="37">
        <f>SUMIFS(СВЦЭМ!$G$34:$G$777,СВЦЭМ!$A$34:$A$777,$A248,СВЦЭМ!$B$34:$B$777,M$225)+'СЕТ СН'!$F$12</f>
        <v>111.84374502</v>
      </c>
      <c r="N248" s="37">
        <f>SUMIFS(СВЦЭМ!$G$34:$G$777,СВЦЭМ!$A$34:$A$777,$A248,СВЦЭМ!$B$34:$B$777,N$225)+'СЕТ СН'!$F$12</f>
        <v>110.36235458</v>
      </c>
      <c r="O248" s="37">
        <f>SUMIFS(СВЦЭМ!$G$34:$G$777,СВЦЭМ!$A$34:$A$777,$A248,СВЦЭМ!$B$34:$B$777,O$225)+'СЕТ СН'!$F$12</f>
        <v>113.15598598</v>
      </c>
      <c r="P248" s="37">
        <f>SUMIFS(СВЦЭМ!$G$34:$G$777,СВЦЭМ!$A$34:$A$777,$A248,СВЦЭМ!$B$34:$B$777,P$225)+'СЕТ СН'!$F$12</f>
        <v>111.75118602000001</v>
      </c>
      <c r="Q248" s="37">
        <f>SUMIFS(СВЦЭМ!$G$34:$G$777,СВЦЭМ!$A$34:$A$777,$A248,СВЦЭМ!$B$34:$B$777,Q$225)+'СЕТ СН'!$F$12</f>
        <v>110.62065619000001</v>
      </c>
      <c r="R248" s="37">
        <f>SUMIFS(СВЦЭМ!$G$34:$G$777,СВЦЭМ!$A$34:$A$777,$A248,СВЦЭМ!$B$34:$B$777,R$225)+'СЕТ СН'!$F$12</f>
        <v>111.19920088000001</v>
      </c>
      <c r="S248" s="37">
        <f>SUMIFS(СВЦЭМ!$G$34:$G$777,СВЦЭМ!$A$34:$A$777,$A248,СВЦЭМ!$B$34:$B$777,S$225)+'СЕТ СН'!$F$12</f>
        <v>110.3186163</v>
      </c>
      <c r="T248" s="37">
        <f>SUMIFS(СВЦЭМ!$G$34:$G$777,СВЦЭМ!$A$34:$A$777,$A248,СВЦЭМ!$B$34:$B$777,T$225)+'СЕТ СН'!$F$12</f>
        <v>109.96236845</v>
      </c>
      <c r="U248" s="37">
        <f>SUMIFS(СВЦЭМ!$G$34:$G$777,СВЦЭМ!$A$34:$A$777,$A248,СВЦЭМ!$B$34:$B$777,U$225)+'СЕТ СН'!$F$12</f>
        <v>109.67725577</v>
      </c>
      <c r="V248" s="37">
        <f>SUMIFS(СВЦЭМ!$G$34:$G$777,СВЦЭМ!$A$34:$A$777,$A248,СВЦЭМ!$B$34:$B$777,V$225)+'СЕТ СН'!$F$12</f>
        <v>114.48456295</v>
      </c>
      <c r="W248" s="37">
        <f>SUMIFS(СВЦЭМ!$G$34:$G$777,СВЦЭМ!$A$34:$A$777,$A248,СВЦЭМ!$B$34:$B$777,W$225)+'СЕТ СН'!$F$12</f>
        <v>116.28155762999999</v>
      </c>
      <c r="X248" s="37">
        <f>SUMIFS(СВЦЭМ!$G$34:$G$777,СВЦЭМ!$A$34:$A$777,$A248,СВЦЭМ!$B$34:$B$777,X$225)+'СЕТ СН'!$F$12</f>
        <v>136.31269491</v>
      </c>
      <c r="Y248" s="37">
        <f>SUMIFS(СВЦЭМ!$G$34:$G$777,СВЦЭМ!$A$34:$A$777,$A248,СВЦЭМ!$B$34:$B$777,Y$225)+'СЕТ СН'!$F$12</f>
        <v>129.31046223999999</v>
      </c>
    </row>
    <row r="249" spans="1:25" ht="15.75" x14ac:dyDescent="0.2">
      <c r="A249" s="36">
        <f t="shared" si="6"/>
        <v>42606</v>
      </c>
      <c r="B249" s="37">
        <f>SUMIFS(СВЦЭМ!$G$34:$G$777,СВЦЭМ!$A$34:$A$777,$A249,СВЦЭМ!$B$34:$B$777,B$225)+'СЕТ СН'!$F$12</f>
        <v>151.93216064000001</v>
      </c>
      <c r="C249" s="37">
        <f>SUMIFS(СВЦЭМ!$G$34:$G$777,СВЦЭМ!$A$34:$A$777,$A249,СВЦЭМ!$B$34:$B$777,C$225)+'СЕТ СН'!$F$12</f>
        <v>167.75587432</v>
      </c>
      <c r="D249" s="37">
        <f>SUMIFS(СВЦЭМ!$G$34:$G$777,СВЦЭМ!$A$34:$A$777,$A249,СВЦЭМ!$B$34:$B$777,D$225)+'СЕТ СН'!$F$12</f>
        <v>172.18791915</v>
      </c>
      <c r="E249" s="37">
        <f>SUMIFS(СВЦЭМ!$G$34:$G$777,СВЦЭМ!$A$34:$A$777,$A249,СВЦЭМ!$B$34:$B$777,E$225)+'СЕТ СН'!$F$12</f>
        <v>174.61136024000001</v>
      </c>
      <c r="F249" s="37">
        <f>SUMIFS(СВЦЭМ!$G$34:$G$777,СВЦЭМ!$A$34:$A$777,$A249,СВЦЭМ!$B$34:$B$777,F$225)+'СЕТ СН'!$F$12</f>
        <v>170.58690634000001</v>
      </c>
      <c r="G249" s="37">
        <f>SUMIFS(СВЦЭМ!$G$34:$G$777,СВЦЭМ!$A$34:$A$777,$A249,СВЦЭМ!$B$34:$B$777,G$225)+'СЕТ СН'!$F$12</f>
        <v>169.17475561000001</v>
      </c>
      <c r="H249" s="37">
        <f>SUMIFS(СВЦЭМ!$G$34:$G$777,СВЦЭМ!$A$34:$A$777,$A249,СВЦЭМ!$B$34:$B$777,H$225)+'СЕТ СН'!$F$12</f>
        <v>158.86147539999999</v>
      </c>
      <c r="I249" s="37">
        <f>SUMIFS(СВЦЭМ!$G$34:$G$777,СВЦЭМ!$A$34:$A$777,$A249,СВЦЭМ!$B$34:$B$777,I$225)+'СЕТ СН'!$F$12</f>
        <v>150.93331572</v>
      </c>
      <c r="J249" s="37">
        <f>SUMIFS(СВЦЭМ!$G$34:$G$777,СВЦЭМ!$A$34:$A$777,$A249,СВЦЭМ!$B$34:$B$777,J$225)+'СЕТ СН'!$F$12</f>
        <v>133.17891815999999</v>
      </c>
      <c r="K249" s="37">
        <f>SUMIFS(СВЦЭМ!$G$34:$G$777,СВЦЭМ!$A$34:$A$777,$A249,СВЦЭМ!$B$34:$B$777,K$225)+'СЕТ СН'!$F$12</f>
        <v>118.05054941</v>
      </c>
      <c r="L249" s="37">
        <f>SUMIFS(СВЦЭМ!$G$34:$G$777,СВЦЭМ!$A$34:$A$777,$A249,СВЦЭМ!$B$34:$B$777,L$225)+'СЕТ СН'!$F$12</f>
        <v>116.46925406</v>
      </c>
      <c r="M249" s="37">
        <f>SUMIFS(СВЦЭМ!$G$34:$G$777,СВЦЭМ!$A$34:$A$777,$A249,СВЦЭМ!$B$34:$B$777,M$225)+'СЕТ СН'!$F$12</f>
        <v>128.08545075999999</v>
      </c>
      <c r="N249" s="37">
        <f>SUMIFS(СВЦЭМ!$G$34:$G$777,СВЦЭМ!$A$34:$A$777,$A249,СВЦЭМ!$B$34:$B$777,N$225)+'СЕТ СН'!$F$12</f>
        <v>117.96346238</v>
      </c>
      <c r="O249" s="37">
        <f>SUMIFS(СВЦЭМ!$G$34:$G$777,СВЦЭМ!$A$34:$A$777,$A249,СВЦЭМ!$B$34:$B$777,O$225)+'СЕТ СН'!$F$12</f>
        <v>128.39383874999999</v>
      </c>
      <c r="P249" s="37">
        <f>SUMIFS(СВЦЭМ!$G$34:$G$777,СВЦЭМ!$A$34:$A$777,$A249,СВЦЭМ!$B$34:$B$777,P$225)+'СЕТ СН'!$F$12</f>
        <v>131.32147985</v>
      </c>
      <c r="Q249" s="37">
        <f>SUMIFS(СВЦЭМ!$G$34:$G$777,СВЦЭМ!$A$34:$A$777,$A249,СВЦЭМ!$B$34:$B$777,Q$225)+'СЕТ СН'!$F$12</f>
        <v>125.2169596</v>
      </c>
      <c r="R249" s="37">
        <f>SUMIFS(СВЦЭМ!$G$34:$G$777,СВЦЭМ!$A$34:$A$777,$A249,СВЦЭМ!$B$34:$B$777,R$225)+'СЕТ СН'!$F$12</f>
        <v>122.56972291</v>
      </c>
      <c r="S249" s="37">
        <f>SUMIFS(СВЦЭМ!$G$34:$G$777,СВЦЭМ!$A$34:$A$777,$A249,СВЦЭМ!$B$34:$B$777,S$225)+'СЕТ СН'!$F$12</f>
        <v>121.71151308</v>
      </c>
      <c r="T249" s="37">
        <f>SUMIFS(СВЦЭМ!$G$34:$G$777,СВЦЭМ!$A$34:$A$777,$A249,СВЦЭМ!$B$34:$B$777,T$225)+'СЕТ СН'!$F$12</f>
        <v>131.19006232999999</v>
      </c>
      <c r="U249" s="37">
        <f>SUMIFS(СВЦЭМ!$G$34:$G$777,СВЦЭМ!$A$34:$A$777,$A249,СВЦЭМ!$B$34:$B$777,U$225)+'СЕТ СН'!$F$12</f>
        <v>136.7164563</v>
      </c>
      <c r="V249" s="37">
        <f>SUMIFS(СВЦЭМ!$G$34:$G$777,СВЦЭМ!$A$34:$A$777,$A249,СВЦЭМ!$B$34:$B$777,V$225)+'СЕТ СН'!$F$12</f>
        <v>138.60103203</v>
      </c>
      <c r="W249" s="37">
        <f>SUMIFS(СВЦЭМ!$G$34:$G$777,СВЦЭМ!$A$34:$A$777,$A249,СВЦЭМ!$B$34:$B$777,W$225)+'СЕТ СН'!$F$12</f>
        <v>140.21953753</v>
      </c>
      <c r="X249" s="37">
        <f>SUMIFS(СВЦЭМ!$G$34:$G$777,СВЦЭМ!$A$34:$A$777,$A249,СВЦЭМ!$B$34:$B$777,X$225)+'СЕТ СН'!$F$12</f>
        <v>125.16743160999999</v>
      </c>
      <c r="Y249" s="37">
        <f>SUMIFS(СВЦЭМ!$G$34:$G$777,СВЦЭМ!$A$34:$A$777,$A249,СВЦЭМ!$B$34:$B$777,Y$225)+'СЕТ СН'!$F$12</f>
        <v>129.69519905999999</v>
      </c>
    </row>
    <row r="250" spans="1:25" ht="15.75" x14ac:dyDescent="0.2">
      <c r="A250" s="36">
        <f t="shared" si="6"/>
        <v>42607</v>
      </c>
      <c r="B250" s="37">
        <f>SUMIFS(СВЦЭМ!$G$34:$G$777,СВЦЭМ!$A$34:$A$777,$A250,СВЦЭМ!$B$34:$B$777,B$225)+'СЕТ СН'!$F$12</f>
        <v>150.05090095</v>
      </c>
      <c r="C250" s="37">
        <f>SUMIFS(СВЦЭМ!$G$34:$G$777,СВЦЭМ!$A$34:$A$777,$A250,СВЦЭМ!$B$34:$B$777,C$225)+'СЕТ СН'!$F$12</f>
        <v>168.18731038000001</v>
      </c>
      <c r="D250" s="37">
        <f>SUMIFS(СВЦЭМ!$G$34:$G$777,СВЦЭМ!$A$34:$A$777,$A250,СВЦЭМ!$B$34:$B$777,D$225)+'СЕТ СН'!$F$12</f>
        <v>178.32501909999999</v>
      </c>
      <c r="E250" s="37">
        <f>SUMIFS(СВЦЭМ!$G$34:$G$777,СВЦЭМ!$A$34:$A$777,$A250,СВЦЭМ!$B$34:$B$777,E$225)+'СЕТ СН'!$F$12</f>
        <v>180.13855380000001</v>
      </c>
      <c r="F250" s="37">
        <f>SUMIFS(СВЦЭМ!$G$34:$G$777,СВЦЭМ!$A$34:$A$777,$A250,СВЦЭМ!$B$34:$B$777,F$225)+'СЕТ СН'!$F$12</f>
        <v>180.25776651999999</v>
      </c>
      <c r="G250" s="37">
        <f>SUMIFS(СВЦЭМ!$G$34:$G$777,СВЦЭМ!$A$34:$A$777,$A250,СВЦЭМ!$B$34:$B$777,G$225)+'СЕТ СН'!$F$12</f>
        <v>176.47933025</v>
      </c>
      <c r="H250" s="37">
        <f>SUMIFS(СВЦЭМ!$G$34:$G$777,СВЦЭМ!$A$34:$A$777,$A250,СВЦЭМ!$B$34:$B$777,H$225)+'СЕТ СН'!$F$12</f>
        <v>166.08109229999999</v>
      </c>
      <c r="I250" s="37">
        <f>SUMIFS(СВЦЭМ!$G$34:$G$777,СВЦЭМ!$A$34:$A$777,$A250,СВЦЭМ!$B$34:$B$777,I$225)+'СЕТ СН'!$F$12</f>
        <v>148.65046240999999</v>
      </c>
      <c r="J250" s="37">
        <f>SUMIFS(СВЦЭМ!$G$34:$G$777,СВЦЭМ!$A$34:$A$777,$A250,СВЦЭМ!$B$34:$B$777,J$225)+'СЕТ СН'!$F$12</f>
        <v>131.93874345</v>
      </c>
      <c r="K250" s="37">
        <f>SUMIFS(СВЦЭМ!$G$34:$G$777,СВЦЭМ!$A$34:$A$777,$A250,СВЦЭМ!$B$34:$B$777,K$225)+'СЕТ СН'!$F$12</f>
        <v>118.7678355</v>
      </c>
      <c r="L250" s="37">
        <f>SUMIFS(СВЦЭМ!$G$34:$G$777,СВЦЭМ!$A$34:$A$777,$A250,СВЦЭМ!$B$34:$B$777,L$225)+'СЕТ СН'!$F$12</f>
        <v>118.66708136</v>
      </c>
      <c r="M250" s="37">
        <f>SUMIFS(СВЦЭМ!$G$34:$G$777,СВЦЭМ!$A$34:$A$777,$A250,СВЦЭМ!$B$34:$B$777,M$225)+'СЕТ СН'!$F$12</f>
        <v>132.04134024000001</v>
      </c>
      <c r="N250" s="37">
        <f>SUMIFS(СВЦЭМ!$G$34:$G$777,СВЦЭМ!$A$34:$A$777,$A250,СВЦЭМ!$B$34:$B$777,N$225)+'СЕТ СН'!$F$12</f>
        <v>129.54211179000001</v>
      </c>
      <c r="O250" s="37">
        <f>SUMIFS(СВЦЭМ!$G$34:$G$777,СВЦЭМ!$A$34:$A$777,$A250,СВЦЭМ!$B$34:$B$777,O$225)+'СЕТ СН'!$F$12</f>
        <v>130.90842512</v>
      </c>
      <c r="P250" s="37">
        <f>SUMIFS(СВЦЭМ!$G$34:$G$777,СВЦЭМ!$A$34:$A$777,$A250,СВЦЭМ!$B$34:$B$777,P$225)+'СЕТ СН'!$F$12</f>
        <v>122.39978883000001</v>
      </c>
      <c r="Q250" s="37">
        <f>SUMIFS(СВЦЭМ!$G$34:$G$777,СВЦЭМ!$A$34:$A$777,$A250,СВЦЭМ!$B$34:$B$777,Q$225)+'СЕТ СН'!$F$12</f>
        <v>122.55523902</v>
      </c>
      <c r="R250" s="37">
        <f>SUMIFS(СВЦЭМ!$G$34:$G$777,СВЦЭМ!$A$34:$A$777,$A250,СВЦЭМ!$B$34:$B$777,R$225)+'СЕТ СН'!$F$12</f>
        <v>123.09764314</v>
      </c>
      <c r="S250" s="37">
        <f>SUMIFS(СВЦЭМ!$G$34:$G$777,СВЦЭМ!$A$34:$A$777,$A250,СВЦЭМ!$B$34:$B$777,S$225)+'СЕТ СН'!$F$12</f>
        <v>124.84000580999999</v>
      </c>
      <c r="T250" s="37">
        <f>SUMIFS(СВЦЭМ!$G$34:$G$777,СВЦЭМ!$A$34:$A$777,$A250,СВЦЭМ!$B$34:$B$777,T$225)+'СЕТ СН'!$F$12</f>
        <v>137.12853140999999</v>
      </c>
      <c r="U250" s="37">
        <f>SUMIFS(СВЦЭМ!$G$34:$G$777,СВЦЭМ!$A$34:$A$777,$A250,СВЦЭМ!$B$34:$B$777,U$225)+'СЕТ СН'!$F$12</f>
        <v>132.54452083999999</v>
      </c>
      <c r="V250" s="37">
        <f>SUMIFS(СВЦЭМ!$G$34:$G$777,СВЦЭМ!$A$34:$A$777,$A250,СВЦЭМ!$B$34:$B$777,V$225)+'СЕТ СН'!$F$12</f>
        <v>138.06420360000001</v>
      </c>
      <c r="W250" s="37">
        <f>SUMIFS(СВЦЭМ!$G$34:$G$777,СВЦЭМ!$A$34:$A$777,$A250,СВЦЭМ!$B$34:$B$777,W$225)+'СЕТ СН'!$F$12</f>
        <v>138.02285985</v>
      </c>
      <c r="X250" s="37">
        <f>SUMIFS(СВЦЭМ!$G$34:$G$777,СВЦЭМ!$A$34:$A$777,$A250,СВЦЭМ!$B$34:$B$777,X$225)+'СЕТ СН'!$F$12</f>
        <v>124.65096524</v>
      </c>
      <c r="Y250" s="37">
        <f>SUMIFS(СВЦЭМ!$G$34:$G$777,СВЦЭМ!$A$34:$A$777,$A250,СВЦЭМ!$B$34:$B$777,Y$225)+'СЕТ СН'!$F$12</f>
        <v>128.03707362</v>
      </c>
    </row>
    <row r="251" spans="1:25" ht="15.75" x14ac:dyDescent="0.2">
      <c r="A251" s="36">
        <f t="shared" si="6"/>
        <v>42608</v>
      </c>
      <c r="B251" s="37">
        <f>SUMIFS(СВЦЭМ!$G$34:$G$777,СВЦЭМ!$A$34:$A$777,$A251,СВЦЭМ!$B$34:$B$777,B$225)+'СЕТ СН'!$F$12</f>
        <v>148.61430572</v>
      </c>
      <c r="C251" s="37">
        <f>SUMIFS(СВЦЭМ!$G$34:$G$777,СВЦЭМ!$A$34:$A$777,$A251,СВЦЭМ!$B$34:$B$777,C$225)+'СЕТ СН'!$F$12</f>
        <v>162.54086229999999</v>
      </c>
      <c r="D251" s="37">
        <f>SUMIFS(СВЦЭМ!$G$34:$G$777,СВЦЭМ!$A$34:$A$777,$A251,СВЦЭМ!$B$34:$B$777,D$225)+'СЕТ СН'!$F$12</f>
        <v>172.49746686</v>
      </c>
      <c r="E251" s="37">
        <f>SUMIFS(СВЦЭМ!$G$34:$G$777,СВЦЭМ!$A$34:$A$777,$A251,СВЦЭМ!$B$34:$B$777,E$225)+'СЕТ СН'!$F$12</f>
        <v>175.7342845</v>
      </c>
      <c r="F251" s="37">
        <f>SUMIFS(СВЦЭМ!$G$34:$G$777,СВЦЭМ!$A$34:$A$777,$A251,СВЦЭМ!$B$34:$B$777,F$225)+'СЕТ СН'!$F$12</f>
        <v>175.80783362</v>
      </c>
      <c r="G251" s="37">
        <f>SUMIFS(СВЦЭМ!$G$34:$G$777,СВЦЭМ!$A$34:$A$777,$A251,СВЦЭМ!$B$34:$B$777,G$225)+'СЕТ СН'!$F$12</f>
        <v>174.28737050999999</v>
      </c>
      <c r="H251" s="37">
        <f>SUMIFS(СВЦЭМ!$G$34:$G$777,СВЦЭМ!$A$34:$A$777,$A251,СВЦЭМ!$B$34:$B$777,H$225)+'СЕТ СН'!$F$12</f>
        <v>163.17273534</v>
      </c>
      <c r="I251" s="37">
        <f>SUMIFS(СВЦЭМ!$G$34:$G$777,СВЦЭМ!$A$34:$A$777,$A251,СВЦЭМ!$B$34:$B$777,I$225)+'СЕТ СН'!$F$12</f>
        <v>145.50996502000001</v>
      </c>
      <c r="J251" s="37">
        <f>SUMIFS(СВЦЭМ!$G$34:$G$777,СВЦЭМ!$A$34:$A$777,$A251,СВЦЭМ!$B$34:$B$777,J$225)+'СЕТ СН'!$F$12</f>
        <v>128.22522329</v>
      </c>
      <c r="K251" s="37">
        <f>SUMIFS(СВЦЭМ!$G$34:$G$777,СВЦЭМ!$A$34:$A$777,$A251,СВЦЭМ!$B$34:$B$777,K$225)+'СЕТ СН'!$F$12</f>
        <v>117.6316056</v>
      </c>
      <c r="L251" s="37">
        <f>SUMIFS(СВЦЭМ!$G$34:$G$777,СВЦЭМ!$A$34:$A$777,$A251,СВЦЭМ!$B$34:$B$777,L$225)+'СЕТ СН'!$F$12</f>
        <v>118.20892125</v>
      </c>
      <c r="M251" s="37">
        <f>SUMIFS(СВЦЭМ!$G$34:$G$777,СВЦЭМ!$A$34:$A$777,$A251,СВЦЭМ!$B$34:$B$777,M$225)+'СЕТ СН'!$F$12</f>
        <v>126.49088639999999</v>
      </c>
      <c r="N251" s="37">
        <f>SUMIFS(СВЦЭМ!$G$34:$G$777,СВЦЭМ!$A$34:$A$777,$A251,СВЦЭМ!$B$34:$B$777,N$225)+'СЕТ СН'!$F$12</f>
        <v>124.72882186</v>
      </c>
      <c r="O251" s="37">
        <f>SUMIFS(СВЦЭМ!$G$34:$G$777,СВЦЭМ!$A$34:$A$777,$A251,СВЦЭМ!$B$34:$B$777,O$225)+'СЕТ СН'!$F$12</f>
        <v>128.84983156000001</v>
      </c>
      <c r="P251" s="37">
        <f>SUMIFS(СВЦЭМ!$G$34:$G$777,СВЦЭМ!$A$34:$A$777,$A251,СВЦЭМ!$B$34:$B$777,P$225)+'СЕТ СН'!$F$12</f>
        <v>129.12908898000001</v>
      </c>
      <c r="Q251" s="37">
        <f>SUMIFS(СВЦЭМ!$G$34:$G$777,СВЦЭМ!$A$34:$A$777,$A251,СВЦЭМ!$B$34:$B$777,Q$225)+'СЕТ СН'!$F$12</f>
        <v>127.0541767</v>
      </c>
      <c r="R251" s="37">
        <f>SUMIFS(СВЦЭМ!$G$34:$G$777,СВЦЭМ!$A$34:$A$777,$A251,СВЦЭМ!$B$34:$B$777,R$225)+'СЕТ СН'!$F$12</f>
        <v>124.31213744</v>
      </c>
      <c r="S251" s="37">
        <f>SUMIFS(СВЦЭМ!$G$34:$G$777,СВЦЭМ!$A$34:$A$777,$A251,СВЦЭМ!$B$34:$B$777,S$225)+'СЕТ СН'!$F$12</f>
        <v>124.26772619</v>
      </c>
      <c r="T251" s="37">
        <f>SUMIFS(СВЦЭМ!$G$34:$G$777,СВЦЭМ!$A$34:$A$777,$A251,СВЦЭМ!$B$34:$B$777,T$225)+'СЕТ СН'!$F$12</f>
        <v>124.53063634999999</v>
      </c>
      <c r="U251" s="37">
        <f>SUMIFS(СВЦЭМ!$G$34:$G$777,СВЦЭМ!$A$34:$A$777,$A251,СВЦЭМ!$B$34:$B$777,U$225)+'СЕТ СН'!$F$12</f>
        <v>124.83077852</v>
      </c>
      <c r="V251" s="37">
        <f>SUMIFS(СВЦЭМ!$G$34:$G$777,СВЦЭМ!$A$34:$A$777,$A251,СВЦЭМ!$B$34:$B$777,V$225)+'СЕТ СН'!$F$12</f>
        <v>129.44946837000001</v>
      </c>
      <c r="W251" s="37">
        <f>SUMIFS(СВЦЭМ!$G$34:$G$777,СВЦЭМ!$A$34:$A$777,$A251,СВЦЭМ!$B$34:$B$777,W$225)+'СЕТ СН'!$F$12</f>
        <v>131.43475563999999</v>
      </c>
      <c r="X251" s="37">
        <f>SUMIFS(СВЦЭМ!$G$34:$G$777,СВЦЭМ!$A$34:$A$777,$A251,СВЦЭМ!$B$34:$B$777,X$225)+'СЕТ СН'!$F$12</f>
        <v>121.95103708000001</v>
      </c>
      <c r="Y251" s="37">
        <f>SUMIFS(СВЦЭМ!$G$34:$G$777,СВЦЭМ!$A$34:$A$777,$A251,СВЦЭМ!$B$34:$B$777,Y$225)+'СЕТ СН'!$F$12</f>
        <v>126.62704674</v>
      </c>
    </row>
    <row r="252" spans="1:25" ht="15.75" x14ac:dyDescent="0.2">
      <c r="A252" s="36">
        <f t="shared" si="6"/>
        <v>42609</v>
      </c>
      <c r="B252" s="37">
        <f>SUMIFS(СВЦЭМ!$G$34:$G$777,СВЦЭМ!$A$34:$A$777,$A252,СВЦЭМ!$B$34:$B$777,B$225)+'СЕТ СН'!$F$12</f>
        <v>138.63466427</v>
      </c>
      <c r="C252" s="37">
        <f>SUMIFS(СВЦЭМ!$G$34:$G$777,СВЦЭМ!$A$34:$A$777,$A252,СВЦЭМ!$B$34:$B$777,C$225)+'СЕТ СН'!$F$12</f>
        <v>152.89003048999999</v>
      </c>
      <c r="D252" s="37">
        <f>SUMIFS(СВЦЭМ!$G$34:$G$777,СВЦЭМ!$A$34:$A$777,$A252,СВЦЭМ!$B$34:$B$777,D$225)+'СЕТ СН'!$F$12</f>
        <v>161.21459714</v>
      </c>
      <c r="E252" s="37">
        <f>SUMIFS(СВЦЭМ!$G$34:$G$777,СВЦЭМ!$A$34:$A$777,$A252,СВЦЭМ!$B$34:$B$777,E$225)+'СЕТ СН'!$F$12</f>
        <v>165.92644899000001</v>
      </c>
      <c r="F252" s="37">
        <f>SUMIFS(СВЦЭМ!$G$34:$G$777,СВЦЭМ!$A$34:$A$777,$A252,СВЦЭМ!$B$34:$B$777,F$225)+'СЕТ СН'!$F$12</f>
        <v>163.87848227999999</v>
      </c>
      <c r="G252" s="37">
        <f>SUMIFS(СВЦЭМ!$G$34:$G$777,СВЦЭМ!$A$34:$A$777,$A252,СВЦЭМ!$B$34:$B$777,G$225)+'СЕТ СН'!$F$12</f>
        <v>163.86917797000001</v>
      </c>
      <c r="H252" s="37">
        <f>SUMIFS(СВЦЭМ!$G$34:$G$777,СВЦЭМ!$A$34:$A$777,$A252,СВЦЭМ!$B$34:$B$777,H$225)+'СЕТ СН'!$F$12</f>
        <v>161.43711042000001</v>
      </c>
      <c r="I252" s="37">
        <f>SUMIFS(СВЦЭМ!$G$34:$G$777,СВЦЭМ!$A$34:$A$777,$A252,СВЦЭМ!$B$34:$B$777,I$225)+'СЕТ СН'!$F$12</f>
        <v>160.98974783</v>
      </c>
      <c r="J252" s="37">
        <f>SUMIFS(СВЦЭМ!$G$34:$G$777,СВЦЭМ!$A$34:$A$777,$A252,СВЦЭМ!$B$34:$B$777,J$225)+'СЕТ СН'!$F$12</f>
        <v>148.1583454</v>
      </c>
      <c r="K252" s="37">
        <f>SUMIFS(СВЦЭМ!$G$34:$G$777,СВЦЭМ!$A$34:$A$777,$A252,СВЦЭМ!$B$34:$B$777,K$225)+'СЕТ СН'!$F$12</f>
        <v>134.00902995999999</v>
      </c>
      <c r="L252" s="37">
        <f>SUMIFS(СВЦЭМ!$G$34:$G$777,СВЦЭМ!$A$34:$A$777,$A252,СВЦЭМ!$B$34:$B$777,L$225)+'СЕТ СН'!$F$12</f>
        <v>148.15769406999999</v>
      </c>
      <c r="M252" s="37">
        <f>SUMIFS(СВЦЭМ!$G$34:$G$777,СВЦЭМ!$A$34:$A$777,$A252,СВЦЭМ!$B$34:$B$777,M$225)+'СЕТ СН'!$F$12</f>
        <v>170.68097022000001</v>
      </c>
      <c r="N252" s="37">
        <f>SUMIFS(СВЦЭМ!$G$34:$G$777,СВЦЭМ!$A$34:$A$777,$A252,СВЦЭМ!$B$34:$B$777,N$225)+'СЕТ СН'!$F$12</f>
        <v>177.53465449999999</v>
      </c>
      <c r="O252" s="37">
        <f>SUMIFS(СВЦЭМ!$G$34:$G$777,СВЦЭМ!$A$34:$A$777,$A252,СВЦЭМ!$B$34:$B$777,O$225)+'СЕТ СН'!$F$12</f>
        <v>171.56609638</v>
      </c>
      <c r="P252" s="37">
        <f>SUMIFS(СВЦЭМ!$G$34:$G$777,СВЦЭМ!$A$34:$A$777,$A252,СВЦЭМ!$B$34:$B$777,P$225)+'СЕТ СН'!$F$12</f>
        <v>158.539636</v>
      </c>
      <c r="Q252" s="37">
        <f>SUMIFS(СВЦЭМ!$G$34:$G$777,СВЦЭМ!$A$34:$A$777,$A252,СВЦЭМ!$B$34:$B$777,Q$225)+'СЕТ СН'!$F$12</f>
        <v>154.67833350999999</v>
      </c>
      <c r="R252" s="37">
        <f>SUMIFS(СВЦЭМ!$G$34:$G$777,СВЦЭМ!$A$34:$A$777,$A252,СВЦЭМ!$B$34:$B$777,R$225)+'СЕТ СН'!$F$12</f>
        <v>150.71980798999999</v>
      </c>
      <c r="S252" s="37">
        <f>SUMIFS(СВЦЭМ!$G$34:$G$777,СВЦЭМ!$A$34:$A$777,$A252,СВЦЭМ!$B$34:$B$777,S$225)+'СЕТ СН'!$F$12</f>
        <v>152.51523391999999</v>
      </c>
      <c r="T252" s="37">
        <f>SUMIFS(СВЦЭМ!$G$34:$G$777,СВЦЭМ!$A$34:$A$777,$A252,СВЦЭМ!$B$34:$B$777,T$225)+'СЕТ СН'!$F$12</f>
        <v>153.95408644</v>
      </c>
      <c r="U252" s="37">
        <f>SUMIFS(СВЦЭМ!$G$34:$G$777,СВЦЭМ!$A$34:$A$777,$A252,СВЦЭМ!$B$34:$B$777,U$225)+'СЕТ СН'!$F$12</f>
        <v>153.04940718</v>
      </c>
      <c r="V252" s="37">
        <f>SUMIFS(СВЦЭМ!$G$34:$G$777,СВЦЭМ!$A$34:$A$777,$A252,СВЦЭМ!$B$34:$B$777,V$225)+'СЕТ СН'!$F$12</f>
        <v>158.35758575</v>
      </c>
      <c r="W252" s="37">
        <f>SUMIFS(СВЦЭМ!$G$34:$G$777,СВЦЭМ!$A$34:$A$777,$A252,СВЦЭМ!$B$34:$B$777,W$225)+'СЕТ СН'!$F$12</f>
        <v>165.25296981</v>
      </c>
      <c r="X252" s="37">
        <f>SUMIFS(СВЦЭМ!$G$34:$G$777,СВЦЭМ!$A$34:$A$777,$A252,СВЦЭМ!$B$34:$B$777,X$225)+'СЕТ СН'!$F$12</f>
        <v>148.27262843</v>
      </c>
      <c r="Y252" s="37">
        <f>SUMIFS(СВЦЭМ!$G$34:$G$777,СВЦЭМ!$A$34:$A$777,$A252,СВЦЭМ!$B$34:$B$777,Y$225)+'СЕТ СН'!$F$12</f>
        <v>153.05164305</v>
      </c>
    </row>
    <row r="253" spans="1:25" ht="15.75" x14ac:dyDescent="0.2">
      <c r="A253" s="36">
        <f t="shared" si="6"/>
        <v>42610</v>
      </c>
      <c r="B253" s="37">
        <f>SUMIFS(СВЦЭМ!$G$34:$G$777,СВЦЭМ!$A$34:$A$777,$A253,СВЦЭМ!$B$34:$B$777,B$225)+'СЕТ СН'!$F$12</f>
        <v>170.43244973</v>
      </c>
      <c r="C253" s="37">
        <f>SUMIFS(СВЦЭМ!$G$34:$G$777,СВЦЭМ!$A$34:$A$777,$A253,СВЦЭМ!$B$34:$B$777,C$225)+'СЕТ СН'!$F$12</f>
        <v>190.21928793999999</v>
      </c>
      <c r="D253" s="37">
        <f>SUMIFS(СВЦЭМ!$G$34:$G$777,СВЦЭМ!$A$34:$A$777,$A253,СВЦЭМ!$B$34:$B$777,D$225)+'СЕТ СН'!$F$12</f>
        <v>198.30337846</v>
      </c>
      <c r="E253" s="37">
        <f>SUMIFS(СВЦЭМ!$G$34:$G$777,СВЦЭМ!$A$34:$A$777,$A253,СВЦЭМ!$B$34:$B$777,E$225)+'СЕТ СН'!$F$12</f>
        <v>199.96086137</v>
      </c>
      <c r="F253" s="37">
        <f>SUMIFS(СВЦЭМ!$G$34:$G$777,СВЦЭМ!$A$34:$A$777,$A253,СВЦЭМ!$B$34:$B$777,F$225)+'СЕТ СН'!$F$12</f>
        <v>201.44248379999999</v>
      </c>
      <c r="G253" s="37">
        <f>SUMIFS(СВЦЭМ!$G$34:$G$777,СВЦЭМ!$A$34:$A$777,$A253,СВЦЭМ!$B$34:$B$777,G$225)+'СЕТ СН'!$F$12</f>
        <v>200.62146856999999</v>
      </c>
      <c r="H253" s="37">
        <f>SUMIFS(СВЦЭМ!$G$34:$G$777,СВЦЭМ!$A$34:$A$777,$A253,СВЦЭМ!$B$34:$B$777,H$225)+'СЕТ СН'!$F$12</f>
        <v>196.6066519</v>
      </c>
      <c r="I253" s="37">
        <f>SUMIFS(СВЦЭМ!$G$34:$G$777,СВЦЭМ!$A$34:$A$777,$A253,СВЦЭМ!$B$34:$B$777,I$225)+'СЕТ СН'!$F$12</f>
        <v>186.72658613999999</v>
      </c>
      <c r="J253" s="37">
        <f>SUMIFS(СВЦЭМ!$G$34:$G$777,СВЦЭМ!$A$34:$A$777,$A253,СВЦЭМ!$B$34:$B$777,J$225)+'СЕТ СН'!$F$12</f>
        <v>164.74931959</v>
      </c>
      <c r="K253" s="37">
        <f>SUMIFS(СВЦЭМ!$G$34:$G$777,СВЦЭМ!$A$34:$A$777,$A253,СВЦЭМ!$B$34:$B$777,K$225)+'СЕТ СН'!$F$12</f>
        <v>149.97066530999999</v>
      </c>
      <c r="L253" s="37">
        <f>SUMIFS(СВЦЭМ!$G$34:$G$777,СВЦЭМ!$A$34:$A$777,$A253,СВЦЭМ!$B$34:$B$777,L$225)+'СЕТ СН'!$F$12</f>
        <v>143.704241</v>
      </c>
      <c r="M253" s="37">
        <f>SUMIFS(СВЦЭМ!$G$34:$G$777,СВЦЭМ!$A$34:$A$777,$A253,СВЦЭМ!$B$34:$B$777,M$225)+'СЕТ СН'!$F$12</f>
        <v>142.04891126000001</v>
      </c>
      <c r="N253" s="37">
        <f>SUMIFS(СВЦЭМ!$G$34:$G$777,СВЦЭМ!$A$34:$A$777,$A253,СВЦЭМ!$B$34:$B$777,N$225)+'СЕТ СН'!$F$12</f>
        <v>144.80249280999999</v>
      </c>
      <c r="O253" s="37">
        <f>SUMIFS(СВЦЭМ!$G$34:$G$777,СВЦЭМ!$A$34:$A$777,$A253,СВЦЭМ!$B$34:$B$777,O$225)+'СЕТ СН'!$F$12</f>
        <v>143.09716453999999</v>
      </c>
      <c r="P253" s="37">
        <f>SUMIFS(СВЦЭМ!$G$34:$G$777,СВЦЭМ!$A$34:$A$777,$A253,СВЦЭМ!$B$34:$B$777,P$225)+'СЕТ СН'!$F$12</f>
        <v>155.51391580999999</v>
      </c>
      <c r="Q253" s="37">
        <f>SUMIFS(СВЦЭМ!$G$34:$G$777,СВЦЭМ!$A$34:$A$777,$A253,СВЦЭМ!$B$34:$B$777,Q$225)+'СЕТ СН'!$F$12</f>
        <v>153.6001455</v>
      </c>
      <c r="R253" s="37">
        <f>SUMIFS(СВЦЭМ!$G$34:$G$777,СВЦЭМ!$A$34:$A$777,$A253,СВЦЭМ!$B$34:$B$777,R$225)+'СЕТ СН'!$F$12</f>
        <v>153.17800277000001</v>
      </c>
      <c r="S253" s="37">
        <f>SUMIFS(СВЦЭМ!$G$34:$G$777,СВЦЭМ!$A$34:$A$777,$A253,СВЦЭМ!$B$34:$B$777,S$225)+'СЕТ СН'!$F$12</f>
        <v>154.49534059999999</v>
      </c>
      <c r="T253" s="37">
        <f>SUMIFS(СВЦЭМ!$G$34:$G$777,СВЦЭМ!$A$34:$A$777,$A253,СВЦЭМ!$B$34:$B$777,T$225)+'СЕТ СН'!$F$12</f>
        <v>156.51037249999999</v>
      </c>
      <c r="U253" s="37">
        <f>SUMIFS(СВЦЭМ!$G$34:$G$777,СВЦЭМ!$A$34:$A$777,$A253,СВЦЭМ!$B$34:$B$777,U$225)+'СЕТ СН'!$F$12</f>
        <v>148.30725572</v>
      </c>
      <c r="V253" s="37">
        <f>SUMIFS(СВЦЭМ!$G$34:$G$777,СВЦЭМ!$A$34:$A$777,$A253,СВЦЭМ!$B$34:$B$777,V$225)+'СЕТ СН'!$F$12</f>
        <v>141.03093102</v>
      </c>
      <c r="W253" s="37">
        <f>SUMIFS(СВЦЭМ!$G$34:$G$777,СВЦЭМ!$A$34:$A$777,$A253,СВЦЭМ!$B$34:$B$777,W$225)+'СЕТ СН'!$F$12</f>
        <v>170.80902671000001</v>
      </c>
      <c r="X253" s="37">
        <f>SUMIFS(СВЦЭМ!$G$34:$G$777,СВЦЭМ!$A$34:$A$777,$A253,СВЦЭМ!$B$34:$B$777,X$225)+'СЕТ СН'!$F$12</f>
        <v>147.62883632</v>
      </c>
      <c r="Y253" s="37">
        <f>SUMIFS(СВЦЭМ!$G$34:$G$777,СВЦЭМ!$A$34:$A$777,$A253,СВЦЭМ!$B$34:$B$777,Y$225)+'СЕТ СН'!$F$12</f>
        <v>151.22786141</v>
      </c>
    </row>
    <row r="254" spans="1:25" ht="15.75" x14ac:dyDescent="0.2">
      <c r="A254" s="36">
        <f t="shared" si="6"/>
        <v>42611</v>
      </c>
      <c r="B254" s="37">
        <f>SUMIFS(СВЦЭМ!$G$34:$G$777,СВЦЭМ!$A$34:$A$777,$A254,СВЦЭМ!$B$34:$B$777,B$225)+'СЕТ СН'!$F$12</f>
        <v>175.31301162</v>
      </c>
      <c r="C254" s="37">
        <f>SUMIFS(СВЦЭМ!$G$34:$G$777,СВЦЭМ!$A$34:$A$777,$A254,СВЦЭМ!$B$34:$B$777,C$225)+'СЕТ СН'!$F$12</f>
        <v>192.10292365000001</v>
      </c>
      <c r="D254" s="37">
        <f>SUMIFS(СВЦЭМ!$G$34:$G$777,СВЦЭМ!$A$34:$A$777,$A254,СВЦЭМ!$B$34:$B$777,D$225)+'СЕТ СН'!$F$12</f>
        <v>197.79932030000001</v>
      </c>
      <c r="E254" s="37">
        <f>SUMIFS(СВЦЭМ!$G$34:$G$777,СВЦЭМ!$A$34:$A$777,$A254,СВЦЭМ!$B$34:$B$777,E$225)+'СЕТ СН'!$F$12</f>
        <v>199.97188831</v>
      </c>
      <c r="F254" s="37">
        <f>SUMIFS(СВЦЭМ!$G$34:$G$777,СВЦЭМ!$A$34:$A$777,$A254,СВЦЭМ!$B$34:$B$777,F$225)+'СЕТ СН'!$F$12</f>
        <v>202.29585460000001</v>
      </c>
      <c r="G254" s="37">
        <f>SUMIFS(СВЦЭМ!$G$34:$G$777,СВЦЭМ!$A$34:$A$777,$A254,СВЦЭМ!$B$34:$B$777,G$225)+'СЕТ СН'!$F$12</f>
        <v>200.73830552000001</v>
      </c>
      <c r="H254" s="37">
        <f>SUMIFS(СВЦЭМ!$G$34:$G$777,СВЦЭМ!$A$34:$A$777,$A254,СВЦЭМ!$B$34:$B$777,H$225)+'СЕТ СН'!$F$12</f>
        <v>195.89042215000001</v>
      </c>
      <c r="I254" s="37">
        <f>SUMIFS(СВЦЭМ!$G$34:$G$777,СВЦЭМ!$A$34:$A$777,$A254,СВЦЭМ!$B$34:$B$777,I$225)+'СЕТ СН'!$F$12</f>
        <v>175.66342721999999</v>
      </c>
      <c r="J254" s="37">
        <f>SUMIFS(СВЦЭМ!$G$34:$G$777,СВЦЭМ!$A$34:$A$777,$A254,СВЦЭМ!$B$34:$B$777,J$225)+'СЕТ СН'!$F$12</f>
        <v>174.81804853</v>
      </c>
      <c r="K254" s="37">
        <f>SUMIFS(СВЦЭМ!$G$34:$G$777,СВЦЭМ!$A$34:$A$777,$A254,СВЦЭМ!$B$34:$B$777,K$225)+'СЕТ СН'!$F$12</f>
        <v>173.64744250999999</v>
      </c>
      <c r="L254" s="37">
        <f>SUMIFS(СВЦЭМ!$G$34:$G$777,СВЦЭМ!$A$34:$A$777,$A254,СВЦЭМ!$B$34:$B$777,L$225)+'СЕТ СН'!$F$12</f>
        <v>170.04089754</v>
      </c>
      <c r="M254" s="37">
        <f>SUMIFS(СВЦЭМ!$G$34:$G$777,СВЦЭМ!$A$34:$A$777,$A254,СВЦЭМ!$B$34:$B$777,M$225)+'СЕТ СН'!$F$12</f>
        <v>173.15250861999999</v>
      </c>
      <c r="N254" s="37">
        <f>SUMIFS(СВЦЭМ!$G$34:$G$777,СВЦЭМ!$A$34:$A$777,$A254,СВЦЭМ!$B$34:$B$777,N$225)+'СЕТ СН'!$F$12</f>
        <v>171.66590110000001</v>
      </c>
      <c r="O254" s="37">
        <f>SUMIFS(СВЦЭМ!$G$34:$G$777,СВЦЭМ!$A$34:$A$777,$A254,СВЦЭМ!$B$34:$B$777,O$225)+'СЕТ СН'!$F$12</f>
        <v>173.9718359</v>
      </c>
      <c r="P254" s="37">
        <f>SUMIFS(СВЦЭМ!$G$34:$G$777,СВЦЭМ!$A$34:$A$777,$A254,СВЦЭМ!$B$34:$B$777,P$225)+'СЕТ СН'!$F$12</f>
        <v>172.77139689000001</v>
      </c>
      <c r="Q254" s="37">
        <f>SUMIFS(СВЦЭМ!$G$34:$G$777,СВЦЭМ!$A$34:$A$777,$A254,СВЦЭМ!$B$34:$B$777,Q$225)+'СЕТ СН'!$F$12</f>
        <v>170.56816591</v>
      </c>
      <c r="R254" s="37">
        <f>SUMIFS(СВЦЭМ!$G$34:$G$777,СВЦЭМ!$A$34:$A$777,$A254,СВЦЭМ!$B$34:$B$777,R$225)+'СЕТ СН'!$F$12</f>
        <v>169.60946812</v>
      </c>
      <c r="S254" s="37">
        <f>SUMIFS(СВЦЭМ!$G$34:$G$777,СВЦЭМ!$A$34:$A$777,$A254,СВЦЭМ!$B$34:$B$777,S$225)+'СЕТ СН'!$F$12</f>
        <v>169.51508898</v>
      </c>
      <c r="T254" s="37">
        <f>SUMIFS(СВЦЭМ!$G$34:$G$777,СВЦЭМ!$A$34:$A$777,$A254,СВЦЭМ!$B$34:$B$777,T$225)+'СЕТ СН'!$F$12</f>
        <v>169.69138093000001</v>
      </c>
      <c r="U254" s="37">
        <f>SUMIFS(СВЦЭМ!$G$34:$G$777,СВЦЭМ!$A$34:$A$777,$A254,СВЦЭМ!$B$34:$B$777,U$225)+'СЕТ СН'!$F$12</f>
        <v>163.53489808</v>
      </c>
      <c r="V254" s="37">
        <f>SUMIFS(СВЦЭМ!$G$34:$G$777,СВЦЭМ!$A$34:$A$777,$A254,СВЦЭМ!$B$34:$B$777,V$225)+'СЕТ СН'!$F$12</f>
        <v>169.25963433999999</v>
      </c>
      <c r="W254" s="37">
        <f>SUMIFS(СВЦЭМ!$G$34:$G$777,СВЦЭМ!$A$34:$A$777,$A254,СВЦЭМ!$B$34:$B$777,W$225)+'СЕТ СН'!$F$12</f>
        <v>167.09783092999999</v>
      </c>
      <c r="X254" s="37">
        <f>SUMIFS(СВЦЭМ!$G$34:$G$777,СВЦЭМ!$A$34:$A$777,$A254,СВЦЭМ!$B$34:$B$777,X$225)+'СЕТ СН'!$F$12</f>
        <v>159.99368598999999</v>
      </c>
      <c r="Y254" s="37">
        <f>SUMIFS(СВЦЭМ!$G$34:$G$777,СВЦЭМ!$A$34:$A$777,$A254,СВЦЭМ!$B$34:$B$777,Y$225)+'СЕТ СН'!$F$12</f>
        <v>154.43991281999999</v>
      </c>
    </row>
    <row r="255" spans="1:25" ht="15.75" x14ac:dyDescent="0.2">
      <c r="A255" s="36">
        <f t="shared" si="6"/>
        <v>42612</v>
      </c>
      <c r="B255" s="37">
        <f>SUMIFS(СВЦЭМ!$G$34:$G$777,СВЦЭМ!$A$34:$A$777,$A255,СВЦЭМ!$B$34:$B$777,B$225)+'СЕТ СН'!$F$12</f>
        <v>171.1528471</v>
      </c>
      <c r="C255" s="37">
        <f>SUMIFS(СВЦЭМ!$G$34:$G$777,СВЦЭМ!$A$34:$A$777,$A255,СВЦЭМ!$B$34:$B$777,C$225)+'СЕТ СН'!$F$12</f>
        <v>188.5627313</v>
      </c>
      <c r="D255" s="37">
        <f>SUMIFS(СВЦЭМ!$G$34:$G$777,СВЦЭМ!$A$34:$A$777,$A255,СВЦЭМ!$B$34:$B$777,D$225)+'СЕТ СН'!$F$12</f>
        <v>196.22275017000001</v>
      </c>
      <c r="E255" s="37">
        <f>SUMIFS(СВЦЭМ!$G$34:$G$777,СВЦЭМ!$A$34:$A$777,$A255,СВЦЭМ!$B$34:$B$777,E$225)+'СЕТ СН'!$F$12</f>
        <v>196.57945171</v>
      </c>
      <c r="F255" s="37">
        <f>SUMIFS(СВЦЭМ!$G$34:$G$777,СВЦЭМ!$A$34:$A$777,$A255,СВЦЭМ!$B$34:$B$777,F$225)+'СЕТ СН'!$F$12</f>
        <v>198.32382250000001</v>
      </c>
      <c r="G255" s="37">
        <f>SUMIFS(СВЦЭМ!$G$34:$G$777,СВЦЭМ!$A$34:$A$777,$A255,СВЦЭМ!$B$34:$B$777,G$225)+'СЕТ СН'!$F$12</f>
        <v>193.84755921999999</v>
      </c>
      <c r="H255" s="37">
        <f>SUMIFS(СВЦЭМ!$G$34:$G$777,СВЦЭМ!$A$34:$A$777,$A255,СВЦЭМ!$B$34:$B$777,H$225)+'СЕТ СН'!$F$12</f>
        <v>185.37731289999999</v>
      </c>
      <c r="I255" s="37">
        <f>SUMIFS(СВЦЭМ!$G$34:$G$777,СВЦЭМ!$A$34:$A$777,$A255,СВЦЭМ!$B$34:$B$777,I$225)+'СЕТ СН'!$F$12</f>
        <v>173.25686693</v>
      </c>
      <c r="J255" s="37">
        <f>SUMIFS(СВЦЭМ!$G$34:$G$777,СВЦЭМ!$A$34:$A$777,$A255,СВЦЭМ!$B$34:$B$777,J$225)+'СЕТ СН'!$F$12</f>
        <v>178.09145043999999</v>
      </c>
      <c r="K255" s="37">
        <f>SUMIFS(СВЦЭМ!$G$34:$G$777,СВЦЭМ!$A$34:$A$777,$A255,СВЦЭМ!$B$34:$B$777,K$225)+'СЕТ СН'!$F$12</f>
        <v>177.46581273000001</v>
      </c>
      <c r="L255" s="37">
        <f>SUMIFS(СВЦЭМ!$G$34:$G$777,СВЦЭМ!$A$34:$A$777,$A255,СВЦЭМ!$B$34:$B$777,L$225)+'СЕТ СН'!$F$12</f>
        <v>176.42858638000001</v>
      </c>
      <c r="M255" s="37">
        <f>SUMIFS(СВЦЭМ!$G$34:$G$777,СВЦЭМ!$A$34:$A$777,$A255,СВЦЭМ!$B$34:$B$777,M$225)+'СЕТ СН'!$F$12</f>
        <v>173.08689630999999</v>
      </c>
      <c r="N255" s="37">
        <f>SUMIFS(СВЦЭМ!$G$34:$G$777,СВЦЭМ!$A$34:$A$777,$A255,СВЦЭМ!$B$34:$B$777,N$225)+'СЕТ СН'!$F$12</f>
        <v>171.64893015000001</v>
      </c>
      <c r="O255" s="37">
        <f>SUMIFS(СВЦЭМ!$G$34:$G$777,СВЦЭМ!$A$34:$A$777,$A255,СВЦЭМ!$B$34:$B$777,O$225)+'СЕТ СН'!$F$12</f>
        <v>173.22904801999999</v>
      </c>
      <c r="P255" s="37">
        <f>SUMIFS(СВЦЭМ!$G$34:$G$777,СВЦЭМ!$A$34:$A$777,$A255,СВЦЭМ!$B$34:$B$777,P$225)+'СЕТ СН'!$F$12</f>
        <v>170.90278891</v>
      </c>
      <c r="Q255" s="37">
        <f>SUMIFS(СВЦЭМ!$G$34:$G$777,СВЦЭМ!$A$34:$A$777,$A255,СВЦЭМ!$B$34:$B$777,Q$225)+'СЕТ СН'!$F$12</f>
        <v>170.18379523999999</v>
      </c>
      <c r="R255" s="37">
        <f>SUMIFS(СВЦЭМ!$G$34:$G$777,СВЦЭМ!$A$34:$A$777,$A255,СВЦЭМ!$B$34:$B$777,R$225)+'СЕТ СН'!$F$12</f>
        <v>171.46099878999999</v>
      </c>
      <c r="S255" s="37">
        <f>SUMIFS(СВЦЭМ!$G$34:$G$777,СВЦЭМ!$A$34:$A$777,$A255,СВЦЭМ!$B$34:$B$777,S$225)+'СЕТ СН'!$F$12</f>
        <v>171.09821147</v>
      </c>
      <c r="T255" s="37">
        <f>SUMIFS(СВЦЭМ!$G$34:$G$777,СВЦЭМ!$A$34:$A$777,$A255,СВЦЭМ!$B$34:$B$777,T$225)+'СЕТ СН'!$F$12</f>
        <v>169.46113296999999</v>
      </c>
      <c r="U255" s="37">
        <f>SUMIFS(СВЦЭМ!$G$34:$G$777,СВЦЭМ!$A$34:$A$777,$A255,СВЦЭМ!$B$34:$B$777,U$225)+'СЕТ СН'!$F$12</f>
        <v>168.56857930000001</v>
      </c>
      <c r="V255" s="37">
        <f>SUMIFS(СВЦЭМ!$G$34:$G$777,СВЦЭМ!$A$34:$A$777,$A255,СВЦЭМ!$B$34:$B$777,V$225)+'СЕТ СН'!$F$12</f>
        <v>171.25821758000001</v>
      </c>
      <c r="W255" s="37">
        <f>SUMIFS(СВЦЭМ!$G$34:$G$777,СВЦЭМ!$A$34:$A$777,$A255,СВЦЭМ!$B$34:$B$777,W$225)+'СЕТ СН'!$F$12</f>
        <v>169.26188414999999</v>
      </c>
      <c r="X255" s="37">
        <f>SUMIFS(СВЦЭМ!$G$34:$G$777,СВЦЭМ!$A$34:$A$777,$A255,СВЦЭМ!$B$34:$B$777,X$225)+'СЕТ СН'!$F$12</f>
        <v>162.25051149999999</v>
      </c>
      <c r="Y255" s="37">
        <f>SUMIFS(СВЦЭМ!$G$34:$G$777,СВЦЭМ!$A$34:$A$777,$A255,СВЦЭМ!$B$34:$B$777,Y$225)+'СЕТ СН'!$F$12</f>
        <v>156.28193352</v>
      </c>
    </row>
    <row r="256" spans="1:25" ht="15.75" x14ac:dyDescent="0.2">
      <c r="A256" s="36">
        <f t="shared" si="6"/>
        <v>42613</v>
      </c>
      <c r="B256" s="37">
        <f>SUMIFS(СВЦЭМ!$G$34:$G$777,СВЦЭМ!$A$34:$A$777,$A256,СВЦЭМ!$B$34:$B$777,B$225)+'СЕТ СН'!$F$12</f>
        <v>170.76045483999999</v>
      </c>
      <c r="C256" s="37">
        <f>SUMIFS(СВЦЭМ!$G$34:$G$777,СВЦЭМ!$A$34:$A$777,$A256,СВЦЭМ!$B$34:$B$777,C$225)+'СЕТ СН'!$F$12</f>
        <v>189.67112520000001</v>
      </c>
      <c r="D256" s="37">
        <f>SUMIFS(СВЦЭМ!$G$34:$G$777,СВЦЭМ!$A$34:$A$777,$A256,СВЦЭМ!$B$34:$B$777,D$225)+'СЕТ СН'!$F$12</f>
        <v>195.31798164</v>
      </c>
      <c r="E256" s="37">
        <f>SUMIFS(СВЦЭМ!$G$34:$G$777,СВЦЭМ!$A$34:$A$777,$A256,СВЦЭМ!$B$34:$B$777,E$225)+'СЕТ СН'!$F$12</f>
        <v>194.72808945</v>
      </c>
      <c r="F256" s="37">
        <f>SUMIFS(СВЦЭМ!$G$34:$G$777,СВЦЭМ!$A$34:$A$777,$A256,СВЦЭМ!$B$34:$B$777,F$225)+'СЕТ СН'!$F$12</f>
        <v>195.21486949999999</v>
      </c>
      <c r="G256" s="37">
        <f>SUMIFS(СВЦЭМ!$G$34:$G$777,СВЦЭМ!$A$34:$A$777,$A256,СВЦЭМ!$B$34:$B$777,G$225)+'СЕТ СН'!$F$12</f>
        <v>193.76690292999999</v>
      </c>
      <c r="H256" s="37">
        <f>SUMIFS(СВЦЭМ!$G$34:$G$777,СВЦЭМ!$A$34:$A$777,$A256,СВЦЭМ!$B$34:$B$777,H$225)+'СЕТ СН'!$F$12</f>
        <v>186.55851318000001</v>
      </c>
      <c r="I256" s="37">
        <f>SUMIFS(СВЦЭМ!$G$34:$G$777,СВЦЭМ!$A$34:$A$777,$A256,СВЦЭМ!$B$34:$B$777,I$225)+'СЕТ СН'!$F$12</f>
        <v>175.59576687000001</v>
      </c>
      <c r="J256" s="37">
        <f>SUMIFS(СВЦЭМ!$G$34:$G$777,СВЦЭМ!$A$34:$A$777,$A256,СВЦЭМ!$B$34:$B$777,J$225)+'СЕТ СН'!$F$12</f>
        <v>178.11772128999999</v>
      </c>
      <c r="K256" s="37">
        <f>SUMIFS(СВЦЭМ!$G$34:$G$777,СВЦЭМ!$A$34:$A$777,$A256,СВЦЭМ!$B$34:$B$777,K$225)+'СЕТ СН'!$F$12</f>
        <v>176.32599612000001</v>
      </c>
      <c r="L256" s="37">
        <f>SUMIFS(СВЦЭМ!$G$34:$G$777,СВЦЭМ!$A$34:$A$777,$A256,СВЦЭМ!$B$34:$B$777,L$225)+'СЕТ СН'!$F$12</f>
        <v>172.03159281999999</v>
      </c>
      <c r="M256" s="37">
        <f>SUMIFS(СВЦЭМ!$G$34:$G$777,СВЦЭМ!$A$34:$A$777,$A256,СВЦЭМ!$B$34:$B$777,M$225)+'СЕТ СН'!$F$12</f>
        <v>168.69594139</v>
      </c>
      <c r="N256" s="37">
        <f>SUMIFS(СВЦЭМ!$G$34:$G$777,СВЦЭМ!$A$34:$A$777,$A256,СВЦЭМ!$B$34:$B$777,N$225)+'СЕТ СН'!$F$12</f>
        <v>165.75029577999999</v>
      </c>
      <c r="O256" s="37">
        <f>SUMIFS(СВЦЭМ!$G$34:$G$777,СВЦЭМ!$A$34:$A$777,$A256,СВЦЭМ!$B$34:$B$777,O$225)+'СЕТ СН'!$F$12</f>
        <v>166.01400312000001</v>
      </c>
      <c r="P256" s="37">
        <f>SUMIFS(СВЦЭМ!$G$34:$G$777,СВЦЭМ!$A$34:$A$777,$A256,СВЦЭМ!$B$34:$B$777,P$225)+'СЕТ СН'!$F$12</f>
        <v>164.63498605999999</v>
      </c>
      <c r="Q256" s="37">
        <f>SUMIFS(СВЦЭМ!$G$34:$G$777,СВЦЭМ!$A$34:$A$777,$A256,СВЦЭМ!$B$34:$B$777,Q$225)+'СЕТ СН'!$F$12</f>
        <v>163.46148363</v>
      </c>
      <c r="R256" s="37">
        <f>SUMIFS(СВЦЭМ!$G$34:$G$777,СВЦЭМ!$A$34:$A$777,$A256,СВЦЭМ!$B$34:$B$777,R$225)+'СЕТ СН'!$F$12</f>
        <v>163.05350727999999</v>
      </c>
      <c r="S256" s="37">
        <f>SUMIFS(СВЦЭМ!$G$34:$G$777,СВЦЭМ!$A$34:$A$777,$A256,СВЦЭМ!$B$34:$B$777,S$225)+'СЕТ СН'!$F$12</f>
        <v>162.63499243999999</v>
      </c>
      <c r="T256" s="37">
        <f>SUMIFS(СВЦЭМ!$G$34:$G$777,СВЦЭМ!$A$34:$A$777,$A256,СВЦЭМ!$B$34:$B$777,T$225)+'СЕТ СН'!$F$12</f>
        <v>162.67233042999999</v>
      </c>
      <c r="U256" s="37">
        <f>SUMIFS(СВЦЭМ!$G$34:$G$777,СВЦЭМ!$A$34:$A$777,$A256,СВЦЭМ!$B$34:$B$777,U$225)+'СЕТ СН'!$F$12</f>
        <v>163.42339199</v>
      </c>
      <c r="V256" s="37">
        <f>SUMIFS(СВЦЭМ!$G$34:$G$777,СВЦЭМ!$A$34:$A$777,$A256,СВЦЭМ!$B$34:$B$777,V$225)+'СЕТ СН'!$F$12</f>
        <v>166.09825362999999</v>
      </c>
      <c r="W256" s="37">
        <f>SUMIFS(СВЦЭМ!$G$34:$G$777,СВЦЭМ!$A$34:$A$777,$A256,СВЦЭМ!$B$34:$B$777,W$225)+'СЕТ СН'!$F$12</f>
        <v>164.41059955</v>
      </c>
      <c r="X256" s="37">
        <f>SUMIFS(СВЦЭМ!$G$34:$G$777,СВЦЭМ!$A$34:$A$777,$A256,СВЦЭМ!$B$34:$B$777,X$225)+'СЕТ СН'!$F$12</f>
        <v>158.33614157</v>
      </c>
      <c r="Y256" s="37">
        <f>SUMIFS(СВЦЭМ!$G$34:$G$777,СВЦЭМ!$A$34:$A$777,$A256,СВЦЭМ!$B$34:$B$777,Y$225)+'СЕТ СН'!$F$12</f>
        <v>155.2966691</v>
      </c>
    </row>
    <row r="257" spans="1:27" ht="15.75" x14ac:dyDescent="0.2">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row>
    <row r="258" spans="1:27" ht="12.75" customHeight="1" x14ac:dyDescent="0.2">
      <c r="A258" s="87" t="s">
        <v>7</v>
      </c>
      <c r="B258" s="81" t="s">
        <v>131</v>
      </c>
      <c r="C258" s="82"/>
      <c r="D258" s="82"/>
      <c r="E258" s="82"/>
      <c r="F258" s="82"/>
      <c r="G258" s="82"/>
      <c r="H258" s="82"/>
      <c r="I258" s="82"/>
      <c r="J258" s="82"/>
      <c r="K258" s="82"/>
      <c r="L258" s="82"/>
      <c r="M258" s="82"/>
      <c r="N258" s="82"/>
      <c r="O258" s="82"/>
      <c r="P258" s="82"/>
      <c r="Q258" s="82"/>
      <c r="R258" s="82"/>
      <c r="S258" s="82"/>
      <c r="T258" s="82"/>
      <c r="U258" s="82"/>
      <c r="V258" s="82"/>
      <c r="W258" s="82"/>
      <c r="X258" s="82"/>
      <c r="Y258" s="83"/>
    </row>
    <row r="259" spans="1:27" ht="12.75" customHeight="1" x14ac:dyDescent="0.2">
      <c r="A259" s="88"/>
      <c r="B259" s="84"/>
      <c r="C259" s="85"/>
      <c r="D259" s="85"/>
      <c r="E259" s="85"/>
      <c r="F259" s="85"/>
      <c r="G259" s="85"/>
      <c r="H259" s="85"/>
      <c r="I259" s="85"/>
      <c r="J259" s="85"/>
      <c r="K259" s="85"/>
      <c r="L259" s="85"/>
      <c r="M259" s="85"/>
      <c r="N259" s="85"/>
      <c r="O259" s="85"/>
      <c r="P259" s="85"/>
      <c r="Q259" s="85"/>
      <c r="R259" s="85"/>
      <c r="S259" s="85"/>
      <c r="T259" s="85"/>
      <c r="U259" s="85"/>
      <c r="V259" s="85"/>
      <c r="W259" s="85"/>
      <c r="X259" s="85"/>
      <c r="Y259" s="86"/>
    </row>
    <row r="260" spans="1:27" s="47" customFormat="1" ht="12.75" customHeight="1" x14ac:dyDescent="0.2">
      <c r="A260" s="89"/>
      <c r="B260" s="35">
        <v>1</v>
      </c>
      <c r="C260" s="35">
        <v>2</v>
      </c>
      <c r="D260" s="35">
        <v>3</v>
      </c>
      <c r="E260" s="35">
        <v>4</v>
      </c>
      <c r="F260" s="35">
        <v>5</v>
      </c>
      <c r="G260" s="35">
        <v>6</v>
      </c>
      <c r="H260" s="35">
        <v>7</v>
      </c>
      <c r="I260" s="35">
        <v>8</v>
      </c>
      <c r="J260" s="35">
        <v>9</v>
      </c>
      <c r="K260" s="35">
        <v>10</v>
      </c>
      <c r="L260" s="35">
        <v>11</v>
      </c>
      <c r="M260" s="35">
        <v>12</v>
      </c>
      <c r="N260" s="35">
        <v>13</v>
      </c>
      <c r="O260" s="35">
        <v>14</v>
      </c>
      <c r="P260" s="35">
        <v>15</v>
      </c>
      <c r="Q260" s="35">
        <v>16</v>
      </c>
      <c r="R260" s="35">
        <v>17</v>
      </c>
      <c r="S260" s="35">
        <v>18</v>
      </c>
      <c r="T260" s="35">
        <v>19</v>
      </c>
      <c r="U260" s="35">
        <v>20</v>
      </c>
      <c r="V260" s="35">
        <v>21</v>
      </c>
      <c r="W260" s="35">
        <v>22</v>
      </c>
      <c r="X260" s="35">
        <v>23</v>
      </c>
      <c r="Y260" s="35">
        <v>24</v>
      </c>
    </row>
    <row r="261" spans="1:27" ht="15.75" customHeight="1" x14ac:dyDescent="0.2">
      <c r="A261" s="36" t="str">
        <f>A226</f>
        <v>01.08.2016</v>
      </c>
      <c r="B261" s="37">
        <f>SUMIFS(СВЦЭМ!$H$34:$H$777,СВЦЭМ!$A$34:$A$777,$A261,СВЦЭМ!$B$34:$B$777,B$260)+'СЕТ СН'!$F$12</f>
        <v>324.86411127999997</v>
      </c>
      <c r="C261" s="37">
        <f>SUMIFS(СВЦЭМ!$H$34:$H$777,СВЦЭМ!$A$34:$A$777,$A261,СВЦЭМ!$B$34:$B$777,C$260)+'СЕТ СН'!$F$12</f>
        <v>355.91640480000001</v>
      </c>
      <c r="D261" s="37">
        <f>SUMIFS(СВЦЭМ!$H$34:$H$777,СВЦЭМ!$A$34:$A$777,$A261,СВЦЭМ!$B$34:$B$777,D$260)+'СЕТ СН'!$F$12</f>
        <v>379.30701395</v>
      </c>
      <c r="E261" s="37">
        <f>SUMIFS(СВЦЭМ!$H$34:$H$777,СВЦЭМ!$A$34:$A$777,$A261,СВЦЭМ!$B$34:$B$777,E$260)+'СЕТ СН'!$F$12</f>
        <v>387.78618426999998</v>
      </c>
      <c r="F261" s="37">
        <f>SUMIFS(СВЦЭМ!$H$34:$H$777,СВЦЭМ!$A$34:$A$777,$A261,СВЦЭМ!$B$34:$B$777,F$260)+'СЕТ СН'!$F$12</f>
        <v>390.74891729000001</v>
      </c>
      <c r="G261" s="37">
        <f>SUMIFS(СВЦЭМ!$H$34:$H$777,СВЦЭМ!$A$34:$A$777,$A261,СВЦЭМ!$B$34:$B$777,G$260)+'СЕТ СН'!$F$12</f>
        <v>385.42188345</v>
      </c>
      <c r="H261" s="37">
        <f>SUMIFS(СВЦЭМ!$H$34:$H$777,СВЦЭМ!$A$34:$A$777,$A261,СВЦЭМ!$B$34:$B$777,H$260)+'СЕТ СН'!$F$12</f>
        <v>361.38599636999999</v>
      </c>
      <c r="I261" s="37">
        <f>SUMIFS(СВЦЭМ!$H$34:$H$777,СВЦЭМ!$A$34:$A$777,$A261,СВЦЭМ!$B$34:$B$777,I$260)+'СЕТ СН'!$F$12</f>
        <v>344.37197289</v>
      </c>
      <c r="J261" s="37">
        <f>SUMIFS(СВЦЭМ!$H$34:$H$777,СВЦЭМ!$A$34:$A$777,$A261,СВЦЭМ!$B$34:$B$777,J$260)+'СЕТ СН'!$F$12</f>
        <v>359.35784933000002</v>
      </c>
      <c r="K261" s="37">
        <f>SUMIFS(СВЦЭМ!$H$34:$H$777,СВЦЭМ!$A$34:$A$777,$A261,СВЦЭМ!$B$34:$B$777,K$260)+'СЕТ СН'!$F$12</f>
        <v>359.21460943</v>
      </c>
      <c r="L261" s="37">
        <f>SUMIFS(СВЦЭМ!$H$34:$H$777,СВЦЭМ!$A$34:$A$777,$A261,СВЦЭМ!$B$34:$B$777,L$260)+'СЕТ СН'!$F$12</f>
        <v>349.39129858000001</v>
      </c>
      <c r="M261" s="37">
        <f>SUMIFS(СВЦЭМ!$H$34:$H$777,СВЦЭМ!$A$34:$A$777,$A261,СВЦЭМ!$B$34:$B$777,M$260)+'СЕТ СН'!$F$12</f>
        <v>338.56609434000001</v>
      </c>
      <c r="N261" s="37">
        <f>SUMIFS(СВЦЭМ!$H$34:$H$777,СВЦЭМ!$A$34:$A$777,$A261,СВЦЭМ!$B$34:$B$777,N$260)+'СЕТ СН'!$F$12</f>
        <v>339.75431042000002</v>
      </c>
      <c r="O261" s="37">
        <f>SUMIFS(СВЦЭМ!$H$34:$H$777,СВЦЭМ!$A$34:$A$777,$A261,СВЦЭМ!$B$34:$B$777,O$260)+'СЕТ СН'!$F$12</f>
        <v>341.81487348000002</v>
      </c>
      <c r="P261" s="37">
        <f>SUMIFS(СВЦЭМ!$H$34:$H$777,СВЦЭМ!$A$34:$A$777,$A261,СВЦЭМ!$B$34:$B$777,P$260)+'СЕТ СН'!$F$12</f>
        <v>341.63506666000001</v>
      </c>
      <c r="Q261" s="37">
        <f>SUMIFS(СВЦЭМ!$H$34:$H$777,СВЦЭМ!$A$34:$A$777,$A261,СВЦЭМ!$B$34:$B$777,Q$260)+'СЕТ СН'!$F$12</f>
        <v>340.44320865999998</v>
      </c>
      <c r="R261" s="37">
        <f>SUMIFS(СВЦЭМ!$H$34:$H$777,СВЦЭМ!$A$34:$A$777,$A261,СВЦЭМ!$B$34:$B$777,R$260)+'СЕТ СН'!$F$12</f>
        <v>339.97189316999999</v>
      </c>
      <c r="S261" s="37">
        <f>SUMIFS(СВЦЭМ!$H$34:$H$777,СВЦЭМ!$A$34:$A$777,$A261,СВЦЭМ!$B$34:$B$777,S$260)+'СЕТ СН'!$F$12</f>
        <v>338.07697375999999</v>
      </c>
      <c r="T261" s="37">
        <f>SUMIFS(СВЦЭМ!$H$34:$H$777,СВЦЭМ!$A$34:$A$777,$A261,СВЦЭМ!$B$34:$B$777,T$260)+'СЕТ СН'!$F$12</f>
        <v>336.04608256</v>
      </c>
      <c r="U261" s="37">
        <f>SUMIFS(СВЦЭМ!$H$34:$H$777,СВЦЭМ!$A$34:$A$777,$A261,СВЦЭМ!$B$34:$B$777,U$260)+'СЕТ СН'!$F$12</f>
        <v>285.76308568000002</v>
      </c>
      <c r="V261" s="37">
        <f>SUMIFS(СВЦЭМ!$H$34:$H$777,СВЦЭМ!$A$34:$A$777,$A261,СВЦЭМ!$B$34:$B$777,V$260)+'СЕТ СН'!$F$12</f>
        <v>270.19954682000002</v>
      </c>
      <c r="W261" s="37">
        <f>SUMIFS(СВЦЭМ!$H$34:$H$777,СВЦЭМ!$A$34:$A$777,$A261,СВЦЭМ!$B$34:$B$777,W$260)+'СЕТ СН'!$F$12</f>
        <v>273.67794954999999</v>
      </c>
      <c r="X261" s="37">
        <f>SUMIFS(СВЦЭМ!$H$34:$H$777,СВЦЭМ!$A$34:$A$777,$A261,СВЦЭМ!$B$34:$B$777,X$260)+'СЕТ СН'!$F$12</f>
        <v>266.56353232999999</v>
      </c>
      <c r="Y261" s="37">
        <f>SUMIFS(СВЦЭМ!$H$34:$H$777,СВЦЭМ!$A$34:$A$777,$A261,СВЦЭМ!$B$34:$B$777,Y$260)+'СЕТ СН'!$F$12</f>
        <v>277.72295154</v>
      </c>
      <c r="AA261" s="46"/>
    </row>
    <row r="262" spans="1:27" ht="15.75" x14ac:dyDescent="0.2">
      <c r="A262" s="36">
        <f>A261+1</f>
        <v>42584</v>
      </c>
      <c r="B262" s="37">
        <f>SUMIFS(СВЦЭМ!$H$34:$H$777,СВЦЭМ!$A$34:$A$777,$A262,СВЦЭМ!$B$34:$B$777,B$260)+'СЕТ СН'!$F$12</f>
        <v>302.11481714000001</v>
      </c>
      <c r="C262" s="37">
        <f>SUMIFS(СВЦЭМ!$H$34:$H$777,СВЦЭМ!$A$34:$A$777,$A262,СВЦЭМ!$B$34:$B$777,C$260)+'СЕТ СН'!$F$12</f>
        <v>342.56447257999997</v>
      </c>
      <c r="D262" s="37">
        <f>SUMIFS(СВЦЭМ!$H$34:$H$777,СВЦЭМ!$A$34:$A$777,$A262,СВЦЭМ!$B$34:$B$777,D$260)+'СЕТ СН'!$F$12</f>
        <v>364.93318926000001</v>
      </c>
      <c r="E262" s="37">
        <f>SUMIFS(СВЦЭМ!$H$34:$H$777,СВЦЭМ!$A$34:$A$777,$A262,СВЦЭМ!$B$34:$B$777,E$260)+'СЕТ СН'!$F$12</f>
        <v>370.73227473999998</v>
      </c>
      <c r="F262" s="37">
        <f>SUMIFS(СВЦЭМ!$H$34:$H$777,СВЦЭМ!$A$34:$A$777,$A262,СВЦЭМ!$B$34:$B$777,F$260)+'СЕТ СН'!$F$12</f>
        <v>371.06187891000002</v>
      </c>
      <c r="G262" s="37">
        <f>SUMIFS(СВЦЭМ!$H$34:$H$777,СВЦЭМ!$A$34:$A$777,$A262,СВЦЭМ!$B$34:$B$777,G$260)+'СЕТ СН'!$F$12</f>
        <v>370.27503289999999</v>
      </c>
      <c r="H262" s="37">
        <f>SUMIFS(СВЦЭМ!$H$34:$H$777,СВЦЭМ!$A$34:$A$777,$A262,СВЦЭМ!$B$34:$B$777,H$260)+'СЕТ СН'!$F$12</f>
        <v>345.16371361</v>
      </c>
      <c r="I262" s="37">
        <f>SUMIFS(СВЦЭМ!$H$34:$H$777,СВЦЭМ!$A$34:$A$777,$A262,СВЦЭМ!$B$34:$B$777,I$260)+'СЕТ СН'!$F$12</f>
        <v>334.96643864999999</v>
      </c>
      <c r="J262" s="37">
        <f>SUMIFS(СВЦЭМ!$H$34:$H$777,СВЦЭМ!$A$34:$A$777,$A262,СВЦЭМ!$B$34:$B$777,J$260)+'СЕТ СН'!$F$12</f>
        <v>347.48763210999999</v>
      </c>
      <c r="K262" s="37">
        <f>SUMIFS(СВЦЭМ!$H$34:$H$777,СВЦЭМ!$A$34:$A$777,$A262,СВЦЭМ!$B$34:$B$777,K$260)+'СЕТ СН'!$F$12</f>
        <v>349.52247763999998</v>
      </c>
      <c r="L262" s="37">
        <f>SUMIFS(СВЦЭМ!$H$34:$H$777,СВЦЭМ!$A$34:$A$777,$A262,СВЦЭМ!$B$34:$B$777,L$260)+'СЕТ СН'!$F$12</f>
        <v>347.38334318</v>
      </c>
      <c r="M262" s="37">
        <f>SUMIFS(СВЦЭМ!$H$34:$H$777,СВЦЭМ!$A$34:$A$777,$A262,СВЦЭМ!$B$34:$B$777,M$260)+'СЕТ СН'!$F$12</f>
        <v>353.27142103</v>
      </c>
      <c r="N262" s="37">
        <f>SUMIFS(СВЦЭМ!$H$34:$H$777,СВЦЭМ!$A$34:$A$777,$A262,СВЦЭМ!$B$34:$B$777,N$260)+'СЕТ СН'!$F$12</f>
        <v>346.23810838999998</v>
      </c>
      <c r="O262" s="37">
        <f>SUMIFS(СВЦЭМ!$H$34:$H$777,СВЦЭМ!$A$34:$A$777,$A262,СВЦЭМ!$B$34:$B$777,O$260)+'СЕТ СН'!$F$12</f>
        <v>338.91409444999999</v>
      </c>
      <c r="P262" s="37">
        <f>SUMIFS(СВЦЭМ!$H$34:$H$777,СВЦЭМ!$A$34:$A$777,$A262,СВЦЭМ!$B$34:$B$777,P$260)+'СЕТ СН'!$F$12</f>
        <v>339.56854234999997</v>
      </c>
      <c r="Q262" s="37">
        <f>SUMIFS(СВЦЭМ!$H$34:$H$777,СВЦЭМ!$A$34:$A$777,$A262,СВЦЭМ!$B$34:$B$777,Q$260)+'СЕТ СН'!$F$12</f>
        <v>336.96434412000002</v>
      </c>
      <c r="R262" s="37">
        <f>SUMIFS(СВЦЭМ!$H$34:$H$777,СВЦЭМ!$A$34:$A$777,$A262,СВЦЭМ!$B$34:$B$777,R$260)+'СЕТ СН'!$F$12</f>
        <v>334.90154311999999</v>
      </c>
      <c r="S262" s="37">
        <f>SUMIFS(СВЦЭМ!$H$34:$H$777,СВЦЭМ!$A$34:$A$777,$A262,СВЦЭМ!$B$34:$B$777,S$260)+'СЕТ СН'!$F$12</f>
        <v>335.18780869</v>
      </c>
      <c r="T262" s="37">
        <f>SUMIFS(СВЦЭМ!$H$34:$H$777,СВЦЭМ!$A$34:$A$777,$A262,СВЦЭМ!$B$34:$B$777,T$260)+'СЕТ СН'!$F$12</f>
        <v>334.74950174000003</v>
      </c>
      <c r="U262" s="37">
        <f>SUMIFS(СВЦЭМ!$H$34:$H$777,СВЦЭМ!$A$34:$A$777,$A262,СВЦЭМ!$B$34:$B$777,U$260)+'СЕТ СН'!$F$12</f>
        <v>330.43607774999998</v>
      </c>
      <c r="V262" s="37">
        <f>SUMIFS(СВЦЭМ!$H$34:$H$777,СВЦЭМ!$A$34:$A$777,$A262,СВЦЭМ!$B$34:$B$777,V$260)+'СЕТ СН'!$F$12</f>
        <v>333.23253497000002</v>
      </c>
      <c r="W262" s="37">
        <f>SUMIFS(СВЦЭМ!$H$34:$H$777,СВЦЭМ!$A$34:$A$777,$A262,СВЦЭМ!$B$34:$B$777,W$260)+'СЕТ СН'!$F$12</f>
        <v>338.46036442000002</v>
      </c>
      <c r="X262" s="37">
        <f>SUMIFS(СВЦЭМ!$H$34:$H$777,СВЦЭМ!$A$34:$A$777,$A262,СВЦЭМ!$B$34:$B$777,X$260)+'СЕТ СН'!$F$12</f>
        <v>323.02920353000002</v>
      </c>
      <c r="Y262" s="37">
        <f>SUMIFS(СВЦЭМ!$H$34:$H$777,СВЦЭМ!$A$34:$A$777,$A262,СВЦЭМ!$B$34:$B$777,Y$260)+'СЕТ СН'!$F$12</f>
        <v>307.93764071999999</v>
      </c>
    </row>
    <row r="263" spans="1:27" ht="15.75" x14ac:dyDescent="0.2">
      <c r="A263" s="36">
        <f t="shared" ref="A263:A291" si="7">A262+1</f>
        <v>42585</v>
      </c>
      <c r="B263" s="37">
        <f>SUMIFS(СВЦЭМ!$H$34:$H$777,СВЦЭМ!$A$34:$A$777,$A263,СВЦЭМ!$B$34:$B$777,B$260)+'СЕТ СН'!$F$12</f>
        <v>316.64464508999998</v>
      </c>
      <c r="C263" s="37">
        <f>SUMIFS(СВЦЭМ!$H$34:$H$777,СВЦЭМ!$A$34:$A$777,$A263,СВЦЭМ!$B$34:$B$777,C$260)+'СЕТ СН'!$F$12</f>
        <v>344.7622351</v>
      </c>
      <c r="D263" s="37">
        <f>SUMIFS(СВЦЭМ!$H$34:$H$777,СВЦЭМ!$A$34:$A$777,$A263,СВЦЭМ!$B$34:$B$777,D$260)+'СЕТ СН'!$F$12</f>
        <v>370.33889044</v>
      </c>
      <c r="E263" s="37">
        <f>SUMIFS(СВЦЭМ!$H$34:$H$777,СВЦЭМ!$A$34:$A$777,$A263,СВЦЭМ!$B$34:$B$777,E$260)+'СЕТ СН'!$F$12</f>
        <v>379.93560401000002</v>
      </c>
      <c r="F263" s="37">
        <f>SUMIFS(СВЦЭМ!$H$34:$H$777,СВЦЭМ!$A$34:$A$777,$A263,СВЦЭМ!$B$34:$B$777,F$260)+'СЕТ СН'!$F$12</f>
        <v>379.63373738000001</v>
      </c>
      <c r="G263" s="37">
        <f>SUMIFS(СВЦЭМ!$H$34:$H$777,СВЦЭМ!$A$34:$A$777,$A263,СВЦЭМ!$B$34:$B$777,G$260)+'СЕТ СН'!$F$12</f>
        <v>375.54390429</v>
      </c>
      <c r="H263" s="37">
        <f>SUMIFS(СВЦЭМ!$H$34:$H$777,СВЦЭМ!$A$34:$A$777,$A263,СВЦЭМ!$B$34:$B$777,H$260)+'СЕТ СН'!$F$12</f>
        <v>351.60649931</v>
      </c>
      <c r="I263" s="37">
        <f>SUMIFS(СВЦЭМ!$H$34:$H$777,СВЦЭМ!$A$34:$A$777,$A263,СВЦЭМ!$B$34:$B$777,I$260)+'СЕТ СН'!$F$12</f>
        <v>327.58271526999999</v>
      </c>
      <c r="J263" s="37">
        <f>SUMIFS(СВЦЭМ!$H$34:$H$777,СВЦЭМ!$A$34:$A$777,$A263,СВЦЭМ!$B$34:$B$777,J$260)+'СЕТ СН'!$F$12</f>
        <v>335.71605017000002</v>
      </c>
      <c r="K263" s="37">
        <f>SUMIFS(СВЦЭМ!$H$34:$H$777,СВЦЭМ!$A$34:$A$777,$A263,СВЦЭМ!$B$34:$B$777,K$260)+'СЕТ СН'!$F$12</f>
        <v>335.53652412000002</v>
      </c>
      <c r="L263" s="37">
        <f>SUMIFS(СВЦЭМ!$H$34:$H$777,СВЦЭМ!$A$34:$A$777,$A263,СВЦЭМ!$B$34:$B$777,L$260)+'СЕТ СН'!$F$12</f>
        <v>328.97378486999997</v>
      </c>
      <c r="M263" s="37">
        <f>SUMIFS(СВЦЭМ!$H$34:$H$777,СВЦЭМ!$A$34:$A$777,$A263,СВЦЭМ!$B$34:$B$777,M$260)+'СЕТ СН'!$F$12</f>
        <v>330.96117104000001</v>
      </c>
      <c r="N263" s="37">
        <f>SUMIFS(СВЦЭМ!$H$34:$H$777,СВЦЭМ!$A$34:$A$777,$A263,СВЦЭМ!$B$34:$B$777,N$260)+'СЕТ СН'!$F$12</f>
        <v>330.07103035</v>
      </c>
      <c r="O263" s="37">
        <f>SUMIFS(СВЦЭМ!$H$34:$H$777,СВЦЭМ!$A$34:$A$777,$A263,СВЦЭМ!$B$34:$B$777,O$260)+'СЕТ СН'!$F$12</f>
        <v>335.80279922</v>
      </c>
      <c r="P263" s="37">
        <f>SUMIFS(СВЦЭМ!$H$34:$H$777,СВЦЭМ!$A$34:$A$777,$A263,СВЦЭМ!$B$34:$B$777,P$260)+'СЕТ СН'!$F$12</f>
        <v>334.15507866000002</v>
      </c>
      <c r="Q263" s="37">
        <f>SUMIFS(СВЦЭМ!$H$34:$H$777,СВЦЭМ!$A$34:$A$777,$A263,СВЦЭМ!$B$34:$B$777,Q$260)+'СЕТ СН'!$F$12</f>
        <v>328.59723609000002</v>
      </c>
      <c r="R263" s="37">
        <f>SUMIFS(СВЦЭМ!$H$34:$H$777,СВЦЭМ!$A$34:$A$777,$A263,СВЦЭМ!$B$34:$B$777,R$260)+'СЕТ СН'!$F$12</f>
        <v>324.37674566999999</v>
      </c>
      <c r="S263" s="37">
        <f>SUMIFS(СВЦЭМ!$H$34:$H$777,СВЦЭМ!$A$34:$A$777,$A263,СВЦЭМ!$B$34:$B$777,S$260)+'СЕТ СН'!$F$12</f>
        <v>324.77031777000002</v>
      </c>
      <c r="T263" s="37">
        <f>SUMIFS(СВЦЭМ!$H$34:$H$777,СВЦЭМ!$A$34:$A$777,$A263,СВЦЭМ!$B$34:$B$777,T$260)+'СЕТ СН'!$F$12</f>
        <v>323.84954864000002</v>
      </c>
      <c r="U263" s="37">
        <f>SUMIFS(СВЦЭМ!$H$34:$H$777,СВЦЭМ!$A$34:$A$777,$A263,СВЦЭМ!$B$34:$B$777,U$260)+'СЕТ СН'!$F$12</f>
        <v>321.67314295</v>
      </c>
      <c r="V263" s="37">
        <f>SUMIFS(СВЦЭМ!$H$34:$H$777,СВЦЭМ!$A$34:$A$777,$A263,СВЦЭМ!$B$34:$B$777,V$260)+'СЕТ СН'!$F$12</f>
        <v>326.98178625000003</v>
      </c>
      <c r="W263" s="37">
        <f>SUMIFS(СВЦЭМ!$H$34:$H$777,СВЦЭМ!$A$34:$A$777,$A263,СВЦЭМ!$B$34:$B$777,W$260)+'СЕТ СН'!$F$12</f>
        <v>339.71903215999998</v>
      </c>
      <c r="X263" s="37">
        <f>SUMIFS(СВЦЭМ!$H$34:$H$777,СВЦЭМ!$A$34:$A$777,$A263,СВЦЭМ!$B$34:$B$777,X$260)+'СЕТ СН'!$F$12</f>
        <v>311.10110942</v>
      </c>
      <c r="Y263" s="37">
        <f>SUMIFS(СВЦЭМ!$H$34:$H$777,СВЦЭМ!$A$34:$A$777,$A263,СВЦЭМ!$B$34:$B$777,Y$260)+'СЕТ СН'!$F$12</f>
        <v>296.29931076999998</v>
      </c>
    </row>
    <row r="264" spans="1:27" ht="15.75" x14ac:dyDescent="0.2">
      <c r="A264" s="36">
        <f t="shared" si="7"/>
        <v>42586</v>
      </c>
      <c r="B264" s="37">
        <f>SUMIFS(СВЦЭМ!$H$34:$H$777,СВЦЭМ!$A$34:$A$777,$A264,СВЦЭМ!$B$34:$B$777,B$260)+'СЕТ СН'!$F$12</f>
        <v>324.10355148000002</v>
      </c>
      <c r="C264" s="37">
        <f>SUMIFS(СВЦЭМ!$H$34:$H$777,СВЦЭМ!$A$34:$A$777,$A264,СВЦЭМ!$B$34:$B$777,C$260)+'СЕТ СН'!$F$12</f>
        <v>356.81623936</v>
      </c>
      <c r="D264" s="37">
        <f>SUMIFS(СВЦЭМ!$H$34:$H$777,СВЦЭМ!$A$34:$A$777,$A264,СВЦЭМ!$B$34:$B$777,D$260)+'СЕТ СН'!$F$12</f>
        <v>382.7703333</v>
      </c>
      <c r="E264" s="37">
        <f>SUMIFS(СВЦЭМ!$H$34:$H$777,СВЦЭМ!$A$34:$A$777,$A264,СВЦЭМ!$B$34:$B$777,E$260)+'СЕТ СН'!$F$12</f>
        <v>389.87666302000002</v>
      </c>
      <c r="F264" s="37">
        <f>SUMIFS(СВЦЭМ!$H$34:$H$777,СВЦЭМ!$A$34:$A$777,$A264,СВЦЭМ!$B$34:$B$777,F$260)+'СЕТ СН'!$F$12</f>
        <v>394.57703716999998</v>
      </c>
      <c r="G264" s="37">
        <f>SUMIFS(СВЦЭМ!$H$34:$H$777,СВЦЭМ!$A$34:$A$777,$A264,СВЦЭМ!$B$34:$B$777,G$260)+'СЕТ СН'!$F$12</f>
        <v>393.57162376999997</v>
      </c>
      <c r="H264" s="37">
        <f>SUMIFS(СВЦЭМ!$H$34:$H$777,СВЦЭМ!$A$34:$A$777,$A264,СВЦЭМ!$B$34:$B$777,H$260)+'СЕТ СН'!$F$12</f>
        <v>364.92351251000002</v>
      </c>
      <c r="I264" s="37">
        <f>SUMIFS(СВЦЭМ!$H$34:$H$777,СВЦЭМ!$A$34:$A$777,$A264,СВЦЭМ!$B$34:$B$777,I$260)+'СЕТ СН'!$F$12</f>
        <v>338.00994972000001</v>
      </c>
      <c r="J264" s="37">
        <f>SUMIFS(СВЦЭМ!$H$34:$H$777,СВЦЭМ!$A$34:$A$777,$A264,СВЦЭМ!$B$34:$B$777,J$260)+'СЕТ СН'!$F$12</f>
        <v>345.42582872999998</v>
      </c>
      <c r="K264" s="37">
        <f>SUMIFS(СВЦЭМ!$H$34:$H$777,СВЦЭМ!$A$34:$A$777,$A264,СВЦЭМ!$B$34:$B$777,K$260)+'СЕТ СН'!$F$12</f>
        <v>353.46600126999999</v>
      </c>
      <c r="L264" s="37">
        <f>SUMIFS(СВЦЭМ!$H$34:$H$777,СВЦЭМ!$A$34:$A$777,$A264,СВЦЭМ!$B$34:$B$777,L$260)+'СЕТ СН'!$F$12</f>
        <v>333.63004847000002</v>
      </c>
      <c r="M264" s="37">
        <f>SUMIFS(СВЦЭМ!$H$34:$H$777,СВЦЭМ!$A$34:$A$777,$A264,СВЦЭМ!$B$34:$B$777,M$260)+'СЕТ СН'!$F$12</f>
        <v>324.01562211999999</v>
      </c>
      <c r="N264" s="37">
        <f>SUMIFS(СВЦЭМ!$H$34:$H$777,СВЦЭМ!$A$34:$A$777,$A264,СВЦЭМ!$B$34:$B$777,N$260)+'СЕТ СН'!$F$12</f>
        <v>319.57977632000001</v>
      </c>
      <c r="O264" s="37">
        <f>SUMIFS(СВЦЭМ!$H$34:$H$777,СВЦЭМ!$A$34:$A$777,$A264,СВЦЭМ!$B$34:$B$777,O$260)+'СЕТ СН'!$F$12</f>
        <v>328.01197644000001</v>
      </c>
      <c r="P264" s="37">
        <f>SUMIFS(СВЦЭМ!$H$34:$H$777,СВЦЭМ!$A$34:$A$777,$A264,СВЦЭМ!$B$34:$B$777,P$260)+'СЕТ СН'!$F$12</f>
        <v>324.04149710000002</v>
      </c>
      <c r="Q264" s="37">
        <f>SUMIFS(СВЦЭМ!$H$34:$H$777,СВЦЭМ!$A$34:$A$777,$A264,СВЦЭМ!$B$34:$B$777,Q$260)+'СЕТ СН'!$F$12</f>
        <v>319.84257152999999</v>
      </c>
      <c r="R264" s="37">
        <f>SUMIFS(СВЦЭМ!$H$34:$H$777,СВЦЭМ!$A$34:$A$777,$A264,СВЦЭМ!$B$34:$B$777,R$260)+'СЕТ СН'!$F$12</f>
        <v>319.34820409000002</v>
      </c>
      <c r="S264" s="37">
        <f>SUMIFS(СВЦЭМ!$H$34:$H$777,СВЦЭМ!$A$34:$A$777,$A264,СВЦЭМ!$B$34:$B$777,S$260)+'СЕТ СН'!$F$12</f>
        <v>321.80579116000001</v>
      </c>
      <c r="T264" s="37">
        <f>SUMIFS(СВЦЭМ!$H$34:$H$777,СВЦЭМ!$A$34:$A$777,$A264,СВЦЭМ!$B$34:$B$777,T$260)+'СЕТ СН'!$F$12</f>
        <v>321.83362273</v>
      </c>
      <c r="U264" s="37">
        <f>SUMIFS(СВЦЭМ!$H$34:$H$777,СВЦЭМ!$A$34:$A$777,$A264,СВЦЭМ!$B$34:$B$777,U$260)+'СЕТ СН'!$F$12</f>
        <v>321.29076121999998</v>
      </c>
      <c r="V264" s="37">
        <f>SUMIFS(СВЦЭМ!$H$34:$H$777,СВЦЭМ!$A$34:$A$777,$A264,СВЦЭМ!$B$34:$B$777,V$260)+'СЕТ СН'!$F$12</f>
        <v>329.67732518999998</v>
      </c>
      <c r="W264" s="37">
        <f>SUMIFS(СВЦЭМ!$H$34:$H$777,СВЦЭМ!$A$34:$A$777,$A264,СВЦЭМ!$B$34:$B$777,W$260)+'СЕТ СН'!$F$12</f>
        <v>336.95373784999998</v>
      </c>
      <c r="X264" s="37">
        <f>SUMIFS(СВЦЭМ!$H$34:$H$777,СВЦЭМ!$A$34:$A$777,$A264,СВЦЭМ!$B$34:$B$777,X$260)+'СЕТ СН'!$F$12</f>
        <v>321.60376101000003</v>
      </c>
      <c r="Y264" s="37">
        <f>SUMIFS(СВЦЭМ!$H$34:$H$777,СВЦЭМ!$A$34:$A$777,$A264,СВЦЭМ!$B$34:$B$777,Y$260)+'СЕТ СН'!$F$12</f>
        <v>311.36944536999999</v>
      </c>
    </row>
    <row r="265" spans="1:27" ht="15.75" x14ac:dyDescent="0.2">
      <c r="A265" s="36">
        <f t="shared" si="7"/>
        <v>42587</v>
      </c>
      <c r="B265" s="37">
        <f>SUMIFS(СВЦЭМ!$H$34:$H$777,СВЦЭМ!$A$34:$A$777,$A265,СВЦЭМ!$B$34:$B$777,B$260)+'СЕТ СН'!$F$12</f>
        <v>274.41385145999999</v>
      </c>
      <c r="C265" s="37">
        <f>SUMIFS(СВЦЭМ!$H$34:$H$777,СВЦЭМ!$A$34:$A$777,$A265,СВЦЭМ!$B$34:$B$777,C$260)+'СЕТ СН'!$F$12</f>
        <v>313.75852248000001</v>
      </c>
      <c r="D265" s="37">
        <f>SUMIFS(СВЦЭМ!$H$34:$H$777,СВЦЭМ!$A$34:$A$777,$A265,СВЦЭМ!$B$34:$B$777,D$260)+'СЕТ СН'!$F$12</f>
        <v>336.20722125999998</v>
      </c>
      <c r="E265" s="37">
        <f>SUMIFS(СВЦЭМ!$H$34:$H$777,СВЦЭМ!$A$34:$A$777,$A265,СВЦЭМ!$B$34:$B$777,E$260)+'СЕТ СН'!$F$12</f>
        <v>343.80464699999999</v>
      </c>
      <c r="F265" s="37">
        <f>SUMIFS(СВЦЭМ!$H$34:$H$777,СВЦЭМ!$A$34:$A$777,$A265,СВЦЭМ!$B$34:$B$777,F$260)+'СЕТ СН'!$F$12</f>
        <v>346.30734355999999</v>
      </c>
      <c r="G265" s="37">
        <f>SUMIFS(СВЦЭМ!$H$34:$H$777,СВЦЭМ!$A$34:$A$777,$A265,СВЦЭМ!$B$34:$B$777,G$260)+'СЕТ СН'!$F$12</f>
        <v>347.96936775</v>
      </c>
      <c r="H265" s="37">
        <f>SUMIFS(СВЦЭМ!$H$34:$H$777,СВЦЭМ!$A$34:$A$777,$A265,СВЦЭМ!$B$34:$B$777,H$260)+'СЕТ СН'!$F$12</f>
        <v>338.07431888000002</v>
      </c>
      <c r="I265" s="37">
        <f>SUMIFS(СВЦЭМ!$H$34:$H$777,СВЦЭМ!$A$34:$A$777,$A265,СВЦЭМ!$B$34:$B$777,I$260)+'СЕТ СН'!$F$12</f>
        <v>329.18112022000003</v>
      </c>
      <c r="J265" s="37">
        <f>SUMIFS(СВЦЭМ!$H$34:$H$777,СВЦЭМ!$A$34:$A$777,$A265,СВЦЭМ!$B$34:$B$777,J$260)+'СЕТ СН'!$F$12</f>
        <v>331.20102857000001</v>
      </c>
      <c r="K265" s="37">
        <f>SUMIFS(СВЦЭМ!$H$34:$H$777,СВЦЭМ!$A$34:$A$777,$A265,СВЦЭМ!$B$34:$B$777,K$260)+'СЕТ СН'!$F$12</f>
        <v>335.19117505000003</v>
      </c>
      <c r="L265" s="37">
        <f>SUMIFS(СВЦЭМ!$H$34:$H$777,СВЦЭМ!$A$34:$A$777,$A265,СВЦЭМ!$B$34:$B$777,L$260)+'СЕТ СН'!$F$12</f>
        <v>327.38752441000003</v>
      </c>
      <c r="M265" s="37">
        <f>SUMIFS(СВЦЭМ!$H$34:$H$777,СВЦЭМ!$A$34:$A$777,$A265,СВЦЭМ!$B$34:$B$777,M$260)+'СЕТ СН'!$F$12</f>
        <v>328.06761566</v>
      </c>
      <c r="N265" s="37">
        <f>SUMIFS(СВЦЭМ!$H$34:$H$777,СВЦЭМ!$A$34:$A$777,$A265,СВЦЭМ!$B$34:$B$777,N$260)+'СЕТ СН'!$F$12</f>
        <v>325.56573953999998</v>
      </c>
      <c r="O265" s="37">
        <f>SUMIFS(СВЦЭМ!$H$34:$H$777,СВЦЭМ!$A$34:$A$777,$A265,СВЦЭМ!$B$34:$B$777,O$260)+'СЕТ СН'!$F$12</f>
        <v>332.64628149999999</v>
      </c>
      <c r="P265" s="37">
        <f>SUMIFS(СВЦЭМ!$H$34:$H$777,СВЦЭМ!$A$34:$A$777,$A265,СВЦЭМ!$B$34:$B$777,P$260)+'СЕТ СН'!$F$12</f>
        <v>330.46437020000002</v>
      </c>
      <c r="Q265" s="37">
        <f>SUMIFS(СВЦЭМ!$H$34:$H$777,СВЦЭМ!$A$34:$A$777,$A265,СВЦЭМ!$B$34:$B$777,Q$260)+'СЕТ СН'!$F$12</f>
        <v>326.66678390999999</v>
      </c>
      <c r="R265" s="37">
        <f>SUMIFS(СВЦЭМ!$H$34:$H$777,СВЦЭМ!$A$34:$A$777,$A265,СВЦЭМ!$B$34:$B$777,R$260)+'СЕТ СН'!$F$12</f>
        <v>324.52113201999998</v>
      </c>
      <c r="S265" s="37">
        <f>SUMIFS(СВЦЭМ!$H$34:$H$777,СВЦЭМ!$A$34:$A$777,$A265,СВЦЭМ!$B$34:$B$777,S$260)+'СЕТ СН'!$F$12</f>
        <v>323.71235997999997</v>
      </c>
      <c r="T265" s="37">
        <f>SUMIFS(СВЦЭМ!$H$34:$H$777,СВЦЭМ!$A$34:$A$777,$A265,СВЦЭМ!$B$34:$B$777,T$260)+'СЕТ СН'!$F$12</f>
        <v>310.32230793000002</v>
      </c>
      <c r="U265" s="37">
        <f>SUMIFS(СВЦЭМ!$H$34:$H$777,СВЦЭМ!$A$34:$A$777,$A265,СВЦЭМ!$B$34:$B$777,U$260)+'СЕТ СН'!$F$12</f>
        <v>324.86122509</v>
      </c>
      <c r="V265" s="37">
        <f>SUMIFS(СВЦЭМ!$H$34:$H$777,СВЦЭМ!$A$34:$A$777,$A265,СВЦЭМ!$B$34:$B$777,V$260)+'СЕТ СН'!$F$12</f>
        <v>316.14159863999998</v>
      </c>
      <c r="W265" s="37">
        <f>SUMIFS(СВЦЭМ!$H$34:$H$777,СВЦЭМ!$A$34:$A$777,$A265,СВЦЭМ!$B$34:$B$777,W$260)+'СЕТ СН'!$F$12</f>
        <v>324.31883814999998</v>
      </c>
      <c r="X265" s="37">
        <f>SUMIFS(СВЦЭМ!$H$34:$H$777,СВЦЭМ!$A$34:$A$777,$A265,СВЦЭМ!$B$34:$B$777,X$260)+'СЕТ СН'!$F$12</f>
        <v>307.30546846999999</v>
      </c>
      <c r="Y265" s="37">
        <f>SUMIFS(СВЦЭМ!$H$34:$H$777,СВЦЭМ!$A$34:$A$777,$A265,СВЦЭМ!$B$34:$B$777,Y$260)+'СЕТ СН'!$F$12</f>
        <v>319.82885561000001</v>
      </c>
    </row>
    <row r="266" spans="1:27" ht="15.75" x14ac:dyDescent="0.2">
      <c r="A266" s="36">
        <f t="shared" si="7"/>
        <v>42588</v>
      </c>
      <c r="B266" s="37">
        <f>SUMIFS(СВЦЭМ!$H$34:$H$777,СВЦЭМ!$A$34:$A$777,$A266,СВЦЭМ!$B$34:$B$777,B$260)+'СЕТ СН'!$F$12</f>
        <v>355.26173454000002</v>
      </c>
      <c r="C266" s="37">
        <f>SUMIFS(СВЦЭМ!$H$34:$H$777,СВЦЭМ!$A$34:$A$777,$A266,СВЦЭМ!$B$34:$B$777,C$260)+'СЕТ СН'!$F$12</f>
        <v>393.91117422999997</v>
      </c>
      <c r="D266" s="37">
        <f>SUMIFS(СВЦЭМ!$H$34:$H$777,СВЦЭМ!$A$34:$A$777,$A266,СВЦЭМ!$B$34:$B$777,D$260)+'СЕТ СН'!$F$12</f>
        <v>411.93661164999997</v>
      </c>
      <c r="E266" s="37">
        <f>SUMIFS(СВЦЭМ!$H$34:$H$777,СВЦЭМ!$A$34:$A$777,$A266,СВЦЭМ!$B$34:$B$777,E$260)+'СЕТ СН'!$F$12</f>
        <v>426.44517581999997</v>
      </c>
      <c r="F266" s="37">
        <f>SUMIFS(СВЦЭМ!$H$34:$H$777,СВЦЭМ!$A$34:$A$777,$A266,СВЦЭМ!$B$34:$B$777,F$260)+'СЕТ СН'!$F$12</f>
        <v>427.69016327000003</v>
      </c>
      <c r="G266" s="37">
        <f>SUMIFS(СВЦЭМ!$H$34:$H$777,СВЦЭМ!$A$34:$A$777,$A266,СВЦЭМ!$B$34:$B$777,G$260)+'СЕТ СН'!$F$12</f>
        <v>430.14662957000002</v>
      </c>
      <c r="H266" s="37">
        <f>SUMIFS(СВЦЭМ!$H$34:$H$777,СВЦЭМ!$A$34:$A$777,$A266,СВЦЭМ!$B$34:$B$777,H$260)+'СЕТ СН'!$F$12</f>
        <v>417.49000744</v>
      </c>
      <c r="I266" s="37">
        <f>SUMIFS(СВЦЭМ!$H$34:$H$777,СВЦЭМ!$A$34:$A$777,$A266,СВЦЭМ!$B$34:$B$777,I$260)+'СЕТ СН'!$F$12</f>
        <v>384.78744948000002</v>
      </c>
      <c r="J266" s="37">
        <f>SUMIFS(СВЦЭМ!$H$34:$H$777,СВЦЭМ!$A$34:$A$777,$A266,СВЦЭМ!$B$34:$B$777,J$260)+'СЕТ СН'!$F$12</f>
        <v>337.79656025000003</v>
      </c>
      <c r="K266" s="37">
        <f>SUMIFS(СВЦЭМ!$H$34:$H$777,СВЦЭМ!$A$34:$A$777,$A266,СВЦЭМ!$B$34:$B$777,K$260)+'СЕТ СН'!$F$12</f>
        <v>315.93196425999997</v>
      </c>
      <c r="L266" s="37">
        <f>SUMIFS(СВЦЭМ!$H$34:$H$777,СВЦЭМ!$A$34:$A$777,$A266,СВЦЭМ!$B$34:$B$777,L$260)+'СЕТ СН'!$F$12</f>
        <v>315.74131384999998</v>
      </c>
      <c r="M266" s="37">
        <f>SUMIFS(СВЦЭМ!$H$34:$H$777,СВЦЭМ!$A$34:$A$777,$A266,СВЦЭМ!$B$34:$B$777,M$260)+'СЕТ СН'!$F$12</f>
        <v>309.69996940999999</v>
      </c>
      <c r="N266" s="37">
        <f>SUMIFS(СВЦЭМ!$H$34:$H$777,СВЦЭМ!$A$34:$A$777,$A266,СВЦЭМ!$B$34:$B$777,N$260)+'СЕТ СН'!$F$12</f>
        <v>306.82444879000002</v>
      </c>
      <c r="O266" s="37">
        <f>SUMIFS(СВЦЭМ!$H$34:$H$777,СВЦЭМ!$A$34:$A$777,$A266,СВЦЭМ!$B$34:$B$777,O$260)+'СЕТ СН'!$F$12</f>
        <v>304.63199763</v>
      </c>
      <c r="P266" s="37">
        <f>SUMIFS(СВЦЭМ!$H$34:$H$777,СВЦЭМ!$A$34:$A$777,$A266,СВЦЭМ!$B$34:$B$777,P$260)+'СЕТ СН'!$F$12</f>
        <v>300.60307646000001</v>
      </c>
      <c r="Q266" s="37">
        <f>SUMIFS(СВЦЭМ!$H$34:$H$777,СВЦЭМ!$A$34:$A$777,$A266,СВЦЭМ!$B$34:$B$777,Q$260)+'СЕТ СН'!$F$12</f>
        <v>298.97272545999999</v>
      </c>
      <c r="R266" s="37">
        <f>SUMIFS(СВЦЭМ!$H$34:$H$777,СВЦЭМ!$A$34:$A$777,$A266,СВЦЭМ!$B$34:$B$777,R$260)+'СЕТ СН'!$F$12</f>
        <v>295.70198869000001</v>
      </c>
      <c r="S266" s="37">
        <f>SUMIFS(СВЦЭМ!$H$34:$H$777,СВЦЭМ!$A$34:$A$777,$A266,СВЦЭМ!$B$34:$B$777,S$260)+'СЕТ СН'!$F$12</f>
        <v>295.15608555</v>
      </c>
      <c r="T266" s="37">
        <f>SUMIFS(СВЦЭМ!$H$34:$H$777,СВЦЭМ!$A$34:$A$777,$A266,СВЦЭМ!$B$34:$B$777,T$260)+'СЕТ СН'!$F$12</f>
        <v>297.30507533000002</v>
      </c>
      <c r="U266" s="37">
        <f>SUMIFS(СВЦЭМ!$H$34:$H$777,СВЦЭМ!$A$34:$A$777,$A266,СВЦЭМ!$B$34:$B$777,U$260)+'СЕТ СН'!$F$12</f>
        <v>296.99082319000001</v>
      </c>
      <c r="V266" s="37">
        <f>SUMIFS(СВЦЭМ!$H$34:$H$777,СВЦЭМ!$A$34:$A$777,$A266,СВЦЭМ!$B$34:$B$777,V$260)+'СЕТ СН'!$F$12</f>
        <v>301.99284102000001</v>
      </c>
      <c r="W266" s="37">
        <f>SUMIFS(СВЦЭМ!$H$34:$H$777,СВЦЭМ!$A$34:$A$777,$A266,СВЦЭМ!$B$34:$B$777,W$260)+'СЕТ СН'!$F$12</f>
        <v>316.18901468000001</v>
      </c>
      <c r="X266" s="37">
        <f>SUMIFS(СВЦЭМ!$H$34:$H$777,СВЦЭМ!$A$34:$A$777,$A266,СВЦЭМ!$B$34:$B$777,X$260)+'СЕТ СН'!$F$12</f>
        <v>293.8260803</v>
      </c>
      <c r="Y266" s="37">
        <f>SUMIFS(СВЦЭМ!$H$34:$H$777,СВЦЭМ!$A$34:$A$777,$A266,СВЦЭМ!$B$34:$B$777,Y$260)+'СЕТ СН'!$F$12</f>
        <v>308.16942109000001</v>
      </c>
    </row>
    <row r="267" spans="1:27" ht="15.75" x14ac:dyDescent="0.2">
      <c r="A267" s="36">
        <f t="shared" si="7"/>
        <v>42589</v>
      </c>
      <c r="B267" s="37">
        <f>SUMIFS(СВЦЭМ!$H$34:$H$777,СВЦЭМ!$A$34:$A$777,$A267,СВЦЭМ!$B$34:$B$777,B$260)+'СЕТ СН'!$F$12</f>
        <v>346.77873629999999</v>
      </c>
      <c r="C267" s="37">
        <f>SUMIFS(СВЦЭМ!$H$34:$H$777,СВЦЭМ!$A$34:$A$777,$A267,СВЦЭМ!$B$34:$B$777,C$260)+'СЕТ СН'!$F$12</f>
        <v>384.02439289</v>
      </c>
      <c r="D267" s="37">
        <f>SUMIFS(СВЦЭМ!$H$34:$H$777,СВЦЭМ!$A$34:$A$777,$A267,СВЦЭМ!$B$34:$B$777,D$260)+'СЕТ СН'!$F$12</f>
        <v>414.74980049999999</v>
      </c>
      <c r="E267" s="37">
        <f>SUMIFS(СВЦЭМ!$H$34:$H$777,СВЦЭМ!$A$34:$A$777,$A267,СВЦЭМ!$B$34:$B$777,E$260)+'СЕТ СН'!$F$12</f>
        <v>427.57410851999998</v>
      </c>
      <c r="F267" s="37">
        <f>SUMIFS(СВЦЭМ!$H$34:$H$777,СВЦЭМ!$A$34:$A$777,$A267,СВЦЭМ!$B$34:$B$777,F$260)+'СЕТ СН'!$F$12</f>
        <v>428.63821156</v>
      </c>
      <c r="G267" s="37">
        <f>SUMIFS(СВЦЭМ!$H$34:$H$777,СВЦЭМ!$A$34:$A$777,$A267,СВЦЭМ!$B$34:$B$777,G$260)+'СЕТ СН'!$F$12</f>
        <v>433.38655876000001</v>
      </c>
      <c r="H267" s="37">
        <f>SUMIFS(СВЦЭМ!$H$34:$H$777,СВЦЭМ!$A$34:$A$777,$A267,СВЦЭМ!$B$34:$B$777,H$260)+'СЕТ СН'!$F$12</f>
        <v>421.81006991999999</v>
      </c>
      <c r="I267" s="37">
        <f>SUMIFS(СВЦЭМ!$H$34:$H$777,СВЦЭМ!$A$34:$A$777,$A267,СВЦЭМ!$B$34:$B$777,I$260)+'СЕТ СН'!$F$12</f>
        <v>391.90456423000001</v>
      </c>
      <c r="J267" s="37">
        <f>SUMIFS(СВЦЭМ!$H$34:$H$777,СВЦЭМ!$A$34:$A$777,$A267,СВЦЭМ!$B$34:$B$777,J$260)+'СЕТ СН'!$F$12</f>
        <v>343.59192639000003</v>
      </c>
      <c r="K267" s="37">
        <f>SUMIFS(СВЦЭМ!$H$34:$H$777,СВЦЭМ!$A$34:$A$777,$A267,СВЦЭМ!$B$34:$B$777,K$260)+'СЕТ СН'!$F$12</f>
        <v>309.66484170000001</v>
      </c>
      <c r="L267" s="37">
        <f>SUMIFS(СВЦЭМ!$H$34:$H$777,СВЦЭМ!$A$34:$A$777,$A267,СВЦЭМ!$B$34:$B$777,L$260)+'СЕТ СН'!$F$12</f>
        <v>311.91036530999997</v>
      </c>
      <c r="M267" s="37">
        <f>SUMIFS(СВЦЭМ!$H$34:$H$777,СВЦЭМ!$A$34:$A$777,$A267,СВЦЭМ!$B$34:$B$777,M$260)+'СЕТ СН'!$F$12</f>
        <v>318.33590449000002</v>
      </c>
      <c r="N267" s="37">
        <f>SUMIFS(СВЦЭМ!$H$34:$H$777,СВЦЭМ!$A$34:$A$777,$A267,СВЦЭМ!$B$34:$B$777,N$260)+'СЕТ СН'!$F$12</f>
        <v>314.79065433</v>
      </c>
      <c r="O267" s="37">
        <f>SUMIFS(СВЦЭМ!$H$34:$H$777,СВЦЭМ!$A$34:$A$777,$A267,СВЦЭМ!$B$34:$B$777,O$260)+'СЕТ СН'!$F$12</f>
        <v>301.80220508999997</v>
      </c>
      <c r="P267" s="37">
        <f>SUMIFS(СВЦЭМ!$H$34:$H$777,СВЦЭМ!$A$34:$A$777,$A267,СВЦЭМ!$B$34:$B$777,P$260)+'СЕТ СН'!$F$12</f>
        <v>299.68502488000001</v>
      </c>
      <c r="Q267" s="37">
        <f>SUMIFS(СВЦЭМ!$H$34:$H$777,СВЦЭМ!$A$34:$A$777,$A267,СВЦЭМ!$B$34:$B$777,Q$260)+'СЕТ СН'!$F$12</f>
        <v>298.61614198000001</v>
      </c>
      <c r="R267" s="37">
        <f>SUMIFS(СВЦЭМ!$H$34:$H$777,СВЦЭМ!$A$34:$A$777,$A267,СВЦЭМ!$B$34:$B$777,R$260)+'СЕТ СН'!$F$12</f>
        <v>297.72336488000002</v>
      </c>
      <c r="S267" s="37">
        <f>SUMIFS(СВЦЭМ!$H$34:$H$777,СВЦЭМ!$A$34:$A$777,$A267,СВЦЭМ!$B$34:$B$777,S$260)+'СЕТ СН'!$F$12</f>
        <v>300.17341649999997</v>
      </c>
      <c r="T267" s="37">
        <f>SUMIFS(СВЦЭМ!$H$34:$H$777,СВЦЭМ!$A$34:$A$777,$A267,СВЦЭМ!$B$34:$B$777,T$260)+'СЕТ СН'!$F$12</f>
        <v>303.19451965000002</v>
      </c>
      <c r="U267" s="37">
        <f>SUMIFS(СВЦЭМ!$H$34:$H$777,СВЦЭМ!$A$34:$A$777,$A267,СВЦЭМ!$B$34:$B$777,U$260)+'СЕТ СН'!$F$12</f>
        <v>298.38936676999998</v>
      </c>
      <c r="V267" s="37">
        <f>SUMIFS(СВЦЭМ!$H$34:$H$777,СВЦЭМ!$A$34:$A$777,$A267,СВЦЭМ!$B$34:$B$777,V$260)+'СЕТ СН'!$F$12</f>
        <v>305.91560102</v>
      </c>
      <c r="W267" s="37">
        <f>SUMIFS(СВЦЭМ!$H$34:$H$777,СВЦЭМ!$A$34:$A$777,$A267,СВЦЭМ!$B$34:$B$777,W$260)+'СЕТ СН'!$F$12</f>
        <v>315.03899206</v>
      </c>
      <c r="X267" s="37">
        <f>SUMIFS(СВЦЭМ!$H$34:$H$777,СВЦЭМ!$A$34:$A$777,$A267,СВЦЭМ!$B$34:$B$777,X$260)+'СЕТ СН'!$F$12</f>
        <v>298.92585887000001</v>
      </c>
      <c r="Y267" s="37">
        <f>SUMIFS(СВЦЭМ!$H$34:$H$777,СВЦЭМ!$A$34:$A$777,$A267,СВЦЭМ!$B$34:$B$777,Y$260)+'СЕТ СН'!$F$12</f>
        <v>306.16366675</v>
      </c>
    </row>
    <row r="268" spans="1:27" ht="15.75" x14ac:dyDescent="0.2">
      <c r="A268" s="36">
        <f t="shared" si="7"/>
        <v>42590</v>
      </c>
      <c r="B268" s="37">
        <f>SUMIFS(СВЦЭМ!$H$34:$H$777,СВЦЭМ!$A$34:$A$777,$A268,СВЦЭМ!$B$34:$B$777,B$260)+'СЕТ СН'!$F$12</f>
        <v>348.09097258999998</v>
      </c>
      <c r="C268" s="37">
        <f>SUMIFS(СВЦЭМ!$H$34:$H$777,СВЦЭМ!$A$34:$A$777,$A268,СВЦЭМ!$B$34:$B$777,C$260)+'СЕТ СН'!$F$12</f>
        <v>389.15978904000002</v>
      </c>
      <c r="D268" s="37">
        <f>SUMIFS(СВЦЭМ!$H$34:$H$777,СВЦЭМ!$A$34:$A$777,$A268,СВЦЭМ!$B$34:$B$777,D$260)+'СЕТ СН'!$F$12</f>
        <v>415.88747530000001</v>
      </c>
      <c r="E268" s="37">
        <f>SUMIFS(СВЦЭМ!$H$34:$H$777,СВЦЭМ!$A$34:$A$777,$A268,СВЦЭМ!$B$34:$B$777,E$260)+'СЕТ СН'!$F$12</f>
        <v>422.80465626</v>
      </c>
      <c r="F268" s="37">
        <f>SUMIFS(СВЦЭМ!$H$34:$H$777,СВЦЭМ!$A$34:$A$777,$A268,СВЦЭМ!$B$34:$B$777,F$260)+'СЕТ СН'!$F$12</f>
        <v>430.47690325999997</v>
      </c>
      <c r="G268" s="37">
        <f>SUMIFS(СВЦЭМ!$H$34:$H$777,СВЦЭМ!$A$34:$A$777,$A268,СВЦЭМ!$B$34:$B$777,G$260)+'СЕТ СН'!$F$12</f>
        <v>427.82189879999999</v>
      </c>
      <c r="H268" s="37">
        <f>SUMIFS(СВЦЭМ!$H$34:$H$777,СВЦЭМ!$A$34:$A$777,$A268,СВЦЭМ!$B$34:$B$777,H$260)+'СЕТ СН'!$F$12</f>
        <v>397.33187400999998</v>
      </c>
      <c r="I268" s="37">
        <f>SUMIFS(СВЦЭМ!$H$34:$H$777,СВЦЭМ!$A$34:$A$777,$A268,СВЦЭМ!$B$34:$B$777,I$260)+'СЕТ СН'!$F$12</f>
        <v>359.68505288</v>
      </c>
      <c r="J268" s="37">
        <f>SUMIFS(СВЦЭМ!$H$34:$H$777,СВЦЭМ!$A$34:$A$777,$A268,СВЦЭМ!$B$34:$B$777,J$260)+'СЕТ СН'!$F$12</f>
        <v>335.08157892000003</v>
      </c>
      <c r="K268" s="37">
        <f>SUMIFS(СВЦЭМ!$H$34:$H$777,СВЦЭМ!$A$34:$A$777,$A268,СВЦЭМ!$B$34:$B$777,K$260)+'СЕТ СН'!$F$12</f>
        <v>329.87340505999998</v>
      </c>
      <c r="L268" s="37">
        <f>SUMIFS(СВЦЭМ!$H$34:$H$777,СВЦЭМ!$A$34:$A$777,$A268,СВЦЭМ!$B$34:$B$777,L$260)+'СЕТ СН'!$F$12</f>
        <v>329.08722924</v>
      </c>
      <c r="M268" s="37">
        <f>SUMIFS(СВЦЭМ!$H$34:$H$777,СВЦЭМ!$A$34:$A$777,$A268,СВЦЭМ!$B$34:$B$777,M$260)+'СЕТ СН'!$F$12</f>
        <v>335.62947365000002</v>
      </c>
      <c r="N268" s="37">
        <f>SUMIFS(СВЦЭМ!$H$34:$H$777,СВЦЭМ!$A$34:$A$777,$A268,СВЦЭМ!$B$34:$B$777,N$260)+'СЕТ СН'!$F$12</f>
        <v>331.14831192999998</v>
      </c>
      <c r="O268" s="37">
        <f>SUMIFS(СВЦЭМ!$H$34:$H$777,СВЦЭМ!$A$34:$A$777,$A268,СВЦЭМ!$B$34:$B$777,O$260)+'СЕТ СН'!$F$12</f>
        <v>336.78376471000001</v>
      </c>
      <c r="P268" s="37">
        <f>SUMIFS(СВЦЭМ!$H$34:$H$777,СВЦЭМ!$A$34:$A$777,$A268,СВЦЭМ!$B$34:$B$777,P$260)+'СЕТ СН'!$F$12</f>
        <v>332.86725754000003</v>
      </c>
      <c r="Q268" s="37">
        <f>SUMIFS(СВЦЭМ!$H$34:$H$777,СВЦЭМ!$A$34:$A$777,$A268,СВЦЭМ!$B$34:$B$777,Q$260)+'СЕТ СН'!$F$12</f>
        <v>326.78127229</v>
      </c>
      <c r="R268" s="37">
        <f>SUMIFS(СВЦЭМ!$H$34:$H$777,СВЦЭМ!$A$34:$A$777,$A268,СВЦЭМ!$B$34:$B$777,R$260)+'СЕТ СН'!$F$12</f>
        <v>324.25317503000002</v>
      </c>
      <c r="S268" s="37">
        <f>SUMIFS(СВЦЭМ!$H$34:$H$777,СВЦЭМ!$A$34:$A$777,$A268,СВЦЭМ!$B$34:$B$777,S$260)+'СЕТ СН'!$F$12</f>
        <v>323.93860805000003</v>
      </c>
      <c r="T268" s="37">
        <f>SUMIFS(СВЦЭМ!$H$34:$H$777,СВЦЭМ!$A$34:$A$777,$A268,СВЦЭМ!$B$34:$B$777,T$260)+'СЕТ СН'!$F$12</f>
        <v>325.63204941999999</v>
      </c>
      <c r="U268" s="37">
        <f>SUMIFS(СВЦЭМ!$H$34:$H$777,СВЦЭМ!$A$34:$A$777,$A268,СВЦЭМ!$B$34:$B$777,U$260)+'СЕТ СН'!$F$12</f>
        <v>326.37581791999997</v>
      </c>
      <c r="V268" s="37">
        <f>SUMIFS(СВЦЭМ!$H$34:$H$777,СВЦЭМ!$A$34:$A$777,$A268,СВЦЭМ!$B$34:$B$777,V$260)+'СЕТ СН'!$F$12</f>
        <v>331.35330450999999</v>
      </c>
      <c r="W268" s="37">
        <f>SUMIFS(СВЦЭМ!$H$34:$H$777,СВЦЭМ!$A$34:$A$777,$A268,СВЦЭМ!$B$34:$B$777,W$260)+'СЕТ СН'!$F$12</f>
        <v>346.15953246999999</v>
      </c>
      <c r="X268" s="37">
        <f>SUMIFS(СВЦЭМ!$H$34:$H$777,СВЦЭМ!$A$34:$A$777,$A268,СВЦЭМ!$B$34:$B$777,X$260)+'СЕТ СН'!$F$12</f>
        <v>304.99637339999998</v>
      </c>
      <c r="Y268" s="37">
        <f>SUMIFS(СВЦЭМ!$H$34:$H$777,СВЦЭМ!$A$34:$A$777,$A268,СВЦЭМ!$B$34:$B$777,Y$260)+'СЕТ СН'!$F$12</f>
        <v>318.35507353999998</v>
      </c>
    </row>
    <row r="269" spans="1:27" ht="15.75" x14ac:dyDescent="0.2">
      <c r="A269" s="36">
        <f t="shared" si="7"/>
        <v>42591</v>
      </c>
      <c r="B269" s="37">
        <f>SUMIFS(СВЦЭМ!$H$34:$H$777,СВЦЭМ!$A$34:$A$777,$A269,СВЦЭМ!$B$34:$B$777,B$260)+'СЕТ СН'!$F$12</f>
        <v>337.68567559000002</v>
      </c>
      <c r="C269" s="37">
        <f>SUMIFS(СВЦЭМ!$H$34:$H$777,СВЦЭМ!$A$34:$A$777,$A269,СВЦЭМ!$B$34:$B$777,C$260)+'СЕТ СН'!$F$12</f>
        <v>376.58777500999997</v>
      </c>
      <c r="D269" s="37">
        <f>SUMIFS(СВЦЭМ!$H$34:$H$777,СВЦЭМ!$A$34:$A$777,$A269,СВЦЭМ!$B$34:$B$777,D$260)+'СЕТ СН'!$F$12</f>
        <v>391.06605239999999</v>
      </c>
      <c r="E269" s="37">
        <f>SUMIFS(СВЦЭМ!$H$34:$H$777,СВЦЭМ!$A$34:$A$777,$A269,СВЦЭМ!$B$34:$B$777,E$260)+'СЕТ СН'!$F$12</f>
        <v>400.52269561000003</v>
      </c>
      <c r="F269" s="37">
        <f>SUMIFS(СВЦЭМ!$H$34:$H$777,СВЦЭМ!$A$34:$A$777,$A269,СВЦЭМ!$B$34:$B$777,F$260)+'СЕТ СН'!$F$12</f>
        <v>406.88682281000001</v>
      </c>
      <c r="G269" s="37">
        <f>SUMIFS(СВЦЭМ!$H$34:$H$777,СВЦЭМ!$A$34:$A$777,$A269,СВЦЭМ!$B$34:$B$777,G$260)+'СЕТ СН'!$F$12</f>
        <v>404.85000301999997</v>
      </c>
      <c r="H269" s="37">
        <f>SUMIFS(СВЦЭМ!$H$34:$H$777,СВЦЭМ!$A$34:$A$777,$A269,СВЦЭМ!$B$34:$B$777,H$260)+'СЕТ СН'!$F$12</f>
        <v>376.77571112999999</v>
      </c>
      <c r="I269" s="37">
        <f>SUMIFS(СВЦЭМ!$H$34:$H$777,СВЦЭМ!$A$34:$A$777,$A269,СВЦЭМ!$B$34:$B$777,I$260)+'СЕТ СН'!$F$12</f>
        <v>365.33898491999997</v>
      </c>
      <c r="J269" s="37">
        <f>SUMIFS(СВЦЭМ!$H$34:$H$777,СВЦЭМ!$A$34:$A$777,$A269,СВЦЭМ!$B$34:$B$777,J$260)+'СЕТ СН'!$F$12</f>
        <v>327.38184705999998</v>
      </c>
      <c r="K269" s="37">
        <f>SUMIFS(СВЦЭМ!$H$34:$H$777,СВЦЭМ!$A$34:$A$777,$A269,СВЦЭМ!$B$34:$B$777,K$260)+'СЕТ СН'!$F$12</f>
        <v>327.57847545999999</v>
      </c>
      <c r="L269" s="37">
        <f>SUMIFS(СВЦЭМ!$H$34:$H$777,СВЦЭМ!$A$34:$A$777,$A269,СВЦЭМ!$B$34:$B$777,L$260)+'СЕТ СН'!$F$12</f>
        <v>333.69872147000001</v>
      </c>
      <c r="M269" s="37">
        <f>SUMIFS(СВЦЭМ!$H$34:$H$777,СВЦЭМ!$A$34:$A$777,$A269,СВЦЭМ!$B$34:$B$777,M$260)+'СЕТ СН'!$F$12</f>
        <v>352.41288492000001</v>
      </c>
      <c r="N269" s="37">
        <f>SUMIFS(СВЦЭМ!$H$34:$H$777,СВЦЭМ!$A$34:$A$777,$A269,СВЦЭМ!$B$34:$B$777,N$260)+'СЕТ СН'!$F$12</f>
        <v>348.41035749000002</v>
      </c>
      <c r="O269" s="37">
        <f>SUMIFS(СВЦЭМ!$H$34:$H$777,СВЦЭМ!$A$34:$A$777,$A269,СВЦЭМ!$B$34:$B$777,O$260)+'СЕТ СН'!$F$12</f>
        <v>349.19721955</v>
      </c>
      <c r="P269" s="37">
        <f>SUMIFS(СВЦЭМ!$H$34:$H$777,СВЦЭМ!$A$34:$A$777,$A269,СВЦЭМ!$B$34:$B$777,P$260)+'СЕТ СН'!$F$12</f>
        <v>345.62432961000002</v>
      </c>
      <c r="Q269" s="37">
        <f>SUMIFS(СВЦЭМ!$H$34:$H$777,СВЦЭМ!$A$34:$A$777,$A269,СВЦЭМ!$B$34:$B$777,Q$260)+'СЕТ СН'!$F$12</f>
        <v>342.06954961000002</v>
      </c>
      <c r="R269" s="37">
        <f>SUMIFS(СВЦЭМ!$H$34:$H$777,СВЦЭМ!$A$34:$A$777,$A269,СВЦЭМ!$B$34:$B$777,R$260)+'СЕТ СН'!$F$12</f>
        <v>341.55015080999999</v>
      </c>
      <c r="S269" s="37">
        <f>SUMIFS(СВЦЭМ!$H$34:$H$777,СВЦЭМ!$A$34:$A$777,$A269,СВЦЭМ!$B$34:$B$777,S$260)+'СЕТ СН'!$F$12</f>
        <v>341.34410313000001</v>
      </c>
      <c r="T269" s="37">
        <f>SUMIFS(СВЦЭМ!$H$34:$H$777,СВЦЭМ!$A$34:$A$777,$A269,СВЦЭМ!$B$34:$B$777,T$260)+'СЕТ СН'!$F$12</f>
        <v>340.78457724999998</v>
      </c>
      <c r="U269" s="37">
        <f>SUMIFS(СВЦЭМ!$H$34:$H$777,СВЦЭМ!$A$34:$A$777,$A269,СВЦЭМ!$B$34:$B$777,U$260)+'СЕТ СН'!$F$12</f>
        <v>339.78612738999999</v>
      </c>
      <c r="V269" s="37">
        <f>SUMIFS(СВЦЭМ!$H$34:$H$777,СВЦЭМ!$A$34:$A$777,$A269,СВЦЭМ!$B$34:$B$777,V$260)+'СЕТ СН'!$F$12</f>
        <v>346.30158936999999</v>
      </c>
      <c r="W269" s="37">
        <f>SUMIFS(СВЦЭМ!$H$34:$H$777,СВЦЭМ!$A$34:$A$777,$A269,СВЦЭМ!$B$34:$B$777,W$260)+'СЕТ СН'!$F$12</f>
        <v>360.46598324000001</v>
      </c>
      <c r="X269" s="37">
        <f>SUMIFS(СВЦЭМ!$H$34:$H$777,СВЦЭМ!$A$34:$A$777,$A269,СВЦЭМ!$B$34:$B$777,X$260)+'СЕТ СН'!$F$12</f>
        <v>305.26616537000001</v>
      </c>
      <c r="Y269" s="37">
        <f>SUMIFS(СВЦЭМ!$H$34:$H$777,СВЦЭМ!$A$34:$A$777,$A269,СВЦЭМ!$B$34:$B$777,Y$260)+'СЕТ СН'!$F$12</f>
        <v>318.53632006999999</v>
      </c>
    </row>
    <row r="270" spans="1:27" ht="15.75" x14ac:dyDescent="0.2">
      <c r="A270" s="36">
        <f t="shared" si="7"/>
        <v>42592</v>
      </c>
      <c r="B270" s="37">
        <f>SUMIFS(СВЦЭМ!$H$34:$H$777,СВЦЭМ!$A$34:$A$777,$A270,СВЦЭМ!$B$34:$B$777,B$260)+'СЕТ СН'!$F$12</f>
        <v>351.17748323000001</v>
      </c>
      <c r="C270" s="37">
        <f>SUMIFS(СВЦЭМ!$H$34:$H$777,СВЦЭМ!$A$34:$A$777,$A270,СВЦЭМ!$B$34:$B$777,C$260)+'СЕТ СН'!$F$12</f>
        <v>373.33067001000001</v>
      </c>
      <c r="D270" s="37">
        <f>SUMIFS(СВЦЭМ!$H$34:$H$777,СВЦЭМ!$A$34:$A$777,$A270,СВЦЭМ!$B$34:$B$777,D$260)+'СЕТ СН'!$F$12</f>
        <v>386.92265033000001</v>
      </c>
      <c r="E270" s="37">
        <f>SUMIFS(СВЦЭМ!$H$34:$H$777,СВЦЭМ!$A$34:$A$777,$A270,СВЦЭМ!$B$34:$B$777,E$260)+'СЕТ СН'!$F$12</f>
        <v>397.06734994999999</v>
      </c>
      <c r="F270" s="37">
        <f>SUMIFS(СВЦЭМ!$H$34:$H$777,СВЦЭМ!$A$34:$A$777,$A270,СВЦЭМ!$B$34:$B$777,F$260)+'СЕТ СН'!$F$12</f>
        <v>404.46422262999999</v>
      </c>
      <c r="G270" s="37">
        <f>SUMIFS(СВЦЭМ!$H$34:$H$777,СВЦЭМ!$A$34:$A$777,$A270,СВЦЭМ!$B$34:$B$777,G$260)+'СЕТ СН'!$F$12</f>
        <v>402.51750217</v>
      </c>
      <c r="H270" s="37">
        <f>SUMIFS(СВЦЭМ!$H$34:$H$777,СВЦЭМ!$A$34:$A$777,$A270,СВЦЭМ!$B$34:$B$777,H$260)+'СЕТ СН'!$F$12</f>
        <v>378.23157545999999</v>
      </c>
      <c r="I270" s="37">
        <f>SUMIFS(СВЦЭМ!$H$34:$H$777,СВЦЭМ!$A$34:$A$777,$A270,СВЦЭМ!$B$34:$B$777,I$260)+'СЕТ СН'!$F$12</f>
        <v>367.89433543000001</v>
      </c>
      <c r="J270" s="37">
        <f>SUMIFS(СВЦЭМ!$H$34:$H$777,СВЦЭМ!$A$34:$A$777,$A270,СВЦЭМ!$B$34:$B$777,J$260)+'СЕТ СН'!$F$12</f>
        <v>326.31966605000002</v>
      </c>
      <c r="K270" s="37">
        <f>SUMIFS(СВЦЭМ!$H$34:$H$777,СВЦЭМ!$A$34:$A$777,$A270,СВЦЭМ!$B$34:$B$777,K$260)+'СЕТ СН'!$F$12</f>
        <v>325.30711183</v>
      </c>
      <c r="L270" s="37">
        <f>SUMIFS(СВЦЭМ!$H$34:$H$777,СВЦЭМ!$A$34:$A$777,$A270,СВЦЭМ!$B$34:$B$777,L$260)+'СЕТ СН'!$F$12</f>
        <v>358.47188470999998</v>
      </c>
      <c r="M270" s="37">
        <f>SUMIFS(СВЦЭМ!$H$34:$H$777,СВЦЭМ!$A$34:$A$777,$A270,СВЦЭМ!$B$34:$B$777,M$260)+'СЕТ СН'!$F$12</f>
        <v>392.6516201</v>
      </c>
      <c r="N270" s="37">
        <f>SUMIFS(СВЦЭМ!$H$34:$H$777,СВЦЭМ!$A$34:$A$777,$A270,СВЦЭМ!$B$34:$B$777,N$260)+'СЕТ СН'!$F$12</f>
        <v>389.37988516000001</v>
      </c>
      <c r="O270" s="37">
        <f>SUMIFS(СВЦЭМ!$H$34:$H$777,СВЦЭМ!$A$34:$A$777,$A270,СВЦЭМ!$B$34:$B$777,O$260)+'СЕТ СН'!$F$12</f>
        <v>392.19938447999999</v>
      </c>
      <c r="P270" s="37">
        <f>SUMIFS(СВЦЭМ!$H$34:$H$777,СВЦЭМ!$A$34:$A$777,$A270,СВЦЭМ!$B$34:$B$777,P$260)+'СЕТ СН'!$F$12</f>
        <v>380.32612010000003</v>
      </c>
      <c r="Q270" s="37">
        <f>SUMIFS(СВЦЭМ!$H$34:$H$777,СВЦЭМ!$A$34:$A$777,$A270,СВЦЭМ!$B$34:$B$777,Q$260)+'СЕТ СН'!$F$12</f>
        <v>333.45106417</v>
      </c>
      <c r="R270" s="37">
        <f>SUMIFS(СВЦЭМ!$H$34:$H$777,СВЦЭМ!$A$34:$A$777,$A270,СВЦЭМ!$B$34:$B$777,R$260)+'СЕТ СН'!$F$12</f>
        <v>342.68784932</v>
      </c>
      <c r="S270" s="37">
        <f>SUMIFS(СВЦЭМ!$H$34:$H$777,СВЦЭМ!$A$34:$A$777,$A270,СВЦЭМ!$B$34:$B$777,S$260)+'СЕТ СН'!$F$12</f>
        <v>387.05046867999999</v>
      </c>
      <c r="T270" s="37">
        <f>SUMIFS(СВЦЭМ!$H$34:$H$777,СВЦЭМ!$A$34:$A$777,$A270,СВЦЭМ!$B$34:$B$777,T$260)+'СЕТ СН'!$F$12</f>
        <v>385.71894011000001</v>
      </c>
      <c r="U270" s="37">
        <f>SUMIFS(СВЦЭМ!$H$34:$H$777,СВЦЭМ!$A$34:$A$777,$A270,СВЦЭМ!$B$34:$B$777,U$260)+'СЕТ СН'!$F$12</f>
        <v>384.74275663999998</v>
      </c>
      <c r="V270" s="37">
        <f>SUMIFS(СВЦЭМ!$H$34:$H$777,СВЦЭМ!$A$34:$A$777,$A270,СВЦЭМ!$B$34:$B$777,V$260)+'СЕТ СН'!$F$12</f>
        <v>389.60222921000002</v>
      </c>
      <c r="W270" s="37">
        <f>SUMIFS(СВЦЭМ!$H$34:$H$777,СВЦЭМ!$A$34:$A$777,$A270,СВЦЭМ!$B$34:$B$777,W$260)+'СЕТ СН'!$F$12</f>
        <v>320.42079080000002</v>
      </c>
      <c r="X270" s="37">
        <f>SUMIFS(СВЦЭМ!$H$34:$H$777,СВЦЭМ!$A$34:$A$777,$A270,СВЦЭМ!$B$34:$B$777,X$260)+'СЕТ СН'!$F$12</f>
        <v>301.74884646999999</v>
      </c>
      <c r="Y270" s="37">
        <f>SUMIFS(СВЦЭМ!$H$34:$H$777,СВЦЭМ!$A$34:$A$777,$A270,СВЦЭМ!$B$34:$B$777,Y$260)+'СЕТ СН'!$F$12</f>
        <v>315.01185939999999</v>
      </c>
    </row>
    <row r="271" spans="1:27" ht="15.75" x14ac:dyDescent="0.2">
      <c r="A271" s="36">
        <f t="shared" si="7"/>
        <v>42593</v>
      </c>
      <c r="B271" s="37">
        <f>SUMIFS(СВЦЭМ!$H$34:$H$777,СВЦЭМ!$A$34:$A$777,$A271,СВЦЭМ!$B$34:$B$777,B$260)+'СЕТ СН'!$F$12</f>
        <v>349.58038541000002</v>
      </c>
      <c r="C271" s="37">
        <f>SUMIFS(СВЦЭМ!$H$34:$H$777,СВЦЭМ!$A$34:$A$777,$A271,СВЦЭМ!$B$34:$B$777,C$260)+'СЕТ СН'!$F$12</f>
        <v>375.39045721000002</v>
      </c>
      <c r="D271" s="37">
        <f>SUMIFS(СВЦЭМ!$H$34:$H$777,СВЦЭМ!$A$34:$A$777,$A271,СВЦЭМ!$B$34:$B$777,D$260)+'СЕТ СН'!$F$12</f>
        <v>390.67615529</v>
      </c>
      <c r="E271" s="37">
        <f>SUMIFS(СВЦЭМ!$H$34:$H$777,СВЦЭМ!$A$34:$A$777,$A271,СВЦЭМ!$B$34:$B$777,E$260)+'СЕТ СН'!$F$12</f>
        <v>399.97301177000003</v>
      </c>
      <c r="F271" s="37">
        <f>SUMIFS(СВЦЭМ!$H$34:$H$777,СВЦЭМ!$A$34:$A$777,$A271,СВЦЭМ!$B$34:$B$777,F$260)+'СЕТ СН'!$F$12</f>
        <v>406.08077356000001</v>
      </c>
      <c r="G271" s="37">
        <f>SUMIFS(СВЦЭМ!$H$34:$H$777,СВЦЭМ!$A$34:$A$777,$A271,СВЦЭМ!$B$34:$B$777,G$260)+'СЕТ СН'!$F$12</f>
        <v>405.93493635999999</v>
      </c>
      <c r="H271" s="37">
        <f>SUMIFS(СВЦЭМ!$H$34:$H$777,СВЦЭМ!$A$34:$A$777,$A271,СВЦЭМ!$B$34:$B$777,H$260)+'СЕТ СН'!$F$12</f>
        <v>378.94320224000001</v>
      </c>
      <c r="I271" s="37">
        <f>SUMIFS(СВЦЭМ!$H$34:$H$777,СВЦЭМ!$A$34:$A$777,$A271,СВЦЭМ!$B$34:$B$777,I$260)+'СЕТ СН'!$F$12</f>
        <v>383.30093928999997</v>
      </c>
      <c r="J271" s="37">
        <f>SUMIFS(СВЦЭМ!$H$34:$H$777,СВЦЭМ!$A$34:$A$777,$A271,СВЦЭМ!$B$34:$B$777,J$260)+'СЕТ СН'!$F$12</f>
        <v>337.63143122000002</v>
      </c>
      <c r="K271" s="37">
        <f>SUMIFS(СВЦЭМ!$H$34:$H$777,СВЦЭМ!$A$34:$A$777,$A271,СВЦЭМ!$B$34:$B$777,K$260)+'СЕТ СН'!$F$12</f>
        <v>329.17384979000002</v>
      </c>
      <c r="L271" s="37">
        <f>SUMIFS(СВЦЭМ!$H$34:$H$777,СВЦЭМ!$A$34:$A$777,$A271,СВЦЭМ!$B$34:$B$777,L$260)+'СЕТ СН'!$F$12</f>
        <v>326.62564278999997</v>
      </c>
      <c r="M271" s="37">
        <f>SUMIFS(СВЦЭМ!$H$34:$H$777,СВЦЭМ!$A$34:$A$777,$A271,СВЦЭМ!$B$34:$B$777,M$260)+'СЕТ СН'!$F$12</f>
        <v>317.41506898</v>
      </c>
      <c r="N271" s="37">
        <f>SUMIFS(СВЦЭМ!$H$34:$H$777,СВЦЭМ!$A$34:$A$777,$A271,СВЦЭМ!$B$34:$B$777,N$260)+'СЕТ СН'!$F$12</f>
        <v>312.52413438999997</v>
      </c>
      <c r="O271" s="37">
        <f>SUMIFS(СВЦЭМ!$H$34:$H$777,СВЦЭМ!$A$34:$A$777,$A271,СВЦЭМ!$B$34:$B$777,O$260)+'СЕТ СН'!$F$12</f>
        <v>321.91490109</v>
      </c>
      <c r="P271" s="37">
        <f>SUMIFS(СВЦЭМ!$H$34:$H$777,СВЦЭМ!$A$34:$A$777,$A271,СВЦЭМ!$B$34:$B$777,P$260)+'СЕТ СН'!$F$12</f>
        <v>328.84656813999999</v>
      </c>
      <c r="Q271" s="37">
        <f>SUMIFS(СВЦЭМ!$H$34:$H$777,СВЦЭМ!$A$34:$A$777,$A271,СВЦЭМ!$B$34:$B$777,Q$260)+'СЕТ СН'!$F$12</f>
        <v>318.71817897</v>
      </c>
      <c r="R271" s="37">
        <f>SUMIFS(СВЦЭМ!$H$34:$H$777,СВЦЭМ!$A$34:$A$777,$A271,СВЦЭМ!$B$34:$B$777,R$260)+'СЕТ СН'!$F$12</f>
        <v>313.31463366000003</v>
      </c>
      <c r="S271" s="37">
        <f>SUMIFS(СВЦЭМ!$H$34:$H$777,СВЦЭМ!$A$34:$A$777,$A271,СВЦЭМ!$B$34:$B$777,S$260)+'СЕТ СН'!$F$12</f>
        <v>309.96575958</v>
      </c>
      <c r="T271" s="37">
        <f>SUMIFS(СВЦЭМ!$H$34:$H$777,СВЦЭМ!$A$34:$A$777,$A271,СВЦЭМ!$B$34:$B$777,T$260)+'СЕТ СН'!$F$12</f>
        <v>304.46832921999999</v>
      </c>
      <c r="U271" s="37">
        <f>SUMIFS(СВЦЭМ!$H$34:$H$777,СВЦЭМ!$A$34:$A$777,$A271,СВЦЭМ!$B$34:$B$777,U$260)+'СЕТ СН'!$F$12</f>
        <v>301.75198504000002</v>
      </c>
      <c r="V271" s="37">
        <f>SUMIFS(СВЦЭМ!$H$34:$H$777,СВЦЭМ!$A$34:$A$777,$A271,СВЦЭМ!$B$34:$B$777,V$260)+'СЕТ СН'!$F$12</f>
        <v>305.89856579999997</v>
      </c>
      <c r="W271" s="37">
        <f>SUMIFS(СВЦЭМ!$H$34:$H$777,СВЦЭМ!$A$34:$A$777,$A271,СВЦЭМ!$B$34:$B$777,W$260)+'СЕТ СН'!$F$12</f>
        <v>311.33487833999999</v>
      </c>
      <c r="X271" s="37">
        <f>SUMIFS(СВЦЭМ!$H$34:$H$777,СВЦЭМ!$A$34:$A$777,$A271,СВЦЭМ!$B$34:$B$777,X$260)+'СЕТ СН'!$F$12</f>
        <v>293.33304282</v>
      </c>
      <c r="Y271" s="37">
        <f>SUMIFS(СВЦЭМ!$H$34:$H$777,СВЦЭМ!$A$34:$A$777,$A271,СВЦЭМ!$B$34:$B$777,Y$260)+'СЕТ СН'!$F$12</f>
        <v>321.81181559999999</v>
      </c>
    </row>
    <row r="272" spans="1:27" ht="15.75" x14ac:dyDescent="0.2">
      <c r="A272" s="36">
        <f t="shared" si="7"/>
        <v>42594</v>
      </c>
      <c r="B272" s="37">
        <f>SUMIFS(СВЦЭМ!$H$34:$H$777,СВЦЭМ!$A$34:$A$777,$A272,СВЦЭМ!$B$34:$B$777,B$260)+'СЕТ СН'!$F$12</f>
        <v>358.65163274000003</v>
      </c>
      <c r="C272" s="37">
        <f>SUMIFS(СВЦЭМ!$H$34:$H$777,СВЦЭМ!$A$34:$A$777,$A272,СВЦЭМ!$B$34:$B$777,C$260)+'СЕТ СН'!$F$12</f>
        <v>388.08278840000003</v>
      </c>
      <c r="D272" s="37">
        <f>SUMIFS(СВЦЭМ!$H$34:$H$777,СВЦЭМ!$A$34:$A$777,$A272,СВЦЭМ!$B$34:$B$777,D$260)+'СЕТ СН'!$F$12</f>
        <v>399.01863178000002</v>
      </c>
      <c r="E272" s="37">
        <f>SUMIFS(СВЦЭМ!$H$34:$H$777,СВЦЭМ!$A$34:$A$777,$A272,СВЦЭМ!$B$34:$B$777,E$260)+'СЕТ СН'!$F$12</f>
        <v>405.81722647999999</v>
      </c>
      <c r="F272" s="37">
        <f>SUMIFS(СВЦЭМ!$H$34:$H$777,СВЦЭМ!$A$34:$A$777,$A272,СВЦЭМ!$B$34:$B$777,F$260)+'СЕТ СН'!$F$12</f>
        <v>414.67426258</v>
      </c>
      <c r="G272" s="37">
        <f>SUMIFS(СВЦЭМ!$H$34:$H$777,СВЦЭМ!$A$34:$A$777,$A272,СВЦЭМ!$B$34:$B$777,G$260)+'СЕТ СН'!$F$12</f>
        <v>411.74410297999998</v>
      </c>
      <c r="H272" s="37">
        <f>SUMIFS(СВЦЭМ!$H$34:$H$777,СВЦЭМ!$A$34:$A$777,$A272,СВЦЭМ!$B$34:$B$777,H$260)+'СЕТ СН'!$F$12</f>
        <v>394.19933520000001</v>
      </c>
      <c r="I272" s="37">
        <f>SUMIFS(СВЦЭМ!$H$34:$H$777,СВЦЭМ!$A$34:$A$777,$A272,СВЦЭМ!$B$34:$B$777,I$260)+'СЕТ СН'!$F$12</f>
        <v>389.82449757000001</v>
      </c>
      <c r="J272" s="37">
        <f>SUMIFS(СВЦЭМ!$H$34:$H$777,СВЦЭМ!$A$34:$A$777,$A272,СВЦЭМ!$B$34:$B$777,J$260)+'СЕТ СН'!$F$12</f>
        <v>351.13728254</v>
      </c>
      <c r="K272" s="37">
        <f>SUMIFS(СВЦЭМ!$H$34:$H$777,СВЦЭМ!$A$34:$A$777,$A272,СВЦЭМ!$B$34:$B$777,K$260)+'СЕТ СН'!$F$12</f>
        <v>331.75488653000002</v>
      </c>
      <c r="L272" s="37">
        <f>SUMIFS(СВЦЭМ!$H$34:$H$777,СВЦЭМ!$A$34:$A$777,$A272,СВЦЭМ!$B$34:$B$777,L$260)+'СЕТ СН'!$F$12</f>
        <v>326.93047546999998</v>
      </c>
      <c r="M272" s="37">
        <f>SUMIFS(СВЦЭМ!$H$34:$H$777,СВЦЭМ!$A$34:$A$777,$A272,СВЦЭМ!$B$34:$B$777,M$260)+'СЕТ СН'!$F$12</f>
        <v>335.86260915999998</v>
      </c>
      <c r="N272" s="37">
        <f>SUMIFS(СВЦЭМ!$H$34:$H$777,СВЦЭМ!$A$34:$A$777,$A272,СВЦЭМ!$B$34:$B$777,N$260)+'СЕТ СН'!$F$12</f>
        <v>331.89230199000002</v>
      </c>
      <c r="O272" s="37">
        <f>SUMIFS(СВЦЭМ!$H$34:$H$777,СВЦЭМ!$A$34:$A$777,$A272,СВЦЭМ!$B$34:$B$777,O$260)+'СЕТ СН'!$F$12</f>
        <v>336.11733881999999</v>
      </c>
      <c r="P272" s="37">
        <f>SUMIFS(СВЦЭМ!$H$34:$H$777,СВЦЭМ!$A$34:$A$777,$A272,СВЦЭМ!$B$34:$B$777,P$260)+'СЕТ СН'!$F$12</f>
        <v>336.43640269000002</v>
      </c>
      <c r="Q272" s="37">
        <f>SUMIFS(СВЦЭМ!$H$34:$H$777,СВЦЭМ!$A$34:$A$777,$A272,СВЦЭМ!$B$34:$B$777,Q$260)+'СЕТ СН'!$F$12</f>
        <v>335.27213518000002</v>
      </c>
      <c r="R272" s="37">
        <f>SUMIFS(СВЦЭМ!$H$34:$H$777,СВЦЭМ!$A$34:$A$777,$A272,СВЦЭМ!$B$34:$B$777,R$260)+'СЕТ СН'!$F$12</f>
        <v>332.98327189000003</v>
      </c>
      <c r="S272" s="37">
        <f>SUMIFS(СВЦЭМ!$H$34:$H$777,СВЦЭМ!$A$34:$A$777,$A272,СВЦЭМ!$B$34:$B$777,S$260)+'СЕТ СН'!$F$12</f>
        <v>331.43229230999998</v>
      </c>
      <c r="T272" s="37">
        <f>SUMIFS(СВЦЭМ!$H$34:$H$777,СВЦЭМ!$A$34:$A$777,$A272,СВЦЭМ!$B$34:$B$777,T$260)+'СЕТ СН'!$F$12</f>
        <v>308.99610039999999</v>
      </c>
      <c r="U272" s="37">
        <f>SUMIFS(СВЦЭМ!$H$34:$H$777,СВЦЭМ!$A$34:$A$777,$A272,СВЦЭМ!$B$34:$B$777,U$260)+'СЕТ СН'!$F$12</f>
        <v>280.59075487000001</v>
      </c>
      <c r="V272" s="37">
        <f>SUMIFS(СВЦЭМ!$H$34:$H$777,СВЦЭМ!$A$34:$A$777,$A272,СВЦЭМ!$B$34:$B$777,V$260)+'СЕТ СН'!$F$12</f>
        <v>295.53661656999998</v>
      </c>
      <c r="W272" s="37">
        <f>SUMIFS(СВЦЭМ!$H$34:$H$777,СВЦЭМ!$A$34:$A$777,$A272,СВЦЭМ!$B$34:$B$777,W$260)+'СЕТ СН'!$F$12</f>
        <v>308.45705873999998</v>
      </c>
      <c r="X272" s="37">
        <f>SUMIFS(СВЦЭМ!$H$34:$H$777,СВЦЭМ!$A$34:$A$777,$A272,СВЦЭМ!$B$34:$B$777,X$260)+'СЕТ СН'!$F$12</f>
        <v>302.81467643000002</v>
      </c>
      <c r="Y272" s="37">
        <f>SUMIFS(СВЦЭМ!$H$34:$H$777,СВЦЭМ!$A$34:$A$777,$A272,СВЦЭМ!$B$34:$B$777,Y$260)+'СЕТ СН'!$F$12</f>
        <v>335.38952524000001</v>
      </c>
    </row>
    <row r="273" spans="1:25" ht="15.75" x14ac:dyDescent="0.2">
      <c r="A273" s="36">
        <f t="shared" si="7"/>
        <v>42595</v>
      </c>
      <c r="B273" s="37">
        <f>SUMIFS(СВЦЭМ!$H$34:$H$777,СВЦЭМ!$A$34:$A$777,$A273,СВЦЭМ!$B$34:$B$777,B$260)+'СЕТ СН'!$F$12</f>
        <v>356.75524776999998</v>
      </c>
      <c r="C273" s="37">
        <f>SUMIFS(СВЦЭМ!$H$34:$H$777,СВЦЭМ!$A$34:$A$777,$A273,СВЦЭМ!$B$34:$B$777,C$260)+'СЕТ СН'!$F$12</f>
        <v>389.95904410000003</v>
      </c>
      <c r="D273" s="37">
        <f>SUMIFS(СВЦЭМ!$H$34:$H$777,СВЦЭМ!$A$34:$A$777,$A273,СВЦЭМ!$B$34:$B$777,D$260)+'СЕТ СН'!$F$12</f>
        <v>398.33050618999999</v>
      </c>
      <c r="E273" s="37">
        <f>SUMIFS(СВЦЭМ!$H$34:$H$777,СВЦЭМ!$A$34:$A$777,$A273,СВЦЭМ!$B$34:$B$777,E$260)+'СЕТ СН'!$F$12</f>
        <v>409.92232367000003</v>
      </c>
      <c r="F273" s="37">
        <f>SUMIFS(СВЦЭМ!$H$34:$H$777,СВЦЭМ!$A$34:$A$777,$A273,СВЦЭМ!$B$34:$B$777,F$260)+'СЕТ СН'!$F$12</f>
        <v>411.41132733000001</v>
      </c>
      <c r="G273" s="37">
        <f>SUMIFS(СВЦЭМ!$H$34:$H$777,СВЦЭМ!$A$34:$A$777,$A273,СВЦЭМ!$B$34:$B$777,G$260)+'СЕТ СН'!$F$12</f>
        <v>410.63390204000001</v>
      </c>
      <c r="H273" s="37">
        <f>SUMIFS(СВЦЭМ!$H$34:$H$777,СВЦЭМ!$A$34:$A$777,$A273,СВЦЭМ!$B$34:$B$777,H$260)+'СЕТ СН'!$F$12</f>
        <v>395.92260704</v>
      </c>
      <c r="I273" s="37">
        <f>SUMIFS(СВЦЭМ!$H$34:$H$777,СВЦЭМ!$A$34:$A$777,$A273,СВЦЭМ!$B$34:$B$777,I$260)+'СЕТ СН'!$F$12</f>
        <v>400.35877665999999</v>
      </c>
      <c r="J273" s="37">
        <f>SUMIFS(СВЦЭМ!$H$34:$H$777,СВЦЭМ!$A$34:$A$777,$A273,СВЦЭМ!$B$34:$B$777,J$260)+'СЕТ СН'!$F$12</f>
        <v>360.77953862999999</v>
      </c>
      <c r="K273" s="37">
        <f>SUMIFS(СВЦЭМ!$H$34:$H$777,СВЦЭМ!$A$34:$A$777,$A273,СВЦЭМ!$B$34:$B$777,K$260)+'СЕТ СН'!$F$12</f>
        <v>334.54749364999998</v>
      </c>
      <c r="L273" s="37">
        <f>SUMIFS(СВЦЭМ!$H$34:$H$777,СВЦЭМ!$A$34:$A$777,$A273,СВЦЭМ!$B$34:$B$777,L$260)+'СЕТ СН'!$F$12</f>
        <v>335.85916548</v>
      </c>
      <c r="M273" s="37">
        <f>SUMIFS(СВЦЭМ!$H$34:$H$777,СВЦЭМ!$A$34:$A$777,$A273,СВЦЭМ!$B$34:$B$777,M$260)+'СЕТ СН'!$F$12</f>
        <v>325.91808449000001</v>
      </c>
      <c r="N273" s="37">
        <f>SUMIFS(СВЦЭМ!$H$34:$H$777,СВЦЭМ!$A$34:$A$777,$A273,СВЦЭМ!$B$34:$B$777,N$260)+'СЕТ СН'!$F$12</f>
        <v>313.41130303</v>
      </c>
      <c r="O273" s="37">
        <f>SUMIFS(СВЦЭМ!$H$34:$H$777,СВЦЭМ!$A$34:$A$777,$A273,СВЦЭМ!$B$34:$B$777,O$260)+'СЕТ СН'!$F$12</f>
        <v>312.11139514000001</v>
      </c>
      <c r="P273" s="37">
        <f>SUMIFS(СВЦЭМ!$H$34:$H$777,СВЦЭМ!$A$34:$A$777,$A273,СВЦЭМ!$B$34:$B$777,P$260)+'СЕТ СН'!$F$12</f>
        <v>305.75652143000002</v>
      </c>
      <c r="Q273" s="37">
        <f>SUMIFS(СВЦЭМ!$H$34:$H$777,СВЦЭМ!$A$34:$A$777,$A273,СВЦЭМ!$B$34:$B$777,Q$260)+'СЕТ СН'!$F$12</f>
        <v>305.83283015000001</v>
      </c>
      <c r="R273" s="37">
        <f>SUMIFS(СВЦЭМ!$H$34:$H$777,СВЦЭМ!$A$34:$A$777,$A273,СВЦЭМ!$B$34:$B$777,R$260)+'СЕТ СН'!$F$12</f>
        <v>305.97599055000001</v>
      </c>
      <c r="S273" s="37">
        <f>SUMIFS(СВЦЭМ!$H$34:$H$777,СВЦЭМ!$A$34:$A$777,$A273,СВЦЭМ!$B$34:$B$777,S$260)+'СЕТ СН'!$F$12</f>
        <v>307.44970842999999</v>
      </c>
      <c r="T273" s="37">
        <f>SUMIFS(СВЦЭМ!$H$34:$H$777,СВЦЭМ!$A$34:$A$777,$A273,СВЦЭМ!$B$34:$B$777,T$260)+'СЕТ СН'!$F$12</f>
        <v>309.87637117000003</v>
      </c>
      <c r="U273" s="37">
        <f>SUMIFS(СВЦЭМ!$H$34:$H$777,СВЦЭМ!$A$34:$A$777,$A273,СВЦЭМ!$B$34:$B$777,U$260)+'СЕТ СН'!$F$12</f>
        <v>311.42208647000001</v>
      </c>
      <c r="V273" s="37">
        <f>SUMIFS(СВЦЭМ!$H$34:$H$777,СВЦЭМ!$A$34:$A$777,$A273,СВЦЭМ!$B$34:$B$777,V$260)+'СЕТ СН'!$F$12</f>
        <v>321.20420360999998</v>
      </c>
      <c r="W273" s="37">
        <f>SUMIFS(СВЦЭМ!$H$34:$H$777,СВЦЭМ!$A$34:$A$777,$A273,СВЦЭМ!$B$34:$B$777,W$260)+'СЕТ СН'!$F$12</f>
        <v>329.41170552</v>
      </c>
      <c r="X273" s="37">
        <f>SUMIFS(СВЦЭМ!$H$34:$H$777,СВЦЭМ!$A$34:$A$777,$A273,СВЦЭМ!$B$34:$B$777,X$260)+'СЕТ СН'!$F$12</f>
        <v>307.55861112999997</v>
      </c>
      <c r="Y273" s="37">
        <f>SUMIFS(СВЦЭМ!$H$34:$H$777,СВЦЭМ!$A$34:$A$777,$A273,СВЦЭМ!$B$34:$B$777,Y$260)+'СЕТ СН'!$F$12</f>
        <v>323.54116085999999</v>
      </c>
    </row>
    <row r="274" spans="1:25" ht="15.75" x14ac:dyDescent="0.2">
      <c r="A274" s="36">
        <f t="shared" si="7"/>
        <v>42596</v>
      </c>
      <c r="B274" s="37">
        <f>SUMIFS(СВЦЭМ!$H$34:$H$777,СВЦЭМ!$A$34:$A$777,$A274,СВЦЭМ!$B$34:$B$777,B$260)+'СЕТ СН'!$F$12</f>
        <v>353.86747369</v>
      </c>
      <c r="C274" s="37">
        <f>SUMIFS(СВЦЭМ!$H$34:$H$777,СВЦЭМ!$A$34:$A$777,$A274,СВЦЭМ!$B$34:$B$777,C$260)+'СЕТ СН'!$F$12</f>
        <v>383.21501706999999</v>
      </c>
      <c r="D274" s="37">
        <f>SUMIFS(СВЦЭМ!$H$34:$H$777,СВЦЭМ!$A$34:$A$777,$A274,СВЦЭМ!$B$34:$B$777,D$260)+'СЕТ СН'!$F$12</f>
        <v>398.11737102000001</v>
      </c>
      <c r="E274" s="37">
        <f>SUMIFS(СВЦЭМ!$H$34:$H$777,СВЦЭМ!$A$34:$A$777,$A274,СВЦЭМ!$B$34:$B$777,E$260)+'СЕТ СН'!$F$12</f>
        <v>408.25577705000001</v>
      </c>
      <c r="F274" s="37">
        <f>SUMIFS(СВЦЭМ!$H$34:$H$777,СВЦЭМ!$A$34:$A$777,$A274,СВЦЭМ!$B$34:$B$777,F$260)+'СЕТ СН'!$F$12</f>
        <v>412.20828803000001</v>
      </c>
      <c r="G274" s="37">
        <f>SUMIFS(СВЦЭМ!$H$34:$H$777,СВЦЭМ!$A$34:$A$777,$A274,СВЦЭМ!$B$34:$B$777,G$260)+'СЕТ СН'!$F$12</f>
        <v>414.30287097000001</v>
      </c>
      <c r="H274" s="37">
        <f>SUMIFS(СВЦЭМ!$H$34:$H$777,СВЦЭМ!$A$34:$A$777,$A274,СВЦЭМ!$B$34:$B$777,H$260)+'СЕТ СН'!$F$12</f>
        <v>399.22409243999999</v>
      </c>
      <c r="I274" s="37">
        <f>SUMIFS(СВЦЭМ!$H$34:$H$777,СВЦЭМ!$A$34:$A$777,$A274,СВЦЭМ!$B$34:$B$777,I$260)+'СЕТ СН'!$F$12</f>
        <v>401.56467442000002</v>
      </c>
      <c r="J274" s="37">
        <f>SUMIFS(СВЦЭМ!$H$34:$H$777,СВЦЭМ!$A$34:$A$777,$A274,СВЦЭМ!$B$34:$B$777,J$260)+'СЕТ СН'!$F$12</f>
        <v>357.56822799999998</v>
      </c>
      <c r="K274" s="37">
        <f>SUMIFS(СВЦЭМ!$H$34:$H$777,СВЦЭМ!$A$34:$A$777,$A274,СВЦЭМ!$B$34:$B$777,K$260)+'СЕТ СН'!$F$12</f>
        <v>316.59978720999999</v>
      </c>
      <c r="L274" s="37">
        <f>SUMIFS(СВЦЭМ!$H$34:$H$777,СВЦЭМ!$A$34:$A$777,$A274,СВЦЭМ!$B$34:$B$777,L$260)+'СЕТ СН'!$F$12</f>
        <v>307.40593187000002</v>
      </c>
      <c r="M274" s="37">
        <f>SUMIFS(СВЦЭМ!$H$34:$H$777,СВЦЭМ!$A$34:$A$777,$A274,СВЦЭМ!$B$34:$B$777,M$260)+'СЕТ СН'!$F$12</f>
        <v>328.35856009999998</v>
      </c>
      <c r="N274" s="37">
        <f>SUMIFS(СВЦЭМ!$H$34:$H$777,СВЦЭМ!$A$34:$A$777,$A274,СВЦЭМ!$B$34:$B$777,N$260)+'СЕТ СН'!$F$12</f>
        <v>327.0958172</v>
      </c>
      <c r="O274" s="37">
        <f>SUMIFS(СВЦЭМ!$H$34:$H$777,СВЦЭМ!$A$34:$A$777,$A274,СВЦЭМ!$B$34:$B$777,O$260)+'СЕТ СН'!$F$12</f>
        <v>330.06412978999998</v>
      </c>
      <c r="P274" s="37">
        <f>SUMIFS(СВЦЭМ!$H$34:$H$777,СВЦЭМ!$A$34:$A$777,$A274,СВЦЭМ!$B$34:$B$777,P$260)+'СЕТ СН'!$F$12</f>
        <v>327.27168726999997</v>
      </c>
      <c r="Q274" s="37">
        <f>SUMIFS(СВЦЭМ!$H$34:$H$777,СВЦЭМ!$A$34:$A$777,$A274,СВЦЭМ!$B$34:$B$777,Q$260)+'СЕТ СН'!$F$12</f>
        <v>327.02546278</v>
      </c>
      <c r="R274" s="37">
        <f>SUMIFS(СВЦЭМ!$H$34:$H$777,СВЦЭМ!$A$34:$A$777,$A274,СВЦЭМ!$B$34:$B$777,R$260)+'СЕТ СН'!$F$12</f>
        <v>325.22974932</v>
      </c>
      <c r="S274" s="37">
        <f>SUMIFS(СВЦЭМ!$H$34:$H$777,СВЦЭМ!$A$34:$A$777,$A274,СВЦЭМ!$B$34:$B$777,S$260)+'СЕТ СН'!$F$12</f>
        <v>330.02243349999998</v>
      </c>
      <c r="T274" s="37">
        <f>SUMIFS(СВЦЭМ!$H$34:$H$777,СВЦЭМ!$A$34:$A$777,$A274,СВЦЭМ!$B$34:$B$777,T$260)+'СЕТ СН'!$F$12</f>
        <v>329.90244667000002</v>
      </c>
      <c r="U274" s="37">
        <f>SUMIFS(СВЦЭМ!$H$34:$H$777,СВЦЭМ!$A$34:$A$777,$A274,СВЦЭМ!$B$34:$B$777,U$260)+'СЕТ СН'!$F$12</f>
        <v>333.12846617999998</v>
      </c>
      <c r="V274" s="37">
        <f>SUMIFS(СВЦЭМ!$H$34:$H$777,СВЦЭМ!$A$34:$A$777,$A274,СВЦЭМ!$B$34:$B$777,V$260)+'СЕТ СН'!$F$12</f>
        <v>319.94624562000001</v>
      </c>
      <c r="W274" s="37">
        <f>SUMIFS(СВЦЭМ!$H$34:$H$777,СВЦЭМ!$A$34:$A$777,$A274,СВЦЭМ!$B$34:$B$777,W$260)+'СЕТ СН'!$F$12</f>
        <v>301.06953007999999</v>
      </c>
      <c r="X274" s="37">
        <f>SUMIFS(СВЦЭМ!$H$34:$H$777,СВЦЭМ!$A$34:$A$777,$A274,СВЦЭМ!$B$34:$B$777,X$260)+'СЕТ СН'!$F$12</f>
        <v>300.38488599999999</v>
      </c>
      <c r="Y274" s="37">
        <f>SUMIFS(СВЦЭМ!$H$34:$H$777,СВЦЭМ!$A$34:$A$777,$A274,СВЦЭМ!$B$34:$B$777,Y$260)+'СЕТ СН'!$F$12</f>
        <v>344.5322463</v>
      </c>
    </row>
    <row r="275" spans="1:25" ht="15.75" x14ac:dyDescent="0.2">
      <c r="A275" s="36">
        <f t="shared" si="7"/>
        <v>42597</v>
      </c>
      <c r="B275" s="37">
        <f>SUMIFS(СВЦЭМ!$H$34:$H$777,СВЦЭМ!$A$34:$A$777,$A275,СВЦЭМ!$B$34:$B$777,B$260)+'СЕТ СН'!$F$12</f>
        <v>366.62019938999998</v>
      </c>
      <c r="C275" s="37">
        <f>SUMIFS(СВЦЭМ!$H$34:$H$777,СВЦЭМ!$A$34:$A$777,$A275,СВЦЭМ!$B$34:$B$777,C$260)+'СЕТ СН'!$F$12</f>
        <v>394.83040906999997</v>
      </c>
      <c r="D275" s="37">
        <f>SUMIFS(СВЦЭМ!$H$34:$H$777,СВЦЭМ!$A$34:$A$777,$A275,СВЦЭМ!$B$34:$B$777,D$260)+'СЕТ СН'!$F$12</f>
        <v>389.70226510999998</v>
      </c>
      <c r="E275" s="37">
        <f>SUMIFS(СВЦЭМ!$H$34:$H$777,СВЦЭМ!$A$34:$A$777,$A275,СВЦЭМ!$B$34:$B$777,E$260)+'СЕТ СН'!$F$12</f>
        <v>403.19729305999999</v>
      </c>
      <c r="F275" s="37">
        <f>SUMIFS(СВЦЭМ!$H$34:$H$777,СВЦЭМ!$A$34:$A$777,$A275,СВЦЭМ!$B$34:$B$777,F$260)+'СЕТ СН'!$F$12</f>
        <v>406.57891230000001</v>
      </c>
      <c r="G275" s="37">
        <f>SUMIFS(СВЦЭМ!$H$34:$H$777,СВЦЭМ!$A$34:$A$777,$A275,СВЦЭМ!$B$34:$B$777,G$260)+'СЕТ СН'!$F$12</f>
        <v>405.23688798000001</v>
      </c>
      <c r="H275" s="37">
        <f>SUMIFS(СВЦЭМ!$H$34:$H$777,СВЦЭМ!$A$34:$A$777,$A275,СВЦЭМ!$B$34:$B$777,H$260)+'СЕТ СН'!$F$12</f>
        <v>388.24969419000001</v>
      </c>
      <c r="I275" s="37">
        <f>SUMIFS(СВЦЭМ!$H$34:$H$777,СВЦЭМ!$A$34:$A$777,$A275,СВЦЭМ!$B$34:$B$777,I$260)+'СЕТ СН'!$F$12</f>
        <v>384.51398540000002</v>
      </c>
      <c r="J275" s="37">
        <f>SUMIFS(СВЦЭМ!$H$34:$H$777,СВЦЭМ!$A$34:$A$777,$A275,СВЦЭМ!$B$34:$B$777,J$260)+'СЕТ СН'!$F$12</f>
        <v>334.75843400000002</v>
      </c>
      <c r="K275" s="37">
        <f>SUMIFS(СВЦЭМ!$H$34:$H$777,СВЦЭМ!$A$34:$A$777,$A275,СВЦЭМ!$B$34:$B$777,K$260)+'СЕТ СН'!$F$12</f>
        <v>298.02582474000002</v>
      </c>
      <c r="L275" s="37">
        <f>SUMIFS(СВЦЭМ!$H$34:$H$777,СВЦЭМ!$A$34:$A$777,$A275,СВЦЭМ!$B$34:$B$777,L$260)+'СЕТ СН'!$F$12</f>
        <v>274.21707631999999</v>
      </c>
      <c r="M275" s="37">
        <f>SUMIFS(СВЦЭМ!$H$34:$H$777,СВЦЭМ!$A$34:$A$777,$A275,СВЦЭМ!$B$34:$B$777,M$260)+'СЕТ СН'!$F$12</f>
        <v>271.69618778</v>
      </c>
      <c r="N275" s="37">
        <f>SUMIFS(СВЦЭМ!$H$34:$H$777,СВЦЭМ!$A$34:$A$777,$A275,СВЦЭМ!$B$34:$B$777,N$260)+'СЕТ СН'!$F$12</f>
        <v>275.18086825</v>
      </c>
      <c r="O275" s="37">
        <f>SUMIFS(СВЦЭМ!$H$34:$H$777,СВЦЭМ!$A$34:$A$777,$A275,СВЦЭМ!$B$34:$B$777,O$260)+'СЕТ СН'!$F$12</f>
        <v>270.08193905000002</v>
      </c>
      <c r="P275" s="37">
        <f>SUMIFS(СВЦЭМ!$H$34:$H$777,СВЦЭМ!$A$34:$A$777,$A275,СВЦЭМ!$B$34:$B$777,P$260)+'СЕТ СН'!$F$12</f>
        <v>273.90118840000002</v>
      </c>
      <c r="Q275" s="37">
        <f>SUMIFS(СВЦЭМ!$H$34:$H$777,СВЦЭМ!$A$34:$A$777,$A275,СВЦЭМ!$B$34:$B$777,Q$260)+'СЕТ СН'!$F$12</f>
        <v>275.77825934999998</v>
      </c>
      <c r="R275" s="37">
        <f>SUMIFS(СВЦЭМ!$H$34:$H$777,СВЦЭМ!$A$34:$A$777,$A275,СВЦЭМ!$B$34:$B$777,R$260)+'СЕТ СН'!$F$12</f>
        <v>274.99963902000002</v>
      </c>
      <c r="S275" s="37">
        <f>SUMIFS(СВЦЭМ!$H$34:$H$777,СВЦЭМ!$A$34:$A$777,$A275,СВЦЭМ!$B$34:$B$777,S$260)+'СЕТ СН'!$F$12</f>
        <v>277.41728555999998</v>
      </c>
      <c r="T275" s="37">
        <f>SUMIFS(СВЦЭМ!$H$34:$H$777,СВЦЭМ!$A$34:$A$777,$A275,СВЦЭМ!$B$34:$B$777,T$260)+'СЕТ СН'!$F$12</f>
        <v>282.76464948</v>
      </c>
      <c r="U275" s="37">
        <f>SUMIFS(СВЦЭМ!$H$34:$H$777,СВЦЭМ!$A$34:$A$777,$A275,СВЦЭМ!$B$34:$B$777,U$260)+'СЕТ СН'!$F$12</f>
        <v>281.46438859</v>
      </c>
      <c r="V275" s="37">
        <f>SUMIFS(СВЦЭМ!$H$34:$H$777,СВЦЭМ!$A$34:$A$777,$A275,СВЦЭМ!$B$34:$B$777,V$260)+'СЕТ СН'!$F$12</f>
        <v>269.95002664999998</v>
      </c>
      <c r="W275" s="37">
        <f>SUMIFS(СВЦЭМ!$H$34:$H$777,СВЦЭМ!$A$34:$A$777,$A275,СВЦЭМ!$B$34:$B$777,W$260)+'СЕТ СН'!$F$12</f>
        <v>270.45980989999998</v>
      </c>
      <c r="X275" s="37">
        <f>SUMIFS(СВЦЭМ!$H$34:$H$777,СВЦЭМ!$A$34:$A$777,$A275,СВЦЭМ!$B$34:$B$777,X$260)+'СЕТ СН'!$F$12</f>
        <v>281.99094380000003</v>
      </c>
      <c r="Y275" s="37">
        <f>SUMIFS(СВЦЭМ!$H$34:$H$777,СВЦЭМ!$A$34:$A$777,$A275,СВЦЭМ!$B$34:$B$777,Y$260)+'СЕТ СН'!$F$12</f>
        <v>322.50451349999997</v>
      </c>
    </row>
    <row r="276" spans="1:25" ht="15.75" x14ac:dyDescent="0.2">
      <c r="A276" s="36">
        <f t="shared" si="7"/>
        <v>42598</v>
      </c>
      <c r="B276" s="37">
        <f>SUMIFS(СВЦЭМ!$H$34:$H$777,СВЦЭМ!$A$34:$A$777,$A276,СВЦЭМ!$B$34:$B$777,B$260)+'СЕТ СН'!$F$12</f>
        <v>343.46962723000001</v>
      </c>
      <c r="C276" s="37">
        <f>SUMIFS(СВЦЭМ!$H$34:$H$777,СВЦЭМ!$A$34:$A$777,$A276,СВЦЭМ!$B$34:$B$777,C$260)+'СЕТ СН'!$F$12</f>
        <v>373.65814478999999</v>
      </c>
      <c r="D276" s="37">
        <f>SUMIFS(СВЦЭМ!$H$34:$H$777,СВЦЭМ!$A$34:$A$777,$A276,СВЦЭМ!$B$34:$B$777,D$260)+'СЕТ СН'!$F$12</f>
        <v>395.51110483000002</v>
      </c>
      <c r="E276" s="37">
        <f>SUMIFS(СВЦЭМ!$H$34:$H$777,СВЦЭМ!$A$34:$A$777,$A276,СВЦЭМ!$B$34:$B$777,E$260)+'СЕТ СН'!$F$12</f>
        <v>406.28952512000001</v>
      </c>
      <c r="F276" s="37">
        <f>SUMIFS(СВЦЭМ!$H$34:$H$777,СВЦЭМ!$A$34:$A$777,$A276,СВЦЭМ!$B$34:$B$777,F$260)+'СЕТ СН'!$F$12</f>
        <v>411.68839467999999</v>
      </c>
      <c r="G276" s="37">
        <f>SUMIFS(СВЦЭМ!$H$34:$H$777,СВЦЭМ!$A$34:$A$777,$A276,СВЦЭМ!$B$34:$B$777,G$260)+'СЕТ СН'!$F$12</f>
        <v>410.29390598999998</v>
      </c>
      <c r="H276" s="37">
        <f>SUMIFS(СВЦЭМ!$H$34:$H$777,СВЦЭМ!$A$34:$A$777,$A276,СВЦЭМ!$B$34:$B$777,H$260)+'СЕТ СН'!$F$12</f>
        <v>388.19410822999998</v>
      </c>
      <c r="I276" s="37">
        <f>SUMIFS(СВЦЭМ!$H$34:$H$777,СВЦЭМ!$A$34:$A$777,$A276,СВЦЭМ!$B$34:$B$777,I$260)+'СЕТ СН'!$F$12</f>
        <v>365.18740668999999</v>
      </c>
      <c r="J276" s="37">
        <f>SUMIFS(СВЦЭМ!$H$34:$H$777,СВЦЭМ!$A$34:$A$777,$A276,СВЦЭМ!$B$34:$B$777,J$260)+'СЕТ СН'!$F$12</f>
        <v>319.36201738</v>
      </c>
      <c r="K276" s="37">
        <f>SUMIFS(СВЦЭМ!$H$34:$H$777,СВЦЭМ!$A$34:$A$777,$A276,СВЦЭМ!$B$34:$B$777,K$260)+'СЕТ СН'!$F$12</f>
        <v>291.41101866999998</v>
      </c>
      <c r="L276" s="37">
        <f>SUMIFS(СВЦЭМ!$H$34:$H$777,СВЦЭМ!$A$34:$A$777,$A276,СВЦЭМ!$B$34:$B$777,L$260)+'СЕТ СН'!$F$12</f>
        <v>269.23232965</v>
      </c>
      <c r="M276" s="37">
        <f>SUMIFS(СВЦЭМ!$H$34:$H$777,СВЦЭМ!$A$34:$A$777,$A276,СВЦЭМ!$B$34:$B$777,M$260)+'СЕТ СН'!$F$12</f>
        <v>275.37819013000001</v>
      </c>
      <c r="N276" s="37">
        <f>SUMIFS(СВЦЭМ!$H$34:$H$777,СВЦЭМ!$A$34:$A$777,$A276,СВЦЭМ!$B$34:$B$777,N$260)+'СЕТ СН'!$F$12</f>
        <v>290.65209629999998</v>
      </c>
      <c r="O276" s="37">
        <f>SUMIFS(СВЦЭМ!$H$34:$H$777,СВЦЭМ!$A$34:$A$777,$A276,СВЦЭМ!$B$34:$B$777,O$260)+'СЕТ СН'!$F$12</f>
        <v>300.46917803999997</v>
      </c>
      <c r="P276" s="37">
        <f>SUMIFS(СВЦЭМ!$H$34:$H$777,СВЦЭМ!$A$34:$A$777,$A276,СВЦЭМ!$B$34:$B$777,P$260)+'СЕТ СН'!$F$12</f>
        <v>282.54122344000001</v>
      </c>
      <c r="Q276" s="37">
        <f>SUMIFS(СВЦЭМ!$H$34:$H$777,СВЦЭМ!$A$34:$A$777,$A276,СВЦЭМ!$B$34:$B$777,Q$260)+'СЕТ СН'!$F$12</f>
        <v>273.43885918000001</v>
      </c>
      <c r="R276" s="37">
        <f>SUMIFS(СВЦЭМ!$H$34:$H$777,СВЦЭМ!$A$34:$A$777,$A276,СВЦЭМ!$B$34:$B$777,R$260)+'СЕТ СН'!$F$12</f>
        <v>272.48813256</v>
      </c>
      <c r="S276" s="37">
        <f>SUMIFS(СВЦЭМ!$H$34:$H$777,СВЦЭМ!$A$34:$A$777,$A276,СВЦЭМ!$B$34:$B$777,S$260)+'СЕТ СН'!$F$12</f>
        <v>275.75825937000002</v>
      </c>
      <c r="T276" s="37">
        <f>SUMIFS(СВЦЭМ!$H$34:$H$777,СВЦЭМ!$A$34:$A$777,$A276,СВЦЭМ!$B$34:$B$777,T$260)+'СЕТ СН'!$F$12</f>
        <v>279.86183334999998</v>
      </c>
      <c r="U276" s="37">
        <f>SUMIFS(СВЦЭМ!$H$34:$H$777,СВЦЭМ!$A$34:$A$777,$A276,СВЦЭМ!$B$34:$B$777,U$260)+'СЕТ СН'!$F$12</f>
        <v>282.39622672000002</v>
      </c>
      <c r="V276" s="37">
        <f>SUMIFS(СВЦЭМ!$H$34:$H$777,СВЦЭМ!$A$34:$A$777,$A276,СВЦЭМ!$B$34:$B$777,V$260)+'СЕТ СН'!$F$12</f>
        <v>274.63488953000001</v>
      </c>
      <c r="W276" s="37">
        <f>SUMIFS(СВЦЭМ!$H$34:$H$777,СВЦЭМ!$A$34:$A$777,$A276,СВЦЭМ!$B$34:$B$777,W$260)+'СЕТ СН'!$F$12</f>
        <v>280.98996268000002</v>
      </c>
      <c r="X276" s="37">
        <f>SUMIFS(СВЦЭМ!$H$34:$H$777,СВЦЭМ!$A$34:$A$777,$A276,СВЦЭМ!$B$34:$B$777,X$260)+'СЕТ СН'!$F$12</f>
        <v>284.78053677000003</v>
      </c>
      <c r="Y276" s="37">
        <f>SUMIFS(СВЦЭМ!$H$34:$H$777,СВЦЭМ!$A$34:$A$777,$A276,СВЦЭМ!$B$34:$B$777,Y$260)+'СЕТ СН'!$F$12</f>
        <v>322.41140099</v>
      </c>
    </row>
    <row r="277" spans="1:25" ht="15.75" x14ac:dyDescent="0.2">
      <c r="A277" s="36">
        <f t="shared" si="7"/>
        <v>42599</v>
      </c>
      <c r="B277" s="37">
        <f>SUMIFS(СВЦЭМ!$H$34:$H$777,СВЦЭМ!$A$34:$A$777,$A277,СВЦЭМ!$B$34:$B$777,B$260)+'СЕТ СН'!$F$12</f>
        <v>337.38326837</v>
      </c>
      <c r="C277" s="37">
        <f>SUMIFS(СВЦЭМ!$H$34:$H$777,СВЦЭМ!$A$34:$A$777,$A277,СВЦЭМ!$B$34:$B$777,C$260)+'СЕТ СН'!$F$12</f>
        <v>374.14583278999999</v>
      </c>
      <c r="D277" s="37">
        <f>SUMIFS(СВЦЭМ!$H$34:$H$777,СВЦЭМ!$A$34:$A$777,$A277,СВЦЭМ!$B$34:$B$777,D$260)+'СЕТ СН'!$F$12</f>
        <v>397.10073342999999</v>
      </c>
      <c r="E277" s="37">
        <f>SUMIFS(СВЦЭМ!$H$34:$H$777,СВЦЭМ!$A$34:$A$777,$A277,СВЦЭМ!$B$34:$B$777,E$260)+'СЕТ СН'!$F$12</f>
        <v>407.32489290000001</v>
      </c>
      <c r="F277" s="37">
        <f>SUMIFS(СВЦЭМ!$H$34:$H$777,СВЦЭМ!$A$34:$A$777,$A277,СВЦЭМ!$B$34:$B$777,F$260)+'СЕТ СН'!$F$12</f>
        <v>416.56209691999999</v>
      </c>
      <c r="G277" s="37">
        <f>SUMIFS(СВЦЭМ!$H$34:$H$777,СВЦЭМ!$A$34:$A$777,$A277,СВЦЭМ!$B$34:$B$777,G$260)+'СЕТ СН'!$F$12</f>
        <v>414.14718995999999</v>
      </c>
      <c r="H277" s="37">
        <f>SUMIFS(СВЦЭМ!$H$34:$H$777,СВЦЭМ!$A$34:$A$777,$A277,СВЦЭМ!$B$34:$B$777,H$260)+'СЕТ СН'!$F$12</f>
        <v>384.27066996000002</v>
      </c>
      <c r="I277" s="37">
        <f>SUMIFS(СВЦЭМ!$H$34:$H$777,СВЦЭМ!$A$34:$A$777,$A277,СВЦЭМ!$B$34:$B$777,I$260)+'СЕТ СН'!$F$12</f>
        <v>359.14209734000002</v>
      </c>
      <c r="J277" s="37">
        <f>SUMIFS(СВЦЭМ!$H$34:$H$777,СВЦЭМ!$A$34:$A$777,$A277,СВЦЭМ!$B$34:$B$777,J$260)+'СЕТ СН'!$F$12</f>
        <v>311.10297122999998</v>
      </c>
      <c r="K277" s="37">
        <f>SUMIFS(СВЦЭМ!$H$34:$H$777,СВЦЭМ!$A$34:$A$777,$A277,СВЦЭМ!$B$34:$B$777,K$260)+'СЕТ СН'!$F$12</f>
        <v>283.99722486000002</v>
      </c>
      <c r="L277" s="37">
        <f>SUMIFS(СВЦЭМ!$H$34:$H$777,СВЦЭМ!$A$34:$A$777,$A277,СВЦЭМ!$B$34:$B$777,L$260)+'СЕТ СН'!$F$12</f>
        <v>266.52992797000002</v>
      </c>
      <c r="M277" s="37">
        <f>SUMIFS(СВЦЭМ!$H$34:$H$777,СВЦЭМ!$A$34:$A$777,$A277,СВЦЭМ!$B$34:$B$777,M$260)+'СЕТ СН'!$F$12</f>
        <v>261.09855332000001</v>
      </c>
      <c r="N277" s="37">
        <f>SUMIFS(СВЦЭМ!$H$34:$H$777,СВЦЭМ!$A$34:$A$777,$A277,СВЦЭМ!$B$34:$B$777,N$260)+'СЕТ СН'!$F$12</f>
        <v>267.23051635000002</v>
      </c>
      <c r="O277" s="37">
        <f>SUMIFS(СВЦЭМ!$H$34:$H$777,СВЦЭМ!$A$34:$A$777,$A277,СВЦЭМ!$B$34:$B$777,O$260)+'СЕТ СН'!$F$12</f>
        <v>264.43435903</v>
      </c>
      <c r="P277" s="37">
        <f>SUMIFS(СВЦЭМ!$H$34:$H$777,СВЦЭМ!$A$34:$A$777,$A277,СВЦЭМ!$B$34:$B$777,P$260)+'СЕТ СН'!$F$12</f>
        <v>266.52996809000001</v>
      </c>
      <c r="Q277" s="37">
        <f>SUMIFS(СВЦЭМ!$H$34:$H$777,СВЦЭМ!$A$34:$A$777,$A277,СВЦЭМ!$B$34:$B$777,Q$260)+'СЕТ СН'!$F$12</f>
        <v>268.19753725999999</v>
      </c>
      <c r="R277" s="37">
        <f>SUMIFS(СВЦЭМ!$H$34:$H$777,СВЦЭМ!$A$34:$A$777,$A277,СВЦЭМ!$B$34:$B$777,R$260)+'СЕТ СН'!$F$12</f>
        <v>275.21387355000002</v>
      </c>
      <c r="S277" s="37">
        <f>SUMIFS(СВЦЭМ!$H$34:$H$777,СВЦЭМ!$A$34:$A$777,$A277,СВЦЭМ!$B$34:$B$777,S$260)+'СЕТ СН'!$F$12</f>
        <v>285.00742294999998</v>
      </c>
      <c r="T277" s="37">
        <f>SUMIFS(СВЦЭМ!$H$34:$H$777,СВЦЭМ!$A$34:$A$777,$A277,СВЦЭМ!$B$34:$B$777,T$260)+'СЕТ СН'!$F$12</f>
        <v>308.68483092999998</v>
      </c>
      <c r="U277" s="37">
        <f>SUMIFS(СВЦЭМ!$H$34:$H$777,СВЦЭМ!$A$34:$A$777,$A277,СВЦЭМ!$B$34:$B$777,U$260)+'СЕТ СН'!$F$12</f>
        <v>311.94706252999998</v>
      </c>
      <c r="V277" s="37">
        <f>SUMIFS(СВЦЭМ!$H$34:$H$777,СВЦЭМ!$A$34:$A$777,$A277,СВЦЭМ!$B$34:$B$777,V$260)+'СЕТ СН'!$F$12</f>
        <v>298.72892349</v>
      </c>
      <c r="W277" s="37">
        <f>SUMIFS(СВЦЭМ!$H$34:$H$777,СВЦЭМ!$A$34:$A$777,$A277,СВЦЭМ!$B$34:$B$777,W$260)+'СЕТ СН'!$F$12</f>
        <v>293.04677064999998</v>
      </c>
      <c r="X277" s="37">
        <f>SUMIFS(СВЦЭМ!$H$34:$H$777,СВЦЭМ!$A$34:$A$777,$A277,СВЦЭМ!$B$34:$B$777,X$260)+'СЕТ СН'!$F$12</f>
        <v>289.44360827999998</v>
      </c>
      <c r="Y277" s="37">
        <f>SUMIFS(СВЦЭМ!$H$34:$H$777,СВЦЭМ!$A$34:$A$777,$A277,СВЦЭМ!$B$34:$B$777,Y$260)+'СЕТ СН'!$F$12</f>
        <v>320.34042559</v>
      </c>
    </row>
    <row r="278" spans="1:25" ht="15.75" x14ac:dyDescent="0.2">
      <c r="A278" s="36">
        <f t="shared" si="7"/>
        <v>42600</v>
      </c>
      <c r="B278" s="37">
        <f>SUMIFS(СВЦЭМ!$H$34:$H$777,СВЦЭМ!$A$34:$A$777,$A278,СВЦЭМ!$B$34:$B$777,B$260)+'СЕТ СН'!$F$12</f>
        <v>316.65328242999999</v>
      </c>
      <c r="C278" s="37">
        <f>SUMIFS(СВЦЭМ!$H$34:$H$777,СВЦЭМ!$A$34:$A$777,$A278,СВЦЭМ!$B$34:$B$777,C$260)+'СЕТ СН'!$F$12</f>
        <v>341.17267134000002</v>
      </c>
      <c r="D278" s="37">
        <f>SUMIFS(СВЦЭМ!$H$34:$H$777,СВЦЭМ!$A$34:$A$777,$A278,СВЦЭМ!$B$34:$B$777,D$260)+'СЕТ СН'!$F$12</f>
        <v>359.17164958000001</v>
      </c>
      <c r="E278" s="37">
        <f>SUMIFS(СВЦЭМ!$H$34:$H$777,СВЦЭМ!$A$34:$A$777,$A278,СВЦЭМ!$B$34:$B$777,E$260)+'СЕТ СН'!$F$12</f>
        <v>367.19435117</v>
      </c>
      <c r="F278" s="37">
        <f>SUMIFS(СВЦЭМ!$H$34:$H$777,СВЦЭМ!$A$34:$A$777,$A278,СВЦЭМ!$B$34:$B$777,F$260)+'СЕТ СН'!$F$12</f>
        <v>375.87230994999999</v>
      </c>
      <c r="G278" s="37">
        <f>SUMIFS(СВЦЭМ!$H$34:$H$777,СВЦЭМ!$A$34:$A$777,$A278,СВЦЭМ!$B$34:$B$777,G$260)+'СЕТ СН'!$F$12</f>
        <v>374.22650440000001</v>
      </c>
      <c r="H278" s="37">
        <f>SUMIFS(СВЦЭМ!$H$34:$H$777,СВЦЭМ!$A$34:$A$777,$A278,СВЦЭМ!$B$34:$B$777,H$260)+'СЕТ СН'!$F$12</f>
        <v>359.16762767</v>
      </c>
      <c r="I278" s="37">
        <f>SUMIFS(СВЦЭМ!$H$34:$H$777,СВЦЭМ!$A$34:$A$777,$A278,СВЦЭМ!$B$34:$B$777,I$260)+'СЕТ СН'!$F$12</f>
        <v>331.87822166000001</v>
      </c>
      <c r="J278" s="37">
        <f>SUMIFS(СВЦЭМ!$H$34:$H$777,СВЦЭМ!$A$34:$A$777,$A278,СВЦЭМ!$B$34:$B$777,J$260)+'СЕТ СН'!$F$12</f>
        <v>286.31192594999999</v>
      </c>
      <c r="K278" s="37">
        <f>SUMIFS(СВЦЭМ!$H$34:$H$777,СВЦЭМ!$A$34:$A$777,$A278,СВЦЭМ!$B$34:$B$777,K$260)+'СЕТ СН'!$F$12</f>
        <v>259.75388735000001</v>
      </c>
      <c r="L278" s="37">
        <f>SUMIFS(СВЦЭМ!$H$34:$H$777,СВЦЭМ!$A$34:$A$777,$A278,СВЦЭМ!$B$34:$B$777,L$260)+'СЕТ СН'!$F$12</f>
        <v>244.53979505999999</v>
      </c>
      <c r="M278" s="37">
        <f>SUMIFS(СВЦЭМ!$H$34:$H$777,СВЦЭМ!$A$34:$A$777,$A278,СВЦЭМ!$B$34:$B$777,M$260)+'СЕТ СН'!$F$12</f>
        <v>251.12688345000001</v>
      </c>
      <c r="N278" s="37">
        <f>SUMIFS(СВЦЭМ!$H$34:$H$777,СВЦЭМ!$A$34:$A$777,$A278,СВЦЭМ!$B$34:$B$777,N$260)+'СЕТ СН'!$F$12</f>
        <v>244.38100813</v>
      </c>
      <c r="O278" s="37">
        <f>SUMIFS(СВЦЭМ!$H$34:$H$777,СВЦЭМ!$A$34:$A$777,$A278,СВЦЭМ!$B$34:$B$777,O$260)+'СЕТ СН'!$F$12</f>
        <v>246.83217378000001</v>
      </c>
      <c r="P278" s="37">
        <f>SUMIFS(СВЦЭМ!$H$34:$H$777,СВЦЭМ!$A$34:$A$777,$A278,СВЦЭМ!$B$34:$B$777,P$260)+'СЕТ СН'!$F$12</f>
        <v>240.63997768999999</v>
      </c>
      <c r="Q278" s="37">
        <f>SUMIFS(СВЦЭМ!$H$34:$H$777,СВЦЭМ!$A$34:$A$777,$A278,СВЦЭМ!$B$34:$B$777,Q$260)+'СЕТ СН'!$F$12</f>
        <v>237.96342682</v>
      </c>
      <c r="R278" s="37">
        <f>SUMIFS(СВЦЭМ!$H$34:$H$777,СВЦЭМ!$A$34:$A$777,$A278,СВЦЭМ!$B$34:$B$777,R$260)+'СЕТ СН'!$F$12</f>
        <v>238.36264531</v>
      </c>
      <c r="S278" s="37">
        <f>SUMIFS(СВЦЭМ!$H$34:$H$777,СВЦЭМ!$A$34:$A$777,$A278,СВЦЭМ!$B$34:$B$777,S$260)+'СЕТ СН'!$F$12</f>
        <v>241.49650939</v>
      </c>
      <c r="T278" s="37">
        <f>SUMIFS(СВЦЭМ!$H$34:$H$777,СВЦЭМ!$A$34:$A$777,$A278,СВЦЭМ!$B$34:$B$777,T$260)+'СЕТ СН'!$F$12</f>
        <v>243.26124118000001</v>
      </c>
      <c r="U278" s="37">
        <f>SUMIFS(СВЦЭМ!$H$34:$H$777,СВЦЭМ!$A$34:$A$777,$A278,СВЦЭМ!$B$34:$B$777,U$260)+'СЕТ СН'!$F$12</f>
        <v>242.19724828</v>
      </c>
      <c r="V278" s="37">
        <f>SUMIFS(СВЦЭМ!$H$34:$H$777,СВЦЭМ!$A$34:$A$777,$A278,СВЦЭМ!$B$34:$B$777,V$260)+'СЕТ СН'!$F$12</f>
        <v>248.92622528999999</v>
      </c>
      <c r="W278" s="37">
        <f>SUMIFS(СВЦЭМ!$H$34:$H$777,СВЦЭМ!$A$34:$A$777,$A278,СВЦЭМ!$B$34:$B$777,W$260)+'СЕТ СН'!$F$12</f>
        <v>260.89849495999999</v>
      </c>
      <c r="X278" s="37">
        <f>SUMIFS(СВЦЭМ!$H$34:$H$777,СВЦЭМ!$A$34:$A$777,$A278,СВЦЭМ!$B$34:$B$777,X$260)+'СЕТ СН'!$F$12</f>
        <v>251.69499228999999</v>
      </c>
      <c r="Y278" s="37">
        <f>SUMIFS(СВЦЭМ!$H$34:$H$777,СВЦЭМ!$A$34:$A$777,$A278,СВЦЭМ!$B$34:$B$777,Y$260)+'СЕТ СН'!$F$12</f>
        <v>283.59243149000002</v>
      </c>
    </row>
    <row r="279" spans="1:25" ht="15.75" x14ac:dyDescent="0.2">
      <c r="A279" s="36">
        <f t="shared" si="7"/>
        <v>42601</v>
      </c>
      <c r="B279" s="37">
        <f>SUMIFS(СВЦЭМ!$H$34:$H$777,СВЦЭМ!$A$34:$A$777,$A279,СВЦЭМ!$B$34:$B$777,B$260)+'СЕТ СН'!$F$12</f>
        <v>322.59497799000002</v>
      </c>
      <c r="C279" s="37">
        <f>SUMIFS(СВЦЭМ!$H$34:$H$777,СВЦЭМ!$A$34:$A$777,$A279,СВЦЭМ!$B$34:$B$777,C$260)+'СЕТ СН'!$F$12</f>
        <v>354.19812531000002</v>
      </c>
      <c r="D279" s="37">
        <f>SUMIFS(СВЦЭМ!$H$34:$H$777,СВЦЭМ!$A$34:$A$777,$A279,СВЦЭМ!$B$34:$B$777,D$260)+'СЕТ СН'!$F$12</f>
        <v>373.57182828999998</v>
      </c>
      <c r="E279" s="37">
        <f>SUMIFS(СВЦЭМ!$H$34:$H$777,СВЦЭМ!$A$34:$A$777,$A279,СВЦЭМ!$B$34:$B$777,E$260)+'СЕТ СН'!$F$12</f>
        <v>373.29804888000001</v>
      </c>
      <c r="F279" s="37">
        <f>SUMIFS(СВЦЭМ!$H$34:$H$777,СВЦЭМ!$A$34:$A$777,$A279,СВЦЭМ!$B$34:$B$777,F$260)+'СЕТ СН'!$F$12</f>
        <v>378.69942035000003</v>
      </c>
      <c r="G279" s="37">
        <f>SUMIFS(СВЦЭМ!$H$34:$H$777,СВЦЭМ!$A$34:$A$777,$A279,СВЦЭМ!$B$34:$B$777,G$260)+'СЕТ СН'!$F$12</f>
        <v>370.98200076000001</v>
      </c>
      <c r="H279" s="37">
        <f>SUMIFS(СВЦЭМ!$H$34:$H$777,СВЦЭМ!$A$34:$A$777,$A279,СВЦЭМ!$B$34:$B$777,H$260)+'СЕТ СН'!$F$12</f>
        <v>353.53609732000001</v>
      </c>
      <c r="I279" s="37">
        <f>SUMIFS(СВЦЭМ!$H$34:$H$777,СВЦЭМ!$A$34:$A$777,$A279,СВЦЭМ!$B$34:$B$777,I$260)+'СЕТ СН'!$F$12</f>
        <v>318.09813369</v>
      </c>
      <c r="J279" s="37">
        <f>SUMIFS(СВЦЭМ!$H$34:$H$777,СВЦЭМ!$A$34:$A$777,$A279,СВЦЭМ!$B$34:$B$777,J$260)+'СЕТ СН'!$F$12</f>
        <v>281.27991668999999</v>
      </c>
      <c r="K279" s="37">
        <f>SUMIFS(СВЦЭМ!$H$34:$H$777,СВЦЭМ!$A$34:$A$777,$A279,СВЦЭМ!$B$34:$B$777,K$260)+'СЕТ СН'!$F$12</f>
        <v>250.98694369</v>
      </c>
      <c r="L279" s="37">
        <f>SUMIFS(СВЦЭМ!$H$34:$H$777,СВЦЭМ!$A$34:$A$777,$A279,СВЦЭМ!$B$34:$B$777,L$260)+'СЕТ СН'!$F$12</f>
        <v>242.52572319999999</v>
      </c>
      <c r="M279" s="37">
        <f>SUMIFS(СВЦЭМ!$H$34:$H$777,СВЦЭМ!$A$34:$A$777,$A279,СВЦЭМ!$B$34:$B$777,M$260)+'СЕТ СН'!$F$12</f>
        <v>244.21619092</v>
      </c>
      <c r="N279" s="37">
        <f>SUMIFS(СВЦЭМ!$H$34:$H$777,СВЦЭМ!$A$34:$A$777,$A279,СВЦЭМ!$B$34:$B$777,N$260)+'СЕТ СН'!$F$12</f>
        <v>257.47670915999998</v>
      </c>
      <c r="O279" s="37">
        <f>SUMIFS(СВЦЭМ!$H$34:$H$777,СВЦЭМ!$A$34:$A$777,$A279,СВЦЭМ!$B$34:$B$777,O$260)+'СЕТ СН'!$F$12</f>
        <v>265.73215016</v>
      </c>
      <c r="P279" s="37">
        <f>SUMIFS(СВЦЭМ!$H$34:$H$777,СВЦЭМ!$A$34:$A$777,$A279,СВЦЭМ!$B$34:$B$777,P$260)+'СЕТ СН'!$F$12</f>
        <v>264.78110558999998</v>
      </c>
      <c r="Q279" s="37">
        <f>SUMIFS(СВЦЭМ!$H$34:$H$777,СВЦЭМ!$A$34:$A$777,$A279,СВЦЭМ!$B$34:$B$777,Q$260)+'СЕТ СН'!$F$12</f>
        <v>267.97099107999998</v>
      </c>
      <c r="R279" s="37">
        <f>SUMIFS(СВЦЭМ!$H$34:$H$777,СВЦЭМ!$A$34:$A$777,$A279,СВЦЭМ!$B$34:$B$777,R$260)+'СЕТ СН'!$F$12</f>
        <v>265.88337376999999</v>
      </c>
      <c r="S279" s="37">
        <f>SUMIFS(СВЦЭМ!$H$34:$H$777,СВЦЭМ!$A$34:$A$777,$A279,СВЦЭМ!$B$34:$B$777,S$260)+'СЕТ СН'!$F$12</f>
        <v>263.89179782000002</v>
      </c>
      <c r="T279" s="37">
        <f>SUMIFS(СВЦЭМ!$H$34:$H$777,СВЦЭМ!$A$34:$A$777,$A279,СВЦЭМ!$B$34:$B$777,T$260)+'СЕТ СН'!$F$12</f>
        <v>260.65386444000001</v>
      </c>
      <c r="U279" s="37">
        <f>SUMIFS(СВЦЭМ!$H$34:$H$777,СВЦЭМ!$A$34:$A$777,$A279,СВЦЭМ!$B$34:$B$777,U$260)+'СЕТ СН'!$F$12</f>
        <v>263.89018870000001</v>
      </c>
      <c r="V279" s="37">
        <f>SUMIFS(СВЦЭМ!$H$34:$H$777,СВЦЭМ!$A$34:$A$777,$A279,СВЦЭМ!$B$34:$B$777,V$260)+'СЕТ СН'!$F$12</f>
        <v>264.59966775999999</v>
      </c>
      <c r="W279" s="37">
        <f>SUMIFS(СВЦЭМ!$H$34:$H$777,СВЦЭМ!$A$34:$A$777,$A279,СВЦЭМ!$B$34:$B$777,W$260)+'СЕТ СН'!$F$12</f>
        <v>262.87234627999999</v>
      </c>
      <c r="X279" s="37">
        <f>SUMIFS(СВЦЭМ!$H$34:$H$777,СВЦЭМ!$A$34:$A$777,$A279,СВЦЭМ!$B$34:$B$777,X$260)+'СЕТ СН'!$F$12</f>
        <v>244.83999435000001</v>
      </c>
      <c r="Y279" s="37">
        <f>SUMIFS(СВЦЭМ!$H$34:$H$777,СВЦЭМ!$A$34:$A$777,$A279,СВЦЭМ!$B$34:$B$777,Y$260)+'СЕТ СН'!$F$12</f>
        <v>262.20609653000002</v>
      </c>
    </row>
    <row r="280" spans="1:25" ht="15.75" x14ac:dyDescent="0.2">
      <c r="A280" s="36">
        <f t="shared" si="7"/>
        <v>42602</v>
      </c>
      <c r="B280" s="37">
        <f>SUMIFS(СВЦЭМ!$H$34:$H$777,СВЦЭМ!$A$34:$A$777,$A280,СВЦЭМ!$B$34:$B$777,B$260)+'СЕТ СН'!$F$12</f>
        <v>278.07749429</v>
      </c>
      <c r="C280" s="37">
        <f>SUMIFS(СВЦЭМ!$H$34:$H$777,СВЦЭМ!$A$34:$A$777,$A280,СВЦЭМ!$B$34:$B$777,C$260)+'СЕТ СН'!$F$12</f>
        <v>285.29777758</v>
      </c>
      <c r="D280" s="37">
        <f>SUMIFS(СВЦЭМ!$H$34:$H$777,СВЦЭМ!$A$34:$A$777,$A280,СВЦЭМ!$B$34:$B$777,D$260)+'СЕТ СН'!$F$12</f>
        <v>305.80088004999999</v>
      </c>
      <c r="E280" s="37">
        <f>SUMIFS(СВЦЭМ!$H$34:$H$777,СВЦЭМ!$A$34:$A$777,$A280,СВЦЭМ!$B$34:$B$777,E$260)+'СЕТ СН'!$F$12</f>
        <v>315.89459907000003</v>
      </c>
      <c r="F280" s="37">
        <f>SUMIFS(СВЦЭМ!$H$34:$H$777,СВЦЭМ!$A$34:$A$777,$A280,СВЦЭМ!$B$34:$B$777,F$260)+'СЕТ СН'!$F$12</f>
        <v>319.11587838999998</v>
      </c>
      <c r="G280" s="37">
        <f>SUMIFS(СВЦЭМ!$H$34:$H$777,СВЦЭМ!$A$34:$A$777,$A280,СВЦЭМ!$B$34:$B$777,G$260)+'СЕТ СН'!$F$12</f>
        <v>316.78441966000003</v>
      </c>
      <c r="H280" s="37">
        <f>SUMIFS(СВЦЭМ!$H$34:$H$777,СВЦЭМ!$A$34:$A$777,$A280,СВЦЭМ!$B$34:$B$777,H$260)+'СЕТ СН'!$F$12</f>
        <v>319.01029461000002</v>
      </c>
      <c r="I280" s="37">
        <f>SUMIFS(СВЦЭМ!$H$34:$H$777,СВЦЭМ!$A$34:$A$777,$A280,СВЦЭМ!$B$34:$B$777,I$260)+'СЕТ СН'!$F$12</f>
        <v>313.14100188999998</v>
      </c>
      <c r="J280" s="37">
        <f>SUMIFS(СВЦЭМ!$H$34:$H$777,СВЦЭМ!$A$34:$A$777,$A280,СВЦЭМ!$B$34:$B$777,J$260)+'СЕТ СН'!$F$12</f>
        <v>286.81411996999998</v>
      </c>
      <c r="K280" s="37">
        <f>SUMIFS(СВЦЭМ!$H$34:$H$777,СВЦЭМ!$A$34:$A$777,$A280,СВЦЭМ!$B$34:$B$777,K$260)+'СЕТ СН'!$F$12</f>
        <v>263.63674121999998</v>
      </c>
      <c r="L280" s="37">
        <f>SUMIFS(СВЦЭМ!$H$34:$H$777,СВЦЭМ!$A$34:$A$777,$A280,СВЦЭМ!$B$34:$B$777,L$260)+'СЕТ СН'!$F$12</f>
        <v>253.76081844000001</v>
      </c>
      <c r="M280" s="37">
        <f>SUMIFS(СВЦЭМ!$H$34:$H$777,СВЦЭМ!$A$34:$A$777,$A280,СВЦЭМ!$B$34:$B$777,M$260)+'СЕТ СН'!$F$12</f>
        <v>307.51138615000002</v>
      </c>
      <c r="N280" s="37">
        <f>SUMIFS(СВЦЭМ!$H$34:$H$777,СВЦЭМ!$A$34:$A$777,$A280,СВЦЭМ!$B$34:$B$777,N$260)+'СЕТ СН'!$F$12</f>
        <v>305.45535317999997</v>
      </c>
      <c r="O280" s="37">
        <f>SUMIFS(СВЦЭМ!$H$34:$H$777,СВЦЭМ!$A$34:$A$777,$A280,СВЦЭМ!$B$34:$B$777,O$260)+'СЕТ СН'!$F$12</f>
        <v>304.27123214</v>
      </c>
      <c r="P280" s="37">
        <f>SUMIFS(СВЦЭМ!$H$34:$H$777,СВЦЭМ!$A$34:$A$777,$A280,СВЦЭМ!$B$34:$B$777,P$260)+'СЕТ СН'!$F$12</f>
        <v>291.02120447999999</v>
      </c>
      <c r="Q280" s="37">
        <f>SUMIFS(СВЦЭМ!$H$34:$H$777,СВЦЭМ!$A$34:$A$777,$A280,СВЦЭМ!$B$34:$B$777,Q$260)+'СЕТ СН'!$F$12</f>
        <v>287.11043724000001</v>
      </c>
      <c r="R280" s="37">
        <f>SUMIFS(СВЦЭМ!$H$34:$H$777,СВЦЭМ!$A$34:$A$777,$A280,СВЦЭМ!$B$34:$B$777,R$260)+'СЕТ СН'!$F$12</f>
        <v>275.29850253000001</v>
      </c>
      <c r="S280" s="37">
        <f>SUMIFS(СВЦЭМ!$H$34:$H$777,СВЦЭМ!$A$34:$A$777,$A280,СВЦЭМ!$B$34:$B$777,S$260)+'СЕТ СН'!$F$12</f>
        <v>264.79299806</v>
      </c>
      <c r="T280" s="37">
        <f>SUMIFS(СВЦЭМ!$H$34:$H$777,СВЦЭМ!$A$34:$A$777,$A280,СВЦЭМ!$B$34:$B$777,T$260)+'СЕТ СН'!$F$12</f>
        <v>264.97583016999999</v>
      </c>
      <c r="U280" s="37">
        <f>SUMIFS(СВЦЭМ!$H$34:$H$777,СВЦЭМ!$A$34:$A$777,$A280,СВЦЭМ!$B$34:$B$777,U$260)+'СЕТ СН'!$F$12</f>
        <v>264.59044858999999</v>
      </c>
      <c r="V280" s="37">
        <f>SUMIFS(СВЦЭМ!$H$34:$H$777,СВЦЭМ!$A$34:$A$777,$A280,СВЦЭМ!$B$34:$B$777,V$260)+'СЕТ СН'!$F$12</f>
        <v>262.60776294999999</v>
      </c>
      <c r="W280" s="37">
        <f>SUMIFS(СВЦЭМ!$H$34:$H$777,СВЦЭМ!$A$34:$A$777,$A280,СВЦЭМ!$B$34:$B$777,W$260)+'СЕТ СН'!$F$12</f>
        <v>270.10251384999998</v>
      </c>
      <c r="X280" s="37">
        <f>SUMIFS(СВЦЭМ!$H$34:$H$777,СВЦЭМ!$A$34:$A$777,$A280,СВЦЭМ!$B$34:$B$777,X$260)+'СЕТ СН'!$F$12</f>
        <v>265.38674000999998</v>
      </c>
      <c r="Y280" s="37">
        <f>SUMIFS(СВЦЭМ!$H$34:$H$777,СВЦЭМ!$A$34:$A$777,$A280,СВЦЭМ!$B$34:$B$777,Y$260)+'СЕТ СН'!$F$12</f>
        <v>285.23927137999999</v>
      </c>
    </row>
    <row r="281" spans="1:25" ht="15.75" x14ac:dyDescent="0.2">
      <c r="A281" s="36">
        <f t="shared" si="7"/>
        <v>42603</v>
      </c>
      <c r="B281" s="37">
        <f>SUMIFS(СВЦЭМ!$H$34:$H$777,СВЦЭМ!$A$34:$A$777,$A281,СВЦЭМ!$B$34:$B$777,B$260)+'СЕТ СН'!$F$12</f>
        <v>329.67888029</v>
      </c>
      <c r="C281" s="37">
        <f>SUMIFS(СВЦЭМ!$H$34:$H$777,СВЦЭМ!$A$34:$A$777,$A281,СВЦЭМ!$B$34:$B$777,C$260)+'СЕТ СН'!$F$12</f>
        <v>358.97296763999998</v>
      </c>
      <c r="D281" s="37">
        <f>SUMIFS(СВЦЭМ!$H$34:$H$777,СВЦЭМ!$A$34:$A$777,$A281,СВЦЭМ!$B$34:$B$777,D$260)+'СЕТ СН'!$F$12</f>
        <v>384.83475105999997</v>
      </c>
      <c r="E281" s="37">
        <f>SUMIFS(СВЦЭМ!$H$34:$H$777,СВЦЭМ!$A$34:$A$777,$A281,СВЦЭМ!$B$34:$B$777,E$260)+'СЕТ СН'!$F$12</f>
        <v>395.88943022000001</v>
      </c>
      <c r="F281" s="37">
        <f>SUMIFS(СВЦЭМ!$H$34:$H$777,СВЦЭМ!$A$34:$A$777,$A281,СВЦЭМ!$B$34:$B$777,F$260)+'СЕТ СН'!$F$12</f>
        <v>400.11642802</v>
      </c>
      <c r="G281" s="37">
        <f>SUMIFS(СВЦЭМ!$H$34:$H$777,СВЦЭМ!$A$34:$A$777,$A281,СВЦЭМ!$B$34:$B$777,G$260)+'СЕТ СН'!$F$12</f>
        <v>397.77006854000001</v>
      </c>
      <c r="H281" s="37">
        <f>SUMIFS(СВЦЭМ!$H$34:$H$777,СВЦЭМ!$A$34:$A$777,$A281,СВЦЭМ!$B$34:$B$777,H$260)+'СЕТ СН'!$F$12</f>
        <v>388.50218303000003</v>
      </c>
      <c r="I281" s="37">
        <f>SUMIFS(СВЦЭМ!$H$34:$H$777,СВЦЭМ!$A$34:$A$777,$A281,СВЦЭМ!$B$34:$B$777,I$260)+'СЕТ СН'!$F$12</f>
        <v>369.73127950999998</v>
      </c>
      <c r="J281" s="37">
        <f>SUMIFS(СВЦЭМ!$H$34:$H$777,СВЦЭМ!$A$34:$A$777,$A281,СВЦЭМ!$B$34:$B$777,J$260)+'СЕТ СН'!$F$12</f>
        <v>324.99093815999998</v>
      </c>
      <c r="K281" s="37">
        <f>SUMIFS(СВЦЭМ!$H$34:$H$777,СВЦЭМ!$A$34:$A$777,$A281,СВЦЭМ!$B$34:$B$777,K$260)+'СЕТ СН'!$F$12</f>
        <v>282.23317650000001</v>
      </c>
      <c r="L281" s="37">
        <f>SUMIFS(СВЦЭМ!$H$34:$H$777,СВЦЭМ!$A$34:$A$777,$A281,СВЦЭМ!$B$34:$B$777,L$260)+'СЕТ СН'!$F$12</f>
        <v>280.42139387999998</v>
      </c>
      <c r="M281" s="37">
        <f>SUMIFS(СВЦЭМ!$H$34:$H$777,СВЦЭМ!$A$34:$A$777,$A281,СВЦЭМ!$B$34:$B$777,M$260)+'СЕТ СН'!$F$12</f>
        <v>307.09088731999998</v>
      </c>
      <c r="N281" s="37">
        <f>SUMIFS(СВЦЭМ!$H$34:$H$777,СВЦЭМ!$A$34:$A$777,$A281,СВЦЭМ!$B$34:$B$777,N$260)+'СЕТ СН'!$F$12</f>
        <v>309.20381543000002</v>
      </c>
      <c r="O281" s="37">
        <f>SUMIFS(СВЦЭМ!$H$34:$H$777,СВЦЭМ!$A$34:$A$777,$A281,СВЦЭМ!$B$34:$B$777,O$260)+'СЕТ СН'!$F$12</f>
        <v>312.71371613000002</v>
      </c>
      <c r="P281" s="37">
        <f>SUMIFS(СВЦЭМ!$H$34:$H$777,СВЦЭМ!$A$34:$A$777,$A281,СВЦЭМ!$B$34:$B$777,P$260)+'СЕТ СН'!$F$12</f>
        <v>303.67008245</v>
      </c>
      <c r="Q281" s="37">
        <f>SUMIFS(СВЦЭМ!$H$34:$H$777,СВЦЭМ!$A$34:$A$777,$A281,СВЦЭМ!$B$34:$B$777,Q$260)+'СЕТ СН'!$F$12</f>
        <v>302.83451645999997</v>
      </c>
      <c r="R281" s="37">
        <f>SUMIFS(СВЦЭМ!$H$34:$H$777,СВЦЭМ!$A$34:$A$777,$A281,СВЦЭМ!$B$34:$B$777,R$260)+'СЕТ СН'!$F$12</f>
        <v>297.29956972999997</v>
      </c>
      <c r="S281" s="37">
        <f>SUMIFS(СВЦЭМ!$H$34:$H$777,СВЦЭМ!$A$34:$A$777,$A281,СВЦЭМ!$B$34:$B$777,S$260)+'СЕТ СН'!$F$12</f>
        <v>295.71352039999999</v>
      </c>
      <c r="T281" s="37">
        <f>SUMIFS(СВЦЭМ!$H$34:$H$777,СВЦЭМ!$A$34:$A$777,$A281,СВЦЭМ!$B$34:$B$777,T$260)+'СЕТ СН'!$F$12</f>
        <v>296.56331575000002</v>
      </c>
      <c r="U281" s="37">
        <f>SUMIFS(СВЦЭМ!$H$34:$H$777,СВЦЭМ!$A$34:$A$777,$A281,СВЦЭМ!$B$34:$B$777,U$260)+'СЕТ СН'!$F$12</f>
        <v>299.99661135999997</v>
      </c>
      <c r="V281" s="37">
        <f>SUMIFS(СВЦЭМ!$H$34:$H$777,СВЦЭМ!$A$34:$A$777,$A281,СВЦЭМ!$B$34:$B$777,V$260)+'СЕТ СН'!$F$12</f>
        <v>272.67622279</v>
      </c>
      <c r="W281" s="37">
        <f>SUMIFS(СВЦЭМ!$H$34:$H$777,СВЦЭМ!$A$34:$A$777,$A281,СВЦЭМ!$B$34:$B$777,W$260)+'СЕТ СН'!$F$12</f>
        <v>322.69529223000001</v>
      </c>
      <c r="X281" s="37">
        <f>SUMIFS(СВЦЭМ!$H$34:$H$777,СВЦЭМ!$A$34:$A$777,$A281,СВЦЭМ!$B$34:$B$777,X$260)+'СЕТ СН'!$F$12</f>
        <v>302.24827687999999</v>
      </c>
      <c r="Y281" s="37">
        <f>SUMIFS(СВЦЭМ!$H$34:$H$777,СВЦЭМ!$A$34:$A$777,$A281,СВЦЭМ!$B$34:$B$777,Y$260)+'СЕТ СН'!$F$12</f>
        <v>282.44554460000001</v>
      </c>
    </row>
    <row r="282" spans="1:25" ht="15.75" x14ac:dyDescent="0.2">
      <c r="A282" s="36">
        <f t="shared" si="7"/>
        <v>42604</v>
      </c>
      <c r="B282" s="37">
        <f>SUMIFS(СВЦЭМ!$H$34:$H$777,СВЦЭМ!$A$34:$A$777,$A282,СВЦЭМ!$B$34:$B$777,B$260)+'СЕТ СН'!$F$12</f>
        <v>289.51157130000001</v>
      </c>
      <c r="C282" s="37">
        <f>SUMIFS(СВЦЭМ!$H$34:$H$777,СВЦЭМ!$A$34:$A$777,$A282,СВЦЭМ!$B$34:$B$777,C$260)+'СЕТ СН'!$F$12</f>
        <v>324.52006359000001</v>
      </c>
      <c r="D282" s="37">
        <f>SUMIFS(СВЦЭМ!$H$34:$H$777,СВЦЭМ!$A$34:$A$777,$A282,СВЦЭМ!$B$34:$B$777,D$260)+'СЕТ СН'!$F$12</f>
        <v>343.29112785000001</v>
      </c>
      <c r="E282" s="37">
        <f>SUMIFS(СВЦЭМ!$H$34:$H$777,СВЦЭМ!$A$34:$A$777,$A282,СВЦЭМ!$B$34:$B$777,E$260)+'СЕТ СН'!$F$12</f>
        <v>342.54984181999998</v>
      </c>
      <c r="F282" s="37">
        <f>SUMIFS(СВЦЭМ!$H$34:$H$777,СВЦЭМ!$A$34:$A$777,$A282,СВЦЭМ!$B$34:$B$777,F$260)+'СЕТ СН'!$F$12</f>
        <v>351.54283332</v>
      </c>
      <c r="G282" s="37">
        <f>SUMIFS(СВЦЭМ!$H$34:$H$777,СВЦЭМ!$A$34:$A$777,$A282,СВЦЭМ!$B$34:$B$777,G$260)+'СЕТ СН'!$F$12</f>
        <v>357.80358453000002</v>
      </c>
      <c r="H282" s="37">
        <f>SUMIFS(СВЦЭМ!$H$34:$H$777,СВЦЭМ!$A$34:$A$777,$A282,СВЦЭМ!$B$34:$B$777,H$260)+'СЕТ СН'!$F$12</f>
        <v>331.31007055999999</v>
      </c>
      <c r="I282" s="37">
        <f>SUMIFS(СВЦЭМ!$H$34:$H$777,СВЦЭМ!$A$34:$A$777,$A282,СВЦЭМ!$B$34:$B$777,I$260)+'СЕТ СН'!$F$12</f>
        <v>312.43161966000002</v>
      </c>
      <c r="J282" s="37">
        <f>SUMIFS(СВЦЭМ!$H$34:$H$777,СВЦЭМ!$A$34:$A$777,$A282,СВЦЭМ!$B$34:$B$777,J$260)+'СЕТ СН'!$F$12</f>
        <v>267.88336887000003</v>
      </c>
      <c r="K282" s="37">
        <f>SUMIFS(СВЦЭМ!$H$34:$H$777,СВЦЭМ!$A$34:$A$777,$A282,СВЦЭМ!$B$34:$B$777,K$260)+'СЕТ СН'!$F$12</f>
        <v>246.32372423999999</v>
      </c>
      <c r="L282" s="37">
        <f>SUMIFS(СВЦЭМ!$H$34:$H$777,СВЦЭМ!$A$34:$A$777,$A282,СВЦЭМ!$B$34:$B$777,L$260)+'СЕТ СН'!$F$12</f>
        <v>256.82091925999998</v>
      </c>
      <c r="M282" s="37">
        <f>SUMIFS(СВЦЭМ!$H$34:$H$777,СВЦЭМ!$A$34:$A$777,$A282,СВЦЭМ!$B$34:$B$777,M$260)+'СЕТ СН'!$F$12</f>
        <v>278.12930155999999</v>
      </c>
      <c r="N282" s="37">
        <f>SUMIFS(СВЦЭМ!$H$34:$H$777,СВЦЭМ!$A$34:$A$777,$A282,СВЦЭМ!$B$34:$B$777,N$260)+'СЕТ СН'!$F$12</f>
        <v>274.01561377000002</v>
      </c>
      <c r="O282" s="37">
        <f>SUMIFS(СВЦЭМ!$H$34:$H$777,СВЦЭМ!$A$34:$A$777,$A282,СВЦЭМ!$B$34:$B$777,O$260)+'СЕТ СН'!$F$12</f>
        <v>279.69967321000001</v>
      </c>
      <c r="P282" s="37">
        <f>SUMIFS(СВЦЭМ!$H$34:$H$777,СВЦЭМ!$A$34:$A$777,$A282,СВЦЭМ!$B$34:$B$777,P$260)+'СЕТ СН'!$F$12</f>
        <v>276.12670298</v>
      </c>
      <c r="Q282" s="37">
        <f>SUMIFS(СВЦЭМ!$H$34:$H$777,СВЦЭМ!$A$34:$A$777,$A282,СВЦЭМ!$B$34:$B$777,Q$260)+'СЕТ СН'!$F$12</f>
        <v>272.84230760000003</v>
      </c>
      <c r="R282" s="37">
        <f>SUMIFS(СВЦЭМ!$H$34:$H$777,СВЦЭМ!$A$34:$A$777,$A282,СВЦЭМ!$B$34:$B$777,R$260)+'СЕТ СН'!$F$12</f>
        <v>271.11638385999998</v>
      </c>
      <c r="S282" s="37">
        <f>SUMIFS(СВЦЭМ!$H$34:$H$777,СВЦЭМ!$A$34:$A$777,$A282,СВЦЭМ!$B$34:$B$777,S$260)+'СЕТ СН'!$F$12</f>
        <v>268.19635176000003</v>
      </c>
      <c r="T282" s="37">
        <f>SUMIFS(СВЦЭМ!$H$34:$H$777,СВЦЭМ!$A$34:$A$777,$A282,СВЦЭМ!$B$34:$B$777,T$260)+'СЕТ СН'!$F$12</f>
        <v>224.3793335</v>
      </c>
      <c r="U282" s="37">
        <f>SUMIFS(СВЦЭМ!$H$34:$H$777,СВЦЭМ!$A$34:$A$777,$A282,СВЦЭМ!$B$34:$B$777,U$260)+'СЕТ СН'!$F$12</f>
        <v>224.83125154000001</v>
      </c>
      <c r="V282" s="37">
        <f>SUMIFS(СВЦЭМ!$H$34:$H$777,СВЦЭМ!$A$34:$A$777,$A282,СВЦЭМ!$B$34:$B$777,V$260)+'СЕТ СН'!$F$12</f>
        <v>234.66403324000001</v>
      </c>
      <c r="W282" s="37">
        <f>SUMIFS(СВЦЭМ!$H$34:$H$777,СВЦЭМ!$A$34:$A$777,$A282,СВЦЭМ!$B$34:$B$777,W$260)+'СЕТ СН'!$F$12</f>
        <v>235.04774635999999</v>
      </c>
      <c r="X282" s="37">
        <f>SUMIFS(СВЦЭМ!$H$34:$H$777,СВЦЭМ!$A$34:$A$777,$A282,СВЦЭМ!$B$34:$B$777,X$260)+'СЕТ СН'!$F$12</f>
        <v>232.83712654999999</v>
      </c>
      <c r="Y282" s="37">
        <f>SUMIFS(СВЦЭМ!$H$34:$H$777,СВЦЭМ!$A$34:$A$777,$A282,СВЦЭМ!$B$34:$B$777,Y$260)+'СЕТ СН'!$F$12</f>
        <v>263.74366118</v>
      </c>
    </row>
    <row r="283" spans="1:25" ht="15.75" x14ac:dyDescent="0.2">
      <c r="A283" s="36">
        <f t="shared" si="7"/>
        <v>42605</v>
      </c>
      <c r="B283" s="37">
        <f>SUMIFS(СВЦЭМ!$H$34:$H$777,СВЦЭМ!$A$34:$A$777,$A283,СВЦЭМ!$B$34:$B$777,B$260)+'СЕТ СН'!$F$12</f>
        <v>294.36649097999998</v>
      </c>
      <c r="C283" s="37">
        <f>SUMIFS(СВЦЭМ!$H$34:$H$777,СВЦЭМ!$A$34:$A$777,$A283,СВЦЭМ!$B$34:$B$777,C$260)+'СЕТ СН'!$F$12</f>
        <v>320.80965930000002</v>
      </c>
      <c r="D283" s="37">
        <f>SUMIFS(СВЦЭМ!$H$34:$H$777,СВЦЭМ!$A$34:$A$777,$A283,СВЦЭМ!$B$34:$B$777,D$260)+'СЕТ СН'!$F$12</f>
        <v>340.44046486000002</v>
      </c>
      <c r="E283" s="37">
        <f>SUMIFS(СВЦЭМ!$H$34:$H$777,СВЦЭМ!$A$34:$A$777,$A283,СВЦЭМ!$B$34:$B$777,E$260)+'СЕТ СН'!$F$12</f>
        <v>335.79812984</v>
      </c>
      <c r="F283" s="37">
        <f>SUMIFS(СВЦЭМ!$H$34:$H$777,СВЦЭМ!$A$34:$A$777,$A283,СВЦЭМ!$B$34:$B$777,F$260)+'СЕТ СН'!$F$12</f>
        <v>336.07442766000003</v>
      </c>
      <c r="G283" s="37">
        <f>SUMIFS(СВЦЭМ!$H$34:$H$777,СВЦЭМ!$A$34:$A$777,$A283,СВЦЭМ!$B$34:$B$777,G$260)+'СЕТ СН'!$F$12</f>
        <v>336.36103329999997</v>
      </c>
      <c r="H283" s="37">
        <f>SUMIFS(СВЦЭМ!$H$34:$H$777,СВЦЭМ!$A$34:$A$777,$A283,СВЦЭМ!$B$34:$B$777,H$260)+'СЕТ СН'!$F$12</f>
        <v>331.37152452999999</v>
      </c>
      <c r="I283" s="37">
        <f>SUMIFS(СВЦЭМ!$H$34:$H$777,СВЦЭМ!$A$34:$A$777,$A283,СВЦЭМ!$B$34:$B$777,I$260)+'СЕТ СН'!$F$12</f>
        <v>305.99022557000001</v>
      </c>
      <c r="J283" s="37">
        <f>SUMIFS(СВЦЭМ!$H$34:$H$777,СВЦЭМ!$A$34:$A$777,$A283,СВЦЭМ!$B$34:$B$777,J$260)+'СЕТ СН'!$F$12</f>
        <v>335.48428870999999</v>
      </c>
      <c r="K283" s="37">
        <f>SUMIFS(СВЦЭМ!$H$34:$H$777,СВЦЭМ!$A$34:$A$777,$A283,СВЦЭМ!$B$34:$B$777,K$260)+'СЕТ СН'!$F$12</f>
        <v>238.54424166000001</v>
      </c>
      <c r="L283" s="37">
        <f>SUMIFS(СВЦЭМ!$H$34:$H$777,СВЦЭМ!$A$34:$A$777,$A283,СВЦЭМ!$B$34:$B$777,L$260)+'СЕТ СН'!$F$12</f>
        <v>229.74032174999999</v>
      </c>
      <c r="M283" s="37">
        <f>SUMIFS(СВЦЭМ!$H$34:$H$777,СВЦЭМ!$A$34:$A$777,$A283,СВЦЭМ!$B$34:$B$777,M$260)+'СЕТ СН'!$F$12</f>
        <v>223.68749005000001</v>
      </c>
      <c r="N283" s="37">
        <f>SUMIFS(СВЦЭМ!$H$34:$H$777,СВЦЭМ!$A$34:$A$777,$A283,СВЦЭМ!$B$34:$B$777,N$260)+'СЕТ СН'!$F$12</f>
        <v>220.72470915</v>
      </c>
      <c r="O283" s="37">
        <f>SUMIFS(СВЦЭМ!$H$34:$H$777,СВЦЭМ!$A$34:$A$777,$A283,СВЦЭМ!$B$34:$B$777,O$260)+'СЕТ СН'!$F$12</f>
        <v>226.31197195999999</v>
      </c>
      <c r="P283" s="37">
        <f>SUMIFS(СВЦЭМ!$H$34:$H$777,СВЦЭМ!$A$34:$A$777,$A283,СВЦЭМ!$B$34:$B$777,P$260)+'СЕТ СН'!$F$12</f>
        <v>223.50237204999999</v>
      </c>
      <c r="Q283" s="37">
        <f>SUMIFS(СВЦЭМ!$H$34:$H$777,СВЦЭМ!$A$34:$A$777,$A283,СВЦЭМ!$B$34:$B$777,Q$260)+'СЕТ СН'!$F$12</f>
        <v>221.24131238000001</v>
      </c>
      <c r="R283" s="37">
        <f>SUMIFS(СВЦЭМ!$H$34:$H$777,СВЦЭМ!$A$34:$A$777,$A283,СВЦЭМ!$B$34:$B$777,R$260)+'СЕТ СН'!$F$12</f>
        <v>222.39840175</v>
      </c>
      <c r="S283" s="37">
        <f>SUMIFS(СВЦЭМ!$H$34:$H$777,СВЦЭМ!$A$34:$A$777,$A283,СВЦЭМ!$B$34:$B$777,S$260)+'СЕТ СН'!$F$12</f>
        <v>220.6372326</v>
      </c>
      <c r="T283" s="37">
        <f>SUMIFS(СВЦЭМ!$H$34:$H$777,СВЦЭМ!$A$34:$A$777,$A283,СВЦЭМ!$B$34:$B$777,T$260)+'СЕТ СН'!$F$12</f>
        <v>219.92473688999999</v>
      </c>
      <c r="U283" s="37">
        <f>SUMIFS(СВЦЭМ!$H$34:$H$777,СВЦЭМ!$A$34:$A$777,$A283,СВЦЭМ!$B$34:$B$777,U$260)+'СЕТ СН'!$F$12</f>
        <v>219.35451154</v>
      </c>
      <c r="V283" s="37">
        <f>SUMIFS(СВЦЭМ!$H$34:$H$777,СВЦЭМ!$A$34:$A$777,$A283,СВЦЭМ!$B$34:$B$777,V$260)+'СЕТ СН'!$F$12</f>
        <v>228.96912589999999</v>
      </c>
      <c r="W283" s="37">
        <f>SUMIFS(СВЦЭМ!$H$34:$H$777,СВЦЭМ!$A$34:$A$777,$A283,СВЦЭМ!$B$34:$B$777,W$260)+'СЕТ СН'!$F$12</f>
        <v>232.56311525999999</v>
      </c>
      <c r="X283" s="37">
        <f>SUMIFS(СВЦЭМ!$H$34:$H$777,СВЦЭМ!$A$34:$A$777,$A283,СВЦЭМ!$B$34:$B$777,X$260)+'СЕТ СН'!$F$12</f>
        <v>272.62538983000002</v>
      </c>
      <c r="Y283" s="37">
        <f>SUMIFS(СВЦЭМ!$H$34:$H$777,СВЦЭМ!$A$34:$A$777,$A283,СВЦЭМ!$B$34:$B$777,Y$260)+'СЕТ СН'!$F$12</f>
        <v>258.62092448999999</v>
      </c>
    </row>
    <row r="284" spans="1:25" ht="15.75" x14ac:dyDescent="0.2">
      <c r="A284" s="36">
        <f t="shared" si="7"/>
        <v>42606</v>
      </c>
      <c r="B284" s="37">
        <f>SUMIFS(СВЦЭМ!$H$34:$H$777,СВЦЭМ!$A$34:$A$777,$A284,СВЦЭМ!$B$34:$B$777,B$260)+'СЕТ СН'!$F$12</f>
        <v>303.86432129000002</v>
      </c>
      <c r="C284" s="37">
        <f>SUMIFS(СВЦЭМ!$H$34:$H$777,СВЦЭМ!$A$34:$A$777,$A284,СВЦЭМ!$B$34:$B$777,C$260)+'СЕТ СН'!$F$12</f>
        <v>335.51174864000001</v>
      </c>
      <c r="D284" s="37">
        <f>SUMIFS(СВЦЭМ!$H$34:$H$777,СВЦЭМ!$A$34:$A$777,$A284,СВЦЭМ!$B$34:$B$777,D$260)+'СЕТ СН'!$F$12</f>
        <v>344.3758383</v>
      </c>
      <c r="E284" s="37">
        <f>SUMIFS(СВЦЭМ!$H$34:$H$777,СВЦЭМ!$A$34:$A$777,$A284,СВЦЭМ!$B$34:$B$777,E$260)+'СЕТ СН'!$F$12</f>
        <v>349.22272048000002</v>
      </c>
      <c r="F284" s="37">
        <f>SUMIFS(СВЦЭМ!$H$34:$H$777,СВЦЭМ!$A$34:$A$777,$A284,СВЦЭМ!$B$34:$B$777,F$260)+'СЕТ СН'!$F$12</f>
        <v>341.17381268999998</v>
      </c>
      <c r="G284" s="37">
        <f>SUMIFS(СВЦЭМ!$H$34:$H$777,СВЦЭМ!$A$34:$A$777,$A284,СВЦЭМ!$B$34:$B$777,G$260)+'СЕТ СН'!$F$12</f>
        <v>338.34951121</v>
      </c>
      <c r="H284" s="37">
        <f>SUMIFS(СВЦЭМ!$H$34:$H$777,СВЦЭМ!$A$34:$A$777,$A284,СВЦЭМ!$B$34:$B$777,H$260)+'СЕТ СН'!$F$12</f>
        <v>317.72295079000003</v>
      </c>
      <c r="I284" s="37">
        <f>SUMIFS(СВЦЭМ!$H$34:$H$777,СВЦЭМ!$A$34:$A$777,$A284,СВЦЭМ!$B$34:$B$777,I$260)+'СЕТ СН'!$F$12</f>
        <v>301.86663142999998</v>
      </c>
      <c r="J284" s="37">
        <f>SUMIFS(СВЦЭМ!$H$34:$H$777,СВЦЭМ!$A$34:$A$777,$A284,СВЦЭМ!$B$34:$B$777,J$260)+'СЕТ СН'!$F$12</f>
        <v>266.35783631999999</v>
      </c>
      <c r="K284" s="37">
        <f>SUMIFS(СВЦЭМ!$H$34:$H$777,СВЦЭМ!$A$34:$A$777,$A284,СВЦЭМ!$B$34:$B$777,K$260)+'СЕТ СН'!$F$12</f>
        <v>236.10109883000001</v>
      </c>
      <c r="L284" s="37">
        <f>SUMIFS(СВЦЭМ!$H$34:$H$777,СВЦЭМ!$A$34:$A$777,$A284,СВЦЭМ!$B$34:$B$777,L$260)+'СЕТ СН'!$F$12</f>
        <v>232.93850811999999</v>
      </c>
      <c r="M284" s="37">
        <f>SUMIFS(СВЦЭМ!$H$34:$H$777,СВЦЭМ!$A$34:$A$777,$A284,СВЦЭМ!$B$34:$B$777,M$260)+'СЕТ СН'!$F$12</f>
        <v>256.17090151000002</v>
      </c>
      <c r="N284" s="37">
        <f>SUMIFS(СВЦЭМ!$H$34:$H$777,СВЦЭМ!$A$34:$A$777,$A284,СВЦЭМ!$B$34:$B$777,N$260)+'СЕТ СН'!$F$12</f>
        <v>235.92692475999999</v>
      </c>
      <c r="O284" s="37">
        <f>SUMIFS(СВЦЭМ!$H$34:$H$777,СВЦЭМ!$A$34:$A$777,$A284,СВЦЭМ!$B$34:$B$777,O$260)+'СЕТ СН'!$F$12</f>
        <v>256.78767750999998</v>
      </c>
      <c r="P284" s="37">
        <f>SUMIFS(СВЦЭМ!$H$34:$H$777,СВЦЭМ!$A$34:$A$777,$A284,СВЦЭМ!$B$34:$B$777,P$260)+'СЕТ СН'!$F$12</f>
        <v>262.64295971000001</v>
      </c>
      <c r="Q284" s="37">
        <f>SUMIFS(СВЦЭМ!$H$34:$H$777,СВЦЭМ!$A$34:$A$777,$A284,СВЦЭМ!$B$34:$B$777,Q$260)+'СЕТ СН'!$F$12</f>
        <v>250.43391919999999</v>
      </c>
      <c r="R284" s="37">
        <f>SUMIFS(СВЦЭМ!$H$34:$H$777,СВЦЭМ!$A$34:$A$777,$A284,СВЦЭМ!$B$34:$B$777,R$260)+'СЕТ СН'!$F$12</f>
        <v>245.13944583</v>
      </c>
      <c r="S284" s="37">
        <f>SUMIFS(СВЦЭМ!$H$34:$H$777,СВЦЭМ!$A$34:$A$777,$A284,СВЦЭМ!$B$34:$B$777,S$260)+'СЕТ СН'!$F$12</f>
        <v>243.42302615</v>
      </c>
      <c r="T284" s="37">
        <f>SUMIFS(СВЦЭМ!$H$34:$H$777,СВЦЭМ!$A$34:$A$777,$A284,СВЦЭМ!$B$34:$B$777,T$260)+'СЕТ СН'!$F$12</f>
        <v>262.38012465000003</v>
      </c>
      <c r="U284" s="37">
        <f>SUMIFS(СВЦЭМ!$H$34:$H$777,СВЦЭМ!$A$34:$A$777,$A284,СВЦЭМ!$B$34:$B$777,U$260)+'СЕТ СН'!$F$12</f>
        <v>273.43291260000001</v>
      </c>
      <c r="V284" s="37">
        <f>SUMIFS(СВЦЭМ!$H$34:$H$777,СВЦЭМ!$A$34:$A$777,$A284,СВЦЭМ!$B$34:$B$777,V$260)+'СЕТ СН'!$F$12</f>
        <v>277.20206404999999</v>
      </c>
      <c r="W284" s="37">
        <f>SUMIFS(СВЦЭМ!$H$34:$H$777,СВЦЭМ!$A$34:$A$777,$A284,СВЦЭМ!$B$34:$B$777,W$260)+'СЕТ СН'!$F$12</f>
        <v>280.43907505999999</v>
      </c>
      <c r="X284" s="37">
        <f>SUMIFS(СВЦЭМ!$H$34:$H$777,СВЦЭМ!$A$34:$A$777,$A284,СВЦЭМ!$B$34:$B$777,X$260)+'СЕТ СН'!$F$12</f>
        <v>250.33486323</v>
      </c>
      <c r="Y284" s="37">
        <f>SUMIFS(СВЦЭМ!$H$34:$H$777,СВЦЭМ!$A$34:$A$777,$A284,СВЦЭМ!$B$34:$B$777,Y$260)+'СЕТ СН'!$F$12</f>
        <v>259.39039811999999</v>
      </c>
    </row>
    <row r="285" spans="1:25" ht="15.75" x14ac:dyDescent="0.2">
      <c r="A285" s="36">
        <f t="shared" si="7"/>
        <v>42607</v>
      </c>
      <c r="B285" s="37">
        <f>SUMIFS(СВЦЭМ!$H$34:$H$777,СВЦЭМ!$A$34:$A$777,$A285,СВЦЭМ!$B$34:$B$777,B$260)+'СЕТ СН'!$F$12</f>
        <v>300.1018019</v>
      </c>
      <c r="C285" s="37">
        <f>SUMIFS(СВЦЭМ!$H$34:$H$777,СВЦЭМ!$A$34:$A$777,$A285,СВЦЭМ!$B$34:$B$777,C$260)+'СЕТ СН'!$F$12</f>
        <v>336.37462076000003</v>
      </c>
      <c r="D285" s="37">
        <f>SUMIFS(СВЦЭМ!$H$34:$H$777,СВЦЭМ!$A$34:$A$777,$A285,СВЦЭМ!$B$34:$B$777,D$260)+'СЕТ СН'!$F$12</f>
        <v>356.65003818999998</v>
      </c>
      <c r="E285" s="37">
        <f>SUMIFS(СВЦЭМ!$H$34:$H$777,СВЦЭМ!$A$34:$A$777,$A285,СВЦЭМ!$B$34:$B$777,E$260)+'СЕТ СН'!$F$12</f>
        <v>360.27710760999997</v>
      </c>
      <c r="F285" s="37">
        <f>SUMIFS(СВЦЭМ!$H$34:$H$777,СВЦЭМ!$A$34:$A$777,$A285,СВЦЭМ!$B$34:$B$777,F$260)+'СЕТ СН'!$F$12</f>
        <v>360.51553303999998</v>
      </c>
      <c r="G285" s="37">
        <f>SUMIFS(СВЦЭМ!$H$34:$H$777,СВЦЭМ!$A$34:$A$777,$A285,СВЦЭМ!$B$34:$B$777,G$260)+'СЕТ СН'!$F$12</f>
        <v>352.95866050000001</v>
      </c>
      <c r="H285" s="37">
        <f>SUMIFS(СВЦЭМ!$H$34:$H$777,СВЦЭМ!$A$34:$A$777,$A285,СВЦЭМ!$B$34:$B$777,H$260)+'СЕТ СН'!$F$12</f>
        <v>332.16218458999998</v>
      </c>
      <c r="I285" s="37">
        <f>SUMIFS(СВЦЭМ!$H$34:$H$777,СВЦЭМ!$A$34:$A$777,$A285,СВЦЭМ!$B$34:$B$777,I$260)+'СЕТ СН'!$F$12</f>
        <v>297.30092481999998</v>
      </c>
      <c r="J285" s="37">
        <f>SUMIFS(СВЦЭМ!$H$34:$H$777,СВЦЭМ!$A$34:$A$777,$A285,СВЦЭМ!$B$34:$B$777,J$260)+'СЕТ СН'!$F$12</f>
        <v>263.87748689</v>
      </c>
      <c r="K285" s="37">
        <f>SUMIFS(СВЦЭМ!$H$34:$H$777,СВЦЭМ!$A$34:$A$777,$A285,СВЦЭМ!$B$34:$B$777,K$260)+'СЕТ СН'!$F$12</f>
        <v>237.53567100999999</v>
      </c>
      <c r="L285" s="37">
        <f>SUMIFS(СВЦЭМ!$H$34:$H$777,СВЦЭМ!$A$34:$A$777,$A285,СВЦЭМ!$B$34:$B$777,L$260)+'СЕТ СН'!$F$12</f>
        <v>237.33416270999999</v>
      </c>
      <c r="M285" s="37">
        <f>SUMIFS(СВЦЭМ!$H$34:$H$777,СВЦЭМ!$A$34:$A$777,$A285,СВЦЭМ!$B$34:$B$777,M$260)+'СЕТ СН'!$F$12</f>
        <v>264.08268048000002</v>
      </c>
      <c r="N285" s="37">
        <f>SUMIFS(СВЦЭМ!$H$34:$H$777,СВЦЭМ!$A$34:$A$777,$A285,СВЦЭМ!$B$34:$B$777,N$260)+'СЕТ СН'!$F$12</f>
        <v>259.08422357000001</v>
      </c>
      <c r="O285" s="37">
        <f>SUMIFS(СВЦЭМ!$H$34:$H$777,СВЦЭМ!$A$34:$A$777,$A285,СВЦЭМ!$B$34:$B$777,O$260)+'СЕТ СН'!$F$12</f>
        <v>261.81685024000001</v>
      </c>
      <c r="P285" s="37">
        <f>SUMIFS(СВЦЭМ!$H$34:$H$777,СВЦЭМ!$A$34:$A$777,$A285,СВЦЭМ!$B$34:$B$777,P$260)+'СЕТ СН'!$F$12</f>
        <v>244.79957766000001</v>
      </c>
      <c r="Q285" s="37">
        <f>SUMIFS(СВЦЭМ!$H$34:$H$777,СВЦЭМ!$A$34:$A$777,$A285,СВЦЭМ!$B$34:$B$777,Q$260)+'СЕТ СН'!$F$12</f>
        <v>245.11047805000001</v>
      </c>
      <c r="R285" s="37">
        <f>SUMIFS(СВЦЭМ!$H$34:$H$777,СВЦЭМ!$A$34:$A$777,$A285,СВЦЭМ!$B$34:$B$777,R$260)+'СЕТ СН'!$F$12</f>
        <v>246.19528628</v>
      </c>
      <c r="S285" s="37">
        <f>SUMIFS(СВЦЭМ!$H$34:$H$777,СВЦЭМ!$A$34:$A$777,$A285,СВЦЭМ!$B$34:$B$777,S$260)+'СЕТ СН'!$F$12</f>
        <v>249.68001163</v>
      </c>
      <c r="T285" s="37">
        <f>SUMIFS(СВЦЭМ!$H$34:$H$777,СВЦЭМ!$A$34:$A$777,$A285,СВЦЭМ!$B$34:$B$777,T$260)+'СЕТ СН'!$F$12</f>
        <v>274.25706281999999</v>
      </c>
      <c r="U285" s="37">
        <f>SUMIFS(СВЦЭМ!$H$34:$H$777,СВЦЭМ!$A$34:$A$777,$A285,СВЦЭМ!$B$34:$B$777,U$260)+'СЕТ СН'!$F$12</f>
        <v>265.08904167999998</v>
      </c>
      <c r="V285" s="37">
        <f>SUMIFS(СВЦЭМ!$H$34:$H$777,СВЦЭМ!$A$34:$A$777,$A285,СВЦЭМ!$B$34:$B$777,V$260)+'СЕТ СН'!$F$12</f>
        <v>276.12840720999998</v>
      </c>
      <c r="W285" s="37">
        <f>SUMIFS(СВЦЭМ!$H$34:$H$777,СВЦЭМ!$A$34:$A$777,$A285,СВЦЭМ!$B$34:$B$777,W$260)+'СЕТ СН'!$F$12</f>
        <v>276.04571970000001</v>
      </c>
      <c r="X285" s="37">
        <f>SUMIFS(СВЦЭМ!$H$34:$H$777,СВЦЭМ!$A$34:$A$777,$A285,СВЦЭМ!$B$34:$B$777,X$260)+'СЕТ СН'!$F$12</f>
        <v>249.30193047</v>
      </c>
      <c r="Y285" s="37">
        <f>SUMIFS(СВЦЭМ!$H$34:$H$777,СВЦЭМ!$A$34:$A$777,$A285,СВЦЭМ!$B$34:$B$777,Y$260)+'СЕТ СН'!$F$12</f>
        <v>256.07414722999999</v>
      </c>
    </row>
    <row r="286" spans="1:25" ht="15.75" x14ac:dyDescent="0.2">
      <c r="A286" s="36">
        <f t="shared" si="7"/>
        <v>42608</v>
      </c>
      <c r="B286" s="37">
        <f>SUMIFS(СВЦЭМ!$H$34:$H$777,СВЦЭМ!$A$34:$A$777,$A286,СВЦЭМ!$B$34:$B$777,B$260)+'СЕТ СН'!$F$12</f>
        <v>297.22861144000001</v>
      </c>
      <c r="C286" s="37">
        <f>SUMIFS(СВЦЭМ!$H$34:$H$777,СВЦЭМ!$A$34:$A$777,$A286,СВЦЭМ!$B$34:$B$777,C$260)+'СЕТ СН'!$F$12</f>
        <v>325.08172460999998</v>
      </c>
      <c r="D286" s="37">
        <f>SUMIFS(СВЦЭМ!$H$34:$H$777,СВЦЭМ!$A$34:$A$777,$A286,СВЦЭМ!$B$34:$B$777,D$260)+'СЕТ СН'!$F$12</f>
        <v>344.99493371</v>
      </c>
      <c r="E286" s="37">
        <f>SUMIFS(СВЦЭМ!$H$34:$H$777,СВЦЭМ!$A$34:$A$777,$A286,СВЦЭМ!$B$34:$B$777,E$260)+'СЕТ СН'!$F$12</f>
        <v>351.468569</v>
      </c>
      <c r="F286" s="37">
        <f>SUMIFS(СВЦЭМ!$H$34:$H$777,СВЦЭМ!$A$34:$A$777,$A286,СВЦЭМ!$B$34:$B$777,F$260)+'СЕТ СН'!$F$12</f>
        <v>351.61566723999999</v>
      </c>
      <c r="G286" s="37">
        <f>SUMIFS(СВЦЭМ!$H$34:$H$777,СВЦЭМ!$A$34:$A$777,$A286,СВЦЭМ!$B$34:$B$777,G$260)+'СЕТ СН'!$F$12</f>
        <v>348.57474101000003</v>
      </c>
      <c r="H286" s="37">
        <f>SUMIFS(СВЦЭМ!$H$34:$H$777,СВЦЭМ!$A$34:$A$777,$A286,СВЦЭМ!$B$34:$B$777,H$260)+'СЕТ СН'!$F$12</f>
        <v>326.34547068000001</v>
      </c>
      <c r="I286" s="37">
        <f>SUMIFS(СВЦЭМ!$H$34:$H$777,СВЦЭМ!$A$34:$A$777,$A286,СВЦЭМ!$B$34:$B$777,I$260)+'СЕТ СН'!$F$12</f>
        <v>291.01993003000001</v>
      </c>
      <c r="J286" s="37">
        <f>SUMIFS(СВЦЭМ!$H$34:$H$777,СВЦЭМ!$A$34:$A$777,$A286,СВЦЭМ!$B$34:$B$777,J$260)+'СЕТ СН'!$F$12</f>
        <v>256.45044657</v>
      </c>
      <c r="K286" s="37">
        <f>SUMIFS(СВЦЭМ!$H$34:$H$777,СВЦЭМ!$A$34:$A$777,$A286,СВЦЭМ!$B$34:$B$777,K$260)+'СЕТ СН'!$F$12</f>
        <v>235.2632112</v>
      </c>
      <c r="L286" s="37">
        <f>SUMIFS(СВЦЭМ!$H$34:$H$777,СВЦЭМ!$A$34:$A$777,$A286,СВЦЭМ!$B$34:$B$777,L$260)+'СЕТ СН'!$F$12</f>
        <v>236.41784251000001</v>
      </c>
      <c r="M286" s="37">
        <f>SUMIFS(СВЦЭМ!$H$34:$H$777,СВЦЭМ!$A$34:$A$777,$A286,СВЦЭМ!$B$34:$B$777,M$260)+'СЕТ СН'!$F$12</f>
        <v>252.98177281</v>
      </c>
      <c r="N286" s="37">
        <f>SUMIFS(СВЦЭМ!$H$34:$H$777,СВЦЭМ!$A$34:$A$777,$A286,СВЦЭМ!$B$34:$B$777,N$260)+'СЕТ СН'!$F$12</f>
        <v>249.45764371000001</v>
      </c>
      <c r="O286" s="37">
        <f>SUMIFS(СВЦЭМ!$H$34:$H$777,СВЦЭМ!$A$34:$A$777,$A286,СВЦЭМ!$B$34:$B$777,O$260)+'СЕТ СН'!$F$12</f>
        <v>257.69966312999998</v>
      </c>
      <c r="P286" s="37">
        <f>SUMIFS(СВЦЭМ!$H$34:$H$777,СВЦЭМ!$A$34:$A$777,$A286,СВЦЭМ!$B$34:$B$777,P$260)+'СЕТ СН'!$F$12</f>
        <v>258.25817797000002</v>
      </c>
      <c r="Q286" s="37">
        <f>SUMIFS(СВЦЭМ!$H$34:$H$777,СВЦЭМ!$A$34:$A$777,$A286,СВЦЭМ!$B$34:$B$777,Q$260)+'СЕТ СН'!$F$12</f>
        <v>254.10835341000001</v>
      </c>
      <c r="R286" s="37">
        <f>SUMIFS(СВЦЭМ!$H$34:$H$777,СВЦЭМ!$A$34:$A$777,$A286,СВЦЭМ!$B$34:$B$777,R$260)+'СЕТ СН'!$F$12</f>
        <v>248.62427489000001</v>
      </c>
      <c r="S286" s="37">
        <f>SUMIFS(СВЦЭМ!$H$34:$H$777,СВЦЭМ!$A$34:$A$777,$A286,СВЦЭМ!$B$34:$B$777,S$260)+'СЕТ СН'!$F$12</f>
        <v>248.53545238999999</v>
      </c>
      <c r="T286" s="37">
        <f>SUMIFS(СВЦЭМ!$H$34:$H$777,СВЦЭМ!$A$34:$A$777,$A286,СВЦЭМ!$B$34:$B$777,T$260)+'СЕТ СН'!$F$12</f>
        <v>249.06127269000001</v>
      </c>
      <c r="U286" s="37">
        <f>SUMIFS(СВЦЭМ!$H$34:$H$777,СВЦЭМ!$A$34:$A$777,$A286,СВЦЭМ!$B$34:$B$777,U$260)+'СЕТ СН'!$F$12</f>
        <v>249.66155705</v>
      </c>
      <c r="V286" s="37">
        <f>SUMIFS(СВЦЭМ!$H$34:$H$777,СВЦЭМ!$A$34:$A$777,$A286,СВЦЭМ!$B$34:$B$777,V$260)+'СЕТ СН'!$F$12</f>
        <v>258.89893673</v>
      </c>
      <c r="W286" s="37">
        <f>SUMIFS(СВЦЭМ!$H$34:$H$777,СВЦЭМ!$A$34:$A$777,$A286,СВЦЭМ!$B$34:$B$777,W$260)+'СЕТ СН'!$F$12</f>
        <v>262.86951128999999</v>
      </c>
      <c r="X286" s="37">
        <f>SUMIFS(СВЦЭМ!$H$34:$H$777,СВЦЭМ!$A$34:$A$777,$A286,СВЦЭМ!$B$34:$B$777,X$260)+'СЕТ СН'!$F$12</f>
        <v>243.90207416000001</v>
      </c>
      <c r="Y286" s="37">
        <f>SUMIFS(СВЦЭМ!$H$34:$H$777,СВЦЭМ!$A$34:$A$777,$A286,СВЦЭМ!$B$34:$B$777,Y$260)+'СЕТ СН'!$F$12</f>
        <v>253.25409347999999</v>
      </c>
    </row>
    <row r="287" spans="1:25" ht="15.75" x14ac:dyDescent="0.2">
      <c r="A287" s="36">
        <f t="shared" si="7"/>
        <v>42609</v>
      </c>
      <c r="B287" s="37">
        <f>SUMIFS(СВЦЭМ!$H$34:$H$777,СВЦЭМ!$A$34:$A$777,$A287,СВЦЭМ!$B$34:$B$777,B$260)+'СЕТ СН'!$F$12</f>
        <v>277.26932853</v>
      </c>
      <c r="C287" s="37">
        <f>SUMIFS(СВЦЭМ!$H$34:$H$777,СВЦЭМ!$A$34:$A$777,$A287,СВЦЭМ!$B$34:$B$777,C$260)+'СЕТ СН'!$F$12</f>
        <v>305.78006097000002</v>
      </c>
      <c r="D287" s="37">
        <f>SUMIFS(СВЦЭМ!$H$34:$H$777,СВЦЭМ!$A$34:$A$777,$A287,СВЦЭМ!$B$34:$B$777,D$260)+'СЕТ СН'!$F$12</f>
        <v>322.42919427999999</v>
      </c>
      <c r="E287" s="37">
        <f>SUMIFS(СВЦЭМ!$H$34:$H$777,СВЦЭМ!$A$34:$A$777,$A287,СВЦЭМ!$B$34:$B$777,E$260)+'СЕТ СН'!$F$12</f>
        <v>331.85289798000002</v>
      </c>
      <c r="F287" s="37">
        <f>SUMIFS(СВЦЭМ!$H$34:$H$777,СВЦЭМ!$A$34:$A$777,$A287,СВЦЭМ!$B$34:$B$777,F$260)+'СЕТ СН'!$F$12</f>
        <v>327.75696455000002</v>
      </c>
      <c r="G287" s="37">
        <f>SUMIFS(СВЦЭМ!$H$34:$H$777,СВЦЭМ!$A$34:$A$777,$A287,СВЦЭМ!$B$34:$B$777,G$260)+'СЕТ СН'!$F$12</f>
        <v>327.73835595000003</v>
      </c>
      <c r="H287" s="37">
        <f>SUMIFS(СВЦЭМ!$H$34:$H$777,СВЦЭМ!$A$34:$A$777,$A287,СВЦЭМ!$B$34:$B$777,H$260)+'СЕТ СН'!$F$12</f>
        <v>322.87422084999997</v>
      </c>
      <c r="I287" s="37">
        <f>SUMIFS(СВЦЭМ!$H$34:$H$777,СВЦЭМ!$A$34:$A$777,$A287,СВЦЭМ!$B$34:$B$777,I$260)+'СЕТ СН'!$F$12</f>
        <v>321.97949567000001</v>
      </c>
      <c r="J287" s="37">
        <f>SUMIFS(СВЦЭМ!$H$34:$H$777,СВЦЭМ!$A$34:$A$777,$A287,СВЦЭМ!$B$34:$B$777,J$260)+'СЕТ СН'!$F$12</f>
        <v>296.31669081000001</v>
      </c>
      <c r="K287" s="37">
        <f>SUMIFS(СВЦЭМ!$H$34:$H$777,СВЦЭМ!$A$34:$A$777,$A287,СВЦЭМ!$B$34:$B$777,K$260)+'СЕТ СН'!$F$12</f>
        <v>268.01805991999998</v>
      </c>
      <c r="L287" s="37">
        <f>SUMIFS(СВЦЭМ!$H$34:$H$777,СВЦЭМ!$A$34:$A$777,$A287,СВЦЭМ!$B$34:$B$777,L$260)+'СЕТ СН'!$F$12</f>
        <v>296.31538812999997</v>
      </c>
      <c r="M287" s="37">
        <f>SUMIFS(СВЦЭМ!$H$34:$H$777,СВЦЭМ!$A$34:$A$777,$A287,СВЦЭМ!$B$34:$B$777,M$260)+'СЕТ СН'!$F$12</f>
        <v>341.36194044000001</v>
      </c>
      <c r="N287" s="37">
        <f>SUMIFS(СВЦЭМ!$H$34:$H$777,СВЦЭМ!$A$34:$A$777,$A287,СВЦЭМ!$B$34:$B$777,N$260)+'СЕТ СН'!$F$12</f>
        <v>355.06930899999998</v>
      </c>
      <c r="O287" s="37">
        <f>SUMIFS(СВЦЭМ!$H$34:$H$777,СВЦЭМ!$A$34:$A$777,$A287,СВЦЭМ!$B$34:$B$777,O$260)+'СЕТ СН'!$F$12</f>
        <v>343.13219276000001</v>
      </c>
      <c r="P287" s="37">
        <f>SUMIFS(СВЦЭМ!$H$34:$H$777,СВЦЭМ!$A$34:$A$777,$A287,СВЦЭМ!$B$34:$B$777,P$260)+'СЕТ СН'!$F$12</f>
        <v>317.07927199</v>
      </c>
      <c r="Q287" s="37">
        <f>SUMIFS(СВЦЭМ!$H$34:$H$777,СВЦЭМ!$A$34:$A$777,$A287,СВЦЭМ!$B$34:$B$777,Q$260)+'СЕТ СН'!$F$12</f>
        <v>309.35666702999998</v>
      </c>
      <c r="R287" s="37">
        <f>SUMIFS(СВЦЭМ!$H$34:$H$777,СВЦЭМ!$A$34:$A$777,$A287,СВЦЭМ!$B$34:$B$777,R$260)+'СЕТ СН'!$F$12</f>
        <v>301.43961596999998</v>
      </c>
      <c r="S287" s="37">
        <f>SUMIFS(СВЦЭМ!$H$34:$H$777,СВЦЭМ!$A$34:$A$777,$A287,СВЦЭМ!$B$34:$B$777,S$260)+'СЕТ СН'!$F$12</f>
        <v>305.03046784999998</v>
      </c>
      <c r="T287" s="37">
        <f>SUMIFS(СВЦЭМ!$H$34:$H$777,СВЦЭМ!$A$34:$A$777,$A287,СВЦЭМ!$B$34:$B$777,T$260)+'СЕТ СН'!$F$12</f>
        <v>307.90817289</v>
      </c>
      <c r="U287" s="37">
        <f>SUMIFS(СВЦЭМ!$H$34:$H$777,СВЦЭМ!$A$34:$A$777,$A287,СВЦЭМ!$B$34:$B$777,U$260)+'СЕТ СН'!$F$12</f>
        <v>306.09881436000001</v>
      </c>
      <c r="V287" s="37">
        <f>SUMIFS(СВЦЭМ!$H$34:$H$777,СВЦЭМ!$A$34:$A$777,$A287,СВЦЭМ!$B$34:$B$777,V$260)+'СЕТ СН'!$F$12</f>
        <v>316.71517151</v>
      </c>
      <c r="W287" s="37">
        <f>SUMIFS(СВЦЭМ!$H$34:$H$777,СВЦЭМ!$A$34:$A$777,$A287,СВЦЭМ!$B$34:$B$777,W$260)+'СЕТ СН'!$F$12</f>
        <v>330.50593963</v>
      </c>
      <c r="X287" s="37">
        <f>SUMIFS(СВЦЭМ!$H$34:$H$777,СВЦЭМ!$A$34:$A$777,$A287,СВЦЭМ!$B$34:$B$777,X$260)+'СЕТ СН'!$F$12</f>
        <v>296.54525685999999</v>
      </c>
      <c r="Y287" s="37">
        <f>SUMIFS(СВЦЭМ!$H$34:$H$777,СВЦЭМ!$A$34:$A$777,$A287,СВЦЭМ!$B$34:$B$777,Y$260)+'СЕТ СН'!$F$12</f>
        <v>306.10328611</v>
      </c>
    </row>
    <row r="288" spans="1:25" ht="15.75" x14ac:dyDescent="0.2">
      <c r="A288" s="36">
        <f t="shared" si="7"/>
        <v>42610</v>
      </c>
      <c r="B288" s="37">
        <f>SUMIFS(СВЦЭМ!$H$34:$H$777,СВЦЭМ!$A$34:$A$777,$A288,СВЦЭМ!$B$34:$B$777,B$260)+'СЕТ СН'!$F$12</f>
        <v>340.86489946</v>
      </c>
      <c r="C288" s="37">
        <f>SUMIFS(СВЦЭМ!$H$34:$H$777,СВЦЭМ!$A$34:$A$777,$A288,СВЦЭМ!$B$34:$B$777,C$260)+'СЕТ СН'!$F$12</f>
        <v>380.43857587000002</v>
      </c>
      <c r="D288" s="37">
        <f>SUMIFS(СВЦЭМ!$H$34:$H$777,СВЦЭМ!$A$34:$A$777,$A288,СВЦЭМ!$B$34:$B$777,D$260)+'СЕТ СН'!$F$12</f>
        <v>396.60675691</v>
      </c>
      <c r="E288" s="37">
        <f>SUMIFS(СВЦЭМ!$H$34:$H$777,СВЦЭМ!$A$34:$A$777,$A288,СВЦЭМ!$B$34:$B$777,E$260)+'СЕТ СН'!$F$12</f>
        <v>399.92172274000001</v>
      </c>
      <c r="F288" s="37">
        <f>SUMIFS(СВЦЭМ!$H$34:$H$777,СВЦЭМ!$A$34:$A$777,$A288,СВЦЭМ!$B$34:$B$777,F$260)+'СЕТ СН'!$F$12</f>
        <v>402.88496759999998</v>
      </c>
      <c r="G288" s="37">
        <f>SUMIFS(СВЦЭМ!$H$34:$H$777,СВЦЭМ!$A$34:$A$777,$A288,СВЦЭМ!$B$34:$B$777,G$260)+'СЕТ СН'!$F$12</f>
        <v>401.24293712999997</v>
      </c>
      <c r="H288" s="37">
        <f>SUMIFS(СВЦЭМ!$H$34:$H$777,СВЦЭМ!$A$34:$A$777,$A288,СВЦЭМ!$B$34:$B$777,H$260)+'СЕТ СН'!$F$12</f>
        <v>393.21330380000001</v>
      </c>
      <c r="I288" s="37">
        <f>SUMIFS(СВЦЭМ!$H$34:$H$777,СВЦЭМ!$A$34:$A$777,$A288,СВЦЭМ!$B$34:$B$777,I$260)+'СЕТ СН'!$F$12</f>
        <v>373.45317229</v>
      </c>
      <c r="J288" s="37">
        <f>SUMIFS(СВЦЭМ!$H$34:$H$777,СВЦЭМ!$A$34:$A$777,$A288,СВЦЭМ!$B$34:$B$777,J$260)+'СЕТ СН'!$F$12</f>
        <v>329.49863918</v>
      </c>
      <c r="K288" s="37">
        <f>SUMIFS(СВЦЭМ!$H$34:$H$777,СВЦЭМ!$A$34:$A$777,$A288,СВЦЭМ!$B$34:$B$777,K$260)+'СЕТ СН'!$F$12</f>
        <v>299.94133061999997</v>
      </c>
      <c r="L288" s="37">
        <f>SUMIFS(СВЦЭМ!$H$34:$H$777,СВЦЭМ!$A$34:$A$777,$A288,СВЦЭМ!$B$34:$B$777,L$260)+'СЕТ СН'!$F$12</f>
        <v>287.40848201</v>
      </c>
      <c r="M288" s="37">
        <f>SUMIFS(СВЦЭМ!$H$34:$H$777,СВЦЭМ!$A$34:$A$777,$A288,СВЦЭМ!$B$34:$B$777,M$260)+'СЕТ СН'!$F$12</f>
        <v>284.09782252000002</v>
      </c>
      <c r="N288" s="37">
        <f>SUMIFS(СВЦЭМ!$H$34:$H$777,СВЦЭМ!$A$34:$A$777,$A288,СВЦЭМ!$B$34:$B$777,N$260)+'СЕТ СН'!$F$12</f>
        <v>289.60498561999998</v>
      </c>
      <c r="O288" s="37">
        <f>SUMIFS(СВЦЭМ!$H$34:$H$777,СВЦЭМ!$A$34:$A$777,$A288,СВЦЭМ!$B$34:$B$777,O$260)+'СЕТ СН'!$F$12</f>
        <v>286.19432906999998</v>
      </c>
      <c r="P288" s="37">
        <f>SUMIFS(СВЦЭМ!$H$34:$H$777,СВЦЭМ!$A$34:$A$777,$A288,СВЦЭМ!$B$34:$B$777,P$260)+'СЕТ СН'!$F$12</f>
        <v>311.02783161999997</v>
      </c>
      <c r="Q288" s="37">
        <f>SUMIFS(СВЦЭМ!$H$34:$H$777,СВЦЭМ!$A$34:$A$777,$A288,СВЦЭМ!$B$34:$B$777,Q$260)+'СЕТ СН'!$F$12</f>
        <v>307.20029099999999</v>
      </c>
      <c r="R288" s="37">
        <f>SUMIFS(СВЦЭМ!$H$34:$H$777,СВЦЭМ!$A$34:$A$777,$A288,СВЦЭМ!$B$34:$B$777,R$260)+'СЕТ СН'!$F$12</f>
        <v>306.35600553</v>
      </c>
      <c r="S288" s="37">
        <f>SUMIFS(СВЦЭМ!$H$34:$H$777,СВЦЭМ!$A$34:$A$777,$A288,СВЦЭМ!$B$34:$B$777,S$260)+'СЕТ СН'!$F$12</f>
        <v>308.99068119999998</v>
      </c>
      <c r="T288" s="37">
        <f>SUMIFS(СВЦЭМ!$H$34:$H$777,СВЦЭМ!$A$34:$A$777,$A288,СВЦЭМ!$B$34:$B$777,T$260)+'СЕТ СН'!$F$12</f>
        <v>313.02074499999998</v>
      </c>
      <c r="U288" s="37">
        <f>SUMIFS(СВЦЭМ!$H$34:$H$777,СВЦЭМ!$A$34:$A$777,$A288,СВЦЭМ!$B$34:$B$777,U$260)+'СЕТ СН'!$F$12</f>
        <v>296.61451142999999</v>
      </c>
      <c r="V288" s="37">
        <f>SUMIFS(СВЦЭМ!$H$34:$H$777,СВЦЭМ!$A$34:$A$777,$A288,СВЦЭМ!$B$34:$B$777,V$260)+'СЕТ СН'!$F$12</f>
        <v>282.06186202999999</v>
      </c>
      <c r="W288" s="37">
        <f>SUMIFS(СВЦЭМ!$H$34:$H$777,СВЦЭМ!$A$34:$A$777,$A288,СВЦЭМ!$B$34:$B$777,W$260)+'СЕТ СН'!$F$12</f>
        <v>341.61805342000002</v>
      </c>
      <c r="X288" s="37">
        <f>SUMIFS(СВЦЭМ!$H$34:$H$777,СВЦЭМ!$A$34:$A$777,$A288,СВЦЭМ!$B$34:$B$777,X$260)+'СЕТ СН'!$F$12</f>
        <v>295.25767265000002</v>
      </c>
      <c r="Y288" s="37">
        <f>SUMIFS(СВЦЭМ!$H$34:$H$777,СВЦЭМ!$A$34:$A$777,$A288,СВЦЭМ!$B$34:$B$777,Y$260)+'СЕТ СН'!$F$12</f>
        <v>302.45572283000001</v>
      </c>
    </row>
    <row r="289" spans="1:27" ht="15.75" x14ac:dyDescent="0.2">
      <c r="A289" s="36">
        <f t="shared" si="7"/>
        <v>42611</v>
      </c>
      <c r="B289" s="37">
        <f>SUMIFS(СВЦЭМ!$H$34:$H$777,СВЦЭМ!$A$34:$A$777,$A289,СВЦЭМ!$B$34:$B$777,B$260)+'СЕТ СН'!$F$12</f>
        <v>350.62602325</v>
      </c>
      <c r="C289" s="37">
        <f>SUMIFS(СВЦЭМ!$H$34:$H$777,СВЦЭМ!$A$34:$A$777,$A289,СВЦЭМ!$B$34:$B$777,C$260)+'СЕТ СН'!$F$12</f>
        <v>384.20584730000002</v>
      </c>
      <c r="D289" s="37">
        <f>SUMIFS(СВЦЭМ!$H$34:$H$777,СВЦЭМ!$A$34:$A$777,$A289,СВЦЭМ!$B$34:$B$777,D$260)+'СЕТ СН'!$F$12</f>
        <v>395.59864060000001</v>
      </c>
      <c r="E289" s="37">
        <f>SUMIFS(СВЦЭМ!$H$34:$H$777,СВЦЭМ!$A$34:$A$777,$A289,СВЦЭМ!$B$34:$B$777,E$260)+'СЕТ СН'!$F$12</f>
        <v>399.94377661999999</v>
      </c>
      <c r="F289" s="37">
        <f>SUMIFS(СВЦЭМ!$H$34:$H$777,СВЦЭМ!$A$34:$A$777,$A289,СВЦЭМ!$B$34:$B$777,F$260)+'СЕТ СН'!$F$12</f>
        <v>404.59170920000003</v>
      </c>
      <c r="G289" s="37">
        <f>SUMIFS(СВЦЭМ!$H$34:$H$777,СВЦЭМ!$A$34:$A$777,$A289,СВЦЭМ!$B$34:$B$777,G$260)+'СЕТ СН'!$F$12</f>
        <v>401.47661104000002</v>
      </c>
      <c r="H289" s="37">
        <f>SUMIFS(СВЦЭМ!$H$34:$H$777,СВЦЭМ!$A$34:$A$777,$A289,СВЦЭМ!$B$34:$B$777,H$260)+'СЕТ СН'!$F$12</f>
        <v>391.78084430000001</v>
      </c>
      <c r="I289" s="37">
        <f>SUMIFS(СВЦЭМ!$H$34:$H$777,СВЦЭМ!$A$34:$A$777,$A289,СВЦЭМ!$B$34:$B$777,I$260)+'СЕТ СН'!$F$12</f>
        <v>351.32685443000003</v>
      </c>
      <c r="J289" s="37">
        <f>SUMIFS(СВЦЭМ!$H$34:$H$777,СВЦЭМ!$A$34:$A$777,$A289,СВЦЭМ!$B$34:$B$777,J$260)+'СЕТ СН'!$F$12</f>
        <v>349.63609706</v>
      </c>
      <c r="K289" s="37">
        <f>SUMIFS(СВЦЭМ!$H$34:$H$777,СВЦЭМ!$A$34:$A$777,$A289,СВЦЭМ!$B$34:$B$777,K$260)+'СЕТ СН'!$F$12</f>
        <v>347.29488501999998</v>
      </c>
      <c r="L289" s="37">
        <f>SUMIFS(СВЦЭМ!$H$34:$H$777,СВЦЭМ!$A$34:$A$777,$A289,СВЦЭМ!$B$34:$B$777,L$260)+'СЕТ СН'!$F$12</f>
        <v>340.08179509000001</v>
      </c>
      <c r="M289" s="37">
        <f>SUMIFS(СВЦЭМ!$H$34:$H$777,СВЦЭМ!$A$34:$A$777,$A289,СВЦЭМ!$B$34:$B$777,M$260)+'СЕТ СН'!$F$12</f>
        <v>346.30501722999998</v>
      </c>
      <c r="N289" s="37">
        <f>SUMIFS(СВЦЭМ!$H$34:$H$777,СВЦЭМ!$A$34:$A$777,$A289,СВЦЭМ!$B$34:$B$777,N$260)+'СЕТ СН'!$F$12</f>
        <v>343.33180220000003</v>
      </c>
      <c r="O289" s="37">
        <f>SUMIFS(СВЦЭМ!$H$34:$H$777,СВЦЭМ!$A$34:$A$777,$A289,СВЦЭМ!$B$34:$B$777,O$260)+'СЕТ СН'!$F$12</f>
        <v>347.94367181000001</v>
      </c>
      <c r="P289" s="37">
        <f>SUMIFS(СВЦЭМ!$H$34:$H$777,СВЦЭМ!$A$34:$A$777,$A289,СВЦЭМ!$B$34:$B$777,P$260)+'СЕТ СН'!$F$12</f>
        <v>345.54279377</v>
      </c>
      <c r="Q289" s="37">
        <f>SUMIFS(СВЦЭМ!$H$34:$H$777,СВЦЭМ!$A$34:$A$777,$A289,СВЦЭМ!$B$34:$B$777,Q$260)+'СЕТ СН'!$F$12</f>
        <v>341.13633182000001</v>
      </c>
      <c r="R289" s="37">
        <f>SUMIFS(СВЦЭМ!$H$34:$H$777,СВЦЭМ!$A$34:$A$777,$A289,СВЦЭМ!$B$34:$B$777,R$260)+'СЕТ СН'!$F$12</f>
        <v>339.21893624000001</v>
      </c>
      <c r="S289" s="37">
        <f>SUMIFS(СВЦЭМ!$H$34:$H$777,СВЦЭМ!$A$34:$A$777,$A289,СВЦЭМ!$B$34:$B$777,S$260)+'СЕТ СН'!$F$12</f>
        <v>339.03017797000001</v>
      </c>
      <c r="T289" s="37">
        <f>SUMIFS(СВЦЭМ!$H$34:$H$777,СВЦЭМ!$A$34:$A$777,$A289,СВЦЭМ!$B$34:$B$777,T$260)+'СЕТ СН'!$F$12</f>
        <v>339.38276186000002</v>
      </c>
      <c r="U289" s="37">
        <f>SUMIFS(СВЦЭМ!$H$34:$H$777,СВЦЭМ!$A$34:$A$777,$A289,СВЦЭМ!$B$34:$B$777,U$260)+'СЕТ СН'!$F$12</f>
        <v>327.06979615</v>
      </c>
      <c r="V289" s="37">
        <f>SUMIFS(СВЦЭМ!$H$34:$H$777,СВЦЭМ!$A$34:$A$777,$A289,СВЦЭМ!$B$34:$B$777,V$260)+'СЕТ СН'!$F$12</f>
        <v>338.51926868999999</v>
      </c>
      <c r="W289" s="37">
        <f>SUMIFS(СВЦЭМ!$H$34:$H$777,СВЦЭМ!$A$34:$A$777,$A289,СВЦЭМ!$B$34:$B$777,W$260)+'СЕТ СН'!$F$12</f>
        <v>334.19566185999997</v>
      </c>
      <c r="X289" s="37">
        <f>SUMIFS(СВЦЭМ!$H$34:$H$777,СВЦЭМ!$A$34:$A$777,$A289,СВЦЭМ!$B$34:$B$777,X$260)+'СЕТ СН'!$F$12</f>
        <v>319.98737197999998</v>
      </c>
      <c r="Y289" s="37">
        <f>SUMIFS(СВЦЭМ!$H$34:$H$777,СВЦЭМ!$A$34:$A$777,$A289,СВЦЭМ!$B$34:$B$777,Y$260)+'СЕТ СН'!$F$12</f>
        <v>308.87982563999998</v>
      </c>
    </row>
    <row r="290" spans="1:27" ht="15.75" x14ac:dyDescent="0.2">
      <c r="A290" s="36">
        <f t="shared" si="7"/>
        <v>42612</v>
      </c>
      <c r="B290" s="37">
        <f>SUMIFS(СВЦЭМ!$H$34:$H$777,СВЦЭМ!$A$34:$A$777,$A290,СВЦЭМ!$B$34:$B$777,B$260)+'СЕТ СН'!$F$12</f>
        <v>342.30569421000001</v>
      </c>
      <c r="C290" s="37">
        <f>SUMIFS(СВЦЭМ!$H$34:$H$777,СВЦЭМ!$A$34:$A$777,$A290,СВЦЭМ!$B$34:$B$777,C$260)+'СЕТ СН'!$F$12</f>
        <v>377.12546261</v>
      </c>
      <c r="D290" s="37">
        <f>SUMIFS(СВЦЭМ!$H$34:$H$777,СВЦЭМ!$A$34:$A$777,$A290,СВЦЭМ!$B$34:$B$777,D$260)+'СЕТ СН'!$F$12</f>
        <v>392.44550034000002</v>
      </c>
      <c r="E290" s="37">
        <f>SUMIFS(СВЦЭМ!$H$34:$H$777,СВЦЭМ!$A$34:$A$777,$A290,СВЦЭМ!$B$34:$B$777,E$260)+'СЕТ СН'!$F$12</f>
        <v>393.15890343000001</v>
      </c>
      <c r="F290" s="37">
        <f>SUMIFS(СВЦЭМ!$H$34:$H$777,СВЦЭМ!$A$34:$A$777,$A290,СВЦЭМ!$B$34:$B$777,F$260)+'СЕТ СН'!$F$12</f>
        <v>396.64764500000001</v>
      </c>
      <c r="G290" s="37">
        <f>SUMIFS(СВЦЭМ!$H$34:$H$777,СВЦЭМ!$A$34:$A$777,$A290,СВЦЭМ!$B$34:$B$777,G$260)+'СЕТ СН'!$F$12</f>
        <v>387.69511843999999</v>
      </c>
      <c r="H290" s="37">
        <f>SUMIFS(СВЦЭМ!$H$34:$H$777,СВЦЭМ!$A$34:$A$777,$A290,СВЦЭМ!$B$34:$B$777,H$260)+'СЕТ СН'!$F$12</f>
        <v>370.75462579999999</v>
      </c>
      <c r="I290" s="37">
        <f>SUMIFS(СВЦЭМ!$H$34:$H$777,СВЦЭМ!$A$34:$A$777,$A290,СВЦЭМ!$B$34:$B$777,I$260)+'СЕТ СН'!$F$12</f>
        <v>346.51373386</v>
      </c>
      <c r="J290" s="37">
        <f>SUMIFS(СВЦЭМ!$H$34:$H$777,СВЦЭМ!$A$34:$A$777,$A290,СВЦЭМ!$B$34:$B$777,J$260)+'СЕТ СН'!$F$12</f>
        <v>356.18290087000003</v>
      </c>
      <c r="K290" s="37">
        <f>SUMIFS(СВЦЭМ!$H$34:$H$777,СВЦЭМ!$A$34:$A$777,$A290,СВЦЭМ!$B$34:$B$777,K$260)+'СЕТ СН'!$F$12</f>
        <v>354.93162545000001</v>
      </c>
      <c r="L290" s="37">
        <f>SUMIFS(СВЦЭМ!$H$34:$H$777,СВЦЭМ!$A$34:$A$777,$A290,СВЦЭМ!$B$34:$B$777,L$260)+'СЕТ СН'!$F$12</f>
        <v>352.85717276000003</v>
      </c>
      <c r="M290" s="37">
        <f>SUMIFS(СВЦЭМ!$H$34:$H$777,СВЦЭМ!$A$34:$A$777,$A290,СВЦЭМ!$B$34:$B$777,M$260)+'СЕТ СН'!$F$12</f>
        <v>346.17379262999998</v>
      </c>
      <c r="N290" s="37">
        <f>SUMIFS(СВЦЭМ!$H$34:$H$777,СВЦЭМ!$A$34:$A$777,$A290,СВЦЭМ!$B$34:$B$777,N$260)+'СЕТ СН'!$F$12</f>
        <v>343.29786030000002</v>
      </c>
      <c r="O290" s="37">
        <f>SUMIFS(СВЦЭМ!$H$34:$H$777,СВЦЭМ!$A$34:$A$777,$A290,СВЦЭМ!$B$34:$B$777,O$260)+'СЕТ СН'!$F$12</f>
        <v>346.45809603999999</v>
      </c>
      <c r="P290" s="37">
        <f>SUMIFS(СВЦЭМ!$H$34:$H$777,СВЦЭМ!$A$34:$A$777,$A290,СВЦЭМ!$B$34:$B$777,P$260)+'СЕТ СН'!$F$12</f>
        <v>341.80557783</v>
      </c>
      <c r="Q290" s="37">
        <f>SUMIFS(СВЦЭМ!$H$34:$H$777,СВЦЭМ!$A$34:$A$777,$A290,СВЦЭМ!$B$34:$B$777,Q$260)+'СЕТ СН'!$F$12</f>
        <v>340.36759049</v>
      </c>
      <c r="R290" s="37">
        <f>SUMIFS(СВЦЭМ!$H$34:$H$777,СВЦЭМ!$A$34:$A$777,$A290,СВЦЭМ!$B$34:$B$777,R$260)+'СЕТ СН'!$F$12</f>
        <v>342.92199758999999</v>
      </c>
      <c r="S290" s="37">
        <f>SUMIFS(СВЦЭМ!$H$34:$H$777,СВЦЭМ!$A$34:$A$777,$A290,СВЦЭМ!$B$34:$B$777,S$260)+'СЕТ СН'!$F$12</f>
        <v>342.19642293999999</v>
      </c>
      <c r="T290" s="37">
        <f>SUMIFS(СВЦЭМ!$H$34:$H$777,СВЦЭМ!$A$34:$A$777,$A290,СВЦЭМ!$B$34:$B$777,T$260)+'СЕТ СН'!$F$12</f>
        <v>338.92226593999999</v>
      </c>
      <c r="U290" s="37">
        <f>SUMIFS(СВЦЭМ!$H$34:$H$777,СВЦЭМ!$A$34:$A$777,$A290,СВЦЭМ!$B$34:$B$777,U$260)+'СЕТ СН'!$F$12</f>
        <v>337.13715860999997</v>
      </c>
      <c r="V290" s="37">
        <f>SUMIFS(СВЦЭМ!$H$34:$H$777,СВЦЭМ!$A$34:$A$777,$A290,СВЦЭМ!$B$34:$B$777,V$260)+'СЕТ СН'!$F$12</f>
        <v>342.51643516000001</v>
      </c>
      <c r="W290" s="37">
        <f>SUMIFS(СВЦЭМ!$H$34:$H$777,СВЦЭМ!$A$34:$A$777,$A290,СВЦЭМ!$B$34:$B$777,W$260)+'СЕТ СН'!$F$12</f>
        <v>338.52376829999997</v>
      </c>
      <c r="X290" s="37">
        <f>SUMIFS(СВЦЭМ!$H$34:$H$777,СВЦЭМ!$A$34:$A$777,$A290,СВЦЭМ!$B$34:$B$777,X$260)+'СЕТ СН'!$F$12</f>
        <v>324.50102299000002</v>
      </c>
      <c r="Y290" s="37">
        <f>SUMIFS(СВЦЭМ!$H$34:$H$777,СВЦЭМ!$A$34:$A$777,$A290,СВЦЭМ!$B$34:$B$777,Y$260)+'СЕТ СН'!$F$12</f>
        <v>312.56386703999999</v>
      </c>
    </row>
    <row r="291" spans="1:27" ht="15.75" x14ac:dyDescent="0.2">
      <c r="A291" s="36">
        <f t="shared" si="7"/>
        <v>42613</v>
      </c>
      <c r="B291" s="37">
        <f>SUMIFS(СВЦЭМ!$H$34:$H$777,СВЦЭМ!$A$34:$A$777,$A291,СВЦЭМ!$B$34:$B$777,B$260)+'СЕТ СН'!$F$12</f>
        <v>341.52090967999999</v>
      </c>
      <c r="C291" s="37">
        <f>SUMIFS(СВЦЭМ!$H$34:$H$777,СВЦЭМ!$A$34:$A$777,$A291,СВЦЭМ!$B$34:$B$777,C$260)+'СЕТ СН'!$F$12</f>
        <v>379.34225041000002</v>
      </c>
      <c r="D291" s="37">
        <f>SUMIFS(СВЦЭМ!$H$34:$H$777,СВЦЭМ!$A$34:$A$777,$A291,СВЦЭМ!$B$34:$B$777,D$260)+'СЕТ СН'!$F$12</f>
        <v>390.63596328</v>
      </c>
      <c r="E291" s="37">
        <f>SUMIFS(СВЦЭМ!$H$34:$H$777,СВЦЭМ!$A$34:$A$777,$A291,СВЦЭМ!$B$34:$B$777,E$260)+'СЕТ СН'!$F$12</f>
        <v>389.45617888999999</v>
      </c>
      <c r="F291" s="37">
        <f>SUMIFS(СВЦЭМ!$H$34:$H$777,СВЦЭМ!$A$34:$A$777,$A291,СВЦЭМ!$B$34:$B$777,F$260)+'СЕТ СН'!$F$12</f>
        <v>390.42973898999998</v>
      </c>
      <c r="G291" s="37">
        <f>SUMIFS(СВЦЭМ!$H$34:$H$777,СВЦЭМ!$A$34:$A$777,$A291,СВЦЭМ!$B$34:$B$777,G$260)+'СЕТ СН'!$F$12</f>
        <v>387.53380585999997</v>
      </c>
      <c r="H291" s="37">
        <f>SUMIFS(СВЦЭМ!$H$34:$H$777,СВЦЭМ!$A$34:$A$777,$A291,СВЦЭМ!$B$34:$B$777,H$260)+'СЕТ СН'!$F$12</f>
        <v>373.11702637000002</v>
      </c>
      <c r="I291" s="37">
        <f>SUMIFS(СВЦЭМ!$H$34:$H$777,СВЦЭМ!$A$34:$A$777,$A291,СВЦЭМ!$B$34:$B$777,I$260)+'СЕТ СН'!$F$12</f>
        <v>351.19153374000001</v>
      </c>
      <c r="J291" s="37">
        <f>SUMIFS(СВЦЭМ!$H$34:$H$777,СВЦЭМ!$A$34:$A$777,$A291,СВЦЭМ!$B$34:$B$777,J$260)+'СЕТ СН'!$F$12</f>
        <v>356.23544258999999</v>
      </c>
      <c r="K291" s="37">
        <f>SUMIFS(СВЦЭМ!$H$34:$H$777,СВЦЭМ!$A$34:$A$777,$A291,СВЦЭМ!$B$34:$B$777,K$260)+'СЕТ СН'!$F$12</f>
        <v>352.65199224000003</v>
      </c>
      <c r="L291" s="37">
        <f>SUMIFS(СВЦЭМ!$H$34:$H$777,СВЦЭМ!$A$34:$A$777,$A291,СВЦЭМ!$B$34:$B$777,L$260)+'СЕТ СН'!$F$12</f>
        <v>344.06318563999997</v>
      </c>
      <c r="M291" s="37">
        <f>SUMIFS(СВЦЭМ!$H$34:$H$777,СВЦЭМ!$A$34:$A$777,$A291,СВЦЭМ!$B$34:$B$777,M$260)+'СЕТ СН'!$F$12</f>
        <v>337.39188278</v>
      </c>
      <c r="N291" s="37">
        <f>SUMIFS(СВЦЭМ!$H$34:$H$777,СВЦЭМ!$A$34:$A$777,$A291,СВЦЭМ!$B$34:$B$777,N$260)+'СЕТ СН'!$F$12</f>
        <v>331.50059155999998</v>
      </c>
      <c r="O291" s="37">
        <f>SUMIFS(СВЦЭМ!$H$34:$H$777,СВЦЭМ!$A$34:$A$777,$A291,СВЦЭМ!$B$34:$B$777,O$260)+'СЕТ СН'!$F$12</f>
        <v>332.02800624999998</v>
      </c>
      <c r="P291" s="37">
        <f>SUMIFS(СВЦЭМ!$H$34:$H$777,СВЦЭМ!$A$34:$A$777,$A291,СВЦЭМ!$B$34:$B$777,P$260)+'СЕТ СН'!$F$12</f>
        <v>329.26997211999998</v>
      </c>
      <c r="Q291" s="37">
        <f>SUMIFS(СВЦЭМ!$H$34:$H$777,СВЦЭМ!$A$34:$A$777,$A291,СВЦЭМ!$B$34:$B$777,Q$260)+'СЕТ СН'!$F$12</f>
        <v>326.92296725</v>
      </c>
      <c r="R291" s="37">
        <f>SUMIFS(СВЦЭМ!$H$34:$H$777,СВЦЭМ!$A$34:$A$777,$A291,СВЦЭМ!$B$34:$B$777,R$260)+'СЕТ СН'!$F$12</f>
        <v>326.10701455999998</v>
      </c>
      <c r="S291" s="37">
        <f>SUMIFS(СВЦЭМ!$H$34:$H$777,СВЦЭМ!$A$34:$A$777,$A291,СВЦЭМ!$B$34:$B$777,S$260)+'СЕТ СН'!$F$12</f>
        <v>325.26998486999997</v>
      </c>
      <c r="T291" s="37">
        <f>SUMIFS(СВЦЭМ!$H$34:$H$777,СВЦЭМ!$A$34:$A$777,$A291,СВЦЭМ!$B$34:$B$777,T$260)+'СЕТ СН'!$F$12</f>
        <v>325.34466085000003</v>
      </c>
      <c r="U291" s="37">
        <f>SUMIFS(СВЦЭМ!$H$34:$H$777,СВЦЭМ!$A$34:$A$777,$A291,СВЦЭМ!$B$34:$B$777,U$260)+'СЕТ СН'!$F$12</f>
        <v>326.84678398</v>
      </c>
      <c r="V291" s="37">
        <f>SUMIFS(СВЦЭМ!$H$34:$H$777,СВЦЭМ!$A$34:$A$777,$A291,СВЦЭМ!$B$34:$B$777,V$260)+'СЕТ СН'!$F$12</f>
        <v>332.19650726999998</v>
      </c>
      <c r="W291" s="37">
        <f>SUMIFS(СВЦЭМ!$H$34:$H$777,СВЦЭМ!$A$34:$A$777,$A291,СВЦЭМ!$B$34:$B$777,W$260)+'СЕТ СН'!$F$12</f>
        <v>328.82119911000001</v>
      </c>
      <c r="X291" s="37">
        <f>SUMIFS(СВЦЭМ!$H$34:$H$777,СВЦЭМ!$A$34:$A$777,$A291,СВЦЭМ!$B$34:$B$777,X$260)+'СЕТ СН'!$F$12</f>
        <v>316.67228312999998</v>
      </c>
      <c r="Y291" s="37">
        <f>SUMIFS(СВЦЭМ!$H$34:$H$777,СВЦЭМ!$A$34:$A$777,$A291,СВЦЭМ!$B$34:$B$777,Y$260)+'СЕТ СН'!$F$12</f>
        <v>310.59333820000001</v>
      </c>
    </row>
    <row r="292" spans="1:27" ht="15.75" x14ac:dyDescent="0.2">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row>
    <row r="293" spans="1:27" ht="15.75" x14ac:dyDescent="0.2">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row>
    <row r="294" spans="1:27" ht="12.75" customHeight="1" x14ac:dyDescent="0.2">
      <c r="A294" s="87" t="s">
        <v>7</v>
      </c>
      <c r="B294" s="81" t="s">
        <v>132</v>
      </c>
      <c r="C294" s="82"/>
      <c r="D294" s="82"/>
      <c r="E294" s="82"/>
      <c r="F294" s="82"/>
      <c r="G294" s="82"/>
      <c r="H294" s="82"/>
      <c r="I294" s="82"/>
      <c r="J294" s="82"/>
      <c r="K294" s="82"/>
      <c r="L294" s="82"/>
      <c r="M294" s="82"/>
      <c r="N294" s="82"/>
      <c r="O294" s="82"/>
      <c r="P294" s="82"/>
      <c r="Q294" s="82"/>
      <c r="R294" s="82"/>
      <c r="S294" s="82"/>
      <c r="T294" s="82"/>
      <c r="U294" s="82"/>
      <c r="V294" s="82"/>
      <c r="W294" s="82"/>
      <c r="X294" s="82"/>
      <c r="Y294" s="83"/>
    </row>
    <row r="295" spans="1:27" ht="12.75" customHeight="1" x14ac:dyDescent="0.2">
      <c r="A295" s="88"/>
      <c r="B295" s="84"/>
      <c r="C295" s="85"/>
      <c r="D295" s="85"/>
      <c r="E295" s="85"/>
      <c r="F295" s="85"/>
      <c r="G295" s="85"/>
      <c r="H295" s="85"/>
      <c r="I295" s="85"/>
      <c r="J295" s="85"/>
      <c r="K295" s="85"/>
      <c r="L295" s="85"/>
      <c r="M295" s="85"/>
      <c r="N295" s="85"/>
      <c r="O295" s="85"/>
      <c r="P295" s="85"/>
      <c r="Q295" s="85"/>
      <c r="R295" s="85"/>
      <c r="S295" s="85"/>
      <c r="T295" s="85"/>
      <c r="U295" s="85"/>
      <c r="V295" s="85"/>
      <c r="W295" s="85"/>
      <c r="X295" s="85"/>
      <c r="Y295" s="86"/>
    </row>
    <row r="296" spans="1:27" s="47" customFormat="1" ht="12.75" customHeight="1" x14ac:dyDescent="0.2">
      <c r="A296" s="89"/>
      <c r="B296" s="35">
        <v>1</v>
      </c>
      <c r="C296" s="35">
        <v>2</v>
      </c>
      <c r="D296" s="35">
        <v>3</v>
      </c>
      <c r="E296" s="35">
        <v>4</v>
      </c>
      <c r="F296" s="35">
        <v>5</v>
      </c>
      <c r="G296" s="35">
        <v>6</v>
      </c>
      <c r="H296" s="35">
        <v>7</v>
      </c>
      <c r="I296" s="35">
        <v>8</v>
      </c>
      <c r="J296" s="35">
        <v>9</v>
      </c>
      <c r="K296" s="35">
        <v>10</v>
      </c>
      <c r="L296" s="35">
        <v>11</v>
      </c>
      <c r="M296" s="35">
        <v>12</v>
      </c>
      <c r="N296" s="35">
        <v>13</v>
      </c>
      <c r="O296" s="35">
        <v>14</v>
      </c>
      <c r="P296" s="35">
        <v>15</v>
      </c>
      <c r="Q296" s="35">
        <v>16</v>
      </c>
      <c r="R296" s="35">
        <v>17</v>
      </c>
      <c r="S296" s="35">
        <v>18</v>
      </c>
      <c r="T296" s="35">
        <v>19</v>
      </c>
      <c r="U296" s="35">
        <v>20</v>
      </c>
      <c r="V296" s="35">
        <v>21</v>
      </c>
      <c r="W296" s="35">
        <v>22</v>
      </c>
      <c r="X296" s="35">
        <v>23</v>
      </c>
      <c r="Y296" s="35">
        <v>24</v>
      </c>
    </row>
    <row r="297" spans="1:27" ht="15.75" customHeight="1" x14ac:dyDescent="0.2">
      <c r="A297" s="36" t="str">
        <f>A261</f>
        <v>01.08.2016</v>
      </c>
      <c r="B297" s="37">
        <f>SUMIFS(СВЦЭМ!$I$34:$I$777,СВЦЭМ!$A$34:$A$777,$A297,СВЦЭМ!$B$34:$B$777,B$296)+'СЕТ СН'!$F$13</f>
        <v>0</v>
      </c>
      <c r="C297" s="37">
        <f>SUMIFS(СВЦЭМ!$I$34:$I$777,СВЦЭМ!$A$34:$A$777,$A297,СВЦЭМ!$B$34:$B$777,C$296)+'СЕТ СН'!$F$13</f>
        <v>0</v>
      </c>
      <c r="D297" s="37">
        <f>SUMIFS(СВЦЭМ!$I$34:$I$777,СВЦЭМ!$A$34:$A$777,$A297,СВЦЭМ!$B$34:$B$777,D$296)+'СЕТ СН'!$F$13</f>
        <v>0</v>
      </c>
      <c r="E297" s="37">
        <f>SUMIFS(СВЦЭМ!$I$34:$I$777,СВЦЭМ!$A$34:$A$777,$A297,СВЦЭМ!$B$34:$B$777,E$296)+'СЕТ СН'!$F$13</f>
        <v>0</v>
      </c>
      <c r="F297" s="37">
        <f>SUMIFS(СВЦЭМ!$I$34:$I$777,СВЦЭМ!$A$34:$A$777,$A297,СВЦЭМ!$B$34:$B$777,F$296)+'СЕТ СН'!$F$13</f>
        <v>0</v>
      </c>
      <c r="G297" s="37">
        <f>SUMIFS(СВЦЭМ!$I$34:$I$777,СВЦЭМ!$A$34:$A$777,$A297,СВЦЭМ!$B$34:$B$777,G$296)+'СЕТ СН'!$F$13</f>
        <v>0</v>
      </c>
      <c r="H297" s="37">
        <f>SUMIFS(СВЦЭМ!$I$34:$I$777,СВЦЭМ!$A$34:$A$777,$A297,СВЦЭМ!$B$34:$B$777,H$296)+'СЕТ СН'!$F$13</f>
        <v>0</v>
      </c>
      <c r="I297" s="37">
        <f>SUMIFS(СВЦЭМ!$I$34:$I$777,СВЦЭМ!$A$34:$A$777,$A297,СВЦЭМ!$B$34:$B$777,I$296)+'СЕТ СН'!$F$13</f>
        <v>0</v>
      </c>
      <c r="J297" s="37">
        <f>SUMIFS(СВЦЭМ!$I$34:$I$777,СВЦЭМ!$A$34:$A$777,$A297,СВЦЭМ!$B$34:$B$777,J$296)+'СЕТ СН'!$F$13</f>
        <v>0</v>
      </c>
      <c r="K297" s="37">
        <f>SUMIFS(СВЦЭМ!$I$34:$I$777,СВЦЭМ!$A$34:$A$777,$A297,СВЦЭМ!$B$34:$B$777,K$296)+'СЕТ СН'!$F$13</f>
        <v>0</v>
      </c>
      <c r="L297" s="37">
        <f>SUMIFS(СВЦЭМ!$I$34:$I$777,СВЦЭМ!$A$34:$A$777,$A297,СВЦЭМ!$B$34:$B$777,L$296)+'СЕТ СН'!$F$13</f>
        <v>0</v>
      </c>
      <c r="M297" s="37">
        <f>SUMIFS(СВЦЭМ!$I$34:$I$777,СВЦЭМ!$A$34:$A$777,$A297,СВЦЭМ!$B$34:$B$777,M$296)+'СЕТ СН'!$F$13</f>
        <v>0</v>
      </c>
      <c r="N297" s="37">
        <f>SUMIFS(СВЦЭМ!$I$34:$I$777,СВЦЭМ!$A$34:$A$777,$A297,СВЦЭМ!$B$34:$B$777,N$296)+'СЕТ СН'!$F$13</f>
        <v>0</v>
      </c>
      <c r="O297" s="37">
        <f>SUMIFS(СВЦЭМ!$I$34:$I$777,СВЦЭМ!$A$34:$A$777,$A297,СВЦЭМ!$B$34:$B$777,O$296)+'СЕТ СН'!$F$13</f>
        <v>0</v>
      </c>
      <c r="P297" s="37">
        <f>SUMIFS(СВЦЭМ!$I$34:$I$777,СВЦЭМ!$A$34:$A$777,$A297,СВЦЭМ!$B$34:$B$777,P$296)+'СЕТ СН'!$F$13</f>
        <v>0</v>
      </c>
      <c r="Q297" s="37">
        <f>SUMIFS(СВЦЭМ!$I$34:$I$777,СВЦЭМ!$A$34:$A$777,$A297,СВЦЭМ!$B$34:$B$777,Q$296)+'СЕТ СН'!$F$13</f>
        <v>0</v>
      </c>
      <c r="R297" s="37">
        <f>SUMIFS(СВЦЭМ!$I$34:$I$777,СВЦЭМ!$A$34:$A$777,$A297,СВЦЭМ!$B$34:$B$777,R$296)+'СЕТ СН'!$F$13</f>
        <v>0</v>
      </c>
      <c r="S297" s="37">
        <f>SUMIFS(СВЦЭМ!$I$34:$I$777,СВЦЭМ!$A$34:$A$777,$A297,СВЦЭМ!$B$34:$B$777,S$296)+'СЕТ СН'!$F$13</f>
        <v>0</v>
      </c>
      <c r="T297" s="37">
        <f>SUMIFS(СВЦЭМ!$I$34:$I$777,СВЦЭМ!$A$34:$A$777,$A297,СВЦЭМ!$B$34:$B$777,T$296)+'СЕТ СН'!$F$13</f>
        <v>0</v>
      </c>
      <c r="U297" s="37">
        <f>SUMIFS(СВЦЭМ!$I$34:$I$777,СВЦЭМ!$A$34:$A$777,$A297,СВЦЭМ!$B$34:$B$777,U$296)+'СЕТ СН'!$F$13</f>
        <v>0</v>
      </c>
      <c r="V297" s="37">
        <f>SUMIFS(СВЦЭМ!$I$34:$I$777,СВЦЭМ!$A$34:$A$777,$A297,СВЦЭМ!$B$34:$B$777,V$296)+'СЕТ СН'!$F$13</f>
        <v>0</v>
      </c>
      <c r="W297" s="37">
        <f>SUMIFS(СВЦЭМ!$I$34:$I$777,СВЦЭМ!$A$34:$A$777,$A297,СВЦЭМ!$B$34:$B$777,W$296)+'СЕТ СН'!$F$13</f>
        <v>0</v>
      </c>
      <c r="X297" s="37">
        <f>SUMIFS(СВЦЭМ!$I$34:$I$777,СВЦЭМ!$A$34:$A$777,$A297,СВЦЭМ!$B$34:$B$777,X$296)+'СЕТ СН'!$F$13</f>
        <v>0</v>
      </c>
      <c r="Y297" s="37">
        <f>SUMIFS(СВЦЭМ!$I$34:$I$777,СВЦЭМ!$A$34:$A$777,$A297,СВЦЭМ!$B$34:$B$777,Y$296)+'СЕТ СН'!$F$13</f>
        <v>0</v>
      </c>
      <c r="AA297" s="46"/>
    </row>
    <row r="298" spans="1:27" ht="15.75" x14ac:dyDescent="0.2">
      <c r="A298" s="36">
        <f>A297+1</f>
        <v>42584</v>
      </c>
      <c r="B298" s="37">
        <f>SUMIFS(СВЦЭМ!$I$34:$I$777,СВЦЭМ!$A$34:$A$777,$A298,СВЦЭМ!$B$34:$B$777,B$296)+'СЕТ СН'!$F$13</f>
        <v>0</v>
      </c>
      <c r="C298" s="37">
        <f>SUMIFS(СВЦЭМ!$I$34:$I$777,СВЦЭМ!$A$34:$A$777,$A298,СВЦЭМ!$B$34:$B$777,C$296)+'СЕТ СН'!$F$13</f>
        <v>0</v>
      </c>
      <c r="D298" s="37">
        <f>SUMIFS(СВЦЭМ!$I$34:$I$777,СВЦЭМ!$A$34:$A$777,$A298,СВЦЭМ!$B$34:$B$777,D$296)+'СЕТ СН'!$F$13</f>
        <v>0</v>
      </c>
      <c r="E298" s="37">
        <f>SUMIFS(СВЦЭМ!$I$34:$I$777,СВЦЭМ!$A$34:$A$777,$A298,СВЦЭМ!$B$34:$B$777,E$296)+'СЕТ СН'!$F$13</f>
        <v>0</v>
      </c>
      <c r="F298" s="37">
        <f>SUMIFS(СВЦЭМ!$I$34:$I$777,СВЦЭМ!$A$34:$A$777,$A298,СВЦЭМ!$B$34:$B$777,F$296)+'СЕТ СН'!$F$13</f>
        <v>0</v>
      </c>
      <c r="G298" s="37">
        <f>SUMIFS(СВЦЭМ!$I$34:$I$777,СВЦЭМ!$A$34:$A$777,$A298,СВЦЭМ!$B$34:$B$777,G$296)+'СЕТ СН'!$F$13</f>
        <v>0</v>
      </c>
      <c r="H298" s="37">
        <f>SUMIFS(СВЦЭМ!$I$34:$I$777,СВЦЭМ!$A$34:$A$777,$A298,СВЦЭМ!$B$34:$B$777,H$296)+'СЕТ СН'!$F$13</f>
        <v>0</v>
      </c>
      <c r="I298" s="37">
        <f>SUMIFS(СВЦЭМ!$I$34:$I$777,СВЦЭМ!$A$34:$A$777,$A298,СВЦЭМ!$B$34:$B$777,I$296)+'СЕТ СН'!$F$13</f>
        <v>0</v>
      </c>
      <c r="J298" s="37">
        <f>SUMIFS(СВЦЭМ!$I$34:$I$777,СВЦЭМ!$A$34:$A$777,$A298,СВЦЭМ!$B$34:$B$777,J$296)+'СЕТ СН'!$F$13</f>
        <v>0</v>
      </c>
      <c r="K298" s="37">
        <f>SUMIFS(СВЦЭМ!$I$34:$I$777,СВЦЭМ!$A$34:$A$777,$A298,СВЦЭМ!$B$34:$B$777,K$296)+'СЕТ СН'!$F$13</f>
        <v>0</v>
      </c>
      <c r="L298" s="37">
        <f>SUMIFS(СВЦЭМ!$I$34:$I$777,СВЦЭМ!$A$34:$A$777,$A298,СВЦЭМ!$B$34:$B$777,L$296)+'СЕТ СН'!$F$13</f>
        <v>0</v>
      </c>
      <c r="M298" s="37">
        <f>SUMIFS(СВЦЭМ!$I$34:$I$777,СВЦЭМ!$A$34:$A$777,$A298,СВЦЭМ!$B$34:$B$777,M$296)+'СЕТ СН'!$F$13</f>
        <v>0</v>
      </c>
      <c r="N298" s="37">
        <f>SUMIFS(СВЦЭМ!$I$34:$I$777,СВЦЭМ!$A$34:$A$777,$A298,СВЦЭМ!$B$34:$B$777,N$296)+'СЕТ СН'!$F$13</f>
        <v>0</v>
      </c>
      <c r="O298" s="37">
        <f>SUMIFS(СВЦЭМ!$I$34:$I$777,СВЦЭМ!$A$34:$A$777,$A298,СВЦЭМ!$B$34:$B$777,O$296)+'СЕТ СН'!$F$13</f>
        <v>0</v>
      </c>
      <c r="P298" s="37">
        <f>SUMIFS(СВЦЭМ!$I$34:$I$777,СВЦЭМ!$A$34:$A$777,$A298,СВЦЭМ!$B$34:$B$777,P$296)+'СЕТ СН'!$F$13</f>
        <v>0</v>
      </c>
      <c r="Q298" s="37">
        <f>SUMIFS(СВЦЭМ!$I$34:$I$777,СВЦЭМ!$A$34:$A$777,$A298,СВЦЭМ!$B$34:$B$777,Q$296)+'СЕТ СН'!$F$13</f>
        <v>0</v>
      </c>
      <c r="R298" s="37">
        <f>SUMIFS(СВЦЭМ!$I$34:$I$777,СВЦЭМ!$A$34:$A$777,$A298,СВЦЭМ!$B$34:$B$777,R$296)+'СЕТ СН'!$F$13</f>
        <v>0</v>
      </c>
      <c r="S298" s="37">
        <f>SUMIFS(СВЦЭМ!$I$34:$I$777,СВЦЭМ!$A$34:$A$777,$A298,СВЦЭМ!$B$34:$B$777,S$296)+'СЕТ СН'!$F$13</f>
        <v>0</v>
      </c>
      <c r="T298" s="37">
        <f>SUMIFS(СВЦЭМ!$I$34:$I$777,СВЦЭМ!$A$34:$A$777,$A298,СВЦЭМ!$B$34:$B$777,T$296)+'СЕТ СН'!$F$13</f>
        <v>0</v>
      </c>
      <c r="U298" s="37">
        <f>SUMIFS(СВЦЭМ!$I$34:$I$777,СВЦЭМ!$A$34:$A$777,$A298,СВЦЭМ!$B$34:$B$777,U$296)+'СЕТ СН'!$F$13</f>
        <v>0</v>
      </c>
      <c r="V298" s="37">
        <f>SUMIFS(СВЦЭМ!$I$34:$I$777,СВЦЭМ!$A$34:$A$777,$A298,СВЦЭМ!$B$34:$B$777,V$296)+'СЕТ СН'!$F$13</f>
        <v>0</v>
      </c>
      <c r="W298" s="37">
        <f>SUMIFS(СВЦЭМ!$I$34:$I$777,СВЦЭМ!$A$34:$A$777,$A298,СВЦЭМ!$B$34:$B$777,W$296)+'СЕТ СН'!$F$13</f>
        <v>0</v>
      </c>
      <c r="X298" s="37">
        <f>SUMIFS(СВЦЭМ!$I$34:$I$777,СВЦЭМ!$A$34:$A$777,$A298,СВЦЭМ!$B$34:$B$777,X$296)+'СЕТ СН'!$F$13</f>
        <v>0</v>
      </c>
      <c r="Y298" s="37">
        <f>SUMIFS(СВЦЭМ!$I$34:$I$777,СВЦЭМ!$A$34:$A$777,$A298,СВЦЭМ!$B$34:$B$777,Y$296)+'СЕТ СН'!$F$13</f>
        <v>0</v>
      </c>
    </row>
    <row r="299" spans="1:27" ht="15.75" x14ac:dyDescent="0.2">
      <c r="A299" s="36">
        <f t="shared" ref="A299:A327" si="8">A298+1</f>
        <v>42585</v>
      </c>
      <c r="B299" s="37">
        <f>SUMIFS(СВЦЭМ!$I$34:$I$777,СВЦЭМ!$A$34:$A$777,$A299,СВЦЭМ!$B$34:$B$777,B$296)+'СЕТ СН'!$F$13</f>
        <v>0</v>
      </c>
      <c r="C299" s="37">
        <f>SUMIFS(СВЦЭМ!$I$34:$I$777,СВЦЭМ!$A$34:$A$777,$A299,СВЦЭМ!$B$34:$B$777,C$296)+'СЕТ СН'!$F$13</f>
        <v>0</v>
      </c>
      <c r="D299" s="37">
        <f>SUMIFS(СВЦЭМ!$I$34:$I$777,СВЦЭМ!$A$34:$A$777,$A299,СВЦЭМ!$B$34:$B$777,D$296)+'СЕТ СН'!$F$13</f>
        <v>0</v>
      </c>
      <c r="E299" s="37">
        <f>SUMIFS(СВЦЭМ!$I$34:$I$777,СВЦЭМ!$A$34:$A$777,$A299,СВЦЭМ!$B$34:$B$777,E$296)+'СЕТ СН'!$F$13</f>
        <v>0</v>
      </c>
      <c r="F299" s="37">
        <f>SUMIFS(СВЦЭМ!$I$34:$I$777,СВЦЭМ!$A$34:$A$777,$A299,СВЦЭМ!$B$34:$B$777,F$296)+'СЕТ СН'!$F$13</f>
        <v>0</v>
      </c>
      <c r="G299" s="37">
        <f>SUMIFS(СВЦЭМ!$I$34:$I$777,СВЦЭМ!$A$34:$A$777,$A299,СВЦЭМ!$B$34:$B$777,G$296)+'СЕТ СН'!$F$13</f>
        <v>0</v>
      </c>
      <c r="H299" s="37">
        <f>SUMIFS(СВЦЭМ!$I$34:$I$777,СВЦЭМ!$A$34:$A$777,$A299,СВЦЭМ!$B$34:$B$777,H$296)+'СЕТ СН'!$F$13</f>
        <v>0</v>
      </c>
      <c r="I299" s="37">
        <f>SUMIFS(СВЦЭМ!$I$34:$I$777,СВЦЭМ!$A$34:$A$777,$A299,СВЦЭМ!$B$34:$B$777,I$296)+'СЕТ СН'!$F$13</f>
        <v>0</v>
      </c>
      <c r="J299" s="37">
        <f>SUMIFS(СВЦЭМ!$I$34:$I$777,СВЦЭМ!$A$34:$A$777,$A299,СВЦЭМ!$B$34:$B$777,J$296)+'СЕТ СН'!$F$13</f>
        <v>0</v>
      </c>
      <c r="K299" s="37">
        <f>SUMIFS(СВЦЭМ!$I$34:$I$777,СВЦЭМ!$A$34:$A$777,$A299,СВЦЭМ!$B$34:$B$777,K$296)+'СЕТ СН'!$F$13</f>
        <v>0</v>
      </c>
      <c r="L299" s="37">
        <f>SUMIFS(СВЦЭМ!$I$34:$I$777,СВЦЭМ!$A$34:$A$777,$A299,СВЦЭМ!$B$34:$B$777,L$296)+'СЕТ СН'!$F$13</f>
        <v>0</v>
      </c>
      <c r="M299" s="37">
        <f>SUMIFS(СВЦЭМ!$I$34:$I$777,СВЦЭМ!$A$34:$A$777,$A299,СВЦЭМ!$B$34:$B$777,M$296)+'СЕТ СН'!$F$13</f>
        <v>0</v>
      </c>
      <c r="N299" s="37">
        <f>SUMIFS(СВЦЭМ!$I$34:$I$777,СВЦЭМ!$A$34:$A$777,$A299,СВЦЭМ!$B$34:$B$777,N$296)+'СЕТ СН'!$F$13</f>
        <v>0</v>
      </c>
      <c r="O299" s="37">
        <f>SUMIFS(СВЦЭМ!$I$34:$I$777,СВЦЭМ!$A$34:$A$777,$A299,СВЦЭМ!$B$34:$B$777,O$296)+'СЕТ СН'!$F$13</f>
        <v>0</v>
      </c>
      <c r="P299" s="37">
        <f>SUMIFS(СВЦЭМ!$I$34:$I$777,СВЦЭМ!$A$34:$A$777,$A299,СВЦЭМ!$B$34:$B$777,P$296)+'СЕТ СН'!$F$13</f>
        <v>0</v>
      </c>
      <c r="Q299" s="37">
        <f>SUMIFS(СВЦЭМ!$I$34:$I$777,СВЦЭМ!$A$34:$A$777,$A299,СВЦЭМ!$B$34:$B$777,Q$296)+'СЕТ СН'!$F$13</f>
        <v>0</v>
      </c>
      <c r="R299" s="37">
        <f>SUMIFS(СВЦЭМ!$I$34:$I$777,СВЦЭМ!$A$34:$A$777,$A299,СВЦЭМ!$B$34:$B$777,R$296)+'СЕТ СН'!$F$13</f>
        <v>0</v>
      </c>
      <c r="S299" s="37">
        <f>SUMIFS(СВЦЭМ!$I$34:$I$777,СВЦЭМ!$A$34:$A$777,$A299,СВЦЭМ!$B$34:$B$777,S$296)+'СЕТ СН'!$F$13</f>
        <v>0</v>
      </c>
      <c r="T299" s="37">
        <f>SUMIFS(СВЦЭМ!$I$34:$I$777,СВЦЭМ!$A$34:$A$777,$A299,СВЦЭМ!$B$34:$B$777,T$296)+'СЕТ СН'!$F$13</f>
        <v>0</v>
      </c>
      <c r="U299" s="37">
        <f>SUMIFS(СВЦЭМ!$I$34:$I$777,СВЦЭМ!$A$34:$A$777,$A299,СВЦЭМ!$B$34:$B$777,U$296)+'СЕТ СН'!$F$13</f>
        <v>0</v>
      </c>
      <c r="V299" s="37">
        <f>SUMIFS(СВЦЭМ!$I$34:$I$777,СВЦЭМ!$A$34:$A$777,$A299,СВЦЭМ!$B$34:$B$777,V$296)+'СЕТ СН'!$F$13</f>
        <v>0</v>
      </c>
      <c r="W299" s="37">
        <f>SUMIFS(СВЦЭМ!$I$34:$I$777,СВЦЭМ!$A$34:$A$777,$A299,СВЦЭМ!$B$34:$B$777,W$296)+'СЕТ СН'!$F$13</f>
        <v>0</v>
      </c>
      <c r="X299" s="37">
        <f>SUMIFS(СВЦЭМ!$I$34:$I$777,СВЦЭМ!$A$34:$A$777,$A299,СВЦЭМ!$B$34:$B$777,X$296)+'СЕТ СН'!$F$13</f>
        <v>0</v>
      </c>
      <c r="Y299" s="37">
        <f>SUMIFS(СВЦЭМ!$I$34:$I$777,СВЦЭМ!$A$34:$A$777,$A299,СВЦЭМ!$B$34:$B$777,Y$296)+'СЕТ СН'!$F$13</f>
        <v>0</v>
      </c>
    </row>
    <row r="300" spans="1:27" ht="15.75" x14ac:dyDescent="0.2">
      <c r="A300" s="36">
        <f t="shared" si="8"/>
        <v>42586</v>
      </c>
      <c r="B300" s="37">
        <f>SUMIFS(СВЦЭМ!$I$34:$I$777,СВЦЭМ!$A$34:$A$777,$A300,СВЦЭМ!$B$34:$B$777,B$296)+'СЕТ СН'!$F$13</f>
        <v>0</v>
      </c>
      <c r="C300" s="37">
        <f>SUMIFS(СВЦЭМ!$I$34:$I$777,СВЦЭМ!$A$34:$A$777,$A300,СВЦЭМ!$B$34:$B$777,C$296)+'СЕТ СН'!$F$13</f>
        <v>0</v>
      </c>
      <c r="D300" s="37">
        <f>SUMIFS(СВЦЭМ!$I$34:$I$777,СВЦЭМ!$A$34:$A$777,$A300,СВЦЭМ!$B$34:$B$777,D$296)+'СЕТ СН'!$F$13</f>
        <v>0</v>
      </c>
      <c r="E300" s="37">
        <f>SUMIFS(СВЦЭМ!$I$34:$I$777,СВЦЭМ!$A$34:$A$777,$A300,СВЦЭМ!$B$34:$B$777,E$296)+'СЕТ СН'!$F$13</f>
        <v>0</v>
      </c>
      <c r="F300" s="37">
        <f>SUMIFS(СВЦЭМ!$I$34:$I$777,СВЦЭМ!$A$34:$A$777,$A300,СВЦЭМ!$B$34:$B$777,F$296)+'СЕТ СН'!$F$13</f>
        <v>0</v>
      </c>
      <c r="G300" s="37">
        <f>SUMIFS(СВЦЭМ!$I$34:$I$777,СВЦЭМ!$A$34:$A$777,$A300,СВЦЭМ!$B$34:$B$777,G$296)+'СЕТ СН'!$F$13</f>
        <v>0</v>
      </c>
      <c r="H300" s="37">
        <f>SUMIFS(СВЦЭМ!$I$34:$I$777,СВЦЭМ!$A$34:$A$777,$A300,СВЦЭМ!$B$34:$B$777,H$296)+'СЕТ СН'!$F$13</f>
        <v>0</v>
      </c>
      <c r="I300" s="37">
        <f>SUMIFS(СВЦЭМ!$I$34:$I$777,СВЦЭМ!$A$34:$A$777,$A300,СВЦЭМ!$B$34:$B$777,I$296)+'СЕТ СН'!$F$13</f>
        <v>0</v>
      </c>
      <c r="J300" s="37">
        <f>SUMIFS(СВЦЭМ!$I$34:$I$777,СВЦЭМ!$A$34:$A$777,$A300,СВЦЭМ!$B$34:$B$777,J$296)+'СЕТ СН'!$F$13</f>
        <v>0</v>
      </c>
      <c r="K300" s="37">
        <f>SUMIFS(СВЦЭМ!$I$34:$I$777,СВЦЭМ!$A$34:$A$777,$A300,СВЦЭМ!$B$34:$B$777,K$296)+'СЕТ СН'!$F$13</f>
        <v>0</v>
      </c>
      <c r="L300" s="37">
        <f>SUMIFS(СВЦЭМ!$I$34:$I$777,СВЦЭМ!$A$34:$A$777,$A300,СВЦЭМ!$B$34:$B$777,L$296)+'СЕТ СН'!$F$13</f>
        <v>0</v>
      </c>
      <c r="M300" s="37">
        <f>SUMIFS(СВЦЭМ!$I$34:$I$777,СВЦЭМ!$A$34:$A$777,$A300,СВЦЭМ!$B$34:$B$777,M$296)+'СЕТ СН'!$F$13</f>
        <v>0</v>
      </c>
      <c r="N300" s="37">
        <f>SUMIFS(СВЦЭМ!$I$34:$I$777,СВЦЭМ!$A$34:$A$777,$A300,СВЦЭМ!$B$34:$B$777,N$296)+'СЕТ СН'!$F$13</f>
        <v>0</v>
      </c>
      <c r="O300" s="37">
        <f>SUMIFS(СВЦЭМ!$I$34:$I$777,СВЦЭМ!$A$34:$A$777,$A300,СВЦЭМ!$B$34:$B$777,O$296)+'СЕТ СН'!$F$13</f>
        <v>0</v>
      </c>
      <c r="P300" s="37">
        <f>SUMIFS(СВЦЭМ!$I$34:$I$777,СВЦЭМ!$A$34:$A$777,$A300,СВЦЭМ!$B$34:$B$777,P$296)+'СЕТ СН'!$F$13</f>
        <v>0</v>
      </c>
      <c r="Q300" s="37">
        <f>SUMIFS(СВЦЭМ!$I$34:$I$777,СВЦЭМ!$A$34:$A$777,$A300,СВЦЭМ!$B$34:$B$777,Q$296)+'СЕТ СН'!$F$13</f>
        <v>0</v>
      </c>
      <c r="R300" s="37">
        <f>SUMIFS(СВЦЭМ!$I$34:$I$777,СВЦЭМ!$A$34:$A$777,$A300,СВЦЭМ!$B$34:$B$777,R$296)+'СЕТ СН'!$F$13</f>
        <v>0</v>
      </c>
      <c r="S300" s="37">
        <f>SUMIFS(СВЦЭМ!$I$34:$I$777,СВЦЭМ!$A$34:$A$777,$A300,СВЦЭМ!$B$34:$B$777,S$296)+'СЕТ СН'!$F$13</f>
        <v>0</v>
      </c>
      <c r="T300" s="37">
        <f>SUMIFS(СВЦЭМ!$I$34:$I$777,СВЦЭМ!$A$34:$A$777,$A300,СВЦЭМ!$B$34:$B$777,T$296)+'СЕТ СН'!$F$13</f>
        <v>0</v>
      </c>
      <c r="U300" s="37">
        <f>SUMIFS(СВЦЭМ!$I$34:$I$777,СВЦЭМ!$A$34:$A$777,$A300,СВЦЭМ!$B$34:$B$777,U$296)+'СЕТ СН'!$F$13</f>
        <v>0</v>
      </c>
      <c r="V300" s="37">
        <f>SUMIFS(СВЦЭМ!$I$34:$I$777,СВЦЭМ!$A$34:$A$777,$A300,СВЦЭМ!$B$34:$B$777,V$296)+'СЕТ СН'!$F$13</f>
        <v>0</v>
      </c>
      <c r="W300" s="37">
        <f>SUMIFS(СВЦЭМ!$I$34:$I$777,СВЦЭМ!$A$34:$A$777,$A300,СВЦЭМ!$B$34:$B$777,W$296)+'СЕТ СН'!$F$13</f>
        <v>0</v>
      </c>
      <c r="X300" s="37">
        <f>SUMIFS(СВЦЭМ!$I$34:$I$777,СВЦЭМ!$A$34:$A$777,$A300,СВЦЭМ!$B$34:$B$777,X$296)+'СЕТ СН'!$F$13</f>
        <v>0</v>
      </c>
      <c r="Y300" s="37">
        <f>SUMIFS(СВЦЭМ!$I$34:$I$777,СВЦЭМ!$A$34:$A$777,$A300,СВЦЭМ!$B$34:$B$777,Y$296)+'СЕТ СН'!$F$13</f>
        <v>0</v>
      </c>
    </row>
    <row r="301" spans="1:27" ht="15.75" x14ac:dyDescent="0.2">
      <c r="A301" s="36">
        <f t="shared" si="8"/>
        <v>42587</v>
      </c>
      <c r="B301" s="37">
        <f>SUMIFS(СВЦЭМ!$I$34:$I$777,СВЦЭМ!$A$34:$A$777,$A301,СВЦЭМ!$B$34:$B$777,B$296)+'СЕТ СН'!$F$13</f>
        <v>0</v>
      </c>
      <c r="C301" s="37">
        <f>SUMIFS(СВЦЭМ!$I$34:$I$777,СВЦЭМ!$A$34:$A$777,$A301,СВЦЭМ!$B$34:$B$777,C$296)+'СЕТ СН'!$F$13</f>
        <v>0</v>
      </c>
      <c r="D301" s="37">
        <f>SUMIFS(СВЦЭМ!$I$34:$I$777,СВЦЭМ!$A$34:$A$777,$A301,СВЦЭМ!$B$34:$B$777,D$296)+'СЕТ СН'!$F$13</f>
        <v>0</v>
      </c>
      <c r="E301" s="37">
        <f>SUMIFS(СВЦЭМ!$I$34:$I$777,СВЦЭМ!$A$34:$A$777,$A301,СВЦЭМ!$B$34:$B$777,E$296)+'СЕТ СН'!$F$13</f>
        <v>0</v>
      </c>
      <c r="F301" s="37">
        <f>SUMIFS(СВЦЭМ!$I$34:$I$777,СВЦЭМ!$A$34:$A$777,$A301,СВЦЭМ!$B$34:$B$777,F$296)+'СЕТ СН'!$F$13</f>
        <v>0</v>
      </c>
      <c r="G301" s="37">
        <f>SUMIFS(СВЦЭМ!$I$34:$I$777,СВЦЭМ!$A$34:$A$777,$A301,СВЦЭМ!$B$34:$B$777,G$296)+'СЕТ СН'!$F$13</f>
        <v>0</v>
      </c>
      <c r="H301" s="37">
        <f>SUMIFS(СВЦЭМ!$I$34:$I$777,СВЦЭМ!$A$34:$A$777,$A301,СВЦЭМ!$B$34:$B$777,H$296)+'СЕТ СН'!$F$13</f>
        <v>0</v>
      </c>
      <c r="I301" s="37">
        <f>SUMIFS(СВЦЭМ!$I$34:$I$777,СВЦЭМ!$A$34:$A$777,$A301,СВЦЭМ!$B$34:$B$777,I$296)+'СЕТ СН'!$F$13</f>
        <v>0</v>
      </c>
      <c r="J301" s="37">
        <f>SUMIFS(СВЦЭМ!$I$34:$I$777,СВЦЭМ!$A$34:$A$777,$A301,СВЦЭМ!$B$34:$B$777,J$296)+'СЕТ СН'!$F$13</f>
        <v>0</v>
      </c>
      <c r="K301" s="37">
        <f>SUMIFS(СВЦЭМ!$I$34:$I$777,СВЦЭМ!$A$34:$A$777,$A301,СВЦЭМ!$B$34:$B$777,K$296)+'СЕТ СН'!$F$13</f>
        <v>0</v>
      </c>
      <c r="L301" s="37">
        <f>SUMIFS(СВЦЭМ!$I$34:$I$777,СВЦЭМ!$A$34:$A$777,$A301,СВЦЭМ!$B$34:$B$777,L$296)+'СЕТ СН'!$F$13</f>
        <v>0</v>
      </c>
      <c r="M301" s="37">
        <f>SUMIFS(СВЦЭМ!$I$34:$I$777,СВЦЭМ!$A$34:$A$777,$A301,СВЦЭМ!$B$34:$B$777,M$296)+'СЕТ СН'!$F$13</f>
        <v>0</v>
      </c>
      <c r="N301" s="37">
        <f>SUMIFS(СВЦЭМ!$I$34:$I$777,СВЦЭМ!$A$34:$A$777,$A301,СВЦЭМ!$B$34:$B$777,N$296)+'СЕТ СН'!$F$13</f>
        <v>0</v>
      </c>
      <c r="O301" s="37">
        <f>SUMIFS(СВЦЭМ!$I$34:$I$777,СВЦЭМ!$A$34:$A$777,$A301,СВЦЭМ!$B$34:$B$777,O$296)+'СЕТ СН'!$F$13</f>
        <v>0</v>
      </c>
      <c r="P301" s="37">
        <f>SUMIFS(СВЦЭМ!$I$34:$I$777,СВЦЭМ!$A$34:$A$777,$A301,СВЦЭМ!$B$34:$B$777,P$296)+'СЕТ СН'!$F$13</f>
        <v>0</v>
      </c>
      <c r="Q301" s="37">
        <f>SUMIFS(СВЦЭМ!$I$34:$I$777,СВЦЭМ!$A$34:$A$777,$A301,СВЦЭМ!$B$34:$B$777,Q$296)+'СЕТ СН'!$F$13</f>
        <v>0</v>
      </c>
      <c r="R301" s="37">
        <f>SUMIFS(СВЦЭМ!$I$34:$I$777,СВЦЭМ!$A$34:$A$777,$A301,СВЦЭМ!$B$34:$B$777,R$296)+'СЕТ СН'!$F$13</f>
        <v>0</v>
      </c>
      <c r="S301" s="37">
        <f>SUMIFS(СВЦЭМ!$I$34:$I$777,СВЦЭМ!$A$34:$A$777,$A301,СВЦЭМ!$B$34:$B$777,S$296)+'СЕТ СН'!$F$13</f>
        <v>0</v>
      </c>
      <c r="T301" s="37">
        <f>SUMIFS(СВЦЭМ!$I$34:$I$777,СВЦЭМ!$A$34:$A$777,$A301,СВЦЭМ!$B$34:$B$777,T$296)+'СЕТ СН'!$F$13</f>
        <v>0</v>
      </c>
      <c r="U301" s="37">
        <f>SUMIFS(СВЦЭМ!$I$34:$I$777,СВЦЭМ!$A$34:$A$777,$A301,СВЦЭМ!$B$34:$B$777,U$296)+'СЕТ СН'!$F$13</f>
        <v>0</v>
      </c>
      <c r="V301" s="37">
        <f>SUMIFS(СВЦЭМ!$I$34:$I$777,СВЦЭМ!$A$34:$A$777,$A301,СВЦЭМ!$B$34:$B$777,V$296)+'СЕТ СН'!$F$13</f>
        <v>0</v>
      </c>
      <c r="W301" s="37">
        <f>SUMIFS(СВЦЭМ!$I$34:$I$777,СВЦЭМ!$A$34:$A$777,$A301,СВЦЭМ!$B$34:$B$777,W$296)+'СЕТ СН'!$F$13</f>
        <v>0</v>
      </c>
      <c r="X301" s="37">
        <f>SUMIFS(СВЦЭМ!$I$34:$I$777,СВЦЭМ!$A$34:$A$777,$A301,СВЦЭМ!$B$34:$B$777,X$296)+'СЕТ СН'!$F$13</f>
        <v>0</v>
      </c>
      <c r="Y301" s="37">
        <f>SUMIFS(СВЦЭМ!$I$34:$I$777,СВЦЭМ!$A$34:$A$777,$A301,СВЦЭМ!$B$34:$B$777,Y$296)+'СЕТ СН'!$F$13</f>
        <v>0</v>
      </c>
    </row>
    <row r="302" spans="1:27" ht="15.75" x14ac:dyDescent="0.2">
      <c r="A302" s="36">
        <f t="shared" si="8"/>
        <v>42588</v>
      </c>
      <c r="B302" s="37">
        <f>SUMIFS(СВЦЭМ!$I$34:$I$777,СВЦЭМ!$A$34:$A$777,$A302,СВЦЭМ!$B$34:$B$777,B$296)+'СЕТ СН'!$F$13</f>
        <v>0</v>
      </c>
      <c r="C302" s="37">
        <f>SUMIFS(СВЦЭМ!$I$34:$I$777,СВЦЭМ!$A$34:$A$777,$A302,СВЦЭМ!$B$34:$B$777,C$296)+'СЕТ СН'!$F$13</f>
        <v>0</v>
      </c>
      <c r="D302" s="37">
        <f>SUMIFS(СВЦЭМ!$I$34:$I$777,СВЦЭМ!$A$34:$A$777,$A302,СВЦЭМ!$B$34:$B$777,D$296)+'СЕТ СН'!$F$13</f>
        <v>0</v>
      </c>
      <c r="E302" s="37">
        <f>SUMIFS(СВЦЭМ!$I$34:$I$777,СВЦЭМ!$A$34:$A$777,$A302,СВЦЭМ!$B$34:$B$777,E$296)+'СЕТ СН'!$F$13</f>
        <v>0</v>
      </c>
      <c r="F302" s="37">
        <f>SUMIFS(СВЦЭМ!$I$34:$I$777,СВЦЭМ!$A$34:$A$777,$A302,СВЦЭМ!$B$34:$B$777,F$296)+'СЕТ СН'!$F$13</f>
        <v>0</v>
      </c>
      <c r="G302" s="37">
        <f>SUMIFS(СВЦЭМ!$I$34:$I$777,СВЦЭМ!$A$34:$A$777,$A302,СВЦЭМ!$B$34:$B$777,G$296)+'СЕТ СН'!$F$13</f>
        <v>0</v>
      </c>
      <c r="H302" s="37">
        <f>SUMIFS(СВЦЭМ!$I$34:$I$777,СВЦЭМ!$A$34:$A$777,$A302,СВЦЭМ!$B$34:$B$777,H$296)+'СЕТ СН'!$F$13</f>
        <v>0</v>
      </c>
      <c r="I302" s="37">
        <f>SUMIFS(СВЦЭМ!$I$34:$I$777,СВЦЭМ!$A$34:$A$777,$A302,СВЦЭМ!$B$34:$B$777,I$296)+'СЕТ СН'!$F$13</f>
        <v>0</v>
      </c>
      <c r="J302" s="37">
        <f>SUMIFS(СВЦЭМ!$I$34:$I$777,СВЦЭМ!$A$34:$A$777,$A302,СВЦЭМ!$B$34:$B$777,J$296)+'СЕТ СН'!$F$13</f>
        <v>0</v>
      </c>
      <c r="K302" s="37">
        <f>SUMIFS(СВЦЭМ!$I$34:$I$777,СВЦЭМ!$A$34:$A$777,$A302,СВЦЭМ!$B$34:$B$777,K$296)+'СЕТ СН'!$F$13</f>
        <v>0</v>
      </c>
      <c r="L302" s="37">
        <f>SUMIFS(СВЦЭМ!$I$34:$I$777,СВЦЭМ!$A$34:$A$777,$A302,СВЦЭМ!$B$34:$B$777,L$296)+'СЕТ СН'!$F$13</f>
        <v>0</v>
      </c>
      <c r="M302" s="37">
        <f>SUMIFS(СВЦЭМ!$I$34:$I$777,СВЦЭМ!$A$34:$A$777,$A302,СВЦЭМ!$B$34:$B$777,M$296)+'СЕТ СН'!$F$13</f>
        <v>0</v>
      </c>
      <c r="N302" s="37">
        <f>SUMIFS(СВЦЭМ!$I$34:$I$777,СВЦЭМ!$A$34:$A$777,$A302,СВЦЭМ!$B$34:$B$777,N$296)+'СЕТ СН'!$F$13</f>
        <v>0</v>
      </c>
      <c r="O302" s="37">
        <f>SUMIFS(СВЦЭМ!$I$34:$I$777,СВЦЭМ!$A$34:$A$777,$A302,СВЦЭМ!$B$34:$B$777,O$296)+'СЕТ СН'!$F$13</f>
        <v>0</v>
      </c>
      <c r="P302" s="37">
        <f>SUMIFS(СВЦЭМ!$I$34:$I$777,СВЦЭМ!$A$34:$A$777,$A302,СВЦЭМ!$B$34:$B$777,P$296)+'СЕТ СН'!$F$13</f>
        <v>0</v>
      </c>
      <c r="Q302" s="37">
        <f>SUMIFS(СВЦЭМ!$I$34:$I$777,СВЦЭМ!$A$34:$A$777,$A302,СВЦЭМ!$B$34:$B$777,Q$296)+'СЕТ СН'!$F$13</f>
        <v>0</v>
      </c>
      <c r="R302" s="37">
        <f>SUMIFS(СВЦЭМ!$I$34:$I$777,СВЦЭМ!$A$34:$A$777,$A302,СВЦЭМ!$B$34:$B$777,R$296)+'СЕТ СН'!$F$13</f>
        <v>0</v>
      </c>
      <c r="S302" s="37">
        <f>SUMIFS(СВЦЭМ!$I$34:$I$777,СВЦЭМ!$A$34:$A$777,$A302,СВЦЭМ!$B$34:$B$777,S$296)+'СЕТ СН'!$F$13</f>
        <v>0</v>
      </c>
      <c r="T302" s="37">
        <f>SUMIFS(СВЦЭМ!$I$34:$I$777,СВЦЭМ!$A$34:$A$777,$A302,СВЦЭМ!$B$34:$B$777,T$296)+'СЕТ СН'!$F$13</f>
        <v>0</v>
      </c>
      <c r="U302" s="37">
        <f>SUMIFS(СВЦЭМ!$I$34:$I$777,СВЦЭМ!$A$34:$A$777,$A302,СВЦЭМ!$B$34:$B$777,U$296)+'СЕТ СН'!$F$13</f>
        <v>0</v>
      </c>
      <c r="V302" s="37">
        <f>SUMIFS(СВЦЭМ!$I$34:$I$777,СВЦЭМ!$A$34:$A$777,$A302,СВЦЭМ!$B$34:$B$777,V$296)+'СЕТ СН'!$F$13</f>
        <v>0</v>
      </c>
      <c r="W302" s="37">
        <f>SUMIFS(СВЦЭМ!$I$34:$I$777,СВЦЭМ!$A$34:$A$777,$A302,СВЦЭМ!$B$34:$B$777,W$296)+'СЕТ СН'!$F$13</f>
        <v>0</v>
      </c>
      <c r="X302" s="37">
        <f>SUMIFS(СВЦЭМ!$I$34:$I$777,СВЦЭМ!$A$34:$A$777,$A302,СВЦЭМ!$B$34:$B$777,X$296)+'СЕТ СН'!$F$13</f>
        <v>0</v>
      </c>
      <c r="Y302" s="37">
        <f>SUMIFS(СВЦЭМ!$I$34:$I$777,СВЦЭМ!$A$34:$A$777,$A302,СВЦЭМ!$B$34:$B$777,Y$296)+'СЕТ СН'!$F$13</f>
        <v>0</v>
      </c>
    </row>
    <row r="303" spans="1:27" ht="15.75" x14ac:dyDescent="0.2">
      <c r="A303" s="36">
        <f t="shared" si="8"/>
        <v>42589</v>
      </c>
      <c r="B303" s="37">
        <f>SUMIFS(СВЦЭМ!$I$34:$I$777,СВЦЭМ!$A$34:$A$777,$A303,СВЦЭМ!$B$34:$B$777,B$296)+'СЕТ СН'!$F$13</f>
        <v>0</v>
      </c>
      <c r="C303" s="37">
        <f>SUMIFS(СВЦЭМ!$I$34:$I$777,СВЦЭМ!$A$34:$A$777,$A303,СВЦЭМ!$B$34:$B$777,C$296)+'СЕТ СН'!$F$13</f>
        <v>0</v>
      </c>
      <c r="D303" s="37">
        <f>SUMIFS(СВЦЭМ!$I$34:$I$777,СВЦЭМ!$A$34:$A$777,$A303,СВЦЭМ!$B$34:$B$777,D$296)+'СЕТ СН'!$F$13</f>
        <v>0</v>
      </c>
      <c r="E303" s="37">
        <f>SUMIFS(СВЦЭМ!$I$34:$I$777,СВЦЭМ!$A$34:$A$777,$A303,СВЦЭМ!$B$34:$B$777,E$296)+'СЕТ СН'!$F$13</f>
        <v>0</v>
      </c>
      <c r="F303" s="37">
        <f>SUMIFS(СВЦЭМ!$I$34:$I$777,СВЦЭМ!$A$34:$A$777,$A303,СВЦЭМ!$B$34:$B$777,F$296)+'СЕТ СН'!$F$13</f>
        <v>0</v>
      </c>
      <c r="G303" s="37">
        <f>SUMIFS(СВЦЭМ!$I$34:$I$777,СВЦЭМ!$A$34:$A$777,$A303,СВЦЭМ!$B$34:$B$777,G$296)+'СЕТ СН'!$F$13</f>
        <v>0</v>
      </c>
      <c r="H303" s="37">
        <f>SUMIFS(СВЦЭМ!$I$34:$I$777,СВЦЭМ!$A$34:$A$777,$A303,СВЦЭМ!$B$34:$B$777,H$296)+'СЕТ СН'!$F$13</f>
        <v>0</v>
      </c>
      <c r="I303" s="37">
        <f>SUMIFS(СВЦЭМ!$I$34:$I$777,СВЦЭМ!$A$34:$A$777,$A303,СВЦЭМ!$B$34:$B$777,I$296)+'СЕТ СН'!$F$13</f>
        <v>0</v>
      </c>
      <c r="J303" s="37">
        <f>SUMIFS(СВЦЭМ!$I$34:$I$777,СВЦЭМ!$A$34:$A$777,$A303,СВЦЭМ!$B$34:$B$777,J$296)+'СЕТ СН'!$F$13</f>
        <v>0</v>
      </c>
      <c r="K303" s="37">
        <f>SUMIFS(СВЦЭМ!$I$34:$I$777,СВЦЭМ!$A$34:$A$777,$A303,СВЦЭМ!$B$34:$B$777,K$296)+'СЕТ СН'!$F$13</f>
        <v>0</v>
      </c>
      <c r="L303" s="37">
        <f>SUMIFS(СВЦЭМ!$I$34:$I$777,СВЦЭМ!$A$34:$A$777,$A303,СВЦЭМ!$B$34:$B$777,L$296)+'СЕТ СН'!$F$13</f>
        <v>0</v>
      </c>
      <c r="M303" s="37">
        <f>SUMIFS(СВЦЭМ!$I$34:$I$777,СВЦЭМ!$A$34:$A$777,$A303,СВЦЭМ!$B$34:$B$777,M$296)+'СЕТ СН'!$F$13</f>
        <v>0</v>
      </c>
      <c r="N303" s="37">
        <f>SUMIFS(СВЦЭМ!$I$34:$I$777,СВЦЭМ!$A$34:$A$777,$A303,СВЦЭМ!$B$34:$B$777,N$296)+'СЕТ СН'!$F$13</f>
        <v>0</v>
      </c>
      <c r="O303" s="37">
        <f>SUMIFS(СВЦЭМ!$I$34:$I$777,СВЦЭМ!$A$34:$A$777,$A303,СВЦЭМ!$B$34:$B$777,O$296)+'СЕТ СН'!$F$13</f>
        <v>0</v>
      </c>
      <c r="P303" s="37">
        <f>SUMIFS(СВЦЭМ!$I$34:$I$777,СВЦЭМ!$A$34:$A$777,$A303,СВЦЭМ!$B$34:$B$777,P$296)+'СЕТ СН'!$F$13</f>
        <v>0</v>
      </c>
      <c r="Q303" s="37">
        <f>SUMIFS(СВЦЭМ!$I$34:$I$777,СВЦЭМ!$A$34:$A$777,$A303,СВЦЭМ!$B$34:$B$777,Q$296)+'СЕТ СН'!$F$13</f>
        <v>0</v>
      </c>
      <c r="R303" s="37">
        <f>SUMIFS(СВЦЭМ!$I$34:$I$777,СВЦЭМ!$A$34:$A$777,$A303,СВЦЭМ!$B$34:$B$777,R$296)+'СЕТ СН'!$F$13</f>
        <v>0</v>
      </c>
      <c r="S303" s="37">
        <f>SUMIFS(СВЦЭМ!$I$34:$I$777,СВЦЭМ!$A$34:$A$777,$A303,СВЦЭМ!$B$34:$B$777,S$296)+'СЕТ СН'!$F$13</f>
        <v>0</v>
      </c>
      <c r="T303" s="37">
        <f>SUMIFS(СВЦЭМ!$I$34:$I$777,СВЦЭМ!$A$34:$A$777,$A303,СВЦЭМ!$B$34:$B$777,T$296)+'СЕТ СН'!$F$13</f>
        <v>0</v>
      </c>
      <c r="U303" s="37">
        <f>SUMIFS(СВЦЭМ!$I$34:$I$777,СВЦЭМ!$A$34:$A$777,$A303,СВЦЭМ!$B$34:$B$777,U$296)+'СЕТ СН'!$F$13</f>
        <v>0</v>
      </c>
      <c r="V303" s="37">
        <f>SUMIFS(СВЦЭМ!$I$34:$I$777,СВЦЭМ!$A$34:$A$777,$A303,СВЦЭМ!$B$34:$B$777,V$296)+'СЕТ СН'!$F$13</f>
        <v>0</v>
      </c>
      <c r="W303" s="37">
        <f>SUMIFS(СВЦЭМ!$I$34:$I$777,СВЦЭМ!$A$34:$A$777,$A303,СВЦЭМ!$B$34:$B$777,W$296)+'СЕТ СН'!$F$13</f>
        <v>0</v>
      </c>
      <c r="X303" s="37">
        <f>SUMIFS(СВЦЭМ!$I$34:$I$777,СВЦЭМ!$A$34:$A$777,$A303,СВЦЭМ!$B$34:$B$777,X$296)+'СЕТ СН'!$F$13</f>
        <v>0</v>
      </c>
      <c r="Y303" s="37">
        <f>SUMIFS(СВЦЭМ!$I$34:$I$777,СВЦЭМ!$A$34:$A$777,$A303,СВЦЭМ!$B$34:$B$777,Y$296)+'СЕТ СН'!$F$13</f>
        <v>0</v>
      </c>
    </row>
    <row r="304" spans="1:27" ht="15.75" x14ac:dyDescent="0.2">
      <c r="A304" s="36">
        <f t="shared" si="8"/>
        <v>42590</v>
      </c>
      <c r="B304" s="37">
        <f>SUMIFS(СВЦЭМ!$I$34:$I$777,СВЦЭМ!$A$34:$A$777,$A304,СВЦЭМ!$B$34:$B$777,B$296)+'СЕТ СН'!$F$13</f>
        <v>0</v>
      </c>
      <c r="C304" s="37">
        <f>SUMIFS(СВЦЭМ!$I$34:$I$777,СВЦЭМ!$A$34:$A$777,$A304,СВЦЭМ!$B$34:$B$777,C$296)+'СЕТ СН'!$F$13</f>
        <v>0</v>
      </c>
      <c r="D304" s="37">
        <f>SUMIFS(СВЦЭМ!$I$34:$I$777,СВЦЭМ!$A$34:$A$777,$A304,СВЦЭМ!$B$34:$B$777,D$296)+'СЕТ СН'!$F$13</f>
        <v>0</v>
      </c>
      <c r="E304" s="37">
        <f>SUMIFS(СВЦЭМ!$I$34:$I$777,СВЦЭМ!$A$34:$A$777,$A304,СВЦЭМ!$B$34:$B$777,E$296)+'СЕТ СН'!$F$13</f>
        <v>0</v>
      </c>
      <c r="F304" s="37">
        <f>SUMIFS(СВЦЭМ!$I$34:$I$777,СВЦЭМ!$A$34:$A$777,$A304,СВЦЭМ!$B$34:$B$777,F$296)+'СЕТ СН'!$F$13</f>
        <v>0</v>
      </c>
      <c r="G304" s="37">
        <f>SUMIFS(СВЦЭМ!$I$34:$I$777,СВЦЭМ!$A$34:$A$777,$A304,СВЦЭМ!$B$34:$B$777,G$296)+'СЕТ СН'!$F$13</f>
        <v>0</v>
      </c>
      <c r="H304" s="37">
        <f>SUMIFS(СВЦЭМ!$I$34:$I$777,СВЦЭМ!$A$34:$A$777,$A304,СВЦЭМ!$B$34:$B$777,H$296)+'СЕТ СН'!$F$13</f>
        <v>0</v>
      </c>
      <c r="I304" s="37">
        <f>SUMIFS(СВЦЭМ!$I$34:$I$777,СВЦЭМ!$A$34:$A$777,$A304,СВЦЭМ!$B$34:$B$777,I$296)+'СЕТ СН'!$F$13</f>
        <v>0</v>
      </c>
      <c r="J304" s="37">
        <f>SUMIFS(СВЦЭМ!$I$34:$I$777,СВЦЭМ!$A$34:$A$777,$A304,СВЦЭМ!$B$34:$B$777,J$296)+'СЕТ СН'!$F$13</f>
        <v>0</v>
      </c>
      <c r="K304" s="37">
        <f>SUMIFS(СВЦЭМ!$I$34:$I$777,СВЦЭМ!$A$34:$A$777,$A304,СВЦЭМ!$B$34:$B$777,K$296)+'СЕТ СН'!$F$13</f>
        <v>0</v>
      </c>
      <c r="L304" s="37">
        <f>SUMIFS(СВЦЭМ!$I$34:$I$777,СВЦЭМ!$A$34:$A$777,$A304,СВЦЭМ!$B$34:$B$777,L$296)+'СЕТ СН'!$F$13</f>
        <v>0</v>
      </c>
      <c r="M304" s="37">
        <f>SUMIFS(СВЦЭМ!$I$34:$I$777,СВЦЭМ!$A$34:$A$777,$A304,СВЦЭМ!$B$34:$B$777,M$296)+'СЕТ СН'!$F$13</f>
        <v>0</v>
      </c>
      <c r="N304" s="37">
        <f>SUMIFS(СВЦЭМ!$I$34:$I$777,СВЦЭМ!$A$34:$A$777,$A304,СВЦЭМ!$B$34:$B$777,N$296)+'СЕТ СН'!$F$13</f>
        <v>0</v>
      </c>
      <c r="O304" s="37">
        <f>SUMIFS(СВЦЭМ!$I$34:$I$777,СВЦЭМ!$A$34:$A$777,$A304,СВЦЭМ!$B$34:$B$777,O$296)+'СЕТ СН'!$F$13</f>
        <v>0</v>
      </c>
      <c r="P304" s="37">
        <f>SUMIFS(СВЦЭМ!$I$34:$I$777,СВЦЭМ!$A$34:$A$777,$A304,СВЦЭМ!$B$34:$B$777,P$296)+'СЕТ СН'!$F$13</f>
        <v>0</v>
      </c>
      <c r="Q304" s="37">
        <f>SUMIFS(СВЦЭМ!$I$34:$I$777,СВЦЭМ!$A$34:$A$777,$A304,СВЦЭМ!$B$34:$B$777,Q$296)+'СЕТ СН'!$F$13</f>
        <v>0</v>
      </c>
      <c r="R304" s="37">
        <f>SUMIFS(СВЦЭМ!$I$34:$I$777,СВЦЭМ!$A$34:$A$777,$A304,СВЦЭМ!$B$34:$B$777,R$296)+'СЕТ СН'!$F$13</f>
        <v>0</v>
      </c>
      <c r="S304" s="37">
        <f>SUMIFS(СВЦЭМ!$I$34:$I$777,СВЦЭМ!$A$34:$A$777,$A304,СВЦЭМ!$B$34:$B$777,S$296)+'СЕТ СН'!$F$13</f>
        <v>0</v>
      </c>
      <c r="T304" s="37">
        <f>SUMIFS(СВЦЭМ!$I$34:$I$777,СВЦЭМ!$A$34:$A$777,$A304,СВЦЭМ!$B$34:$B$777,T$296)+'СЕТ СН'!$F$13</f>
        <v>0</v>
      </c>
      <c r="U304" s="37">
        <f>SUMIFS(СВЦЭМ!$I$34:$I$777,СВЦЭМ!$A$34:$A$777,$A304,СВЦЭМ!$B$34:$B$777,U$296)+'СЕТ СН'!$F$13</f>
        <v>0</v>
      </c>
      <c r="V304" s="37">
        <f>SUMIFS(СВЦЭМ!$I$34:$I$777,СВЦЭМ!$A$34:$A$777,$A304,СВЦЭМ!$B$34:$B$777,V$296)+'СЕТ СН'!$F$13</f>
        <v>0</v>
      </c>
      <c r="W304" s="37">
        <f>SUMIFS(СВЦЭМ!$I$34:$I$777,СВЦЭМ!$A$34:$A$777,$A304,СВЦЭМ!$B$34:$B$777,W$296)+'СЕТ СН'!$F$13</f>
        <v>0</v>
      </c>
      <c r="X304" s="37">
        <f>SUMIFS(СВЦЭМ!$I$34:$I$777,СВЦЭМ!$A$34:$A$777,$A304,СВЦЭМ!$B$34:$B$777,X$296)+'СЕТ СН'!$F$13</f>
        <v>0</v>
      </c>
      <c r="Y304" s="37">
        <f>SUMIFS(СВЦЭМ!$I$34:$I$777,СВЦЭМ!$A$34:$A$777,$A304,СВЦЭМ!$B$34:$B$777,Y$296)+'СЕТ СН'!$F$13</f>
        <v>0</v>
      </c>
    </row>
    <row r="305" spans="1:25" ht="15.75" x14ac:dyDescent="0.2">
      <c r="A305" s="36">
        <f t="shared" si="8"/>
        <v>42591</v>
      </c>
      <c r="B305" s="37">
        <f>SUMIFS(СВЦЭМ!$I$34:$I$777,СВЦЭМ!$A$34:$A$777,$A305,СВЦЭМ!$B$34:$B$777,B$296)+'СЕТ СН'!$F$13</f>
        <v>0</v>
      </c>
      <c r="C305" s="37">
        <f>SUMIFS(СВЦЭМ!$I$34:$I$777,СВЦЭМ!$A$34:$A$777,$A305,СВЦЭМ!$B$34:$B$777,C$296)+'СЕТ СН'!$F$13</f>
        <v>0</v>
      </c>
      <c r="D305" s="37">
        <f>SUMIFS(СВЦЭМ!$I$34:$I$777,СВЦЭМ!$A$34:$A$777,$A305,СВЦЭМ!$B$34:$B$777,D$296)+'СЕТ СН'!$F$13</f>
        <v>0</v>
      </c>
      <c r="E305" s="37">
        <f>SUMIFS(СВЦЭМ!$I$34:$I$777,СВЦЭМ!$A$34:$A$777,$A305,СВЦЭМ!$B$34:$B$777,E$296)+'СЕТ СН'!$F$13</f>
        <v>0</v>
      </c>
      <c r="F305" s="37">
        <f>SUMIFS(СВЦЭМ!$I$34:$I$777,СВЦЭМ!$A$34:$A$777,$A305,СВЦЭМ!$B$34:$B$777,F$296)+'СЕТ СН'!$F$13</f>
        <v>0</v>
      </c>
      <c r="G305" s="37">
        <f>SUMIFS(СВЦЭМ!$I$34:$I$777,СВЦЭМ!$A$34:$A$777,$A305,СВЦЭМ!$B$34:$B$777,G$296)+'СЕТ СН'!$F$13</f>
        <v>0</v>
      </c>
      <c r="H305" s="37">
        <f>SUMIFS(СВЦЭМ!$I$34:$I$777,СВЦЭМ!$A$34:$A$777,$A305,СВЦЭМ!$B$34:$B$777,H$296)+'СЕТ СН'!$F$13</f>
        <v>0</v>
      </c>
      <c r="I305" s="37">
        <f>SUMIFS(СВЦЭМ!$I$34:$I$777,СВЦЭМ!$A$34:$A$777,$A305,СВЦЭМ!$B$34:$B$777,I$296)+'СЕТ СН'!$F$13</f>
        <v>0</v>
      </c>
      <c r="J305" s="37">
        <f>SUMIFS(СВЦЭМ!$I$34:$I$777,СВЦЭМ!$A$34:$A$777,$A305,СВЦЭМ!$B$34:$B$777,J$296)+'СЕТ СН'!$F$13</f>
        <v>0</v>
      </c>
      <c r="K305" s="37">
        <f>SUMIFS(СВЦЭМ!$I$34:$I$777,СВЦЭМ!$A$34:$A$777,$A305,СВЦЭМ!$B$34:$B$777,K$296)+'СЕТ СН'!$F$13</f>
        <v>0</v>
      </c>
      <c r="L305" s="37">
        <f>SUMIFS(СВЦЭМ!$I$34:$I$777,СВЦЭМ!$A$34:$A$777,$A305,СВЦЭМ!$B$34:$B$777,L$296)+'СЕТ СН'!$F$13</f>
        <v>0</v>
      </c>
      <c r="M305" s="37">
        <f>SUMIFS(СВЦЭМ!$I$34:$I$777,СВЦЭМ!$A$34:$A$777,$A305,СВЦЭМ!$B$34:$B$777,M$296)+'СЕТ СН'!$F$13</f>
        <v>0</v>
      </c>
      <c r="N305" s="37">
        <f>SUMIFS(СВЦЭМ!$I$34:$I$777,СВЦЭМ!$A$34:$A$777,$A305,СВЦЭМ!$B$34:$B$777,N$296)+'СЕТ СН'!$F$13</f>
        <v>0</v>
      </c>
      <c r="O305" s="37">
        <f>SUMIFS(СВЦЭМ!$I$34:$I$777,СВЦЭМ!$A$34:$A$777,$A305,СВЦЭМ!$B$34:$B$777,O$296)+'СЕТ СН'!$F$13</f>
        <v>0</v>
      </c>
      <c r="P305" s="37">
        <f>SUMIFS(СВЦЭМ!$I$34:$I$777,СВЦЭМ!$A$34:$A$777,$A305,СВЦЭМ!$B$34:$B$777,P$296)+'СЕТ СН'!$F$13</f>
        <v>0</v>
      </c>
      <c r="Q305" s="37">
        <f>SUMIFS(СВЦЭМ!$I$34:$I$777,СВЦЭМ!$A$34:$A$777,$A305,СВЦЭМ!$B$34:$B$777,Q$296)+'СЕТ СН'!$F$13</f>
        <v>0</v>
      </c>
      <c r="R305" s="37">
        <f>SUMIFS(СВЦЭМ!$I$34:$I$777,СВЦЭМ!$A$34:$A$777,$A305,СВЦЭМ!$B$34:$B$777,R$296)+'СЕТ СН'!$F$13</f>
        <v>0</v>
      </c>
      <c r="S305" s="37">
        <f>SUMIFS(СВЦЭМ!$I$34:$I$777,СВЦЭМ!$A$34:$A$777,$A305,СВЦЭМ!$B$34:$B$777,S$296)+'СЕТ СН'!$F$13</f>
        <v>0</v>
      </c>
      <c r="T305" s="37">
        <f>SUMIFS(СВЦЭМ!$I$34:$I$777,СВЦЭМ!$A$34:$A$777,$A305,СВЦЭМ!$B$34:$B$777,T$296)+'СЕТ СН'!$F$13</f>
        <v>0</v>
      </c>
      <c r="U305" s="37">
        <f>SUMIFS(СВЦЭМ!$I$34:$I$777,СВЦЭМ!$A$34:$A$777,$A305,СВЦЭМ!$B$34:$B$777,U$296)+'СЕТ СН'!$F$13</f>
        <v>0</v>
      </c>
      <c r="V305" s="37">
        <f>SUMIFS(СВЦЭМ!$I$34:$I$777,СВЦЭМ!$A$34:$A$777,$A305,СВЦЭМ!$B$34:$B$777,V$296)+'СЕТ СН'!$F$13</f>
        <v>0</v>
      </c>
      <c r="W305" s="37">
        <f>SUMIFS(СВЦЭМ!$I$34:$I$777,СВЦЭМ!$A$34:$A$777,$A305,СВЦЭМ!$B$34:$B$777,W$296)+'СЕТ СН'!$F$13</f>
        <v>0</v>
      </c>
      <c r="X305" s="37">
        <f>SUMIFS(СВЦЭМ!$I$34:$I$777,СВЦЭМ!$A$34:$A$777,$A305,СВЦЭМ!$B$34:$B$777,X$296)+'СЕТ СН'!$F$13</f>
        <v>0</v>
      </c>
      <c r="Y305" s="37">
        <f>SUMIFS(СВЦЭМ!$I$34:$I$777,СВЦЭМ!$A$34:$A$777,$A305,СВЦЭМ!$B$34:$B$777,Y$296)+'СЕТ СН'!$F$13</f>
        <v>0</v>
      </c>
    </row>
    <row r="306" spans="1:25" ht="15.75" x14ac:dyDescent="0.2">
      <c r="A306" s="36">
        <f t="shared" si="8"/>
        <v>42592</v>
      </c>
      <c r="B306" s="37">
        <f>SUMIFS(СВЦЭМ!$I$34:$I$777,СВЦЭМ!$A$34:$A$777,$A306,СВЦЭМ!$B$34:$B$777,B$296)+'СЕТ СН'!$F$13</f>
        <v>0</v>
      </c>
      <c r="C306" s="37">
        <f>SUMIFS(СВЦЭМ!$I$34:$I$777,СВЦЭМ!$A$34:$A$777,$A306,СВЦЭМ!$B$34:$B$777,C$296)+'СЕТ СН'!$F$13</f>
        <v>0</v>
      </c>
      <c r="D306" s="37">
        <f>SUMIFS(СВЦЭМ!$I$34:$I$777,СВЦЭМ!$A$34:$A$777,$A306,СВЦЭМ!$B$34:$B$777,D$296)+'СЕТ СН'!$F$13</f>
        <v>0</v>
      </c>
      <c r="E306" s="37">
        <f>SUMIFS(СВЦЭМ!$I$34:$I$777,СВЦЭМ!$A$34:$A$777,$A306,СВЦЭМ!$B$34:$B$777,E$296)+'СЕТ СН'!$F$13</f>
        <v>0</v>
      </c>
      <c r="F306" s="37">
        <f>SUMIFS(СВЦЭМ!$I$34:$I$777,СВЦЭМ!$A$34:$A$777,$A306,СВЦЭМ!$B$34:$B$777,F$296)+'СЕТ СН'!$F$13</f>
        <v>0</v>
      </c>
      <c r="G306" s="37">
        <f>SUMIFS(СВЦЭМ!$I$34:$I$777,СВЦЭМ!$A$34:$A$777,$A306,СВЦЭМ!$B$34:$B$777,G$296)+'СЕТ СН'!$F$13</f>
        <v>0</v>
      </c>
      <c r="H306" s="37">
        <f>SUMIFS(СВЦЭМ!$I$34:$I$777,СВЦЭМ!$A$34:$A$777,$A306,СВЦЭМ!$B$34:$B$777,H$296)+'СЕТ СН'!$F$13</f>
        <v>0</v>
      </c>
      <c r="I306" s="37">
        <f>SUMIFS(СВЦЭМ!$I$34:$I$777,СВЦЭМ!$A$34:$A$777,$A306,СВЦЭМ!$B$34:$B$777,I$296)+'СЕТ СН'!$F$13</f>
        <v>0</v>
      </c>
      <c r="J306" s="37">
        <f>SUMIFS(СВЦЭМ!$I$34:$I$777,СВЦЭМ!$A$34:$A$777,$A306,СВЦЭМ!$B$34:$B$777,J$296)+'СЕТ СН'!$F$13</f>
        <v>0</v>
      </c>
      <c r="K306" s="37">
        <f>SUMIFS(СВЦЭМ!$I$34:$I$777,СВЦЭМ!$A$34:$A$777,$A306,СВЦЭМ!$B$34:$B$777,K$296)+'СЕТ СН'!$F$13</f>
        <v>0</v>
      </c>
      <c r="L306" s="37">
        <f>SUMIFS(СВЦЭМ!$I$34:$I$777,СВЦЭМ!$A$34:$A$777,$A306,СВЦЭМ!$B$34:$B$777,L$296)+'СЕТ СН'!$F$13</f>
        <v>0</v>
      </c>
      <c r="M306" s="37">
        <f>SUMIFS(СВЦЭМ!$I$34:$I$777,СВЦЭМ!$A$34:$A$777,$A306,СВЦЭМ!$B$34:$B$777,M$296)+'СЕТ СН'!$F$13</f>
        <v>0</v>
      </c>
      <c r="N306" s="37">
        <f>SUMIFS(СВЦЭМ!$I$34:$I$777,СВЦЭМ!$A$34:$A$777,$A306,СВЦЭМ!$B$34:$B$777,N$296)+'СЕТ СН'!$F$13</f>
        <v>0</v>
      </c>
      <c r="O306" s="37">
        <f>SUMIFS(СВЦЭМ!$I$34:$I$777,СВЦЭМ!$A$34:$A$777,$A306,СВЦЭМ!$B$34:$B$777,O$296)+'СЕТ СН'!$F$13</f>
        <v>0</v>
      </c>
      <c r="P306" s="37">
        <f>SUMIFS(СВЦЭМ!$I$34:$I$777,СВЦЭМ!$A$34:$A$777,$A306,СВЦЭМ!$B$34:$B$777,P$296)+'СЕТ СН'!$F$13</f>
        <v>0</v>
      </c>
      <c r="Q306" s="37">
        <f>SUMIFS(СВЦЭМ!$I$34:$I$777,СВЦЭМ!$A$34:$A$777,$A306,СВЦЭМ!$B$34:$B$777,Q$296)+'СЕТ СН'!$F$13</f>
        <v>0</v>
      </c>
      <c r="R306" s="37">
        <f>SUMIFS(СВЦЭМ!$I$34:$I$777,СВЦЭМ!$A$34:$A$777,$A306,СВЦЭМ!$B$34:$B$777,R$296)+'СЕТ СН'!$F$13</f>
        <v>0</v>
      </c>
      <c r="S306" s="37">
        <f>SUMIFS(СВЦЭМ!$I$34:$I$777,СВЦЭМ!$A$34:$A$777,$A306,СВЦЭМ!$B$34:$B$777,S$296)+'СЕТ СН'!$F$13</f>
        <v>0</v>
      </c>
      <c r="T306" s="37">
        <f>SUMIFS(СВЦЭМ!$I$34:$I$777,СВЦЭМ!$A$34:$A$777,$A306,СВЦЭМ!$B$34:$B$777,T$296)+'СЕТ СН'!$F$13</f>
        <v>0</v>
      </c>
      <c r="U306" s="37">
        <f>SUMIFS(СВЦЭМ!$I$34:$I$777,СВЦЭМ!$A$34:$A$777,$A306,СВЦЭМ!$B$34:$B$777,U$296)+'СЕТ СН'!$F$13</f>
        <v>0</v>
      </c>
      <c r="V306" s="37">
        <f>SUMIFS(СВЦЭМ!$I$34:$I$777,СВЦЭМ!$A$34:$A$777,$A306,СВЦЭМ!$B$34:$B$777,V$296)+'СЕТ СН'!$F$13</f>
        <v>0</v>
      </c>
      <c r="W306" s="37">
        <f>SUMIFS(СВЦЭМ!$I$34:$I$777,СВЦЭМ!$A$34:$A$777,$A306,СВЦЭМ!$B$34:$B$777,W$296)+'СЕТ СН'!$F$13</f>
        <v>0</v>
      </c>
      <c r="X306" s="37">
        <f>SUMIFS(СВЦЭМ!$I$34:$I$777,СВЦЭМ!$A$34:$A$777,$A306,СВЦЭМ!$B$34:$B$777,X$296)+'СЕТ СН'!$F$13</f>
        <v>0</v>
      </c>
      <c r="Y306" s="37">
        <f>SUMIFS(СВЦЭМ!$I$34:$I$777,СВЦЭМ!$A$34:$A$777,$A306,СВЦЭМ!$B$34:$B$777,Y$296)+'СЕТ СН'!$F$13</f>
        <v>0</v>
      </c>
    </row>
    <row r="307" spans="1:25" ht="15.75" x14ac:dyDescent="0.2">
      <c r="A307" s="36">
        <f t="shared" si="8"/>
        <v>42593</v>
      </c>
      <c r="B307" s="37">
        <f>SUMIFS(СВЦЭМ!$I$34:$I$777,СВЦЭМ!$A$34:$A$777,$A307,СВЦЭМ!$B$34:$B$777,B$296)+'СЕТ СН'!$F$13</f>
        <v>0</v>
      </c>
      <c r="C307" s="37">
        <f>SUMIFS(СВЦЭМ!$I$34:$I$777,СВЦЭМ!$A$34:$A$777,$A307,СВЦЭМ!$B$34:$B$777,C$296)+'СЕТ СН'!$F$13</f>
        <v>0</v>
      </c>
      <c r="D307" s="37">
        <f>SUMIFS(СВЦЭМ!$I$34:$I$777,СВЦЭМ!$A$34:$A$777,$A307,СВЦЭМ!$B$34:$B$777,D$296)+'СЕТ СН'!$F$13</f>
        <v>0</v>
      </c>
      <c r="E307" s="37">
        <f>SUMIFS(СВЦЭМ!$I$34:$I$777,СВЦЭМ!$A$34:$A$777,$A307,СВЦЭМ!$B$34:$B$777,E$296)+'СЕТ СН'!$F$13</f>
        <v>0</v>
      </c>
      <c r="F307" s="37">
        <f>SUMIFS(СВЦЭМ!$I$34:$I$777,СВЦЭМ!$A$34:$A$777,$A307,СВЦЭМ!$B$34:$B$777,F$296)+'СЕТ СН'!$F$13</f>
        <v>0</v>
      </c>
      <c r="G307" s="37">
        <f>SUMIFS(СВЦЭМ!$I$34:$I$777,СВЦЭМ!$A$34:$A$777,$A307,СВЦЭМ!$B$34:$B$777,G$296)+'СЕТ СН'!$F$13</f>
        <v>0</v>
      </c>
      <c r="H307" s="37">
        <f>SUMIFS(СВЦЭМ!$I$34:$I$777,СВЦЭМ!$A$34:$A$777,$A307,СВЦЭМ!$B$34:$B$777,H$296)+'СЕТ СН'!$F$13</f>
        <v>0</v>
      </c>
      <c r="I307" s="37">
        <f>SUMIFS(СВЦЭМ!$I$34:$I$777,СВЦЭМ!$A$34:$A$777,$A307,СВЦЭМ!$B$34:$B$777,I$296)+'СЕТ СН'!$F$13</f>
        <v>0</v>
      </c>
      <c r="J307" s="37">
        <f>SUMIFS(СВЦЭМ!$I$34:$I$777,СВЦЭМ!$A$34:$A$777,$A307,СВЦЭМ!$B$34:$B$777,J$296)+'СЕТ СН'!$F$13</f>
        <v>0</v>
      </c>
      <c r="K307" s="37">
        <f>SUMIFS(СВЦЭМ!$I$34:$I$777,СВЦЭМ!$A$34:$A$777,$A307,СВЦЭМ!$B$34:$B$777,K$296)+'СЕТ СН'!$F$13</f>
        <v>0</v>
      </c>
      <c r="L307" s="37">
        <f>SUMIFS(СВЦЭМ!$I$34:$I$777,СВЦЭМ!$A$34:$A$777,$A307,СВЦЭМ!$B$34:$B$777,L$296)+'СЕТ СН'!$F$13</f>
        <v>0</v>
      </c>
      <c r="M307" s="37">
        <f>SUMIFS(СВЦЭМ!$I$34:$I$777,СВЦЭМ!$A$34:$A$777,$A307,СВЦЭМ!$B$34:$B$777,M$296)+'СЕТ СН'!$F$13</f>
        <v>0</v>
      </c>
      <c r="N307" s="37">
        <f>SUMIFS(СВЦЭМ!$I$34:$I$777,СВЦЭМ!$A$34:$A$777,$A307,СВЦЭМ!$B$34:$B$777,N$296)+'СЕТ СН'!$F$13</f>
        <v>0</v>
      </c>
      <c r="O307" s="37">
        <f>SUMIFS(СВЦЭМ!$I$34:$I$777,СВЦЭМ!$A$34:$A$777,$A307,СВЦЭМ!$B$34:$B$777,O$296)+'СЕТ СН'!$F$13</f>
        <v>0</v>
      </c>
      <c r="P307" s="37">
        <f>SUMIFS(СВЦЭМ!$I$34:$I$777,СВЦЭМ!$A$34:$A$777,$A307,СВЦЭМ!$B$34:$B$777,P$296)+'СЕТ СН'!$F$13</f>
        <v>0</v>
      </c>
      <c r="Q307" s="37">
        <f>SUMIFS(СВЦЭМ!$I$34:$I$777,СВЦЭМ!$A$34:$A$777,$A307,СВЦЭМ!$B$34:$B$777,Q$296)+'СЕТ СН'!$F$13</f>
        <v>0</v>
      </c>
      <c r="R307" s="37">
        <f>SUMIFS(СВЦЭМ!$I$34:$I$777,СВЦЭМ!$A$34:$A$777,$A307,СВЦЭМ!$B$34:$B$777,R$296)+'СЕТ СН'!$F$13</f>
        <v>0</v>
      </c>
      <c r="S307" s="37">
        <f>SUMIFS(СВЦЭМ!$I$34:$I$777,СВЦЭМ!$A$34:$A$777,$A307,СВЦЭМ!$B$34:$B$777,S$296)+'СЕТ СН'!$F$13</f>
        <v>0</v>
      </c>
      <c r="T307" s="37">
        <f>SUMIFS(СВЦЭМ!$I$34:$I$777,СВЦЭМ!$A$34:$A$777,$A307,СВЦЭМ!$B$34:$B$777,T$296)+'СЕТ СН'!$F$13</f>
        <v>0</v>
      </c>
      <c r="U307" s="37">
        <f>SUMIFS(СВЦЭМ!$I$34:$I$777,СВЦЭМ!$A$34:$A$777,$A307,СВЦЭМ!$B$34:$B$777,U$296)+'СЕТ СН'!$F$13</f>
        <v>0</v>
      </c>
      <c r="V307" s="37">
        <f>SUMIFS(СВЦЭМ!$I$34:$I$777,СВЦЭМ!$A$34:$A$777,$A307,СВЦЭМ!$B$34:$B$777,V$296)+'СЕТ СН'!$F$13</f>
        <v>0</v>
      </c>
      <c r="W307" s="37">
        <f>SUMIFS(СВЦЭМ!$I$34:$I$777,СВЦЭМ!$A$34:$A$777,$A307,СВЦЭМ!$B$34:$B$777,W$296)+'СЕТ СН'!$F$13</f>
        <v>0</v>
      </c>
      <c r="X307" s="37">
        <f>SUMIFS(СВЦЭМ!$I$34:$I$777,СВЦЭМ!$A$34:$A$777,$A307,СВЦЭМ!$B$34:$B$777,X$296)+'СЕТ СН'!$F$13</f>
        <v>0</v>
      </c>
      <c r="Y307" s="37">
        <f>SUMIFS(СВЦЭМ!$I$34:$I$777,СВЦЭМ!$A$34:$A$777,$A307,СВЦЭМ!$B$34:$B$777,Y$296)+'СЕТ СН'!$F$13</f>
        <v>0</v>
      </c>
    </row>
    <row r="308" spans="1:25" ht="15.75" x14ac:dyDescent="0.2">
      <c r="A308" s="36">
        <f t="shared" si="8"/>
        <v>42594</v>
      </c>
      <c r="B308" s="37">
        <f>SUMIFS(СВЦЭМ!$I$34:$I$777,СВЦЭМ!$A$34:$A$777,$A308,СВЦЭМ!$B$34:$B$777,B$296)+'СЕТ СН'!$F$13</f>
        <v>0</v>
      </c>
      <c r="C308" s="37">
        <f>SUMIFS(СВЦЭМ!$I$34:$I$777,СВЦЭМ!$A$34:$A$777,$A308,СВЦЭМ!$B$34:$B$777,C$296)+'СЕТ СН'!$F$13</f>
        <v>0</v>
      </c>
      <c r="D308" s="37">
        <f>SUMIFS(СВЦЭМ!$I$34:$I$777,СВЦЭМ!$A$34:$A$777,$A308,СВЦЭМ!$B$34:$B$777,D$296)+'СЕТ СН'!$F$13</f>
        <v>0</v>
      </c>
      <c r="E308" s="37">
        <f>SUMIFS(СВЦЭМ!$I$34:$I$777,СВЦЭМ!$A$34:$A$777,$A308,СВЦЭМ!$B$34:$B$777,E$296)+'СЕТ СН'!$F$13</f>
        <v>0</v>
      </c>
      <c r="F308" s="37">
        <f>SUMIFS(СВЦЭМ!$I$34:$I$777,СВЦЭМ!$A$34:$A$777,$A308,СВЦЭМ!$B$34:$B$777,F$296)+'СЕТ СН'!$F$13</f>
        <v>0</v>
      </c>
      <c r="G308" s="37">
        <f>SUMIFS(СВЦЭМ!$I$34:$I$777,СВЦЭМ!$A$34:$A$777,$A308,СВЦЭМ!$B$34:$B$777,G$296)+'СЕТ СН'!$F$13</f>
        <v>0</v>
      </c>
      <c r="H308" s="37">
        <f>SUMIFS(СВЦЭМ!$I$34:$I$777,СВЦЭМ!$A$34:$A$777,$A308,СВЦЭМ!$B$34:$B$777,H$296)+'СЕТ СН'!$F$13</f>
        <v>0</v>
      </c>
      <c r="I308" s="37">
        <f>SUMIFS(СВЦЭМ!$I$34:$I$777,СВЦЭМ!$A$34:$A$777,$A308,СВЦЭМ!$B$34:$B$777,I$296)+'СЕТ СН'!$F$13</f>
        <v>0</v>
      </c>
      <c r="J308" s="37">
        <f>SUMIFS(СВЦЭМ!$I$34:$I$777,СВЦЭМ!$A$34:$A$777,$A308,СВЦЭМ!$B$34:$B$777,J$296)+'СЕТ СН'!$F$13</f>
        <v>0</v>
      </c>
      <c r="K308" s="37">
        <f>SUMIFS(СВЦЭМ!$I$34:$I$777,СВЦЭМ!$A$34:$A$777,$A308,СВЦЭМ!$B$34:$B$777,K$296)+'СЕТ СН'!$F$13</f>
        <v>0</v>
      </c>
      <c r="L308" s="37">
        <f>SUMIFS(СВЦЭМ!$I$34:$I$777,СВЦЭМ!$A$34:$A$777,$A308,СВЦЭМ!$B$34:$B$777,L$296)+'СЕТ СН'!$F$13</f>
        <v>0</v>
      </c>
      <c r="M308" s="37">
        <f>SUMIFS(СВЦЭМ!$I$34:$I$777,СВЦЭМ!$A$34:$A$777,$A308,СВЦЭМ!$B$34:$B$777,M$296)+'СЕТ СН'!$F$13</f>
        <v>0</v>
      </c>
      <c r="N308" s="37">
        <f>SUMIFS(СВЦЭМ!$I$34:$I$777,СВЦЭМ!$A$34:$A$777,$A308,СВЦЭМ!$B$34:$B$777,N$296)+'СЕТ СН'!$F$13</f>
        <v>0</v>
      </c>
      <c r="O308" s="37">
        <f>SUMIFS(СВЦЭМ!$I$34:$I$777,СВЦЭМ!$A$34:$A$777,$A308,СВЦЭМ!$B$34:$B$777,O$296)+'СЕТ СН'!$F$13</f>
        <v>0</v>
      </c>
      <c r="P308" s="37">
        <f>SUMIFS(СВЦЭМ!$I$34:$I$777,СВЦЭМ!$A$34:$A$777,$A308,СВЦЭМ!$B$34:$B$777,P$296)+'СЕТ СН'!$F$13</f>
        <v>0</v>
      </c>
      <c r="Q308" s="37">
        <f>SUMIFS(СВЦЭМ!$I$34:$I$777,СВЦЭМ!$A$34:$A$777,$A308,СВЦЭМ!$B$34:$B$777,Q$296)+'СЕТ СН'!$F$13</f>
        <v>0</v>
      </c>
      <c r="R308" s="37">
        <f>SUMIFS(СВЦЭМ!$I$34:$I$777,СВЦЭМ!$A$34:$A$777,$A308,СВЦЭМ!$B$34:$B$777,R$296)+'СЕТ СН'!$F$13</f>
        <v>0</v>
      </c>
      <c r="S308" s="37">
        <f>SUMIFS(СВЦЭМ!$I$34:$I$777,СВЦЭМ!$A$34:$A$777,$A308,СВЦЭМ!$B$34:$B$777,S$296)+'СЕТ СН'!$F$13</f>
        <v>0</v>
      </c>
      <c r="T308" s="37">
        <f>SUMIFS(СВЦЭМ!$I$34:$I$777,СВЦЭМ!$A$34:$A$777,$A308,СВЦЭМ!$B$34:$B$777,T$296)+'СЕТ СН'!$F$13</f>
        <v>0</v>
      </c>
      <c r="U308" s="37">
        <f>SUMIFS(СВЦЭМ!$I$34:$I$777,СВЦЭМ!$A$34:$A$777,$A308,СВЦЭМ!$B$34:$B$777,U$296)+'СЕТ СН'!$F$13</f>
        <v>0</v>
      </c>
      <c r="V308" s="37">
        <f>SUMIFS(СВЦЭМ!$I$34:$I$777,СВЦЭМ!$A$34:$A$777,$A308,СВЦЭМ!$B$34:$B$777,V$296)+'СЕТ СН'!$F$13</f>
        <v>0</v>
      </c>
      <c r="W308" s="37">
        <f>SUMIFS(СВЦЭМ!$I$34:$I$777,СВЦЭМ!$A$34:$A$777,$A308,СВЦЭМ!$B$34:$B$777,W$296)+'СЕТ СН'!$F$13</f>
        <v>0</v>
      </c>
      <c r="X308" s="37">
        <f>SUMIFS(СВЦЭМ!$I$34:$I$777,СВЦЭМ!$A$34:$A$777,$A308,СВЦЭМ!$B$34:$B$777,X$296)+'СЕТ СН'!$F$13</f>
        <v>0</v>
      </c>
      <c r="Y308" s="37">
        <f>SUMIFS(СВЦЭМ!$I$34:$I$777,СВЦЭМ!$A$34:$A$777,$A308,СВЦЭМ!$B$34:$B$777,Y$296)+'СЕТ СН'!$F$13</f>
        <v>0</v>
      </c>
    </row>
    <row r="309" spans="1:25" ht="15.75" x14ac:dyDescent="0.2">
      <c r="A309" s="36">
        <f t="shared" si="8"/>
        <v>42595</v>
      </c>
      <c r="B309" s="37">
        <f>SUMIFS(СВЦЭМ!$I$34:$I$777,СВЦЭМ!$A$34:$A$777,$A309,СВЦЭМ!$B$34:$B$777,B$296)+'СЕТ СН'!$F$13</f>
        <v>0</v>
      </c>
      <c r="C309" s="37">
        <f>SUMIFS(СВЦЭМ!$I$34:$I$777,СВЦЭМ!$A$34:$A$777,$A309,СВЦЭМ!$B$34:$B$777,C$296)+'СЕТ СН'!$F$13</f>
        <v>0</v>
      </c>
      <c r="D309" s="37">
        <f>SUMIFS(СВЦЭМ!$I$34:$I$777,СВЦЭМ!$A$34:$A$777,$A309,СВЦЭМ!$B$34:$B$777,D$296)+'СЕТ СН'!$F$13</f>
        <v>0</v>
      </c>
      <c r="E309" s="37">
        <f>SUMIFS(СВЦЭМ!$I$34:$I$777,СВЦЭМ!$A$34:$A$777,$A309,СВЦЭМ!$B$34:$B$777,E$296)+'СЕТ СН'!$F$13</f>
        <v>0</v>
      </c>
      <c r="F309" s="37">
        <f>SUMIFS(СВЦЭМ!$I$34:$I$777,СВЦЭМ!$A$34:$A$777,$A309,СВЦЭМ!$B$34:$B$777,F$296)+'СЕТ СН'!$F$13</f>
        <v>0</v>
      </c>
      <c r="G309" s="37">
        <f>SUMIFS(СВЦЭМ!$I$34:$I$777,СВЦЭМ!$A$34:$A$777,$A309,СВЦЭМ!$B$34:$B$777,G$296)+'СЕТ СН'!$F$13</f>
        <v>0</v>
      </c>
      <c r="H309" s="37">
        <f>SUMIFS(СВЦЭМ!$I$34:$I$777,СВЦЭМ!$A$34:$A$777,$A309,СВЦЭМ!$B$34:$B$777,H$296)+'СЕТ СН'!$F$13</f>
        <v>0</v>
      </c>
      <c r="I309" s="37">
        <f>SUMIFS(СВЦЭМ!$I$34:$I$777,СВЦЭМ!$A$34:$A$777,$A309,СВЦЭМ!$B$34:$B$777,I$296)+'СЕТ СН'!$F$13</f>
        <v>0</v>
      </c>
      <c r="J309" s="37">
        <f>SUMIFS(СВЦЭМ!$I$34:$I$777,СВЦЭМ!$A$34:$A$777,$A309,СВЦЭМ!$B$34:$B$777,J$296)+'СЕТ СН'!$F$13</f>
        <v>0</v>
      </c>
      <c r="K309" s="37">
        <f>SUMIFS(СВЦЭМ!$I$34:$I$777,СВЦЭМ!$A$34:$A$777,$A309,СВЦЭМ!$B$34:$B$777,K$296)+'СЕТ СН'!$F$13</f>
        <v>0</v>
      </c>
      <c r="L309" s="37">
        <f>SUMIFS(СВЦЭМ!$I$34:$I$777,СВЦЭМ!$A$34:$A$777,$A309,СВЦЭМ!$B$34:$B$777,L$296)+'СЕТ СН'!$F$13</f>
        <v>0</v>
      </c>
      <c r="M309" s="37">
        <f>SUMIFS(СВЦЭМ!$I$34:$I$777,СВЦЭМ!$A$34:$A$777,$A309,СВЦЭМ!$B$34:$B$777,M$296)+'СЕТ СН'!$F$13</f>
        <v>0</v>
      </c>
      <c r="N309" s="37">
        <f>SUMIFS(СВЦЭМ!$I$34:$I$777,СВЦЭМ!$A$34:$A$777,$A309,СВЦЭМ!$B$34:$B$777,N$296)+'СЕТ СН'!$F$13</f>
        <v>0</v>
      </c>
      <c r="O309" s="37">
        <f>SUMIFS(СВЦЭМ!$I$34:$I$777,СВЦЭМ!$A$34:$A$777,$A309,СВЦЭМ!$B$34:$B$777,O$296)+'СЕТ СН'!$F$13</f>
        <v>0</v>
      </c>
      <c r="P309" s="37">
        <f>SUMIFS(СВЦЭМ!$I$34:$I$777,СВЦЭМ!$A$34:$A$777,$A309,СВЦЭМ!$B$34:$B$777,P$296)+'СЕТ СН'!$F$13</f>
        <v>0</v>
      </c>
      <c r="Q309" s="37">
        <f>SUMIFS(СВЦЭМ!$I$34:$I$777,СВЦЭМ!$A$34:$A$777,$A309,СВЦЭМ!$B$34:$B$777,Q$296)+'СЕТ СН'!$F$13</f>
        <v>0</v>
      </c>
      <c r="R309" s="37">
        <f>SUMIFS(СВЦЭМ!$I$34:$I$777,СВЦЭМ!$A$34:$A$777,$A309,СВЦЭМ!$B$34:$B$777,R$296)+'СЕТ СН'!$F$13</f>
        <v>0</v>
      </c>
      <c r="S309" s="37">
        <f>SUMIFS(СВЦЭМ!$I$34:$I$777,СВЦЭМ!$A$34:$A$777,$A309,СВЦЭМ!$B$34:$B$777,S$296)+'СЕТ СН'!$F$13</f>
        <v>0</v>
      </c>
      <c r="T309" s="37">
        <f>SUMIFS(СВЦЭМ!$I$34:$I$777,СВЦЭМ!$A$34:$A$777,$A309,СВЦЭМ!$B$34:$B$777,T$296)+'СЕТ СН'!$F$13</f>
        <v>0</v>
      </c>
      <c r="U309" s="37">
        <f>SUMIFS(СВЦЭМ!$I$34:$I$777,СВЦЭМ!$A$34:$A$777,$A309,СВЦЭМ!$B$34:$B$777,U$296)+'СЕТ СН'!$F$13</f>
        <v>0</v>
      </c>
      <c r="V309" s="37">
        <f>SUMIFS(СВЦЭМ!$I$34:$I$777,СВЦЭМ!$A$34:$A$777,$A309,СВЦЭМ!$B$34:$B$777,V$296)+'СЕТ СН'!$F$13</f>
        <v>0</v>
      </c>
      <c r="W309" s="37">
        <f>SUMIFS(СВЦЭМ!$I$34:$I$777,СВЦЭМ!$A$34:$A$777,$A309,СВЦЭМ!$B$34:$B$777,W$296)+'СЕТ СН'!$F$13</f>
        <v>0</v>
      </c>
      <c r="X309" s="37">
        <f>SUMIFS(СВЦЭМ!$I$34:$I$777,СВЦЭМ!$A$34:$A$777,$A309,СВЦЭМ!$B$34:$B$777,X$296)+'СЕТ СН'!$F$13</f>
        <v>0</v>
      </c>
      <c r="Y309" s="37">
        <f>SUMIFS(СВЦЭМ!$I$34:$I$777,СВЦЭМ!$A$34:$A$777,$A309,СВЦЭМ!$B$34:$B$777,Y$296)+'СЕТ СН'!$F$13</f>
        <v>0</v>
      </c>
    </row>
    <row r="310" spans="1:25" ht="15.75" x14ac:dyDescent="0.2">
      <c r="A310" s="36">
        <f t="shared" si="8"/>
        <v>42596</v>
      </c>
      <c r="B310" s="37">
        <f>SUMIFS(СВЦЭМ!$I$34:$I$777,СВЦЭМ!$A$34:$A$777,$A310,СВЦЭМ!$B$34:$B$777,B$296)+'СЕТ СН'!$F$13</f>
        <v>0</v>
      </c>
      <c r="C310" s="37">
        <f>SUMIFS(СВЦЭМ!$I$34:$I$777,СВЦЭМ!$A$34:$A$777,$A310,СВЦЭМ!$B$34:$B$777,C$296)+'СЕТ СН'!$F$13</f>
        <v>0</v>
      </c>
      <c r="D310" s="37">
        <f>SUMIFS(СВЦЭМ!$I$34:$I$777,СВЦЭМ!$A$34:$A$777,$A310,СВЦЭМ!$B$34:$B$777,D$296)+'СЕТ СН'!$F$13</f>
        <v>0</v>
      </c>
      <c r="E310" s="37">
        <f>SUMIFS(СВЦЭМ!$I$34:$I$777,СВЦЭМ!$A$34:$A$777,$A310,СВЦЭМ!$B$34:$B$777,E$296)+'СЕТ СН'!$F$13</f>
        <v>0</v>
      </c>
      <c r="F310" s="37">
        <f>SUMIFS(СВЦЭМ!$I$34:$I$777,СВЦЭМ!$A$34:$A$777,$A310,СВЦЭМ!$B$34:$B$777,F$296)+'СЕТ СН'!$F$13</f>
        <v>0</v>
      </c>
      <c r="G310" s="37">
        <f>SUMIFS(СВЦЭМ!$I$34:$I$777,СВЦЭМ!$A$34:$A$777,$A310,СВЦЭМ!$B$34:$B$777,G$296)+'СЕТ СН'!$F$13</f>
        <v>0</v>
      </c>
      <c r="H310" s="37">
        <f>SUMIFS(СВЦЭМ!$I$34:$I$777,СВЦЭМ!$A$34:$A$777,$A310,СВЦЭМ!$B$34:$B$777,H$296)+'СЕТ СН'!$F$13</f>
        <v>0</v>
      </c>
      <c r="I310" s="37">
        <f>SUMIFS(СВЦЭМ!$I$34:$I$777,СВЦЭМ!$A$34:$A$777,$A310,СВЦЭМ!$B$34:$B$777,I$296)+'СЕТ СН'!$F$13</f>
        <v>0</v>
      </c>
      <c r="J310" s="37">
        <f>SUMIFS(СВЦЭМ!$I$34:$I$777,СВЦЭМ!$A$34:$A$777,$A310,СВЦЭМ!$B$34:$B$777,J$296)+'СЕТ СН'!$F$13</f>
        <v>0</v>
      </c>
      <c r="K310" s="37">
        <f>SUMIFS(СВЦЭМ!$I$34:$I$777,СВЦЭМ!$A$34:$A$777,$A310,СВЦЭМ!$B$34:$B$777,K$296)+'СЕТ СН'!$F$13</f>
        <v>0</v>
      </c>
      <c r="L310" s="37">
        <f>SUMIFS(СВЦЭМ!$I$34:$I$777,СВЦЭМ!$A$34:$A$777,$A310,СВЦЭМ!$B$34:$B$777,L$296)+'СЕТ СН'!$F$13</f>
        <v>0</v>
      </c>
      <c r="M310" s="37">
        <f>SUMIFS(СВЦЭМ!$I$34:$I$777,СВЦЭМ!$A$34:$A$777,$A310,СВЦЭМ!$B$34:$B$777,M$296)+'СЕТ СН'!$F$13</f>
        <v>0</v>
      </c>
      <c r="N310" s="37">
        <f>SUMIFS(СВЦЭМ!$I$34:$I$777,СВЦЭМ!$A$34:$A$777,$A310,СВЦЭМ!$B$34:$B$777,N$296)+'СЕТ СН'!$F$13</f>
        <v>0</v>
      </c>
      <c r="O310" s="37">
        <f>SUMIFS(СВЦЭМ!$I$34:$I$777,СВЦЭМ!$A$34:$A$777,$A310,СВЦЭМ!$B$34:$B$777,O$296)+'СЕТ СН'!$F$13</f>
        <v>0</v>
      </c>
      <c r="P310" s="37">
        <f>SUMIFS(СВЦЭМ!$I$34:$I$777,СВЦЭМ!$A$34:$A$777,$A310,СВЦЭМ!$B$34:$B$777,P$296)+'СЕТ СН'!$F$13</f>
        <v>0</v>
      </c>
      <c r="Q310" s="37">
        <f>SUMIFS(СВЦЭМ!$I$34:$I$777,СВЦЭМ!$A$34:$A$777,$A310,СВЦЭМ!$B$34:$B$777,Q$296)+'СЕТ СН'!$F$13</f>
        <v>0</v>
      </c>
      <c r="R310" s="37">
        <f>SUMIFS(СВЦЭМ!$I$34:$I$777,СВЦЭМ!$A$34:$A$777,$A310,СВЦЭМ!$B$34:$B$777,R$296)+'СЕТ СН'!$F$13</f>
        <v>0</v>
      </c>
      <c r="S310" s="37">
        <f>SUMIFS(СВЦЭМ!$I$34:$I$777,СВЦЭМ!$A$34:$A$777,$A310,СВЦЭМ!$B$34:$B$777,S$296)+'СЕТ СН'!$F$13</f>
        <v>0</v>
      </c>
      <c r="T310" s="37">
        <f>SUMIFS(СВЦЭМ!$I$34:$I$777,СВЦЭМ!$A$34:$A$777,$A310,СВЦЭМ!$B$34:$B$777,T$296)+'СЕТ СН'!$F$13</f>
        <v>0</v>
      </c>
      <c r="U310" s="37">
        <f>SUMIFS(СВЦЭМ!$I$34:$I$777,СВЦЭМ!$A$34:$A$777,$A310,СВЦЭМ!$B$34:$B$777,U$296)+'СЕТ СН'!$F$13</f>
        <v>0</v>
      </c>
      <c r="V310" s="37">
        <f>SUMIFS(СВЦЭМ!$I$34:$I$777,СВЦЭМ!$A$34:$A$777,$A310,СВЦЭМ!$B$34:$B$777,V$296)+'СЕТ СН'!$F$13</f>
        <v>0</v>
      </c>
      <c r="W310" s="37">
        <f>SUMIFS(СВЦЭМ!$I$34:$I$777,СВЦЭМ!$A$34:$A$777,$A310,СВЦЭМ!$B$34:$B$777,W$296)+'СЕТ СН'!$F$13</f>
        <v>0</v>
      </c>
      <c r="X310" s="37">
        <f>SUMIFS(СВЦЭМ!$I$34:$I$777,СВЦЭМ!$A$34:$A$777,$A310,СВЦЭМ!$B$34:$B$777,X$296)+'СЕТ СН'!$F$13</f>
        <v>0</v>
      </c>
      <c r="Y310" s="37">
        <f>SUMIFS(СВЦЭМ!$I$34:$I$777,СВЦЭМ!$A$34:$A$777,$A310,СВЦЭМ!$B$34:$B$777,Y$296)+'СЕТ СН'!$F$13</f>
        <v>0</v>
      </c>
    </row>
    <row r="311" spans="1:25" ht="15.75" x14ac:dyDescent="0.2">
      <c r="A311" s="36">
        <f t="shared" si="8"/>
        <v>42597</v>
      </c>
      <c r="B311" s="37">
        <f>SUMIFS(СВЦЭМ!$I$34:$I$777,СВЦЭМ!$A$34:$A$777,$A311,СВЦЭМ!$B$34:$B$777,B$296)+'СЕТ СН'!$F$13</f>
        <v>0</v>
      </c>
      <c r="C311" s="37">
        <f>SUMIFS(СВЦЭМ!$I$34:$I$777,СВЦЭМ!$A$34:$A$777,$A311,СВЦЭМ!$B$34:$B$777,C$296)+'СЕТ СН'!$F$13</f>
        <v>0</v>
      </c>
      <c r="D311" s="37">
        <f>SUMIFS(СВЦЭМ!$I$34:$I$777,СВЦЭМ!$A$34:$A$777,$A311,СВЦЭМ!$B$34:$B$777,D$296)+'СЕТ СН'!$F$13</f>
        <v>0</v>
      </c>
      <c r="E311" s="37">
        <f>SUMIFS(СВЦЭМ!$I$34:$I$777,СВЦЭМ!$A$34:$A$777,$A311,СВЦЭМ!$B$34:$B$777,E$296)+'СЕТ СН'!$F$13</f>
        <v>0</v>
      </c>
      <c r="F311" s="37">
        <f>SUMIFS(СВЦЭМ!$I$34:$I$777,СВЦЭМ!$A$34:$A$777,$A311,СВЦЭМ!$B$34:$B$777,F$296)+'СЕТ СН'!$F$13</f>
        <v>0</v>
      </c>
      <c r="G311" s="37">
        <f>SUMIFS(СВЦЭМ!$I$34:$I$777,СВЦЭМ!$A$34:$A$777,$A311,СВЦЭМ!$B$34:$B$777,G$296)+'СЕТ СН'!$F$13</f>
        <v>0</v>
      </c>
      <c r="H311" s="37">
        <f>SUMIFS(СВЦЭМ!$I$34:$I$777,СВЦЭМ!$A$34:$A$777,$A311,СВЦЭМ!$B$34:$B$777,H$296)+'СЕТ СН'!$F$13</f>
        <v>0</v>
      </c>
      <c r="I311" s="37">
        <f>SUMIFS(СВЦЭМ!$I$34:$I$777,СВЦЭМ!$A$34:$A$777,$A311,СВЦЭМ!$B$34:$B$777,I$296)+'СЕТ СН'!$F$13</f>
        <v>0</v>
      </c>
      <c r="J311" s="37">
        <f>SUMIFS(СВЦЭМ!$I$34:$I$777,СВЦЭМ!$A$34:$A$777,$A311,СВЦЭМ!$B$34:$B$777,J$296)+'СЕТ СН'!$F$13</f>
        <v>0</v>
      </c>
      <c r="K311" s="37">
        <f>SUMIFS(СВЦЭМ!$I$34:$I$777,СВЦЭМ!$A$34:$A$777,$A311,СВЦЭМ!$B$34:$B$777,K$296)+'СЕТ СН'!$F$13</f>
        <v>0</v>
      </c>
      <c r="L311" s="37">
        <f>SUMIFS(СВЦЭМ!$I$34:$I$777,СВЦЭМ!$A$34:$A$777,$A311,СВЦЭМ!$B$34:$B$777,L$296)+'СЕТ СН'!$F$13</f>
        <v>0</v>
      </c>
      <c r="M311" s="37">
        <f>SUMIFS(СВЦЭМ!$I$34:$I$777,СВЦЭМ!$A$34:$A$777,$A311,СВЦЭМ!$B$34:$B$777,M$296)+'СЕТ СН'!$F$13</f>
        <v>0</v>
      </c>
      <c r="N311" s="37">
        <f>SUMIFS(СВЦЭМ!$I$34:$I$777,СВЦЭМ!$A$34:$A$777,$A311,СВЦЭМ!$B$34:$B$777,N$296)+'СЕТ СН'!$F$13</f>
        <v>0</v>
      </c>
      <c r="O311" s="37">
        <f>SUMIFS(СВЦЭМ!$I$34:$I$777,СВЦЭМ!$A$34:$A$777,$A311,СВЦЭМ!$B$34:$B$777,O$296)+'СЕТ СН'!$F$13</f>
        <v>0</v>
      </c>
      <c r="P311" s="37">
        <f>SUMIFS(СВЦЭМ!$I$34:$I$777,СВЦЭМ!$A$34:$A$777,$A311,СВЦЭМ!$B$34:$B$777,P$296)+'СЕТ СН'!$F$13</f>
        <v>0</v>
      </c>
      <c r="Q311" s="37">
        <f>SUMIFS(СВЦЭМ!$I$34:$I$777,СВЦЭМ!$A$34:$A$777,$A311,СВЦЭМ!$B$34:$B$777,Q$296)+'СЕТ СН'!$F$13</f>
        <v>0</v>
      </c>
      <c r="R311" s="37">
        <f>SUMIFS(СВЦЭМ!$I$34:$I$777,СВЦЭМ!$A$34:$A$777,$A311,СВЦЭМ!$B$34:$B$777,R$296)+'СЕТ СН'!$F$13</f>
        <v>0</v>
      </c>
      <c r="S311" s="37">
        <f>SUMIFS(СВЦЭМ!$I$34:$I$777,СВЦЭМ!$A$34:$A$777,$A311,СВЦЭМ!$B$34:$B$777,S$296)+'СЕТ СН'!$F$13</f>
        <v>0</v>
      </c>
      <c r="T311" s="37">
        <f>SUMIFS(СВЦЭМ!$I$34:$I$777,СВЦЭМ!$A$34:$A$777,$A311,СВЦЭМ!$B$34:$B$777,T$296)+'СЕТ СН'!$F$13</f>
        <v>0</v>
      </c>
      <c r="U311" s="37">
        <f>SUMIFS(СВЦЭМ!$I$34:$I$777,СВЦЭМ!$A$34:$A$777,$A311,СВЦЭМ!$B$34:$B$777,U$296)+'СЕТ СН'!$F$13</f>
        <v>0</v>
      </c>
      <c r="V311" s="37">
        <f>SUMIFS(СВЦЭМ!$I$34:$I$777,СВЦЭМ!$A$34:$A$777,$A311,СВЦЭМ!$B$34:$B$777,V$296)+'СЕТ СН'!$F$13</f>
        <v>0</v>
      </c>
      <c r="W311" s="37">
        <f>SUMIFS(СВЦЭМ!$I$34:$I$777,СВЦЭМ!$A$34:$A$777,$A311,СВЦЭМ!$B$34:$B$777,W$296)+'СЕТ СН'!$F$13</f>
        <v>0</v>
      </c>
      <c r="X311" s="37">
        <f>SUMIFS(СВЦЭМ!$I$34:$I$777,СВЦЭМ!$A$34:$A$777,$A311,СВЦЭМ!$B$34:$B$777,X$296)+'СЕТ СН'!$F$13</f>
        <v>0</v>
      </c>
      <c r="Y311" s="37">
        <f>SUMIFS(СВЦЭМ!$I$34:$I$777,СВЦЭМ!$A$34:$A$777,$A311,СВЦЭМ!$B$34:$B$777,Y$296)+'СЕТ СН'!$F$13</f>
        <v>0</v>
      </c>
    </row>
    <row r="312" spans="1:25" ht="15.75" x14ac:dyDescent="0.2">
      <c r="A312" s="36">
        <f t="shared" si="8"/>
        <v>42598</v>
      </c>
      <c r="B312" s="37">
        <f>SUMIFS(СВЦЭМ!$I$34:$I$777,СВЦЭМ!$A$34:$A$777,$A312,СВЦЭМ!$B$34:$B$777,B$296)+'СЕТ СН'!$F$13</f>
        <v>0</v>
      </c>
      <c r="C312" s="37">
        <f>SUMIFS(СВЦЭМ!$I$34:$I$777,СВЦЭМ!$A$34:$A$777,$A312,СВЦЭМ!$B$34:$B$777,C$296)+'СЕТ СН'!$F$13</f>
        <v>0</v>
      </c>
      <c r="D312" s="37">
        <f>SUMIFS(СВЦЭМ!$I$34:$I$777,СВЦЭМ!$A$34:$A$777,$A312,СВЦЭМ!$B$34:$B$777,D$296)+'СЕТ СН'!$F$13</f>
        <v>0</v>
      </c>
      <c r="E312" s="37">
        <f>SUMIFS(СВЦЭМ!$I$34:$I$777,СВЦЭМ!$A$34:$A$777,$A312,СВЦЭМ!$B$34:$B$777,E$296)+'СЕТ СН'!$F$13</f>
        <v>0</v>
      </c>
      <c r="F312" s="37">
        <f>SUMIFS(СВЦЭМ!$I$34:$I$777,СВЦЭМ!$A$34:$A$777,$A312,СВЦЭМ!$B$34:$B$777,F$296)+'СЕТ СН'!$F$13</f>
        <v>0</v>
      </c>
      <c r="G312" s="37">
        <f>SUMIFS(СВЦЭМ!$I$34:$I$777,СВЦЭМ!$A$34:$A$777,$A312,СВЦЭМ!$B$34:$B$777,G$296)+'СЕТ СН'!$F$13</f>
        <v>0</v>
      </c>
      <c r="H312" s="37">
        <f>SUMIFS(СВЦЭМ!$I$34:$I$777,СВЦЭМ!$A$34:$A$777,$A312,СВЦЭМ!$B$34:$B$777,H$296)+'СЕТ СН'!$F$13</f>
        <v>0</v>
      </c>
      <c r="I312" s="37">
        <f>SUMIFS(СВЦЭМ!$I$34:$I$777,СВЦЭМ!$A$34:$A$777,$A312,СВЦЭМ!$B$34:$B$777,I$296)+'СЕТ СН'!$F$13</f>
        <v>0</v>
      </c>
      <c r="J312" s="37">
        <f>SUMIFS(СВЦЭМ!$I$34:$I$777,СВЦЭМ!$A$34:$A$777,$A312,СВЦЭМ!$B$34:$B$777,J$296)+'СЕТ СН'!$F$13</f>
        <v>0</v>
      </c>
      <c r="K312" s="37">
        <f>SUMIFS(СВЦЭМ!$I$34:$I$777,СВЦЭМ!$A$34:$A$777,$A312,СВЦЭМ!$B$34:$B$777,K$296)+'СЕТ СН'!$F$13</f>
        <v>0</v>
      </c>
      <c r="L312" s="37">
        <f>SUMIFS(СВЦЭМ!$I$34:$I$777,СВЦЭМ!$A$34:$A$777,$A312,СВЦЭМ!$B$34:$B$777,L$296)+'СЕТ СН'!$F$13</f>
        <v>0</v>
      </c>
      <c r="M312" s="37">
        <f>SUMIFS(СВЦЭМ!$I$34:$I$777,СВЦЭМ!$A$34:$A$777,$A312,СВЦЭМ!$B$34:$B$777,M$296)+'СЕТ СН'!$F$13</f>
        <v>0</v>
      </c>
      <c r="N312" s="37">
        <f>SUMIFS(СВЦЭМ!$I$34:$I$777,СВЦЭМ!$A$34:$A$777,$A312,СВЦЭМ!$B$34:$B$777,N$296)+'СЕТ СН'!$F$13</f>
        <v>0</v>
      </c>
      <c r="O312" s="37">
        <f>SUMIFS(СВЦЭМ!$I$34:$I$777,СВЦЭМ!$A$34:$A$777,$A312,СВЦЭМ!$B$34:$B$777,O$296)+'СЕТ СН'!$F$13</f>
        <v>0</v>
      </c>
      <c r="P312" s="37">
        <f>SUMIFS(СВЦЭМ!$I$34:$I$777,СВЦЭМ!$A$34:$A$777,$A312,СВЦЭМ!$B$34:$B$777,P$296)+'СЕТ СН'!$F$13</f>
        <v>0</v>
      </c>
      <c r="Q312" s="37">
        <f>SUMIFS(СВЦЭМ!$I$34:$I$777,СВЦЭМ!$A$34:$A$777,$A312,СВЦЭМ!$B$34:$B$777,Q$296)+'СЕТ СН'!$F$13</f>
        <v>0</v>
      </c>
      <c r="R312" s="37">
        <f>SUMIFS(СВЦЭМ!$I$34:$I$777,СВЦЭМ!$A$34:$A$777,$A312,СВЦЭМ!$B$34:$B$777,R$296)+'СЕТ СН'!$F$13</f>
        <v>0</v>
      </c>
      <c r="S312" s="37">
        <f>SUMIFS(СВЦЭМ!$I$34:$I$777,СВЦЭМ!$A$34:$A$777,$A312,СВЦЭМ!$B$34:$B$777,S$296)+'СЕТ СН'!$F$13</f>
        <v>0</v>
      </c>
      <c r="T312" s="37">
        <f>SUMIFS(СВЦЭМ!$I$34:$I$777,СВЦЭМ!$A$34:$A$777,$A312,СВЦЭМ!$B$34:$B$777,T$296)+'СЕТ СН'!$F$13</f>
        <v>0</v>
      </c>
      <c r="U312" s="37">
        <f>SUMIFS(СВЦЭМ!$I$34:$I$777,СВЦЭМ!$A$34:$A$777,$A312,СВЦЭМ!$B$34:$B$777,U$296)+'СЕТ СН'!$F$13</f>
        <v>0</v>
      </c>
      <c r="V312" s="37">
        <f>SUMIFS(СВЦЭМ!$I$34:$I$777,СВЦЭМ!$A$34:$A$777,$A312,СВЦЭМ!$B$34:$B$777,V$296)+'СЕТ СН'!$F$13</f>
        <v>0</v>
      </c>
      <c r="W312" s="37">
        <f>SUMIFS(СВЦЭМ!$I$34:$I$777,СВЦЭМ!$A$34:$A$777,$A312,СВЦЭМ!$B$34:$B$777,W$296)+'СЕТ СН'!$F$13</f>
        <v>0</v>
      </c>
      <c r="X312" s="37">
        <f>SUMIFS(СВЦЭМ!$I$34:$I$777,СВЦЭМ!$A$34:$A$777,$A312,СВЦЭМ!$B$34:$B$777,X$296)+'СЕТ СН'!$F$13</f>
        <v>0</v>
      </c>
      <c r="Y312" s="37">
        <f>SUMIFS(СВЦЭМ!$I$34:$I$777,СВЦЭМ!$A$34:$A$777,$A312,СВЦЭМ!$B$34:$B$777,Y$296)+'СЕТ СН'!$F$13</f>
        <v>0</v>
      </c>
    </row>
    <row r="313" spans="1:25" ht="15.75" x14ac:dyDescent="0.2">
      <c r="A313" s="36">
        <f t="shared" si="8"/>
        <v>42599</v>
      </c>
      <c r="B313" s="37">
        <f>SUMIFS(СВЦЭМ!$I$34:$I$777,СВЦЭМ!$A$34:$A$777,$A313,СВЦЭМ!$B$34:$B$777,B$296)+'СЕТ СН'!$F$13</f>
        <v>0</v>
      </c>
      <c r="C313" s="37">
        <f>SUMIFS(СВЦЭМ!$I$34:$I$777,СВЦЭМ!$A$34:$A$777,$A313,СВЦЭМ!$B$34:$B$777,C$296)+'СЕТ СН'!$F$13</f>
        <v>0</v>
      </c>
      <c r="D313" s="37">
        <f>SUMIFS(СВЦЭМ!$I$34:$I$777,СВЦЭМ!$A$34:$A$777,$A313,СВЦЭМ!$B$34:$B$777,D$296)+'СЕТ СН'!$F$13</f>
        <v>0</v>
      </c>
      <c r="E313" s="37">
        <f>SUMIFS(СВЦЭМ!$I$34:$I$777,СВЦЭМ!$A$34:$A$777,$A313,СВЦЭМ!$B$34:$B$777,E$296)+'СЕТ СН'!$F$13</f>
        <v>0</v>
      </c>
      <c r="F313" s="37">
        <f>SUMIFS(СВЦЭМ!$I$34:$I$777,СВЦЭМ!$A$34:$A$777,$A313,СВЦЭМ!$B$34:$B$777,F$296)+'СЕТ СН'!$F$13</f>
        <v>0</v>
      </c>
      <c r="G313" s="37">
        <f>SUMIFS(СВЦЭМ!$I$34:$I$777,СВЦЭМ!$A$34:$A$777,$A313,СВЦЭМ!$B$34:$B$777,G$296)+'СЕТ СН'!$F$13</f>
        <v>0</v>
      </c>
      <c r="H313" s="37">
        <f>SUMIFS(СВЦЭМ!$I$34:$I$777,СВЦЭМ!$A$34:$A$777,$A313,СВЦЭМ!$B$34:$B$777,H$296)+'СЕТ СН'!$F$13</f>
        <v>0</v>
      </c>
      <c r="I313" s="37">
        <f>SUMIFS(СВЦЭМ!$I$34:$I$777,СВЦЭМ!$A$34:$A$777,$A313,СВЦЭМ!$B$34:$B$777,I$296)+'СЕТ СН'!$F$13</f>
        <v>0</v>
      </c>
      <c r="J313" s="37">
        <f>SUMIFS(СВЦЭМ!$I$34:$I$777,СВЦЭМ!$A$34:$A$777,$A313,СВЦЭМ!$B$34:$B$777,J$296)+'СЕТ СН'!$F$13</f>
        <v>0</v>
      </c>
      <c r="K313" s="37">
        <f>SUMIFS(СВЦЭМ!$I$34:$I$777,СВЦЭМ!$A$34:$A$777,$A313,СВЦЭМ!$B$34:$B$777,K$296)+'СЕТ СН'!$F$13</f>
        <v>0</v>
      </c>
      <c r="L313" s="37">
        <f>SUMIFS(СВЦЭМ!$I$34:$I$777,СВЦЭМ!$A$34:$A$777,$A313,СВЦЭМ!$B$34:$B$777,L$296)+'СЕТ СН'!$F$13</f>
        <v>0</v>
      </c>
      <c r="M313" s="37">
        <f>SUMIFS(СВЦЭМ!$I$34:$I$777,СВЦЭМ!$A$34:$A$777,$A313,СВЦЭМ!$B$34:$B$777,M$296)+'СЕТ СН'!$F$13</f>
        <v>0</v>
      </c>
      <c r="N313" s="37">
        <f>SUMIFS(СВЦЭМ!$I$34:$I$777,СВЦЭМ!$A$34:$A$777,$A313,СВЦЭМ!$B$34:$B$777,N$296)+'СЕТ СН'!$F$13</f>
        <v>0</v>
      </c>
      <c r="O313" s="37">
        <f>SUMIFS(СВЦЭМ!$I$34:$I$777,СВЦЭМ!$A$34:$A$777,$A313,СВЦЭМ!$B$34:$B$777,O$296)+'СЕТ СН'!$F$13</f>
        <v>0</v>
      </c>
      <c r="P313" s="37">
        <f>SUMIFS(СВЦЭМ!$I$34:$I$777,СВЦЭМ!$A$34:$A$777,$A313,СВЦЭМ!$B$34:$B$777,P$296)+'СЕТ СН'!$F$13</f>
        <v>0</v>
      </c>
      <c r="Q313" s="37">
        <f>SUMIFS(СВЦЭМ!$I$34:$I$777,СВЦЭМ!$A$34:$A$777,$A313,СВЦЭМ!$B$34:$B$777,Q$296)+'СЕТ СН'!$F$13</f>
        <v>0</v>
      </c>
      <c r="R313" s="37">
        <f>SUMIFS(СВЦЭМ!$I$34:$I$777,СВЦЭМ!$A$34:$A$777,$A313,СВЦЭМ!$B$34:$B$777,R$296)+'СЕТ СН'!$F$13</f>
        <v>0</v>
      </c>
      <c r="S313" s="37">
        <f>SUMIFS(СВЦЭМ!$I$34:$I$777,СВЦЭМ!$A$34:$A$777,$A313,СВЦЭМ!$B$34:$B$777,S$296)+'СЕТ СН'!$F$13</f>
        <v>0</v>
      </c>
      <c r="T313" s="37">
        <f>SUMIFS(СВЦЭМ!$I$34:$I$777,СВЦЭМ!$A$34:$A$777,$A313,СВЦЭМ!$B$34:$B$777,T$296)+'СЕТ СН'!$F$13</f>
        <v>0</v>
      </c>
      <c r="U313" s="37">
        <f>SUMIFS(СВЦЭМ!$I$34:$I$777,СВЦЭМ!$A$34:$A$777,$A313,СВЦЭМ!$B$34:$B$777,U$296)+'СЕТ СН'!$F$13</f>
        <v>0</v>
      </c>
      <c r="V313" s="37">
        <f>SUMIFS(СВЦЭМ!$I$34:$I$777,СВЦЭМ!$A$34:$A$777,$A313,СВЦЭМ!$B$34:$B$777,V$296)+'СЕТ СН'!$F$13</f>
        <v>0</v>
      </c>
      <c r="W313" s="37">
        <f>SUMIFS(СВЦЭМ!$I$34:$I$777,СВЦЭМ!$A$34:$A$777,$A313,СВЦЭМ!$B$34:$B$777,W$296)+'СЕТ СН'!$F$13</f>
        <v>0</v>
      </c>
      <c r="X313" s="37">
        <f>SUMIFS(СВЦЭМ!$I$34:$I$777,СВЦЭМ!$A$34:$A$777,$A313,СВЦЭМ!$B$34:$B$777,X$296)+'СЕТ СН'!$F$13</f>
        <v>0</v>
      </c>
      <c r="Y313" s="37">
        <f>SUMIFS(СВЦЭМ!$I$34:$I$777,СВЦЭМ!$A$34:$A$777,$A313,СВЦЭМ!$B$34:$B$777,Y$296)+'СЕТ СН'!$F$13</f>
        <v>0</v>
      </c>
    </row>
    <row r="314" spans="1:25" ht="15.75" x14ac:dyDescent="0.2">
      <c r="A314" s="36">
        <f t="shared" si="8"/>
        <v>42600</v>
      </c>
      <c r="B314" s="37">
        <f>SUMIFS(СВЦЭМ!$I$34:$I$777,СВЦЭМ!$A$34:$A$777,$A314,СВЦЭМ!$B$34:$B$777,B$296)+'СЕТ СН'!$F$13</f>
        <v>0</v>
      </c>
      <c r="C314" s="37">
        <f>SUMIFS(СВЦЭМ!$I$34:$I$777,СВЦЭМ!$A$34:$A$777,$A314,СВЦЭМ!$B$34:$B$777,C$296)+'СЕТ СН'!$F$13</f>
        <v>0</v>
      </c>
      <c r="D314" s="37">
        <f>SUMIFS(СВЦЭМ!$I$34:$I$777,СВЦЭМ!$A$34:$A$777,$A314,СВЦЭМ!$B$34:$B$777,D$296)+'СЕТ СН'!$F$13</f>
        <v>0</v>
      </c>
      <c r="E314" s="37">
        <f>SUMIFS(СВЦЭМ!$I$34:$I$777,СВЦЭМ!$A$34:$A$777,$A314,СВЦЭМ!$B$34:$B$777,E$296)+'СЕТ СН'!$F$13</f>
        <v>0</v>
      </c>
      <c r="F314" s="37">
        <f>SUMIFS(СВЦЭМ!$I$34:$I$777,СВЦЭМ!$A$34:$A$777,$A314,СВЦЭМ!$B$34:$B$777,F$296)+'СЕТ СН'!$F$13</f>
        <v>0</v>
      </c>
      <c r="G314" s="37">
        <f>SUMIFS(СВЦЭМ!$I$34:$I$777,СВЦЭМ!$A$34:$A$777,$A314,СВЦЭМ!$B$34:$B$777,G$296)+'СЕТ СН'!$F$13</f>
        <v>0</v>
      </c>
      <c r="H314" s="37">
        <f>SUMIFS(СВЦЭМ!$I$34:$I$777,СВЦЭМ!$A$34:$A$777,$A314,СВЦЭМ!$B$34:$B$777,H$296)+'СЕТ СН'!$F$13</f>
        <v>0</v>
      </c>
      <c r="I314" s="37">
        <f>SUMIFS(СВЦЭМ!$I$34:$I$777,СВЦЭМ!$A$34:$A$777,$A314,СВЦЭМ!$B$34:$B$777,I$296)+'СЕТ СН'!$F$13</f>
        <v>0</v>
      </c>
      <c r="J314" s="37">
        <f>SUMIFS(СВЦЭМ!$I$34:$I$777,СВЦЭМ!$A$34:$A$777,$A314,СВЦЭМ!$B$34:$B$777,J$296)+'СЕТ СН'!$F$13</f>
        <v>0</v>
      </c>
      <c r="K314" s="37">
        <f>SUMIFS(СВЦЭМ!$I$34:$I$777,СВЦЭМ!$A$34:$A$777,$A314,СВЦЭМ!$B$34:$B$777,K$296)+'СЕТ СН'!$F$13</f>
        <v>0</v>
      </c>
      <c r="L314" s="37">
        <f>SUMIFS(СВЦЭМ!$I$34:$I$777,СВЦЭМ!$A$34:$A$777,$A314,СВЦЭМ!$B$34:$B$777,L$296)+'СЕТ СН'!$F$13</f>
        <v>0</v>
      </c>
      <c r="M314" s="37">
        <f>SUMIFS(СВЦЭМ!$I$34:$I$777,СВЦЭМ!$A$34:$A$777,$A314,СВЦЭМ!$B$34:$B$777,M$296)+'СЕТ СН'!$F$13</f>
        <v>0</v>
      </c>
      <c r="N314" s="37">
        <f>SUMIFS(СВЦЭМ!$I$34:$I$777,СВЦЭМ!$A$34:$A$777,$A314,СВЦЭМ!$B$34:$B$777,N$296)+'СЕТ СН'!$F$13</f>
        <v>0</v>
      </c>
      <c r="O314" s="37">
        <f>SUMIFS(СВЦЭМ!$I$34:$I$777,СВЦЭМ!$A$34:$A$777,$A314,СВЦЭМ!$B$34:$B$777,O$296)+'СЕТ СН'!$F$13</f>
        <v>0</v>
      </c>
      <c r="P314" s="37">
        <f>SUMIFS(СВЦЭМ!$I$34:$I$777,СВЦЭМ!$A$34:$A$777,$A314,СВЦЭМ!$B$34:$B$777,P$296)+'СЕТ СН'!$F$13</f>
        <v>0</v>
      </c>
      <c r="Q314" s="37">
        <f>SUMIFS(СВЦЭМ!$I$34:$I$777,СВЦЭМ!$A$34:$A$777,$A314,СВЦЭМ!$B$34:$B$777,Q$296)+'СЕТ СН'!$F$13</f>
        <v>0</v>
      </c>
      <c r="R314" s="37">
        <f>SUMIFS(СВЦЭМ!$I$34:$I$777,СВЦЭМ!$A$34:$A$777,$A314,СВЦЭМ!$B$34:$B$777,R$296)+'СЕТ СН'!$F$13</f>
        <v>0</v>
      </c>
      <c r="S314" s="37">
        <f>SUMIFS(СВЦЭМ!$I$34:$I$777,СВЦЭМ!$A$34:$A$777,$A314,СВЦЭМ!$B$34:$B$777,S$296)+'СЕТ СН'!$F$13</f>
        <v>0</v>
      </c>
      <c r="T314" s="37">
        <f>SUMIFS(СВЦЭМ!$I$34:$I$777,СВЦЭМ!$A$34:$A$777,$A314,СВЦЭМ!$B$34:$B$777,T$296)+'СЕТ СН'!$F$13</f>
        <v>0</v>
      </c>
      <c r="U314" s="37">
        <f>SUMIFS(СВЦЭМ!$I$34:$I$777,СВЦЭМ!$A$34:$A$777,$A314,СВЦЭМ!$B$34:$B$777,U$296)+'СЕТ СН'!$F$13</f>
        <v>0</v>
      </c>
      <c r="V314" s="37">
        <f>SUMIFS(СВЦЭМ!$I$34:$I$777,СВЦЭМ!$A$34:$A$777,$A314,СВЦЭМ!$B$34:$B$777,V$296)+'СЕТ СН'!$F$13</f>
        <v>0</v>
      </c>
      <c r="W314" s="37">
        <f>SUMIFS(СВЦЭМ!$I$34:$I$777,СВЦЭМ!$A$34:$A$777,$A314,СВЦЭМ!$B$34:$B$777,W$296)+'СЕТ СН'!$F$13</f>
        <v>0</v>
      </c>
      <c r="X314" s="37">
        <f>SUMIFS(СВЦЭМ!$I$34:$I$777,СВЦЭМ!$A$34:$A$777,$A314,СВЦЭМ!$B$34:$B$777,X$296)+'СЕТ СН'!$F$13</f>
        <v>0</v>
      </c>
      <c r="Y314" s="37">
        <f>SUMIFS(СВЦЭМ!$I$34:$I$777,СВЦЭМ!$A$34:$A$777,$A314,СВЦЭМ!$B$34:$B$777,Y$296)+'СЕТ СН'!$F$13</f>
        <v>0</v>
      </c>
    </row>
    <row r="315" spans="1:25" ht="15.75" x14ac:dyDescent="0.2">
      <c r="A315" s="36">
        <f t="shared" si="8"/>
        <v>42601</v>
      </c>
      <c r="B315" s="37">
        <f>SUMIFS(СВЦЭМ!$I$34:$I$777,СВЦЭМ!$A$34:$A$777,$A315,СВЦЭМ!$B$34:$B$777,B$296)+'СЕТ СН'!$F$13</f>
        <v>0</v>
      </c>
      <c r="C315" s="37">
        <f>SUMIFS(СВЦЭМ!$I$34:$I$777,СВЦЭМ!$A$34:$A$777,$A315,СВЦЭМ!$B$34:$B$777,C$296)+'СЕТ СН'!$F$13</f>
        <v>0</v>
      </c>
      <c r="D315" s="37">
        <f>SUMIFS(СВЦЭМ!$I$34:$I$777,СВЦЭМ!$A$34:$A$777,$A315,СВЦЭМ!$B$34:$B$777,D$296)+'СЕТ СН'!$F$13</f>
        <v>0</v>
      </c>
      <c r="E315" s="37">
        <f>SUMIFS(СВЦЭМ!$I$34:$I$777,СВЦЭМ!$A$34:$A$777,$A315,СВЦЭМ!$B$34:$B$777,E$296)+'СЕТ СН'!$F$13</f>
        <v>0</v>
      </c>
      <c r="F315" s="37">
        <f>SUMIFS(СВЦЭМ!$I$34:$I$777,СВЦЭМ!$A$34:$A$777,$A315,СВЦЭМ!$B$34:$B$777,F$296)+'СЕТ СН'!$F$13</f>
        <v>0</v>
      </c>
      <c r="G315" s="37">
        <f>SUMIFS(СВЦЭМ!$I$34:$I$777,СВЦЭМ!$A$34:$A$777,$A315,СВЦЭМ!$B$34:$B$777,G$296)+'СЕТ СН'!$F$13</f>
        <v>0</v>
      </c>
      <c r="H315" s="37">
        <f>SUMIFS(СВЦЭМ!$I$34:$I$777,СВЦЭМ!$A$34:$A$777,$A315,СВЦЭМ!$B$34:$B$777,H$296)+'СЕТ СН'!$F$13</f>
        <v>0</v>
      </c>
      <c r="I315" s="37">
        <f>SUMIFS(СВЦЭМ!$I$34:$I$777,СВЦЭМ!$A$34:$A$777,$A315,СВЦЭМ!$B$34:$B$777,I$296)+'СЕТ СН'!$F$13</f>
        <v>0</v>
      </c>
      <c r="J315" s="37">
        <f>SUMIFS(СВЦЭМ!$I$34:$I$777,СВЦЭМ!$A$34:$A$777,$A315,СВЦЭМ!$B$34:$B$777,J$296)+'СЕТ СН'!$F$13</f>
        <v>0</v>
      </c>
      <c r="K315" s="37">
        <f>SUMIFS(СВЦЭМ!$I$34:$I$777,СВЦЭМ!$A$34:$A$777,$A315,СВЦЭМ!$B$34:$B$777,K$296)+'СЕТ СН'!$F$13</f>
        <v>0</v>
      </c>
      <c r="L315" s="37">
        <f>SUMIFS(СВЦЭМ!$I$34:$I$777,СВЦЭМ!$A$34:$A$777,$A315,СВЦЭМ!$B$34:$B$777,L$296)+'СЕТ СН'!$F$13</f>
        <v>0</v>
      </c>
      <c r="M315" s="37">
        <f>SUMIFS(СВЦЭМ!$I$34:$I$777,СВЦЭМ!$A$34:$A$777,$A315,СВЦЭМ!$B$34:$B$777,M$296)+'СЕТ СН'!$F$13</f>
        <v>0</v>
      </c>
      <c r="N315" s="37">
        <f>SUMIFS(СВЦЭМ!$I$34:$I$777,СВЦЭМ!$A$34:$A$777,$A315,СВЦЭМ!$B$34:$B$777,N$296)+'СЕТ СН'!$F$13</f>
        <v>0</v>
      </c>
      <c r="O315" s="37">
        <f>SUMIFS(СВЦЭМ!$I$34:$I$777,СВЦЭМ!$A$34:$A$777,$A315,СВЦЭМ!$B$34:$B$777,O$296)+'СЕТ СН'!$F$13</f>
        <v>0</v>
      </c>
      <c r="P315" s="37">
        <f>SUMIFS(СВЦЭМ!$I$34:$I$777,СВЦЭМ!$A$34:$A$777,$A315,СВЦЭМ!$B$34:$B$777,P$296)+'СЕТ СН'!$F$13</f>
        <v>0</v>
      </c>
      <c r="Q315" s="37">
        <f>SUMIFS(СВЦЭМ!$I$34:$I$777,СВЦЭМ!$A$34:$A$777,$A315,СВЦЭМ!$B$34:$B$777,Q$296)+'СЕТ СН'!$F$13</f>
        <v>0</v>
      </c>
      <c r="R315" s="37">
        <f>SUMIFS(СВЦЭМ!$I$34:$I$777,СВЦЭМ!$A$34:$A$777,$A315,СВЦЭМ!$B$34:$B$777,R$296)+'СЕТ СН'!$F$13</f>
        <v>0</v>
      </c>
      <c r="S315" s="37">
        <f>SUMIFS(СВЦЭМ!$I$34:$I$777,СВЦЭМ!$A$34:$A$777,$A315,СВЦЭМ!$B$34:$B$777,S$296)+'СЕТ СН'!$F$13</f>
        <v>0</v>
      </c>
      <c r="T315" s="37">
        <f>SUMIFS(СВЦЭМ!$I$34:$I$777,СВЦЭМ!$A$34:$A$777,$A315,СВЦЭМ!$B$34:$B$777,T$296)+'СЕТ СН'!$F$13</f>
        <v>0</v>
      </c>
      <c r="U315" s="37">
        <f>SUMIFS(СВЦЭМ!$I$34:$I$777,СВЦЭМ!$A$34:$A$777,$A315,СВЦЭМ!$B$34:$B$777,U$296)+'СЕТ СН'!$F$13</f>
        <v>0</v>
      </c>
      <c r="V315" s="37">
        <f>SUMIFS(СВЦЭМ!$I$34:$I$777,СВЦЭМ!$A$34:$A$777,$A315,СВЦЭМ!$B$34:$B$777,V$296)+'СЕТ СН'!$F$13</f>
        <v>0</v>
      </c>
      <c r="W315" s="37">
        <f>SUMIFS(СВЦЭМ!$I$34:$I$777,СВЦЭМ!$A$34:$A$777,$A315,СВЦЭМ!$B$34:$B$777,W$296)+'СЕТ СН'!$F$13</f>
        <v>0</v>
      </c>
      <c r="X315" s="37">
        <f>SUMIFS(СВЦЭМ!$I$34:$I$777,СВЦЭМ!$A$34:$A$777,$A315,СВЦЭМ!$B$34:$B$777,X$296)+'СЕТ СН'!$F$13</f>
        <v>0</v>
      </c>
      <c r="Y315" s="37">
        <f>SUMIFS(СВЦЭМ!$I$34:$I$777,СВЦЭМ!$A$34:$A$777,$A315,СВЦЭМ!$B$34:$B$777,Y$296)+'СЕТ СН'!$F$13</f>
        <v>0</v>
      </c>
    </row>
    <row r="316" spans="1:25" ht="15.75" x14ac:dyDescent="0.2">
      <c r="A316" s="36">
        <f t="shared" si="8"/>
        <v>42602</v>
      </c>
      <c r="B316" s="37">
        <f>SUMIFS(СВЦЭМ!$I$34:$I$777,СВЦЭМ!$A$34:$A$777,$A316,СВЦЭМ!$B$34:$B$777,B$296)+'СЕТ СН'!$F$13</f>
        <v>0</v>
      </c>
      <c r="C316" s="37">
        <f>SUMIFS(СВЦЭМ!$I$34:$I$777,СВЦЭМ!$A$34:$A$777,$A316,СВЦЭМ!$B$34:$B$777,C$296)+'СЕТ СН'!$F$13</f>
        <v>0</v>
      </c>
      <c r="D316" s="37">
        <f>SUMIFS(СВЦЭМ!$I$34:$I$777,СВЦЭМ!$A$34:$A$777,$A316,СВЦЭМ!$B$34:$B$777,D$296)+'СЕТ СН'!$F$13</f>
        <v>0</v>
      </c>
      <c r="E316" s="37">
        <f>SUMIFS(СВЦЭМ!$I$34:$I$777,СВЦЭМ!$A$34:$A$777,$A316,СВЦЭМ!$B$34:$B$777,E$296)+'СЕТ СН'!$F$13</f>
        <v>0</v>
      </c>
      <c r="F316" s="37">
        <f>SUMIFS(СВЦЭМ!$I$34:$I$777,СВЦЭМ!$A$34:$A$777,$A316,СВЦЭМ!$B$34:$B$777,F$296)+'СЕТ СН'!$F$13</f>
        <v>0</v>
      </c>
      <c r="G316" s="37">
        <f>SUMIFS(СВЦЭМ!$I$34:$I$777,СВЦЭМ!$A$34:$A$777,$A316,СВЦЭМ!$B$34:$B$777,G$296)+'СЕТ СН'!$F$13</f>
        <v>0</v>
      </c>
      <c r="H316" s="37">
        <f>SUMIFS(СВЦЭМ!$I$34:$I$777,СВЦЭМ!$A$34:$A$777,$A316,СВЦЭМ!$B$34:$B$777,H$296)+'СЕТ СН'!$F$13</f>
        <v>0</v>
      </c>
      <c r="I316" s="37">
        <f>SUMIFS(СВЦЭМ!$I$34:$I$777,СВЦЭМ!$A$34:$A$777,$A316,СВЦЭМ!$B$34:$B$777,I$296)+'СЕТ СН'!$F$13</f>
        <v>0</v>
      </c>
      <c r="J316" s="37">
        <f>SUMIFS(СВЦЭМ!$I$34:$I$777,СВЦЭМ!$A$34:$A$777,$A316,СВЦЭМ!$B$34:$B$777,J$296)+'СЕТ СН'!$F$13</f>
        <v>0</v>
      </c>
      <c r="K316" s="37">
        <f>SUMIFS(СВЦЭМ!$I$34:$I$777,СВЦЭМ!$A$34:$A$777,$A316,СВЦЭМ!$B$34:$B$777,K$296)+'СЕТ СН'!$F$13</f>
        <v>0</v>
      </c>
      <c r="L316" s="37">
        <f>SUMIFS(СВЦЭМ!$I$34:$I$777,СВЦЭМ!$A$34:$A$777,$A316,СВЦЭМ!$B$34:$B$777,L$296)+'СЕТ СН'!$F$13</f>
        <v>0</v>
      </c>
      <c r="M316" s="37">
        <f>SUMIFS(СВЦЭМ!$I$34:$I$777,СВЦЭМ!$A$34:$A$777,$A316,СВЦЭМ!$B$34:$B$777,M$296)+'СЕТ СН'!$F$13</f>
        <v>0</v>
      </c>
      <c r="N316" s="37">
        <f>SUMIFS(СВЦЭМ!$I$34:$I$777,СВЦЭМ!$A$34:$A$777,$A316,СВЦЭМ!$B$34:$B$777,N$296)+'СЕТ СН'!$F$13</f>
        <v>0</v>
      </c>
      <c r="O316" s="37">
        <f>SUMIFS(СВЦЭМ!$I$34:$I$777,СВЦЭМ!$A$34:$A$777,$A316,СВЦЭМ!$B$34:$B$777,O$296)+'СЕТ СН'!$F$13</f>
        <v>0</v>
      </c>
      <c r="P316" s="37">
        <f>SUMIFS(СВЦЭМ!$I$34:$I$777,СВЦЭМ!$A$34:$A$777,$A316,СВЦЭМ!$B$34:$B$777,P$296)+'СЕТ СН'!$F$13</f>
        <v>0</v>
      </c>
      <c r="Q316" s="37">
        <f>SUMIFS(СВЦЭМ!$I$34:$I$777,СВЦЭМ!$A$34:$A$777,$A316,СВЦЭМ!$B$34:$B$777,Q$296)+'СЕТ СН'!$F$13</f>
        <v>0</v>
      </c>
      <c r="R316" s="37">
        <f>SUMIFS(СВЦЭМ!$I$34:$I$777,СВЦЭМ!$A$34:$A$777,$A316,СВЦЭМ!$B$34:$B$777,R$296)+'СЕТ СН'!$F$13</f>
        <v>0</v>
      </c>
      <c r="S316" s="37">
        <f>SUMIFS(СВЦЭМ!$I$34:$I$777,СВЦЭМ!$A$34:$A$777,$A316,СВЦЭМ!$B$34:$B$777,S$296)+'СЕТ СН'!$F$13</f>
        <v>0</v>
      </c>
      <c r="T316" s="37">
        <f>SUMIFS(СВЦЭМ!$I$34:$I$777,СВЦЭМ!$A$34:$A$777,$A316,СВЦЭМ!$B$34:$B$777,T$296)+'СЕТ СН'!$F$13</f>
        <v>0</v>
      </c>
      <c r="U316" s="37">
        <f>SUMIFS(СВЦЭМ!$I$34:$I$777,СВЦЭМ!$A$34:$A$777,$A316,СВЦЭМ!$B$34:$B$777,U$296)+'СЕТ СН'!$F$13</f>
        <v>0</v>
      </c>
      <c r="V316" s="37">
        <f>SUMIFS(СВЦЭМ!$I$34:$I$777,СВЦЭМ!$A$34:$A$777,$A316,СВЦЭМ!$B$34:$B$777,V$296)+'СЕТ СН'!$F$13</f>
        <v>0</v>
      </c>
      <c r="W316" s="37">
        <f>SUMIFS(СВЦЭМ!$I$34:$I$777,СВЦЭМ!$A$34:$A$777,$A316,СВЦЭМ!$B$34:$B$777,W$296)+'СЕТ СН'!$F$13</f>
        <v>0</v>
      </c>
      <c r="X316" s="37">
        <f>SUMIFS(СВЦЭМ!$I$34:$I$777,СВЦЭМ!$A$34:$A$777,$A316,СВЦЭМ!$B$34:$B$777,X$296)+'СЕТ СН'!$F$13</f>
        <v>0</v>
      </c>
      <c r="Y316" s="37">
        <f>SUMIFS(СВЦЭМ!$I$34:$I$777,СВЦЭМ!$A$34:$A$777,$A316,СВЦЭМ!$B$34:$B$777,Y$296)+'СЕТ СН'!$F$13</f>
        <v>0</v>
      </c>
    </row>
    <row r="317" spans="1:25" ht="15.75" x14ac:dyDescent="0.2">
      <c r="A317" s="36">
        <f t="shared" si="8"/>
        <v>42603</v>
      </c>
      <c r="B317" s="37">
        <f>SUMIFS(СВЦЭМ!$I$34:$I$777,СВЦЭМ!$A$34:$A$777,$A317,СВЦЭМ!$B$34:$B$777,B$296)+'СЕТ СН'!$F$13</f>
        <v>0</v>
      </c>
      <c r="C317" s="37">
        <f>SUMIFS(СВЦЭМ!$I$34:$I$777,СВЦЭМ!$A$34:$A$777,$A317,СВЦЭМ!$B$34:$B$777,C$296)+'СЕТ СН'!$F$13</f>
        <v>0</v>
      </c>
      <c r="D317" s="37">
        <f>SUMIFS(СВЦЭМ!$I$34:$I$777,СВЦЭМ!$A$34:$A$777,$A317,СВЦЭМ!$B$34:$B$777,D$296)+'СЕТ СН'!$F$13</f>
        <v>0</v>
      </c>
      <c r="E317" s="37">
        <f>SUMIFS(СВЦЭМ!$I$34:$I$777,СВЦЭМ!$A$34:$A$777,$A317,СВЦЭМ!$B$34:$B$777,E$296)+'СЕТ СН'!$F$13</f>
        <v>0</v>
      </c>
      <c r="F317" s="37">
        <f>SUMIFS(СВЦЭМ!$I$34:$I$777,СВЦЭМ!$A$34:$A$777,$A317,СВЦЭМ!$B$34:$B$777,F$296)+'СЕТ СН'!$F$13</f>
        <v>0</v>
      </c>
      <c r="G317" s="37">
        <f>SUMIFS(СВЦЭМ!$I$34:$I$777,СВЦЭМ!$A$34:$A$777,$A317,СВЦЭМ!$B$34:$B$777,G$296)+'СЕТ СН'!$F$13</f>
        <v>0</v>
      </c>
      <c r="H317" s="37">
        <f>SUMIFS(СВЦЭМ!$I$34:$I$777,СВЦЭМ!$A$34:$A$777,$A317,СВЦЭМ!$B$34:$B$777,H$296)+'СЕТ СН'!$F$13</f>
        <v>0</v>
      </c>
      <c r="I317" s="37">
        <f>SUMIFS(СВЦЭМ!$I$34:$I$777,СВЦЭМ!$A$34:$A$777,$A317,СВЦЭМ!$B$34:$B$777,I$296)+'СЕТ СН'!$F$13</f>
        <v>0</v>
      </c>
      <c r="J317" s="37">
        <f>SUMIFS(СВЦЭМ!$I$34:$I$777,СВЦЭМ!$A$34:$A$777,$A317,СВЦЭМ!$B$34:$B$777,J$296)+'СЕТ СН'!$F$13</f>
        <v>0</v>
      </c>
      <c r="K317" s="37">
        <f>SUMIFS(СВЦЭМ!$I$34:$I$777,СВЦЭМ!$A$34:$A$777,$A317,СВЦЭМ!$B$34:$B$777,K$296)+'СЕТ СН'!$F$13</f>
        <v>0</v>
      </c>
      <c r="L317" s="37">
        <f>SUMIFS(СВЦЭМ!$I$34:$I$777,СВЦЭМ!$A$34:$A$777,$A317,СВЦЭМ!$B$34:$B$777,L$296)+'СЕТ СН'!$F$13</f>
        <v>0</v>
      </c>
      <c r="M317" s="37">
        <f>SUMIFS(СВЦЭМ!$I$34:$I$777,СВЦЭМ!$A$34:$A$777,$A317,СВЦЭМ!$B$34:$B$777,M$296)+'СЕТ СН'!$F$13</f>
        <v>0</v>
      </c>
      <c r="N317" s="37">
        <f>SUMIFS(СВЦЭМ!$I$34:$I$777,СВЦЭМ!$A$34:$A$777,$A317,СВЦЭМ!$B$34:$B$777,N$296)+'СЕТ СН'!$F$13</f>
        <v>0</v>
      </c>
      <c r="O317" s="37">
        <f>SUMIFS(СВЦЭМ!$I$34:$I$777,СВЦЭМ!$A$34:$A$777,$A317,СВЦЭМ!$B$34:$B$777,O$296)+'СЕТ СН'!$F$13</f>
        <v>0</v>
      </c>
      <c r="P317" s="37">
        <f>SUMIFS(СВЦЭМ!$I$34:$I$777,СВЦЭМ!$A$34:$A$777,$A317,СВЦЭМ!$B$34:$B$777,P$296)+'СЕТ СН'!$F$13</f>
        <v>0</v>
      </c>
      <c r="Q317" s="37">
        <f>SUMIFS(СВЦЭМ!$I$34:$I$777,СВЦЭМ!$A$34:$A$777,$A317,СВЦЭМ!$B$34:$B$777,Q$296)+'СЕТ СН'!$F$13</f>
        <v>0</v>
      </c>
      <c r="R317" s="37">
        <f>SUMIFS(СВЦЭМ!$I$34:$I$777,СВЦЭМ!$A$34:$A$777,$A317,СВЦЭМ!$B$34:$B$777,R$296)+'СЕТ СН'!$F$13</f>
        <v>0</v>
      </c>
      <c r="S317" s="37">
        <f>SUMIFS(СВЦЭМ!$I$34:$I$777,СВЦЭМ!$A$34:$A$777,$A317,СВЦЭМ!$B$34:$B$777,S$296)+'СЕТ СН'!$F$13</f>
        <v>0</v>
      </c>
      <c r="T317" s="37">
        <f>SUMIFS(СВЦЭМ!$I$34:$I$777,СВЦЭМ!$A$34:$A$777,$A317,СВЦЭМ!$B$34:$B$777,T$296)+'СЕТ СН'!$F$13</f>
        <v>0</v>
      </c>
      <c r="U317" s="37">
        <f>SUMIFS(СВЦЭМ!$I$34:$I$777,СВЦЭМ!$A$34:$A$777,$A317,СВЦЭМ!$B$34:$B$777,U$296)+'СЕТ СН'!$F$13</f>
        <v>0</v>
      </c>
      <c r="V317" s="37">
        <f>SUMIFS(СВЦЭМ!$I$34:$I$777,СВЦЭМ!$A$34:$A$777,$A317,СВЦЭМ!$B$34:$B$777,V$296)+'СЕТ СН'!$F$13</f>
        <v>0</v>
      </c>
      <c r="W317" s="37">
        <f>SUMIFS(СВЦЭМ!$I$34:$I$777,СВЦЭМ!$A$34:$A$777,$A317,СВЦЭМ!$B$34:$B$777,W$296)+'СЕТ СН'!$F$13</f>
        <v>0</v>
      </c>
      <c r="X317" s="37">
        <f>SUMIFS(СВЦЭМ!$I$34:$I$777,СВЦЭМ!$A$34:$A$777,$A317,СВЦЭМ!$B$34:$B$777,X$296)+'СЕТ СН'!$F$13</f>
        <v>0</v>
      </c>
      <c r="Y317" s="37">
        <f>SUMIFS(СВЦЭМ!$I$34:$I$777,СВЦЭМ!$A$34:$A$777,$A317,СВЦЭМ!$B$34:$B$777,Y$296)+'СЕТ СН'!$F$13</f>
        <v>0</v>
      </c>
    </row>
    <row r="318" spans="1:25" ht="15.75" x14ac:dyDescent="0.2">
      <c r="A318" s="36">
        <f t="shared" si="8"/>
        <v>42604</v>
      </c>
      <c r="B318" s="37">
        <f>SUMIFS(СВЦЭМ!$I$34:$I$777,СВЦЭМ!$A$34:$A$777,$A318,СВЦЭМ!$B$34:$B$777,B$296)+'СЕТ СН'!$F$13</f>
        <v>0</v>
      </c>
      <c r="C318" s="37">
        <f>SUMIFS(СВЦЭМ!$I$34:$I$777,СВЦЭМ!$A$34:$A$777,$A318,СВЦЭМ!$B$34:$B$777,C$296)+'СЕТ СН'!$F$13</f>
        <v>0</v>
      </c>
      <c r="D318" s="37">
        <f>SUMIFS(СВЦЭМ!$I$34:$I$777,СВЦЭМ!$A$34:$A$777,$A318,СВЦЭМ!$B$34:$B$777,D$296)+'СЕТ СН'!$F$13</f>
        <v>0</v>
      </c>
      <c r="E318" s="37">
        <f>SUMIFS(СВЦЭМ!$I$34:$I$777,СВЦЭМ!$A$34:$A$777,$A318,СВЦЭМ!$B$34:$B$777,E$296)+'СЕТ СН'!$F$13</f>
        <v>0</v>
      </c>
      <c r="F318" s="37">
        <f>SUMIFS(СВЦЭМ!$I$34:$I$777,СВЦЭМ!$A$34:$A$777,$A318,СВЦЭМ!$B$34:$B$777,F$296)+'СЕТ СН'!$F$13</f>
        <v>0</v>
      </c>
      <c r="G318" s="37">
        <f>SUMIFS(СВЦЭМ!$I$34:$I$777,СВЦЭМ!$A$34:$A$777,$A318,СВЦЭМ!$B$34:$B$777,G$296)+'СЕТ СН'!$F$13</f>
        <v>0</v>
      </c>
      <c r="H318" s="37">
        <f>SUMIFS(СВЦЭМ!$I$34:$I$777,СВЦЭМ!$A$34:$A$777,$A318,СВЦЭМ!$B$34:$B$777,H$296)+'СЕТ СН'!$F$13</f>
        <v>0</v>
      </c>
      <c r="I318" s="37">
        <f>SUMIFS(СВЦЭМ!$I$34:$I$777,СВЦЭМ!$A$34:$A$777,$A318,СВЦЭМ!$B$34:$B$777,I$296)+'СЕТ СН'!$F$13</f>
        <v>0</v>
      </c>
      <c r="J318" s="37">
        <f>SUMIFS(СВЦЭМ!$I$34:$I$777,СВЦЭМ!$A$34:$A$777,$A318,СВЦЭМ!$B$34:$B$777,J$296)+'СЕТ СН'!$F$13</f>
        <v>0</v>
      </c>
      <c r="K318" s="37">
        <f>SUMIFS(СВЦЭМ!$I$34:$I$777,СВЦЭМ!$A$34:$A$777,$A318,СВЦЭМ!$B$34:$B$777,K$296)+'СЕТ СН'!$F$13</f>
        <v>0</v>
      </c>
      <c r="L318" s="37">
        <f>SUMIFS(СВЦЭМ!$I$34:$I$777,СВЦЭМ!$A$34:$A$777,$A318,СВЦЭМ!$B$34:$B$777,L$296)+'СЕТ СН'!$F$13</f>
        <v>0</v>
      </c>
      <c r="M318" s="37">
        <f>SUMIFS(СВЦЭМ!$I$34:$I$777,СВЦЭМ!$A$34:$A$777,$A318,СВЦЭМ!$B$34:$B$777,M$296)+'СЕТ СН'!$F$13</f>
        <v>0</v>
      </c>
      <c r="N318" s="37">
        <f>SUMIFS(СВЦЭМ!$I$34:$I$777,СВЦЭМ!$A$34:$A$777,$A318,СВЦЭМ!$B$34:$B$777,N$296)+'СЕТ СН'!$F$13</f>
        <v>0</v>
      </c>
      <c r="O318" s="37">
        <f>SUMIFS(СВЦЭМ!$I$34:$I$777,СВЦЭМ!$A$34:$A$777,$A318,СВЦЭМ!$B$34:$B$777,O$296)+'СЕТ СН'!$F$13</f>
        <v>0</v>
      </c>
      <c r="P318" s="37">
        <f>SUMIFS(СВЦЭМ!$I$34:$I$777,СВЦЭМ!$A$34:$A$777,$A318,СВЦЭМ!$B$34:$B$777,P$296)+'СЕТ СН'!$F$13</f>
        <v>0</v>
      </c>
      <c r="Q318" s="37">
        <f>SUMIFS(СВЦЭМ!$I$34:$I$777,СВЦЭМ!$A$34:$A$777,$A318,СВЦЭМ!$B$34:$B$777,Q$296)+'СЕТ СН'!$F$13</f>
        <v>0</v>
      </c>
      <c r="R318" s="37">
        <f>SUMIFS(СВЦЭМ!$I$34:$I$777,СВЦЭМ!$A$34:$A$777,$A318,СВЦЭМ!$B$34:$B$777,R$296)+'СЕТ СН'!$F$13</f>
        <v>0</v>
      </c>
      <c r="S318" s="37">
        <f>SUMIFS(СВЦЭМ!$I$34:$I$777,СВЦЭМ!$A$34:$A$777,$A318,СВЦЭМ!$B$34:$B$777,S$296)+'СЕТ СН'!$F$13</f>
        <v>0</v>
      </c>
      <c r="T318" s="37">
        <f>SUMIFS(СВЦЭМ!$I$34:$I$777,СВЦЭМ!$A$34:$A$777,$A318,СВЦЭМ!$B$34:$B$777,T$296)+'СЕТ СН'!$F$13</f>
        <v>0</v>
      </c>
      <c r="U318" s="37">
        <f>SUMIFS(СВЦЭМ!$I$34:$I$777,СВЦЭМ!$A$34:$A$777,$A318,СВЦЭМ!$B$34:$B$777,U$296)+'СЕТ СН'!$F$13</f>
        <v>0</v>
      </c>
      <c r="V318" s="37">
        <f>SUMIFS(СВЦЭМ!$I$34:$I$777,СВЦЭМ!$A$34:$A$777,$A318,СВЦЭМ!$B$34:$B$777,V$296)+'СЕТ СН'!$F$13</f>
        <v>0</v>
      </c>
      <c r="W318" s="37">
        <f>SUMIFS(СВЦЭМ!$I$34:$I$777,СВЦЭМ!$A$34:$A$777,$A318,СВЦЭМ!$B$34:$B$777,W$296)+'СЕТ СН'!$F$13</f>
        <v>0</v>
      </c>
      <c r="X318" s="37">
        <f>SUMIFS(СВЦЭМ!$I$34:$I$777,СВЦЭМ!$A$34:$A$777,$A318,СВЦЭМ!$B$34:$B$777,X$296)+'СЕТ СН'!$F$13</f>
        <v>0</v>
      </c>
      <c r="Y318" s="37">
        <f>SUMIFS(СВЦЭМ!$I$34:$I$777,СВЦЭМ!$A$34:$A$777,$A318,СВЦЭМ!$B$34:$B$777,Y$296)+'СЕТ СН'!$F$13</f>
        <v>0</v>
      </c>
    </row>
    <row r="319" spans="1:25" ht="15.75" x14ac:dyDescent="0.2">
      <c r="A319" s="36">
        <f t="shared" si="8"/>
        <v>42605</v>
      </c>
      <c r="B319" s="37">
        <f>SUMIFS(СВЦЭМ!$I$34:$I$777,СВЦЭМ!$A$34:$A$777,$A319,СВЦЭМ!$B$34:$B$777,B$296)+'СЕТ СН'!$F$13</f>
        <v>0</v>
      </c>
      <c r="C319" s="37">
        <f>SUMIFS(СВЦЭМ!$I$34:$I$777,СВЦЭМ!$A$34:$A$777,$A319,СВЦЭМ!$B$34:$B$777,C$296)+'СЕТ СН'!$F$13</f>
        <v>0</v>
      </c>
      <c r="D319" s="37">
        <f>SUMIFS(СВЦЭМ!$I$34:$I$777,СВЦЭМ!$A$34:$A$777,$A319,СВЦЭМ!$B$34:$B$777,D$296)+'СЕТ СН'!$F$13</f>
        <v>0</v>
      </c>
      <c r="E319" s="37">
        <f>SUMIFS(СВЦЭМ!$I$34:$I$777,СВЦЭМ!$A$34:$A$777,$A319,СВЦЭМ!$B$34:$B$777,E$296)+'СЕТ СН'!$F$13</f>
        <v>0</v>
      </c>
      <c r="F319" s="37">
        <f>SUMIFS(СВЦЭМ!$I$34:$I$777,СВЦЭМ!$A$34:$A$777,$A319,СВЦЭМ!$B$34:$B$777,F$296)+'СЕТ СН'!$F$13</f>
        <v>0</v>
      </c>
      <c r="G319" s="37">
        <f>SUMIFS(СВЦЭМ!$I$34:$I$777,СВЦЭМ!$A$34:$A$777,$A319,СВЦЭМ!$B$34:$B$777,G$296)+'СЕТ СН'!$F$13</f>
        <v>0</v>
      </c>
      <c r="H319" s="37">
        <f>SUMIFS(СВЦЭМ!$I$34:$I$777,СВЦЭМ!$A$34:$A$777,$A319,СВЦЭМ!$B$34:$B$777,H$296)+'СЕТ СН'!$F$13</f>
        <v>0</v>
      </c>
      <c r="I319" s="37">
        <f>SUMIFS(СВЦЭМ!$I$34:$I$777,СВЦЭМ!$A$34:$A$777,$A319,СВЦЭМ!$B$34:$B$777,I$296)+'СЕТ СН'!$F$13</f>
        <v>0</v>
      </c>
      <c r="J319" s="37">
        <f>SUMIFS(СВЦЭМ!$I$34:$I$777,СВЦЭМ!$A$34:$A$777,$A319,СВЦЭМ!$B$34:$B$777,J$296)+'СЕТ СН'!$F$13</f>
        <v>0</v>
      </c>
      <c r="K319" s="37">
        <f>SUMIFS(СВЦЭМ!$I$34:$I$777,СВЦЭМ!$A$34:$A$777,$A319,СВЦЭМ!$B$34:$B$777,K$296)+'СЕТ СН'!$F$13</f>
        <v>0</v>
      </c>
      <c r="L319" s="37">
        <f>SUMIFS(СВЦЭМ!$I$34:$I$777,СВЦЭМ!$A$34:$A$777,$A319,СВЦЭМ!$B$34:$B$777,L$296)+'СЕТ СН'!$F$13</f>
        <v>0</v>
      </c>
      <c r="M319" s="37">
        <f>SUMIFS(СВЦЭМ!$I$34:$I$777,СВЦЭМ!$A$34:$A$777,$A319,СВЦЭМ!$B$34:$B$777,M$296)+'СЕТ СН'!$F$13</f>
        <v>0</v>
      </c>
      <c r="N319" s="37">
        <f>SUMIFS(СВЦЭМ!$I$34:$I$777,СВЦЭМ!$A$34:$A$777,$A319,СВЦЭМ!$B$34:$B$777,N$296)+'СЕТ СН'!$F$13</f>
        <v>0</v>
      </c>
      <c r="O319" s="37">
        <f>SUMIFS(СВЦЭМ!$I$34:$I$777,СВЦЭМ!$A$34:$A$777,$A319,СВЦЭМ!$B$34:$B$777,O$296)+'СЕТ СН'!$F$13</f>
        <v>0</v>
      </c>
      <c r="P319" s="37">
        <f>SUMIFS(СВЦЭМ!$I$34:$I$777,СВЦЭМ!$A$34:$A$777,$A319,СВЦЭМ!$B$34:$B$777,P$296)+'СЕТ СН'!$F$13</f>
        <v>0</v>
      </c>
      <c r="Q319" s="37">
        <f>SUMIFS(СВЦЭМ!$I$34:$I$777,СВЦЭМ!$A$34:$A$777,$A319,СВЦЭМ!$B$34:$B$777,Q$296)+'СЕТ СН'!$F$13</f>
        <v>0</v>
      </c>
      <c r="R319" s="37">
        <f>SUMIFS(СВЦЭМ!$I$34:$I$777,СВЦЭМ!$A$34:$A$777,$A319,СВЦЭМ!$B$34:$B$777,R$296)+'СЕТ СН'!$F$13</f>
        <v>0</v>
      </c>
      <c r="S319" s="37">
        <f>SUMIFS(СВЦЭМ!$I$34:$I$777,СВЦЭМ!$A$34:$A$777,$A319,СВЦЭМ!$B$34:$B$777,S$296)+'СЕТ СН'!$F$13</f>
        <v>0</v>
      </c>
      <c r="T319" s="37">
        <f>SUMIFS(СВЦЭМ!$I$34:$I$777,СВЦЭМ!$A$34:$A$777,$A319,СВЦЭМ!$B$34:$B$777,T$296)+'СЕТ СН'!$F$13</f>
        <v>0</v>
      </c>
      <c r="U319" s="37">
        <f>SUMIFS(СВЦЭМ!$I$34:$I$777,СВЦЭМ!$A$34:$A$777,$A319,СВЦЭМ!$B$34:$B$777,U$296)+'СЕТ СН'!$F$13</f>
        <v>0</v>
      </c>
      <c r="V319" s="37">
        <f>SUMIFS(СВЦЭМ!$I$34:$I$777,СВЦЭМ!$A$34:$A$777,$A319,СВЦЭМ!$B$34:$B$777,V$296)+'СЕТ СН'!$F$13</f>
        <v>0</v>
      </c>
      <c r="W319" s="37">
        <f>SUMIFS(СВЦЭМ!$I$34:$I$777,СВЦЭМ!$A$34:$A$777,$A319,СВЦЭМ!$B$34:$B$777,W$296)+'СЕТ СН'!$F$13</f>
        <v>0</v>
      </c>
      <c r="X319" s="37">
        <f>SUMIFS(СВЦЭМ!$I$34:$I$777,СВЦЭМ!$A$34:$A$777,$A319,СВЦЭМ!$B$34:$B$777,X$296)+'СЕТ СН'!$F$13</f>
        <v>0</v>
      </c>
      <c r="Y319" s="37">
        <f>SUMIFS(СВЦЭМ!$I$34:$I$777,СВЦЭМ!$A$34:$A$777,$A319,СВЦЭМ!$B$34:$B$777,Y$296)+'СЕТ СН'!$F$13</f>
        <v>0</v>
      </c>
    </row>
    <row r="320" spans="1:25" ht="15.75" x14ac:dyDescent="0.2">
      <c r="A320" s="36">
        <f t="shared" si="8"/>
        <v>42606</v>
      </c>
      <c r="B320" s="37">
        <f>SUMIFS(СВЦЭМ!$I$34:$I$777,СВЦЭМ!$A$34:$A$777,$A320,СВЦЭМ!$B$34:$B$777,B$296)+'СЕТ СН'!$F$13</f>
        <v>0</v>
      </c>
      <c r="C320" s="37">
        <f>SUMIFS(СВЦЭМ!$I$34:$I$777,СВЦЭМ!$A$34:$A$777,$A320,СВЦЭМ!$B$34:$B$777,C$296)+'СЕТ СН'!$F$13</f>
        <v>0</v>
      </c>
      <c r="D320" s="37">
        <f>SUMIFS(СВЦЭМ!$I$34:$I$777,СВЦЭМ!$A$34:$A$777,$A320,СВЦЭМ!$B$34:$B$777,D$296)+'СЕТ СН'!$F$13</f>
        <v>0</v>
      </c>
      <c r="E320" s="37">
        <f>SUMIFS(СВЦЭМ!$I$34:$I$777,СВЦЭМ!$A$34:$A$777,$A320,СВЦЭМ!$B$34:$B$777,E$296)+'СЕТ СН'!$F$13</f>
        <v>0</v>
      </c>
      <c r="F320" s="37">
        <f>SUMIFS(СВЦЭМ!$I$34:$I$777,СВЦЭМ!$A$34:$A$777,$A320,СВЦЭМ!$B$34:$B$777,F$296)+'СЕТ СН'!$F$13</f>
        <v>0</v>
      </c>
      <c r="G320" s="37">
        <f>SUMIFS(СВЦЭМ!$I$34:$I$777,СВЦЭМ!$A$34:$A$777,$A320,СВЦЭМ!$B$34:$B$777,G$296)+'СЕТ СН'!$F$13</f>
        <v>0</v>
      </c>
      <c r="H320" s="37">
        <f>SUMIFS(СВЦЭМ!$I$34:$I$777,СВЦЭМ!$A$34:$A$777,$A320,СВЦЭМ!$B$34:$B$777,H$296)+'СЕТ СН'!$F$13</f>
        <v>0</v>
      </c>
      <c r="I320" s="37">
        <f>SUMIFS(СВЦЭМ!$I$34:$I$777,СВЦЭМ!$A$34:$A$777,$A320,СВЦЭМ!$B$34:$B$777,I$296)+'СЕТ СН'!$F$13</f>
        <v>0</v>
      </c>
      <c r="J320" s="37">
        <f>SUMIFS(СВЦЭМ!$I$34:$I$777,СВЦЭМ!$A$34:$A$777,$A320,СВЦЭМ!$B$34:$B$777,J$296)+'СЕТ СН'!$F$13</f>
        <v>0</v>
      </c>
      <c r="K320" s="37">
        <f>SUMIFS(СВЦЭМ!$I$34:$I$777,СВЦЭМ!$A$34:$A$777,$A320,СВЦЭМ!$B$34:$B$777,K$296)+'СЕТ СН'!$F$13</f>
        <v>0</v>
      </c>
      <c r="L320" s="37">
        <f>SUMIFS(СВЦЭМ!$I$34:$I$777,СВЦЭМ!$A$34:$A$777,$A320,СВЦЭМ!$B$34:$B$777,L$296)+'СЕТ СН'!$F$13</f>
        <v>0</v>
      </c>
      <c r="M320" s="37">
        <f>SUMIFS(СВЦЭМ!$I$34:$I$777,СВЦЭМ!$A$34:$A$777,$A320,СВЦЭМ!$B$34:$B$777,M$296)+'СЕТ СН'!$F$13</f>
        <v>0</v>
      </c>
      <c r="N320" s="37">
        <f>SUMIFS(СВЦЭМ!$I$34:$I$777,СВЦЭМ!$A$34:$A$777,$A320,СВЦЭМ!$B$34:$B$777,N$296)+'СЕТ СН'!$F$13</f>
        <v>0</v>
      </c>
      <c r="O320" s="37">
        <f>SUMIFS(СВЦЭМ!$I$34:$I$777,СВЦЭМ!$A$34:$A$777,$A320,СВЦЭМ!$B$34:$B$777,O$296)+'СЕТ СН'!$F$13</f>
        <v>0</v>
      </c>
      <c r="P320" s="37">
        <f>SUMIFS(СВЦЭМ!$I$34:$I$777,СВЦЭМ!$A$34:$A$777,$A320,СВЦЭМ!$B$34:$B$777,P$296)+'СЕТ СН'!$F$13</f>
        <v>0</v>
      </c>
      <c r="Q320" s="37">
        <f>SUMIFS(СВЦЭМ!$I$34:$I$777,СВЦЭМ!$A$34:$A$777,$A320,СВЦЭМ!$B$34:$B$777,Q$296)+'СЕТ СН'!$F$13</f>
        <v>0</v>
      </c>
      <c r="R320" s="37">
        <f>SUMIFS(СВЦЭМ!$I$34:$I$777,СВЦЭМ!$A$34:$A$777,$A320,СВЦЭМ!$B$34:$B$777,R$296)+'СЕТ СН'!$F$13</f>
        <v>0</v>
      </c>
      <c r="S320" s="37">
        <f>SUMIFS(СВЦЭМ!$I$34:$I$777,СВЦЭМ!$A$34:$A$777,$A320,СВЦЭМ!$B$34:$B$777,S$296)+'СЕТ СН'!$F$13</f>
        <v>0</v>
      </c>
      <c r="T320" s="37">
        <f>SUMIFS(СВЦЭМ!$I$34:$I$777,СВЦЭМ!$A$34:$A$777,$A320,СВЦЭМ!$B$34:$B$777,T$296)+'СЕТ СН'!$F$13</f>
        <v>0</v>
      </c>
      <c r="U320" s="37">
        <f>SUMIFS(СВЦЭМ!$I$34:$I$777,СВЦЭМ!$A$34:$A$777,$A320,СВЦЭМ!$B$34:$B$777,U$296)+'СЕТ СН'!$F$13</f>
        <v>0</v>
      </c>
      <c r="V320" s="37">
        <f>SUMIFS(СВЦЭМ!$I$34:$I$777,СВЦЭМ!$A$34:$A$777,$A320,СВЦЭМ!$B$34:$B$777,V$296)+'СЕТ СН'!$F$13</f>
        <v>0</v>
      </c>
      <c r="W320" s="37">
        <f>SUMIFS(СВЦЭМ!$I$34:$I$777,СВЦЭМ!$A$34:$A$777,$A320,СВЦЭМ!$B$34:$B$777,W$296)+'СЕТ СН'!$F$13</f>
        <v>0</v>
      </c>
      <c r="X320" s="37">
        <f>SUMIFS(СВЦЭМ!$I$34:$I$777,СВЦЭМ!$A$34:$A$777,$A320,СВЦЭМ!$B$34:$B$777,X$296)+'СЕТ СН'!$F$13</f>
        <v>0</v>
      </c>
      <c r="Y320" s="37">
        <f>SUMIFS(СВЦЭМ!$I$34:$I$777,СВЦЭМ!$A$34:$A$777,$A320,СВЦЭМ!$B$34:$B$777,Y$296)+'СЕТ СН'!$F$13</f>
        <v>0</v>
      </c>
    </row>
    <row r="321" spans="1:27" ht="15.75" x14ac:dyDescent="0.2">
      <c r="A321" s="36">
        <f t="shared" si="8"/>
        <v>42607</v>
      </c>
      <c r="B321" s="37">
        <f>SUMIFS(СВЦЭМ!$I$34:$I$777,СВЦЭМ!$A$34:$A$777,$A321,СВЦЭМ!$B$34:$B$777,B$296)+'СЕТ СН'!$F$13</f>
        <v>0</v>
      </c>
      <c r="C321" s="37">
        <f>SUMIFS(СВЦЭМ!$I$34:$I$777,СВЦЭМ!$A$34:$A$777,$A321,СВЦЭМ!$B$34:$B$777,C$296)+'СЕТ СН'!$F$13</f>
        <v>0</v>
      </c>
      <c r="D321" s="37">
        <f>SUMIFS(СВЦЭМ!$I$34:$I$777,СВЦЭМ!$A$34:$A$777,$A321,СВЦЭМ!$B$34:$B$777,D$296)+'СЕТ СН'!$F$13</f>
        <v>0</v>
      </c>
      <c r="E321" s="37">
        <f>SUMIFS(СВЦЭМ!$I$34:$I$777,СВЦЭМ!$A$34:$A$777,$A321,СВЦЭМ!$B$34:$B$777,E$296)+'СЕТ СН'!$F$13</f>
        <v>0</v>
      </c>
      <c r="F321" s="37">
        <f>SUMIFS(СВЦЭМ!$I$34:$I$777,СВЦЭМ!$A$34:$A$777,$A321,СВЦЭМ!$B$34:$B$777,F$296)+'СЕТ СН'!$F$13</f>
        <v>0</v>
      </c>
      <c r="G321" s="37">
        <f>SUMIFS(СВЦЭМ!$I$34:$I$777,СВЦЭМ!$A$34:$A$777,$A321,СВЦЭМ!$B$34:$B$777,G$296)+'СЕТ СН'!$F$13</f>
        <v>0</v>
      </c>
      <c r="H321" s="37">
        <f>SUMIFS(СВЦЭМ!$I$34:$I$777,СВЦЭМ!$A$34:$A$777,$A321,СВЦЭМ!$B$34:$B$777,H$296)+'СЕТ СН'!$F$13</f>
        <v>0</v>
      </c>
      <c r="I321" s="37">
        <f>SUMIFS(СВЦЭМ!$I$34:$I$777,СВЦЭМ!$A$34:$A$777,$A321,СВЦЭМ!$B$34:$B$777,I$296)+'СЕТ СН'!$F$13</f>
        <v>0</v>
      </c>
      <c r="J321" s="37">
        <f>SUMIFS(СВЦЭМ!$I$34:$I$777,СВЦЭМ!$A$34:$A$777,$A321,СВЦЭМ!$B$34:$B$777,J$296)+'СЕТ СН'!$F$13</f>
        <v>0</v>
      </c>
      <c r="K321" s="37">
        <f>SUMIFS(СВЦЭМ!$I$34:$I$777,СВЦЭМ!$A$34:$A$777,$A321,СВЦЭМ!$B$34:$B$777,K$296)+'СЕТ СН'!$F$13</f>
        <v>0</v>
      </c>
      <c r="L321" s="37">
        <f>SUMIFS(СВЦЭМ!$I$34:$I$777,СВЦЭМ!$A$34:$A$777,$A321,СВЦЭМ!$B$34:$B$777,L$296)+'СЕТ СН'!$F$13</f>
        <v>0</v>
      </c>
      <c r="M321" s="37">
        <f>SUMIFS(СВЦЭМ!$I$34:$I$777,СВЦЭМ!$A$34:$A$777,$A321,СВЦЭМ!$B$34:$B$777,M$296)+'СЕТ СН'!$F$13</f>
        <v>0</v>
      </c>
      <c r="N321" s="37">
        <f>SUMIFS(СВЦЭМ!$I$34:$I$777,СВЦЭМ!$A$34:$A$777,$A321,СВЦЭМ!$B$34:$B$777,N$296)+'СЕТ СН'!$F$13</f>
        <v>0</v>
      </c>
      <c r="O321" s="37">
        <f>SUMIFS(СВЦЭМ!$I$34:$I$777,СВЦЭМ!$A$34:$A$777,$A321,СВЦЭМ!$B$34:$B$777,O$296)+'СЕТ СН'!$F$13</f>
        <v>0</v>
      </c>
      <c r="P321" s="37">
        <f>SUMIFS(СВЦЭМ!$I$34:$I$777,СВЦЭМ!$A$34:$A$777,$A321,СВЦЭМ!$B$34:$B$777,P$296)+'СЕТ СН'!$F$13</f>
        <v>0</v>
      </c>
      <c r="Q321" s="37">
        <f>SUMIFS(СВЦЭМ!$I$34:$I$777,СВЦЭМ!$A$34:$A$777,$A321,СВЦЭМ!$B$34:$B$777,Q$296)+'СЕТ СН'!$F$13</f>
        <v>0</v>
      </c>
      <c r="R321" s="37">
        <f>SUMIFS(СВЦЭМ!$I$34:$I$777,СВЦЭМ!$A$34:$A$777,$A321,СВЦЭМ!$B$34:$B$777,R$296)+'СЕТ СН'!$F$13</f>
        <v>0</v>
      </c>
      <c r="S321" s="37">
        <f>SUMIFS(СВЦЭМ!$I$34:$I$777,СВЦЭМ!$A$34:$A$777,$A321,СВЦЭМ!$B$34:$B$777,S$296)+'СЕТ СН'!$F$13</f>
        <v>0</v>
      </c>
      <c r="T321" s="37">
        <f>SUMIFS(СВЦЭМ!$I$34:$I$777,СВЦЭМ!$A$34:$A$777,$A321,СВЦЭМ!$B$34:$B$777,T$296)+'СЕТ СН'!$F$13</f>
        <v>0</v>
      </c>
      <c r="U321" s="37">
        <f>SUMIFS(СВЦЭМ!$I$34:$I$777,СВЦЭМ!$A$34:$A$777,$A321,СВЦЭМ!$B$34:$B$777,U$296)+'СЕТ СН'!$F$13</f>
        <v>0</v>
      </c>
      <c r="V321" s="37">
        <f>SUMIFS(СВЦЭМ!$I$34:$I$777,СВЦЭМ!$A$34:$A$777,$A321,СВЦЭМ!$B$34:$B$777,V$296)+'СЕТ СН'!$F$13</f>
        <v>0</v>
      </c>
      <c r="W321" s="37">
        <f>SUMIFS(СВЦЭМ!$I$34:$I$777,СВЦЭМ!$A$34:$A$777,$A321,СВЦЭМ!$B$34:$B$777,W$296)+'СЕТ СН'!$F$13</f>
        <v>0</v>
      </c>
      <c r="X321" s="37">
        <f>SUMIFS(СВЦЭМ!$I$34:$I$777,СВЦЭМ!$A$34:$A$777,$A321,СВЦЭМ!$B$34:$B$777,X$296)+'СЕТ СН'!$F$13</f>
        <v>0</v>
      </c>
      <c r="Y321" s="37">
        <f>SUMIFS(СВЦЭМ!$I$34:$I$777,СВЦЭМ!$A$34:$A$777,$A321,СВЦЭМ!$B$34:$B$777,Y$296)+'СЕТ СН'!$F$13</f>
        <v>0</v>
      </c>
    </row>
    <row r="322" spans="1:27" ht="15.75" x14ac:dyDescent="0.2">
      <c r="A322" s="36">
        <f t="shared" si="8"/>
        <v>42608</v>
      </c>
      <c r="B322" s="37">
        <f>SUMIFS(СВЦЭМ!$I$34:$I$777,СВЦЭМ!$A$34:$A$777,$A322,СВЦЭМ!$B$34:$B$777,B$296)+'СЕТ СН'!$F$13</f>
        <v>0</v>
      </c>
      <c r="C322" s="37">
        <f>SUMIFS(СВЦЭМ!$I$34:$I$777,СВЦЭМ!$A$34:$A$777,$A322,СВЦЭМ!$B$34:$B$777,C$296)+'СЕТ СН'!$F$13</f>
        <v>0</v>
      </c>
      <c r="D322" s="37">
        <f>SUMIFS(СВЦЭМ!$I$34:$I$777,СВЦЭМ!$A$34:$A$777,$A322,СВЦЭМ!$B$34:$B$777,D$296)+'СЕТ СН'!$F$13</f>
        <v>0</v>
      </c>
      <c r="E322" s="37">
        <f>SUMIFS(СВЦЭМ!$I$34:$I$777,СВЦЭМ!$A$34:$A$777,$A322,СВЦЭМ!$B$34:$B$777,E$296)+'СЕТ СН'!$F$13</f>
        <v>0</v>
      </c>
      <c r="F322" s="37">
        <f>SUMIFS(СВЦЭМ!$I$34:$I$777,СВЦЭМ!$A$34:$A$777,$A322,СВЦЭМ!$B$34:$B$777,F$296)+'СЕТ СН'!$F$13</f>
        <v>0</v>
      </c>
      <c r="G322" s="37">
        <f>SUMIFS(СВЦЭМ!$I$34:$I$777,СВЦЭМ!$A$34:$A$777,$A322,СВЦЭМ!$B$34:$B$777,G$296)+'СЕТ СН'!$F$13</f>
        <v>0</v>
      </c>
      <c r="H322" s="37">
        <f>SUMIFS(СВЦЭМ!$I$34:$I$777,СВЦЭМ!$A$34:$A$777,$A322,СВЦЭМ!$B$34:$B$777,H$296)+'СЕТ СН'!$F$13</f>
        <v>0</v>
      </c>
      <c r="I322" s="37">
        <f>SUMIFS(СВЦЭМ!$I$34:$I$777,СВЦЭМ!$A$34:$A$777,$A322,СВЦЭМ!$B$34:$B$777,I$296)+'СЕТ СН'!$F$13</f>
        <v>0</v>
      </c>
      <c r="J322" s="37">
        <f>SUMIFS(СВЦЭМ!$I$34:$I$777,СВЦЭМ!$A$34:$A$777,$A322,СВЦЭМ!$B$34:$B$777,J$296)+'СЕТ СН'!$F$13</f>
        <v>0</v>
      </c>
      <c r="K322" s="37">
        <f>SUMIFS(СВЦЭМ!$I$34:$I$777,СВЦЭМ!$A$34:$A$777,$A322,СВЦЭМ!$B$34:$B$777,K$296)+'СЕТ СН'!$F$13</f>
        <v>0</v>
      </c>
      <c r="L322" s="37">
        <f>SUMIFS(СВЦЭМ!$I$34:$I$777,СВЦЭМ!$A$34:$A$777,$A322,СВЦЭМ!$B$34:$B$777,L$296)+'СЕТ СН'!$F$13</f>
        <v>0</v>
      </c>
      <c r="M322" s="37">
        <f>SUMIFS(СВЦЭМ!$I$34:$I$777,СВЦЭМ!$A$34:$A$777,$A322,СВЦЭМ!$B$34:$B$777,M$296)+'СЕТ СН'!$F$13</f>
        <v>0</v>
      </c>
      <c r="N322" s="37">
        <f>SUMIFS(СВЦЭМ!$I$34:$I$777,СВЦЭМ!$A$34:$A$777,$A322,СВЦЭМ!$B$34:$B$777,N$296)+'СЕТ СН'!$F$13</f>
        <v>0</v>
      </c>
      <c r="O322" s="37">
        <f>SUMIFS(СВЦЭМ!$I$34:$I$777,СВЦЭМ!$A$34:$A$777,$A322,СВЦЭМ!$B$34:$B$777,O$296)+'СЕТ СН'!$F$13</f>
        <v>0</v>
      </c>
      <c r="P322" s="37">
        <f>SUMIFS(СВЦЭМ!$I$34:$I$777,СВЦЭМ!$A$34:$A$777,$A322,СВЦЭМ!$B$34:$B$777,P$296)+'СЕТ СН'!$F$13</f>
        <v>0</v>
      </c>
      <c r="Q322" s="37">
        <f>SUMIFS(СВЦЭМ!$I$34:$I$777,СВЦЭМ!$A$34:$A$777,$A322,СВЦЭМ!$B$34:$B$777,Q$296)+'СЕТ СН'!$F$13</f>
        <v>0</v>
      </c>
      <c r="R322" s="37">
        <f>SUMIFS(СВЦЭМ!$I$34:$I$777,СВЦЭМ!$A$34:$A$777,$A322,СВЦЭМ!$B$34:$B$777,R$296)+'СЕТ СН'!$F$13</f>
        <v>0</v>
      </c>
      <c r="S322" s="37">
        <f>SUMIFS(СВЦЭМ!$I$34:$I$777,СВЦЭМ!$A$34:$A$777,$A322,СВЦЭМ!$B$34:$B$777,S$296)+'СЕТ СН'!$F$13</f>
        <v>0</v>
      </c>
      <c r="T322" s="37">
        <f>SUMIFS(СВЦЭМ!$I$34:$I$777,СВЦЭМ!$A$34:$A$777,$A322,СВЦЭМ!$B$34:$B$777,T$296)+'СЕТ СН'!$F$13</f>
        <v>0</v>
      </c>
      <c r="U322" s="37">
        <f>SUMIFS(СВЦЭМ!$I$34:$I$777,СВЦЭМ!$A$34:$A$777,$A322,СВЦЭМ!$B$34:$B$777,U$296)+'СЕТ СН'!$F$13</f>
        <v>0</v>
      </c>
      <c r="V322" s="37">
        <f>SUMIFS(СВЦЭМ!$I$34:$I$777,СВЦЭМ!$A$34:$A$777,$A322,СВЦЭМ!$B$34:$B$777,V$296)+'СЕТ СН'!$F$13</f>
        <v>0</v>
      </c>
      <c r="W322" s="37">
        <f>SUMIFS(СВЦЭМ!$I$34:$I$777,СВЦЭМ!$A$34:$A$777,$A322,СВЦЭМ!$B$34:$B$777,W$296)+'СЕТ СН'!$F$13</f>
        <v>0</v>
      </c>
      <c r="X322" s="37">
        <f>SUMIFS(СВЦЭМ!$I$34:$I$777,СВЦЭМ!$A$34:$A$777,$A322,СВЦЭМ!$B$34:$B$777,X$296)+'СЕТ СН'!$F$13</f>
        <v>0</v>
      </c>
      <c r="Y322" s="37">
        <f>SUMIFS(СВЦЭМ!$I$34:$I$777,СВЦЭМ!$A$34:$A$777,$A322,СВЦЭМ!$B$34:$B$777,Y$296)+'СЕТ СН'!$F$13</f>
        <v>0</v>
      </c>
    </row>
    <row r="323" spans="1:27" ht="15.75" x14ac:dyDescent="0.2">
      <c r="A323" s="36">
        <f t="shared" si="8"/>
        <v>42609</v>
      </c>
      <c r="B323" s="37">
        <f>SUMIFS(СВЦЭМ!$I$34:$I$777,СВЦЭМ!$A$34:$A$777,$A323,СВЦЭМ!$B$34:$B$777,B$296)+'СЕТ СН'!$F$13</f>
        <v>0</v>
      </c>
      <c r="C323" s="37">
        <f>SUMIFS(СВЦЭМ!$I$34:$I$777,СВЦЭМ!$A$34:$A$777,$A323,СВЦЭМ!$B$34:$B$777,C$296)+'СЕТ СН'!$F$13</f>
        <v>0</v>
      </c>
      <c r="D323" s="37">
        <f>SUMIFS(СВЦЭМ!$I$34:$I$777,СВЦЭМ!$A$34:$A$777,$A323,СВЦЭМ!$B$34:$B$777,D$296)+'СЕТ СН'!$F$13</f>
        <v>0</v>
      </c>
      <c r="E323" s="37">
        <f>SUMIFS(СВЦЭМ!$I$34:$I$777,СВЦЭМ!$A$34:$A$777,$A323,СВЦЭМ!$B$34:$B$777,E$296)+'СЕТ СН'!$F$13</f>
        <v>0</v>
      </c>
      <c r="F323" s="37">
        <f>SUMIFS(СВЦЭМ!$I$34:$I$777,СВЦЭМ!$A$34:$A$777,$A323,СВЦЭМ!$B$34:$B$777,F$296)+'СЕТ СН'!$F$13</f>
        <v>0</v>
      </c>
      <c r="G323" s="37">
        <f>SUMIFS(СВЦЭМ!$I$34:$I$777,СВЦЭМ!$A$34:$A$777,$A323,СВЦЭМ!$B$34:$B$777,G$296)+'СЕТ СН'!$F$13</f>
        <v>0</v>
      </c>
      <c r="H323" s="37">
        <f>SUMIFS(СВЦЭМ!$I$34:$I$777,СВЦЭМ!$A$34:$A$777,$A323,СВЦЭМ!$B$34:$B$777,H$296)+'СЕТ СН'!$F$13</f>
        <v>0</v>
      </c>
      <c r="I323" s="37">
        <f>SUMIFS(СВЦЭМ!$I$34:$I$777,СВЦЭМ!$A$34:$A$777,$A323,СВЦЭМ!$B$34:$B$777,I$296)+'СЕТ СН'!$F$13</f>
        <v>0</v>
      </c>
      <c r="J323" s="37">
        <f>SUMIFS(СВЦЭМ!$I$34:$I$777,СВЦЭМ!$A$34:$A$777,$A323,СВЦЭМ!$B$34:$B$777,J$296)+'СЕТ СН'!$F$13</f>
        <v>0</v>
      </c>
      <c r="K323" s="37">
        <f>SUMIFS(СВЦЭМ!$I$34:$I$777,СВЦЭМ!$A$34:$A$777,$A323,СВЦЭМ!$B$34:$B$777,K$296)+'СЕТ СН'!$F$13</f>
        <v>0</v>
      </c>
      <c r="L323" s="37">
        <f>SUMIFS(СВЦЭМ!$I$34:$I$777,СВЦЭМ!$A$34:$A$777,$A323,СВЦЭМ!$B$34:$B$777,L$296)+'СЕТ СН'!$F$13</f>
        <v>0</v>
      </c>
      <c r="M323" s="37">
        <f>SUMIFS(СВЦЭМ!$I$34:$I$777,СВЦЭМ!$A$34:$A$777,$A323,СВЦЭМ!$B$34:$B$777,M$296)+'СЕТ СН'!$F$13</f>
        <v>0</v>
      </c>
      <c r="N323" s="37">
        <f>SUMIFS(СВЦЭМ!$I$34:$I$777,СВЦЭМ!$A$34:$A$777,$A323,СВЦЭМ!$B$34:$B$777,N$296)+'СЕТ СН'!$F$13</f>
        <v>0</v>
      </c>
      <c r="O323" s="37">
        <f>SUMIFS(СВЦЭМ!$I$34:$I$777,СВЦЭМ!$A$34:$A$777,$A323,СВЦЭМ!$B$34:$B$777,O$296)+'СЕТ СН'!$F$13</f>
        <v>0</v>
      </c>
      <c r="P323" s="37">
        <f>SUMIFS(СВЦЭМ!$I$34:$I$777,СВЦЭМ!$A$34:$A$777,$A323,СВЦЭМ!$B$34:$B$777,P$296)+'СЕТ СН'!$F$13</f>
        <v>0</v>
      </c>
      <c r="Q323" s="37">
        <f>SUMIFS(СВЦЭМ!$I$34:$I$777,СВЦЭМ!$A$34:$A$777,$A323,СВЦЭМ!$B$34:$B$777,Q$296)+'СЕТ СН'!$F$13</f>
        <v>0</v>
      </c>
      <c r="R323" s="37">
        <f>SUMIFS(СВЦЭМ!$I$34:$I$777,СВЦЭМ!$A$34:$A$777,$A323,СВЦЭМ!$B$34:$B$777,R$296)+'СЕТ СН'!$F$13</f>
        <v>0</v>
      </c>
      <c r="S323" s="37">
        <f>SUMIFS(СВЦЭМ!$I$34:$I$777,СВЦЭМ!$A$34:$A$777,$A323,СВЦЭМ!$B$34:$B$777,S$296)+'СЕТ СН'!$F$13</f>
        <v>0</v>
      </c>
      <c r="T323" s="37">
        <f>SUMIFS(СВЦЭМ!$I$34:$I$777,СВЦЭМ!$A$34:$A$777,$A323,СВЦЭМ!$B$34:$B$777,T$296)+'СЕТ СН'!$F$13</f>
        <v>0</v>
      </c>
      <c r="U323" s="37">
        <f>SUMIFS(СВЦЭМ!$I$34:$I$777,СВЦЭМ!$A$34:$A$777,$A323,СВЦЭМ!$B$34:$B$777,U$296)+'СЕТ СН'!$F$13</f>
        <v>0</v>
      </c>
      <c r="V323" s="37">
        <f>SUMIFS(СВЦЭМ!$I$34:$I$777,СВЦЭМ!$A$34:$A$777,$A323,СВЦЭМ!$B$34:$B$777,V$296)+'СЕТ СН'!$F$13</f>
        <v>0</v>
      </c>
      <c r="W323" s="37">
        <f>SUMIFS(СВЦЭМ!$I$34:$I$777,СВЦЭМ!$A$34:$A$777,$A323,СВЦЭМ!$B$34:$B$777,W$296)+'СЕТ СН'!$F$13</f>
        <v>0</v>
      </c>
      <c r="X323" s="37">
        <f>SUMIFS(СВЦЭМ!$I$34:$I$777,СВЦЭМ!$A$34:$A$777,$A323,СВЦЭМ!$B$34:$B$777,X$296)+'СЕТ СН'!$F$13</f>
        <v>0</v>
      </c>
      <c r="Y323" s="37">
        <f>SUMIFS(СВЦЭМ!$I$34:$I$777,СВЦЭМ!$A$34:$A$777,$A323,СВЦЭМ!$B$34:$B$777,Y$296)+'СЕТ СН'!$F$13</f>
        <v>0</v>
      </c>
    </row>
    <row r="324" spans="1:27" ht="15.75" x14ac:dyDescent="0.2">
      <c r="A324" s="36">
        <f t="shared" si="8"/>
        <v>42610</v>
      </c>
      <c r="B324" s="37">
        <f>SUMIFS(СВЦЭМ!$I$34:$I$777,СВЦЭМ!$A$34:$A$777,$A324,СВЦЭМ!$B$34:$B$777,B$296)+'СЕТ СН'!$F$13</f>
        <v>0</v>
      </c>
      <c r="C324" s="37">
        <f>SUMIFS(СВЦЭМ!$I$34:$I$777,СВЦЭМ!$A$34:$A$777,$A324,СВЦЭМ!$B$34:$B$777,C$296)+'СЕТ СН'!$F$13</f>
        <v>0</v>
      </c>
      <c r="D324" s="37">
        <f>SUMIFS(СВЦЭМ!$I$34:$I$777,СВЦЭМ!$A$34:$A$777,$A324,СВЦЭМ!$B$34:$B$777,D$296)+'СЕТ СН'!$F$13</f>
        <v>0</v>
      </c>
      <c r="E324" s="37">
        <f>SUMIFS(СВЦЭМ!$I$34:$I$777,СВЦЭМ!$A$34:$A$777,$A324,СВЦЭМ!$B$34:$B$777,E$296)+'СЕТ СН'!$F$13</f>
        <v>0</v>
      </c>
      <c r="F324" s="37">
        <f>SUMIFS(СВЦЭМ!$I$34:$I$777,СВЦЭМ!$A$34:$A$777,$A324,СВЦЭМ!$B$34:$B$777,F$296)+'СЕТ СН'!$F$13</f>
        <v>0</v>
      </c>
      <c r="G324" s="37">
        <f>SUMIFS(СВЦЭМ!$I$34:$I$777,СВЦЭМ!$A$34:$A$777,$A324,СВЦЭМ!$B$34:$B$777,G$296)+'СЕТ СН'!$F$13</f>
        <v>0</v>
      </c>
      <c r="H324" s="37">
        <f>SUMIFS(СВЦЭМ!$I$34:$I$777,СВЦЭМ!$A$34:$A$777,$A324,СВЦЭМ!$B$34:$B$777,H$296)+'СЕТ СН'!$F$13</f>
        <v>0</v>
      </c>
      <c r="I324" s="37">
        <f>SUMIFS(СВЦЭМ!$I$34:$I$777,СВЦЭМ!$A$34:$A$777,$A324,СВЦЭМ!$B$34:$B$777,I$296)+'СЕТ СН'!$F$13</f>
        <v>0</v>
      </c>
      <c r="J324" s="37">
        <f>SUMIFS(СВЦЭМ!$I$34:$I$777,СВЦЭМ!$A$34:$A$777,$A324,СВЦЭМ!$B$34:$B$777,J$296)+'СЕТ СН'!$F$13</f>
        <v>0</v>
      </c>
      <c r="K324" s="37">
        <f>SUMIFS(СВЦЭМ!$I$34:$I$777,СВЦЭМ!$A$34:$A$777,$A324,СВЦЭМ!$B$34:$B$777,K$296)+'СЕТ СН'!$F$13</f>
        <v>0</v>
      </c>
      <c r="L324" s="37">
        <f>SUMIFS(СВЦЭМ!$I$34:$I$777,СВЦЭМ!$A$34:$A$777,$A324,СВЦЭМ!$B$34:$B$777,L$296)+'СЕТ СН'!$F$13</f>
        <v>0</v>
      </c>
      <c r="M324" s="37">
        <f>SUMIFS(СВЦЭМ!$I$34:$I$777,СВЦЭМ!$A$34:$A$777,$A324,СВЦЭМ!$B$34:$B$777,M$296)+'СЕТ СН'!$F$13</f>
        <v>0</v>
      </c>
      <c r="N324" s="37">
        <f>SUMIFS(СВЦЭМ!$I$34:$I$777,СВЦЭМ!$A$34:$A$777,$A324,СВЦЭМ!$B$34:$B$777,N$296)+'СЕТ СН'!$F$13</f>
        <v>0</v>
      </c>
      <c r="O324" s="37">
        <f>SUMIFS(СВЦЭМ!$I$34:$I$777,СВЦЭМ!$A$34:$A$777,$A324,СВЦЭМ!$B$34:$B$777,O$296)+'СЕТ СН'!$F$13</f>
        <v>0</v>
      </c>
      <c r="P324" s="37">
        <f>SUMIFS(СВЦЭМ!$I$34:$I$777,СВЦЭМ!$A$34:$A$777,$A324,СВЦЭМ!$B$34:$B$777,P$296)+'СЕТ СН'!$F$13</f>
        <v>0</v>
      </c>
      <c r="Q324" s="37">
        <f>SUMIFS(СВЦЭМ!$I$34:$I$777,СВЦЭМ!$A$34:$A$777,$A324,СВЦЭМ!$B$34:$B$777,Q$296)+'СЕТ СН'!$F$13</f>
        <v>0</v>
      </c>
      <c r="R324" s="37">
        <f>SUMIFS(СВЦЭМ!$I$34:$I$777,СВЦЭМ!$A$34:$A$777,$A324,СВЦЭМ!$B$34:$B$777,R$296)+'СЕТ СН'!$F$13</f>
        <v>0</v>
      </c>
      <c r="S324" s="37">
        <f>SUMIFS(СВЦЭМ!$I$34:$I$777,СВЦЭМ!$A$34:$A$777,$A324,СВЦЭМ!$B$34:$B$777,S$296)+'СЕТ СН'!$F$13</f>
        <v>0</v>
      </c>
      <c r="T324" s="37">
        <f>SUMIFS(СВЦЭМ!$I$34:$I$777,СВЦЭМ!$A$34:$A$777,$A324,СВЦЭМ!$B$34:$B$777,T$296)+'СЕТ СН'!$F$13</f>
        <v>0</v>
      </c>
      <c r="U324" s="37">
        <f>SUMIFS(СВЦЭМ!$I$34:$I$777,СВЦЭМ!$A$34:$A$777,$A324,СВЦЭМ!$B$34:$B$777,U$296)+'СЕТ СН'!$F$13</f>
        <v>0</v>
      </c>
      <c r="V324" s="37">
        <f>SUMIFS(СВЦЭМ!$I$34:$I$777,СВЦЭМ!$A$34:$A$777,$A324,СВЦЭМ!$B$34:$B$777,V$296)+'СЕТ СН'!$F$13</f>
        <v>0</v>
      </c>
      <c r="W324" s="37">
        <f>SUMIFS(СВЦЭМ!$I$34:$I$777,СВЦЭМ!$A$34:$A$777,$A324,СВЦЭМ!$B$34:$B$777,W$296)+'СЕТ СН'!$F$13</f>
        <v>0</v>
      </c>
      <c r="X324" s="37">
        <f>SUMIFS(СВЦЭМ!$I$34:$I$777,СВЦЭМ!$A$34:$A$777,$A324,СВЦЭМ!$B$34:$B$777,X$296)+'СЕТ СН'!$F$13</f>
        <v>0</v>
      </c>
      <c r="Y324" s="37">
        <f>SUMIFS(СВЦЭМ!$I$34:$I$777,СВЦЭМ!$A$34:$A$777,$A324,СВЦЭМ!$B$34:$B$777,Y$296)+'СЕТ СН'!$F$13</f>
        <v>0</v>
      </c>
    </row>
    <row r="325" spans="1:27" ht="15.75" x14ac:dyDescent="0.2">
      <c r="A325" s="36">
        <f t="shared" si="8"/>
        <v>42611</v>
      </c>
      <c r="B325" s="37">
        <f>SUMIFS(СВЦЭМ!$I$34:$I$777,СВЦЭМ!$A$34:$A$777,$A325,СВЦЭМ!$B$34:$B$777,B$296)+'СЕТ СН'!$F$13</f>
        <v>0</v>
      </c>
      <c r="C325" s="37">
        <f>SUMIFS(СВЦЭМ!$I$34:$I$777,СВЦЭМ!$A$34:$A$777,$A325,СВЦЭМ!$B$34:$B$777,C$296)+'СЕТ СН'!$F$13</f>
        <v>0</v>
      </c>
      <c r="D325" s="37">
        <f>SUMIFS(СВЦЭМ!$I$34:$I$777,СВЦЭМ!$A$34:$A$777,$A325,СВЦЭМ!$B$34:$B$777,D$296)+'СЕТ СН'!$F$13</f>
        <v>0</v>
      </c>
      <c r="E325" s="37">
        <f>SUMIFS(СВЦЭМ!$I$34:$I$777,СВЦЭМ!$A$34:$A$777,$A325,СВЦЭМ!$B$34:$B$777,E$296)+'СЕТ СН'!$F$13</f>
        <v>0</v>
      </c>
      <c r="F325" s="37">
        <f>SUMIFS(СВЦЭМ!$I$34:$I$777,СВЦЭМ!$A$34:$A$777,$A325,СВЦЭМ!$B$34:$B$777,F$296)+'СЕТ СН'!$F$13</f>
        <v>0</v>
      </c>
      <c r="G325" s="37">
        <f>SUMIFS(СВЦЭМ!$I$34:$I$777,СВЦЭМ!$A$34:$A$777,$A325,СВЦЭМ!$B$34:$B$777,G$296)+'СЕТ СН'!$F$13</f>
        <v>0</v>
      </c>
      <c r="H325" s="37">
        <f>SUMIFS(СВЦЭМ!$I$34:$I$777,СВЦЭМ!$A$34:$A$777,$A325,СВЦЭМ!$B$34:$B$777,H$296)+'СЕТ СН'!$F$13</f>
        <v>0</v>
      </c>
      <c r="I325" s="37">
        <f>SUMIFS(СВЦЭМ!$I$34:$I$777,СВЦЭМ!$A$34:$A$777,$A325,СВЦЭМ!$B$34:$B$777,I$296)+'СЕТ СН'!$F$13</f>
        <v>0</v>
      </c>
      <c r="J325" s="37">
        <f>SUMIFS(СВЦЭМ!$I$34:$I$777,СВЦЭМ!$A$34:$A$777,$A325,СВЦЭМ!$B$34:$B$777,J$296)+'СЕТ СН'!$F$13</f>
        <v>0</v>
      </c>
      <c r="K325" s="37">
        <f>SUMIFS(СВЦЭМ!$I$34:$I$777,СВЦЭМ!$A$34:$A$777,$A325,СВЦЭМ!$B$34:$B$777,K$296)+'СЕТ СН'!$F$13</f>
        <v>0</v>
      </c>
      <c r="L325" s="37">
        <f>SUMIFS(СВЦЭМ!$I$34:$I$777,СВЦЭМ!$A$34:$A$777,$A325,СВЦЭМ!$B$34:$B$777,L$296)+'СЕТ СН'!$F$13</f>
        <v>0</v>
      </c>
      <c r="M325" s="37">
        <f>SUMIFS(СВЦЭМ!$I$34:$I$777,СВЦЭМ!$A$34:$A$777,$A325,СВЦЭМ!$B$34:$B$777,M$296)+'СЕТ СН'!$F$13</f>
        <v>0</v>
      </c>
      <c r="N325" s="37">
        <f>SUMIFS(СВЦЭМ!$I$34:$I$777,СВЦЭМ!$A$34:$A$777,$A325,СВЦЭМ!$B$34:$B$777,N$296)+'СЕТ СН'!$F$13</f>
        <v>0</v>
      </c>
      <c r="O325" s="37">
        <f>SUMIFS(СВЦЭМ!$I$34:$I$777,СВЦЭМ!$A$34:$A$777,$A325,СВЦЭМ!$B$34:$B$777,O$296)+'СЕТ СН'!$F$13</f>
        <v>0</v>
      </c>
      <c r="P325" s="37">
        <f>SUMIFS(СВЦЭМ!$I$34:$I$777,СВЦЭМ!$A$34:$A$777,$A325,СВЦЭМ!$B$34:$B$777,P$296)+'СЕТ СН'!$F$13</f>
        <v>0</v>
      </c>
      <c r="Q325" s="37">
        <f>SUMIFS(СВЦЭМ!$I$34:$I$777,СВЦЭМ!$A$34:$A$777,$A325,СВЦЭМ!$B$34:$B$777,Q$296)+'СЕТ СН'!$F$13</f>
        <v>0</v>
      </c>
      <c r="R325" s="37">
        <f>SUMIFS(СВЦЭМ!$I$34:$I$777,СВЦЭМ!$A$34:$A$777,$A325,СВЦЭМ!$B$34:$B$777,R$296)+'СЕТ СН'!$F$13</f>
        <v>0</v>
      </c>
      <c r="S325" s="37">
        <f>SUMIFS(СВЦЭМ!$I$34:$I$777,СВЦЭМ!$A$34:$A$777,$A325,СВЦЭМ!$B$34:$B$777,S$296)+'СЕТ СН'!$F$13</f>
        <v>0</v>
      </c>
      <c r="T325" s="37">
        <f>SUMIFS(СВЦЭМ!$I$34:$I$777,СВЦЭМ!$A$34:$A$777,$A325,СВЦЭМ!$B$34:$B$777,T$296)+'СЕТ СН'!$F$13</f>
        <v>0</v>
      </c>
      <c r="U325" s="37">
        <f>SUMIFS(СВЦЭМ!$I$34:$I$777,СВЦЭМ!$A$34:$A$777,$A325,СВЦЭМ!$B$34:$B$777,U$296)+'СЕТ СН'!$F$13</f>
        <v>0</v>
      </c>
      <c r="V325" s="37">
        <f>SUMIFS(СВЦЭМ!$I$34:$I$777,СВЦЭМ!$A$34:$A$777,$A325,СВЦЭМ!$B$34:$B$777,V$296)+'СЕТ СН'!$F$13</f>
        <v>0</v>
      </c>
      <c r="W325" s="37">
        <f>SUMIFS(СВЦЭМ!$I$34:$I$777,СВЦЭМ!$A$34:$A$777,$A325,СВЦЭМ!$B$34:$B$777,W$296)+'СЕТ СН'!$F$13</f>
        <v>0</v>
      </c>
      <c r="X325" s="37">
        <f>SUMIFS(СВЦЭМ!$I$34:$I$777,СВЦЭМ!$A$34:$A$777,$A325,СВЦЭМ!$B$34:$B$777,X$296)+'СЕТ СН'!$F$13</f>
        <v>0</v>
      </c>
      <c r="Y325" s="37">
        <f>SUMIFS(СВЦЭМ!$I$34:$I$777,СВЦЭМ!$A$34:$A$777,$A325,СВЦЭМ!$B$34:$B$777,Y$296)+'СЕТ СН'!$F$13</f>
        <v>0</v>
      </c>
    </row>
    <row r="326" spans="1:27" ht="15.75" x14ac:dyDescent="0.2">
      <c r="A326" s="36">
        <f t="shared" si="8"/>
        <v>42612</v>
      </c>
      <c r="B326" s="37">
        <f>SUMIFS(СВЦЭМ!$I$34:$I$777,СВЦЭМ!$A$34:$A$777,$A326,СВЦЭМ!$B$34:$B$777,B$296)+'СЕТ СН'!$F$13</f>
        <v>0</v>
      </c>
      <c r="C326" s="37">
        <f>SUMIFS(СВЦЭМ!$I$34:$I$777,СВЦЭМ!$A$34:$A$777,$A326,СВЦЭМ!$B$34:$B$777,C$296)+'СЕТ СН'!$F$13</f>
        <v>0</v>
      </c>
      <c r="D326" s="37">
        <f>SUMIFS(СВЦЭМ!$I$34:$I$777,СВЦЭМ!$A$34:$A$777,$A326,СВЦЭМ!$B$34:$B$777,D$296)+'СЕТ СН'!$F$13</f>
        <v>0</v>
      </c>
      <c r="E326" s="37">
        <f>SUMIFS(СВЦЭМ!$I$34:$I$777,СВЦЭМ!$A$34:$A$777,$A326,СВЦЭМ!$B$34:$B$777,E$296)+'СЕТ СН'!$F$13</f>
        <v>0</v>
      </c>
      <c r="F326" s="37">
        <f>SUMIFS(СВЦЭМ!$I$34:$I$777,СВЦЭМ!$A$34:$A$777,$A326,СВЦЭМ!$B$34:$B$777,F$296)+'СЕТ СН'!$F$13</f>
        <v>0</v>
      </c>
      <c r="G326" s="37">
        <f>SUMIFS(СВЦЭМ!$I$34:$I$777,СВЦЭМ!$A$34:$A$777,$A326,СВЦЭМ!$B$34:$B$777,G$296)+'СЕТ СН'!$F$13</f>
        <v>0</v>
      </c>
      <c r="H326" s="37">
        <f>SUMIFS(СВЦЭМ!$I$34:$I$777,СВЦЭМ!$A$34:$A$777,$A326,СВЦЭМ!$B$34:$B$777,H$296)+'СЕТ СН'!$F$13</f>
        <v>0</v>
      </c>
      <c r="I326" s="37">
        <f>SUMIFS(СВЦЭМ!$I$34:$I$777,СВЦЭМ!$A$34:$A$777,$A326,СВЦЭМ!$B$34:$B$777,I$296)+'СЕТ СН'!$F$13</f>
        <v>0</v>
      </c>
      <c r="J326" s="37">
        <f>SUMIFS(СВЦЭМ!$I$34:$I$777,СВЦЭМ!$A$34:$A$777,$A326,СВЦЭМ!$B$34:$B$777,J$296)+'СЕТ СН'!$F$13</f>
        <v>0</v>
      </c>
      <c r="K326" s="37">
        <f>SUMIFS(СВЦЭМ!$I$34:$I$777,СВЦЭМ!$A$34:$A$777,$A326,СВЦЭМ!$B$34:$B$777,K$296)+'СЕТ СН'!$F$13</f>
        <v>0</v>
      </c>
      <c r="L326" s="37">
        <f>SUMIFS(СВЦЭМ!$I$34:$I$777,СВЦЭМ!$A$34:$A$777,$A326,СВЦЭМ!$B$34:$B$777,L$296)+'СЕТ СН'!$F$13</f>
        <v>0</v>
      </c>
      <c r="M326" s="37">
        <f>SUMIFS(СВЦЭМ!$I$34:$I$777,СВЦЭМ!$A$34:$A$777,$A326,СВЦЭМ!$B$34:$B$777,M$296)+'СЕТ СН'!$F$13</f>
        <v>0</v>
      </c>
      <c r="N326" s="37">
        <f>SUMIFS(СВЦЭМ!$I$34:$I$777,СВЦЭМ!$A$34:$A$777,$A326,СВЦЭМ!$B$34:$B$777,N$296)+'СЕТ СН'!$F$13</f>
        <v>0</v>
      </c>
      <c r="O326" s="37">
        <f>SUMIFS(СВЦЭМ!$I$34:$I$777,СВЦЭМ!$A$34:$A$777,$A326,СВЦЭМ!$B$34:$B$777,O$296)+'СЕТ СН'!$F$13</f>
        <v>0</v>
      </c>
      <c r="P326" s="37">
        <f>SUMIFS(СВЦЭМ!$I$34:$I$777,СВЦЭМ!$A$34:$A$777,$A326,СВЦЭМ!$B$34:$B$777,P$296)+'СЕТ СН'!$F$13</f>
        <v>0</v>
      </c>
      <c r="Q326" s="37">
        <f>SUMIFS(СВЦЭМ!$I$34:$I$777,СВЦЭМ!$A$34:$A$777,$A326,СВЦЭМ!$B$34:$B$777,Q$296)+'СЕТ СН'!$F$13</f>
        <v>0</v>
      </c>
      <c r="R326" s="37">
        <f>SUMIFS(СВЦЭМ!$I$34:$I$777,СВЦЭМ!$A$34:$A$777,$A326,СВЦЭМ!$B$34:$B$777,R$296)+'СЕТ СН'!$F$13</f>
        <v>0</v>
      </c>
      <c r="S326" s="37">
        <f>SUMIFS(СВЦЭМ!$I$34:$I$777,СВЦЭМ!$A$34:$A$777,$A326,СВЦЭМ!$B$34:$B$777,S$296)+'СЕТ СН'!$F$13</f>
        <v>0</v>
      </c>
      <c r="T326" s="37">
        <f>SUMIFS(СВЦЭМ!$I$34:$I$777,СВЦЭМ!$A$34:$A$777,$A326,СВЦЭМ!$B$34:$B$777,T$296)+'СЕТ СН'!$F$13</f>
        <v>0</v>
      </c>
      <c r="U326" s="37">
        <f>SUMIFS(СВЦЭМ!$I$34:$I$777,СВЦЭМ!$A$34:$A$777,$A326,СВЦЭМ!$B$34:$B$777,U$296)+'СЕТ СН'!$F$13</f>
        <v>0</v>
      </c>
      <c r="V326" s="37">
        <f>SUMIFS(СВЦЭМ!$I$34:$I$777,СВЦЭМ!$A$34:$A$777,$A326,СВЦЭМ!$B$34:$B$777,V$296)+'СЕТ СН'!$F$13</f>
        <v>0</v>
      </c>
      <c r="W326" s="37">
        <f>SUMIFS(СВЦЭМ!$I$34:$I$777,СВЦЭМ!$A$34:$A$777,$A326,СВЦЭМ!$B$34:$B$777,W$296)+'СЕТ СН'!$F$13</f>
        <v>0</v>
      </c>
      <c r="X326" s="37">
        <f>SUMIFS(СВЦЭМ!$I$34:$I$777,СВЦЭМ!$A$34:$A$777,$A326,СВЦЭМ!$B$34:$B$777,X$296)+'СЕТ СН'!$F$13</f>
        <v>0</v>
      </c>
      <c r="Y326" s="37">
        <f>SUMIFS(СВЦЭМ!$I$34:$I$777,СВЦЭМ!$A$34:$A$777,$A326,СВЦЭМ!$B$34:$B$777,Y$296)+'СЕТ СН'!$F$13</f>
        <v>0</v>
      </c>
    </row>
    <row r="327" spans="1:27" ht="15.75" x14ac:dyDescent="0.2">
      <c r="A327" s="36">
        <f t="shared" si="8"/>
        <v>42613</v>
      </c>
      <c r="B327" s="37">
        <f>SUMIFS(СВЦЭМ!$I$34:$I$777,СВЦЭМ!$A$34:$A$777,$A327,СВЦЭМ!$B$34:$B$777,B$296)+'СЕТ СН'!$F$13</f>
        <v>0</v>
      </c>
      <c r="C327" s="37">
        <f>SUMIFS(СВЦЭМ!$I$34:$I$777,СВЦЭМ!$A$34:$A$777,$A327,СВЦЭМ!$B$34:$B$777,C$296)+'СЕТ СН'!$F$13</f>
        <v>0</v>
      </c>
      <c r="D327" s="37">
        <f>SUMIFS(СВЦЭМ!$I$34:$I$777,СВЦЭМ!$A$34:$A$777,$A327,СВЦЭМ!$B$34:$B$777,D$296)+'СЕТ СН'!$F$13</f>
        <v>0</v>
      </c>
      <c r="E327" s="37">
        <f>SUMIFS(СВЦЭМ!$I$34:$I$777,СВЦЭМ!$A$34:$A$777,$A327,СВЦЭМ!$B$34:$B$777,E$296)+'СЕТ СН'!$F$13</f>
        <v>0</v>
      </c>
      <c r="F327" s="37">
        <f>SUMIFS(СВЦЭМ!$I$34:$I$777,СВЦЭМ!$A$34:$A$777,$A327,СВЦЭМ!$B$34:$B$777,F$296)+'СЕТ СН'!$F$13</f>
        <v>0</v>
      </c>
      <c r="G327" s="37">
        <f>SUMIFS(СВЦЭМ!$I$34:$I$777,СВЦЭМ!$A$34:$A$777,$A327,СВЦЭМ!$B$34:$B$777,G$296)+'СЕТ СН'!$F$13</f>
        <v>0</v>
      </c>
      <c r="H327" s="37">
        <f>SUMIFS(СВЦЭМ!$I$34:$I$777,СВЦЭМ!$A$34:$A$777,$A327,СВЦЭМ!$B$34:$B$777,H$296)+'СЕТ СН'!$F$13</f>
        <v>0</v>
      </c>
      <c r="I327" s="37">
        <f>SUMIFS(СВЦЭМ!$I$34:$I$777,СВЦЭМ!$A$34:$A$777,$A327,СВЦЭМ!$B$34:$B$777,I$296)+'СЕТ СН'!$F$13</f>
        <v>0</v>
      </c>
      <c r="J327" s="37">
        <f>SUMIFS(СВЦЭМ!$I$34:$I$777,СВЦЭМ!$A$34:$A$777,$A327,СВЦЭМ!$B$34:$B$777,J$296)+'СЕТ СН'!$F$13</f>
        <v>0</v>
      </c>
      <c r="K327" s="37">
        <f>SUMIFS(СВЦЭМ!$I$34:$I$777,СВЦЭМ!$A$34:$A$777,$A327,СВЦЭМ!$B$34:$B$777,K$296)+'СЕТ СН'!$F$13</f>
        <v>0</v>
      </c>
      <c r="L327" s="37">
        <f>SUMIFS(СВЦЭМ!$I$34:$I$777,СВЦЭМ!$A$34:$A$777,$A327,СВЦЭМ!$B$34:$B$777,L$296)+'СЕТ СН'!$F$13</f>
        <v>0</v>
      </c>
      <c r="M327" s="37">
        <f>SUMIFS(СВЦЭМ!$I$34:$I$777,СВЦЭМ!$A$34:$A$777,$A327,СВЦЭМ!$B$34:$B$777,M$296)+'СЕТ СН'!$F$13</f>
        <v>0</v>
      </c>
      <c r="N327" s="37">
        <f>SUMIFS(СВЦЭМ!$I$34:$I$777,СВЦЭМ!$A$34:$A$777,$A327,СВЦЭМ!$B$34:$B$777,N$296)+'СЕТ СН'!$F$13</f>
        <v>0</v>
      </c>
      <c r="O327" s="37">
        <f>SUMIFS(СВЦЭМ!$I$34:$I$777,СВЦЭМ!$A$34:$A$777,$A327,СВЦЭМ!$B$34:$B$777,O$296)+'СЕТ СН'!$F$13</f>
        <v>0</v>
      </c>
      <c r="P327" s="37">
        <f>SUMIFS(СВЦЭМ!$I$34:$I$777,СВЦЭМ!$A$34:$A$777,$A327,СВЦЭМ!$B$34:$B$777,P$296)+'СЕТ СН'!$F$13</f>
        <v>0</v>
      </c>
      <c r="Q327" s="37">
        <f>SUMIFS(СВЦЭМ!$I$34:$I$777,СВЦЭМ!$A$34:$A$777,$A327,СВЦЭМ!$B$34:$B$777,Q$296)+'СЕТ СН'!$F$13</f>
        <v>0</v>
      </c>
      <c r="R327" s="37">
        <f>SUMIFS(СВЦЭМ!$I$34:$I$777,СВЦЭМ!$A$34:$A$777,$A327,СВЦЭМ!$B$34:$B$777,R$296)+'СЕТ СН'!$F$13</f>
        <v>0</v>
      </c>
      <c r="S327" s="37">
        <f>SUMIFS(СВЦЭМ!$I$34:$I$777,СВЦЭМ!$A$34:$A$777,$A327,СВЦЭМ!$B$34:$B$777,S$296)+'СЕТ СН'!$F$13</f>
        <v>0</v>
      </c>
      <c r="T327" s="37">
        <f>SUMIFS(СВЦЭМ!$I$34:$I$777,СВЦЭМ!$A$34:$A$777,$A327,СВЦЭМ!$B$34:$B$777,T$296)+'СЕТ СН'!$F$13</f>
        <v>0</v>
      </c>
      <c r="U327" s="37">
        <f>SUMIFS(СВЦЭМ!$I$34:$I$777,СВЦЭМ!$A$34:$A$777,$A327,СВЦЭМ!$B$34:$B$777,U$296)+'СЕТ СН'!$F$13</f>
        <v>0</v>
      </c>
      <c r="V327" s="37">
        <f>SUMIFS(СВЦЭМ!$I$34:$I$777,СВЦЭМ!$A$34:$A$777,$A327,СВЦЭМ!$B$34:$B$777,V$296)+'СЕТ СН'!$F$13</f>
        <v>0</v>
      </c>
      <c r="W327" s="37">
        <f>SUMIFS(СВЦЭМ!$I$34:$I$777,СВЦЭМ!$A$34:$A$777,$A327,СВЦЭМ!$B$34:$B$777,W$296)+'СЕТ СН'!$F$13</f>
        <v>0</v>
      </c>
      <c r="X327" s="37">
        <f>SUMIFS(СВЦЭМ!$I$34:$I$777,СВЦЭМ!$A$34:$A$777,$A327,СВЦЭМ!$B$34:$B$777,X$296)+'СЕТ СН'!$F$13</f>
        <v>0</v>
      </c>
      <c r="Y327" s="37">
        <f>SUMIFS(СВЦЭМ!$I$34:$I$777,СВЦЭМ!$A$34:$A$777,$A327,СВЦЭМ!$B$34:$B$777,Y$296)+'СЕТ СН'!$F$13</f>
        <v>0</v>
      </c>
    </row>
    <row r="328" spans="1:27" ht="15.75" x14ac:dyDescent="0.2">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7" ht="12.75" customHeight="1" x14ac:dyDescent="0.2">
      <c r="A329" s="87" t="s">
        <v>7</v>
      </c>
      <c r="B329" s="81" t="s">
        <v>133</v>
      </c>
      <c r="C329" s="82"/>
      <c r="D329" s="82"/>
      <c r="E329" s="82"/>
      <c r="F329" s="82"/>
      <c r="G329" s="82"/>
      <c r="H329" s="82"/>
      <c r="I329" s="82"/>
      <c r="J329" s="82"/>
      <c r="K329" s="82"/>
      <c r="L329" s="82"/>
      <c r="M329" s="82"/>
      <c r="N329" s="82"/>
      <c r="O329" s="82"/>
      <c r="P329" s="82"/>
      <c r="Q329" s="82"/>
      <c r="R329" s="82"/>
      <c r="S329" s="82"/>
      <c r="T329" s="82"/>
      <c r="U329" s="82"/>
      <c r="V329" s="82"/>
      <c r="W329" s="82"/>
      <c r="X329" s="82"/>
      <c r="Y329" s="83"/>
    </row>
    <row r="330" spans="1:27" ht="12.75" customHeight="1" x14ac:dyDescent="0.2">
      <c r="A330" s="88"/>
      <c r="B330" s="84"/>
      <c r="C330" s="85"/>
      <c r="D330" s="85"/>
      <c r="E330" s="85"/>
      <c r="F330" s="85"/>
      <c r="G330" s="85"/>
      <c r="H330" s="85"/>
      <c r="I330" s="85"/>
      <c r="J330" s="85"/>
      <c r="K330" s="85"/>
      <c r="L330" s="85"/>
      <c r="M330" s="85"/>
      <c r="N330" s="85"/>
      <c r="O330" s="85"/>
      <c r="P330" s="85"/>
      <c r="Q330" s="85"/>
      <c r="R330" s="85"/>
      <c r="S330" s="85"/>
      <c r="T330" s="85"/>
      <c r="U330" s="85"/>
      <c r="V330" s="85"/>
      <c r="W330" s="85"/>
      <c r="X330" s="85"/>
      <c r="Y330" s="86"/>
    </row>
    <row r="331" spans="1:27" s="47" customFormat="1" ht="12.75" customHeight="1" x14ac:dyDescent="0.2">
      <c r="A331" s="89"/>
      <c r="B331" s="35">
        <v>1</v>
      </c>
      <c r="C331" s="35">
        <v>2</v>
      </c>
      <c r="D331" s="35">
        <v>3</v>
      </c>
      <c r="E331" s="35">
        <v>4</v>
      </c>
      <c r="F331" s="35">
        <v>5</v>
      </c>
      <c r="G331" s="35">
        <v>6</v>
      </c>
      <c r="H331" s="35">
        <v>7</v>
      </c>
      <c r="I331" s="35">
        <v>8</v>
      </c>
      <c r="J331" s="35">
        <v>9</v>
      </c>
      <c r="K331" s="35">
        <v>10</v>
      </c>
      <c r="L331" s="35">
        <v>11</v>
      </c>
      <c r="M331" s="35">
        <v>12</v>
      </c>
      <c r="N331" s="35">
        <v>13</v>
      </c>
      <c r="O331" s="35">
        <v>14</v>
      </c>
      <c r="P331" s="35">
        <v>15</v>
      </c>
      <c r="Q331" s="35">
        <v>16</v>
      </c>
      <c r="R331" s="35">
        <v>17</v>
      </c>
      <c r="S331" s="35">
        <v>18</v>
      </c>
      <c r="T331" s="35">
        <v>19</v>
      </c>
      <c r="U331" s="35">
        <v>20</v>
      </c>
      <c r="V331" s="35">
        <v>21</v>
      </c>
      <c r="W331" s="35">
        <v>22</v>
      </c>
      <c r="X331" s="35">
        <v>23</v>
      </c>
      <c r="Y331" s="35">
        <v>24</v>
      </c>
    </row>
    <row r="332" spans="1:27" ht="15.75" customHeight="1" x14ac:dyDescent="0.2">
      <c r="A332" s="36" t="str">
        <f>A297</f>
        <v>01.08.2016</v>
      </c>
      <c r="B332" s="37">
        <f>SUMIFS(СВЦЭМ!$J$34:$J$777,СВЦЭМ!$A$34:$A$777,$A332,СВЦЭМ!$B$34:$B$777,B$331)+'СЕТ СН'!$F$13</f>
        <v>357.35052239999999</v>
      </c>
      <c r="C332" s="37">
        <f>SUMIFS(СВЦЭМ!$J$34:$J$777,СВЦЭМ!$A$34:$A$777,$A332,СВЦЭМ!$B$34:$B$777,C$331)+'СЕТ СН'!$F$13</f>
        <v>391.50804527999998</v>
      </c>
      <c r="D332" s="37">
        <f>SUMIFS(СВЦЭМ!$J$34:$J$777,СВЦЭМ!$A$34:$A$777,$A332,СВЦЭМ!$B$34:$B$777,D$331)+'СЕТ СН'!$F$13</f>
        <v>417.23771534000002</v>
      </c>
      <c r="E332" s="37">
        <f>SUMIFS(СВЦЭМ!$J$34:$J$777,СВЦЭМ!$A$34:$A$777,$A332,СВЦЭМ!$B$34:$B$777,E$331)+'СЕТ СН'!$F$13</f>
        <v>426.56480269999997</v>
      </c>
      <c r="F332" s="37">
        <f>SUMIFS(СВЦЭМ!$J$34:$J$777,СВЦЭМ!$A$34:$A$777,$A332,СВЦЭМ!$B$34:$B$777,F$331)+'СЕТ СН'!$F$13</f>
        <v>429.82380902</v>
      </c>
      <c r="G332" s="37">
        <f>SUMIFS(СВЦЭМ!$J$34:$J$777,СВЦЭМ!$A$34:$A$777,$A332,СВЦЭМ!$B$34:$B$777,G$331)+'СЕТ СН'!$F$13</f>
        <v>423.96407178999999</v>
      </c>
      <c r="H332" s="37">
        <f>SUMIFS(СВЦЭМ!$J$34:$J$777,СВЦЭМ!$A$34:$A$777,$A332,СВЦЭМ!$B$34:$B$777,H$331)+'СЕТ СН'!$F$13</f>
        <v>397.52459599999997</v>
      </c>
      <c r="I332" s="37">
        <f>SUMIFS(СВЦЭМ!$J$34:$J$777,СВЦЭМ!$A$34:$A$777,$A332,СВЦЭМ!$B$34:$B$777,I$331)+'СЕТ СН'!$F$13</f>
        <v>378.80917018000002</v>
      </c>
      <c r="J332" s="37">
        <f>SUMIFS(СВЦЭМ!$J$34:$J$777,СВЦЭМ!$A$34:$A$777,$A332,СВЦЭМ!$B$34:$B$777,J$331)+'СЕТ СН'!$F$13</f>
        <v>395.29363425999998</v>
      </c>
      <c r="K332" s="37">
        <f>SUMIFS(СВЦЭМ!$J$34:$J$777,СВЦЭМ!$A$34:$A$777,$A332,СВЦЭМ!$B$34:$B$777,K$331)+'СЕТ СН'!$F$13</f>
        <v>395.13607037000003</v>
      </c>
      <c r="L332" s="37">
        <f>SUMIFS(СВЦЭМ!$J$34:$J$777,СВЦЭМ!$A$34:$A$777,$A332,СВЦЭМ!$B$34:$B$777,L$331)+'СЕТ СН'!$F$13</f>
        <v>384.33042843999999</v>
      </c>
      <c r="M332" s="37">
        <f>SUMIFS(СВЦЭМ!$J$34:$J$777,СВЦЭМ!$A$34:$A$777,$A332,СВЦЭМ!$B$34:$B$777,M$331)+'СЕТ СН'!$F$13</f>
        <v>372.42270377</v>
      </c>
      <c r="N332" s="37">
        <f>SUMIFS(СВЦЭМ!$J$34:$J$777,СВЦЭМ!$A$34:$A$777,$A332,СВЦЭМ!$B$34:$B$777,N$331)+'СЕТ СН'!$F$13</f>
        <v>373.72974146000001</v>
      </c>
      <c r="O332" s="37">
        <f>SUMIFS(СВЦЭМ!$J$34:$J$777,СВЦЭМ!$A$34:$A$777,$A332,СВЦЭМ!$B$34:$B$777,O$331)+'СЕТ СН'!$F$13</f>
        <v>375.99636083000001</v>
      </c>
      <c r="P332" s="37">
        <f>SUMIFS(СВЦЭМ!$J$34:$J$777,СВЦЭМ!$A$34:$A$777,$A332,СВЦЭМ!$B$34:$B$777,P$331)+'СЕТ СН'!$F$13</f>
        <v>375.79857333000001</v>
      </c>
      <c r="Q332" s="37">
        <f>SUMIFS(СВЦЭМ!$J$34:$J$777,СВЦЭМ!$A$34:$A$777,$A332,СВЦЭМ!$B$34:$B$777,Q$331)+'СЕТ СН'!$F$13</f>
        <v>374.48752953000002</v>
      </c>
      <c r="R332" s="37">
        <f>SUMIFS(СВЦЭМ!$J$34:$J$777,СВЦЭМ!$A$34:$A$777,$A332,СВЦЭМ!$B$34:$B$777,R$331)+'СЕТ СН'!$F$13</f>
        <v>373.96908248</v>
      </c>
      <c r="S332" s="37">
        <f>SUMIFS(СВЦЭМ!$J$34:$J$777,СВЦЭМ!$A$34:$A$777,$A332,СВЦЭМ!$B$34:$B$777,S$331)+'СЕТ СН'!$F$13</f>
        <v>371.88467114000002</v>
      </c>
      <c r="T332" s="37">
        <f>SUMIFS(СВЦЭМ!$J$34:$J$777,СВЦЭМ!$A$34:$A$777,$A332,СВЦЭМ!$B$34:$B$777,T$331)+'СЕТ СН'!$F$13</f>
        <v>369.65069082000002</v>
      </c>
      <c r="U332" s="37">
        <f>SUMIFS(СВЦЭМ!$J$34:$J$777,СВЦЭМ!$A$34:$A$777,$A332,СВЦЭМ!$B$34:$B$777,U$331)+'СЕТ СН'!$F$13</f>
        <v>314.33939425</v>
      </c>
      <c r="V332" s="37">
        <f>SUMIFS(СВЦЭМ!$J$34:$J$777,СВЦЭМ!$A$34:$A$777,$A332,СВЦЭМ!$B$34:$B$777,V$331)+'СЕТ СН'!$F$13</f>
        <v>297.21950149999998</v>
      </c>
      <c r="W332" s="37">
        <f>SUMIFS(СВЦЭМ!$J$34:$J$777,СВЦЭМ!$A$34:$A$777,$A332,СВЦЭМ!$B$34:$B$777,W$331)+'СЕТ СН'!$F$13</f>
        <v>301.04574451000002</v>
      </c>
      <c r="X332" s="37">
        <f>SUMIFS(СВЦЭМ!$J$34:$J$777,СВЦЭМ!$A$34:$A$777,$A332,СВЦЭМ!$B$34:$B$777,X$331)+'СЕТ СН'!$F$13</f>
        <v>293.21988556000002</v>
      </c>
      <c r="Y332" s="37">
        <f>SUMIFS(СВЦЭМ!$J$34:$J$777,СВЦЭМ!$A$34:$A$777,$A332,СВЦЭМ!$B$34:$B$777,Y$331)+'СЕТ СН'!$F$13</f>
        <v>305.49524668999999</v>
      </c>
      <c r="AA332" s="46"/>
    </row>
    <row r="333" spans="1:27" ht="15.75" x14ac:dyDescent="0.2">
      <c r="A333" s="36">
        <f>A332+1</f>
        <v>42584</v>
      </c>
      <c r="B333" s="37">
        <f>SUMIFS(СВЦЭМ!$J$34:$J$777,СВЦЭМ!$A$34:$A$777,$A333,СВЦЭМ!$B$34:$B$777,B$331)+'СЕТ СН'!$F$13</f>
        <v>332.32629885</v>
      </c>
      <c r="C333" s="37">
        <f>SUMIFS(СВЦЭМ!$J$34:$J$777,СВЦЭМ!$A$34:$A$777,$A333,СВЦЭМ!$B$34:$B$777,C$331)+'СЕТ СН'!$F$13</f>
        <v>376.82091982999998</v>
      </c>
      <c r="D333" s="37">
        <f>SUMIFS(СВЦЭМ!$J$34:$J$777,СВЦЭМ!$A$34:$A$777,$A333,СВЦЭМ!$B$34:$B$777,D$331)+'СЕТ СН'!$F$13</f>
        <v>401.42650817999998</v>
      </c>
      <c r="E333" s="37">
        <f>SUMIFS(СВЦЭМ!$J$34:$J$777,СВЦЭМ!$A$34:$A$777,$A333,СВЦЭМ!$B$34:$B$777,E$331)+'СЕТ СН'!$F$13</f>
        <v>407.80550220999999</v>
      </c>
      <c r="F333" s="37">
        <f>SUMIFS(СВЦЭМ!$J$34:$J$777,СВЦЭМ!$A$34:$A$777,$A333,СВЦЭМ!$B$34:$B$777,F$331)+'СЕТ СН'!$F$13</f>
        <v>408.16806680000002</v>
      </c>
      <c r="G333" s="37">
        <f>SUMIFS(СВЦЭМ!$J$34:$J$777,СВЦЭМ!$A$34:$A$777,$A333,СВЦЭМ!$B$34:$B$777,G$331)+'СЕТ СН'!$F$13</f>
        <v>407.30253619000001</v>
      </c>
      <c r="H333" s="37">
        <f>SUMIFS(СВЦЭМ!$J$34:$J$777,СВЦЭМ!$A$34:$A$777,$A333,СВЦЭМ!$B$34:$B$777,H$331)+'СЕТ СН'!$F$13</f>
        <v>379.68008497</v>
      </c>
      <c r="I333" s="37">
        <f>SUMIFS(СВЦЭМ!$J$34:$J$777,СВЦЭМ!$A$34:$A$777,$A333,СВЦЭМ!$B$34:$B$777,I$331)+'СЕТ СН'!$F$13</f>
        <v>368.46308252</v>
      </c>
      <c r="J333" s="37">
        <f>SUMIFS(СВЦЭМ!$J$34:$J$777,СВЦЭМ!$A$34:$A$777,$A333,СВЦЭМ!$B$34:$B$777,J$331)+'СЕТ СН'!$F$13</f>
        <v>382.23639531999999</v>
      </c>
      <c r="K333" s="37">
        <f>SUMIFS(СВЦЭМ!$J$34:$J$777,СВЦЭМ!$A$34:$A$777,$A333,СВЦЭМ!$B$34:$B$777,K$331)+'СЕТ СН'!$F$13</f>
        <v>384.47472540000001</v>
      </c>
      <c r="L333" s="37">
        <f>SUMIFS(СВЦЭМ!$J$34:$J$777,СВЦЭМ!$A$34:$A$777,$A333,СВЦЭМ!$B$34:$B$777,L$331)+'СЕТ СН'!$F$13</f>
        <v>382.12167749000002</v>
      </c>
      <c r="M333" s="37">
        <f>SUMIFS(СВЦЭМ!$J$34:$J$777,СВЦЭМ!$A$34:$A$777,$A333,СВЦЭМ!$B$34:$B$777,M$331)+'СЕТ СН'!$F$13</f>
        <v>388.59856313</v>
      </c>
      <c r="N333" s="37">
        <f>SUMIFS(СВЦЭМ!$J$34:$J$777,СВЦЭМ!$A$34:$A$777,$A333,СВЦЭМ!$B$34:$B$777,N$331)+'СЕТ СН'!$F$13</f>
        <v>380.86191922</v>
      </c>
      <c r="O333" s="37">
        <f>SUMIFS(СВЦЭМ!$J$34:$J$777,СВЦЭМ!$A$34:$A$777,$A333,СВЦЭМ!$B$34:$B$777,O$331)+'СЕТ СН'!$F$13</f>
        <v>372.80550390000002</v>
      </c>
      <c r="P333" s="37">
        <f>SUMIFS(СВЦЭМ!$J$34:$J$777,СВЦЭМ!$A$34:$A$777,$A333,СВЦЭМ!$B$34:$B$777,P$331)+'СЕТ СН'!$F$13</f>
        <v>373.52539658000001</v>
      </c>
      <c r="Q333" s="37">
        <f>SUMIFS(СВЦЭМ!$J$34:$J$777,СВЦЭМ!$A$34:$A$777,$A333,СВЦЭМ!$B$34:$B$777,Q$331)+'СЕТ СН'!$F$13</f>
        <v>370.66077853000002</v>
      </c>
      <c r="R333" s="37">
        <f>SUMIFS(СВЦЭМ!$J$34:$J$777,СВЦЭМ!$A$34:$A$777,$A333,СВЦЭМ!$B$34:$B$777,R$331)+'СЕТ СН'!$F$13</f>
        <v>368.39169743000002</v>
      </c>
      <c r="S333" s="37">
        <f>SUMIFS(СВЦЭМ!$J$34:$J$777,СВЦЭМ!$A$34:$A$777,$A333,СВЦЭМ!$B$34:$B$777,S$331)+'СЕТ СН'!$F$13</f>
        <v>368.70658956</v>
      </c>
      <c r="T333" s="37">
        <f>SUMIFS(СВЦЭМ!$J$34:$J$777,СВЦЭМ!$A$34:$A$777,$A333,СВЦЭМ!$B$34:$B$777,T$331)+'СЕТ СН'!$F$13</f>
        <v>368.22445191000003</v>
      </c>
      <c r="U333" s="37">
        <f>SUMIFS(СВЦЭМ!$J$34:$J$777,СВЦЭМ!$A$34:$A$777,$A333,СВЦЭМ!$B$34:$B$777,U$331)+'СЕТ СН'!$F$13</f>
        <v>363.47968552999998</v>
      </c>
      <c r="V333" s="37">
        <f>SUMIFS(СВЦЭМ!$J$34:$J$777,СВЦЭМ!$A$34:$A$777,$A333,СВЦЭМ!$B$34:$B$777,V$331)+'СЕТ СН'!$F$13</f>
        <v>366.55578845999997</v>
      </c>
      <c r="W333" s="37">
        <f>SUMIFS(СВЦЭМ!$J$34:$J$777,СВЦЭМ!$A$34:$A$777,$A333,СВЦЭМ!$B$34:$B$777,W$331)+'СЕТ СН'!$F$13</f>
        <v>372.30640086</v>
      </c>
      <c r="X333" s="37">
        <f>SUMIFS(СВЦЭМ!$J$34:$J$777,СВЦЭМ!$A$34:$A$777,$A333,СВЦЭМ!$B$34:$B$777,X$331)+'СЕТ СН'!$F$13</f>
        <v>355.33212387999998</v>
      </c>
      <c r="Y333" s="37">
        <f>SUMIFS(СВЦЭМ!$J$34:$J$777,СВЦЭМ!$A$34:$A$777,$A333,СВЦЭМ!$B$34:$B$777,Y$331)+'СЕТ СН'!$F$13</f>
        <v>338.73140479</v>
      </c>
    </row>
    <row r="334" spans="1:27" ht="15.75" x14ac:dyDescent="0.2">
      <c r="A334" s="36">
        <f t="shared" ref="A334:A362" si="9">A333+1</f>
        <v>42585</v>
      </c>
      <c r="B334" s="37">
        <f>SUMIFS(СВЦЭМ!$J$34:$J$777,СВЦЭМ!$A$34:$A$777,$A334,СВЦЭМ!$B$34:$B$777,B$331)+'СЕТ СН'!$F$13</f>
        <v>348.30910958999999</v>
      </c>
      <c r="C334" s="37">
        <f>SUMIFS(СВЦЭМ!$J$34:$J$777,СВЦЭМ!$A$34:$A$777,$A334,СВЦЭМ!$B$34:$B$777,C$331)+'СЕТ СН'!$F$13</f>
        <v>379.23845861000001</v>
      </c>
      <c r="D334" s="37">
        <f>SUMIFS(СВЦЭМ!$J$34:$J$777,СВЦЭМ!$A$34:$A$777,$A334,СВЦЭМ!$B$34:$B$777,D$331)+'СЕТ СН'!$F$13</f>
        <v>407.37277948000002</v>
      </c>
      <c r="E334" s="37">
        <f>SUMIFS(СВЦЭМ!$J$34:$J$777,СВЦЭМ!$A$34:$A$777,$A334,СВЦЭМ!$B$34:$B$777,E$331)+'СЕТ СН'!$F$13</f>
        <v>417.92916441</v>
      </c>
      <c r="F334" s="37">
        <f>SUMIFS(СВЦЭМ!$J$34:$J$777,СВЦЭМ!$A$34:$A$777,$A334,СВЦЭМ!$B$34:$B$777,F$331)+'СЕТ СН'!$F$13</f>
        <v>417.59711112000002</v>
      </c>
      <c r="G334" s="37">
        <f>SUMIFS(СВЦЭМ!$J$34:$J$777,СВЦЭМ!$A$34:$A$777,$A334,СВЦЭМ!$B$34:$B$777,G$331)+'СЕТ СН'!$F$13</f>
        <v>413.09829472000001</v>
      </c>
      <c r="H334" s="37">
        <f>SUMIFS(СВЦЭМ!$J$34:$J$777,СВЦЭМ!$A$34:$A$777,$A334,СВЦЭМ!$B$34:$B$777,H$331)+'СЕТ СН'!$F$13</f>
        <v>386.76714923999998</v>
      </c>
      <c r="I334" s="37">
        <f>SUMIFS(СВЦЭМ!$J$34:$J$777,СВЦЭМ!$A$34:$A$777,$A334,СВЦЭМ!$B$34:$B$777,I$331)+'СЕТ СН'!$F$13</f>
        <v>360.34098678999999</v>
      </c>
      <c r="J334" s="37">
        <f>SUMIFS(СВЦЭМ!$J$34:$J$777,СВЦЭМ!$A$34:$A$777,$A334,СВЦЭМ!$B$34:$B$777,J$331)+'СЕТ СН'!$F$13</f>
        <v>369.28765518</v>
      </c>
      <c r="K334" s="37">
        <f>SUMIFS(СВЦЭМ!$J$34:$J$777,СВЦЭМ!$A$34:$A$777,$A334,СВЦЭМ!$B$34:$B$777,K$331)+'СЕТ СН'!$F$13</f>
        <v>369.09017653000001</v>
      </c>
      <c r="L334" s="37">
        <f>SUMIFS(СВЦЭМ!$J$34:$J$777,СВЦЭМ!$A$34:$A$777,$A334,СВЦЭМ!$B$34:$B$777,L$331)+'СЕТ СН'!$F$13</f>
        <v>361.87116335000002</v>
      </c>
      <c r="M334" s="37">
        <f>SUMIFS(СВЦЭМ!$J$34:$J$777,СВЦЭМ!$A$34:$A$777,$A334,СВЦЭМ!$B$34:$B$777,M$331)+'СЕТ СН'!$F$13</f>
        <v>364.05728814000003</v>
      </c>
      <c r="N334" s="37">
        <f>SUMIFS(СВЦЭМ!$J$34:$J$777,СВЦЭМ!$A$34:$A$777,$A334,СВЦЭМ!$B$34:$B$777,N$331)+'СЕТ СН'!$F$13</f>
        <v>363.07813338</v>
      </c>
      <c r="O334" s="37">
        <f>SUMIFS(СВЦЭМ!$J$34:$J$777,СВЦЭМ!$A$34:$A$777,$A334,СВЦЭМ!$B$34:$B$777,O$331)+'СЕТ СН'!$F$13</f>
        <v>369.38307914000001</v>
      </c>
      <c r="P334" s="37">
        <f>SUMIFS(СВЦЭМ!$J$34:$J$777,СВЦЭМ!$A$34:$A$777,$A334,СВЦЭМ!$B$34:$B$777,P$331)+'СЕТ СН'!$F$13</f>
        <v>367.57058652000001</v>
      </c>
      <c r="Q334" s="37">
        <f>SUMIFS(СВЦЭМ!$J$34:$J$777,СВЦЭМ!$A$34:$A$777,$A334,СВЦЭМ!$B$34:$B$777,Q$331)+'СЕТ СН'!$F$13</f>
        <v>361.45695969000002</v>
      </c>
      <c r="R334" s="37">
        <f>SUMIFS(СВЦЭМ!$J$34:$J$777,СВЦЭМ!$A$34:$A$777,$A334,СВЦЭМ!$B$34:$B$777,R$331)+'СЕТ СН'!$F$13</f>
        <v>356.81442023</v>
      </c>
      <c r="S334" s="37">
        <f>SUMIFS(СВЦЭМ!$J$34:$J$777,СВЦЭМ!$A$34:$A$777,$A334,СВЦЭМ!$B$34:$B$777,S$331)+'СЕТ СН'!$F$13</f>
        <v>357.24734955000002</v>
      </c>
      <c r="T334" s="37">
        <f>SUMIFS(СВЦЭМ!$J$34:$J$777,СВЦЭМ!$A$34:$A$777,$A334,СВЦЭМ!$B$34:$B$777,T$331)+'СЕТ СН'!$F$13</f>
        <v>356.23450350000002</v>
      </c>
      <c r="U334" s="37">
        <f>SUMIFS(СВЦЭМ!$J$34:$J$777,СВЦЭМ!$A$34:$A$777,$A334,СВЦЭМ!$B$34:$B$777,U$331)+'СЕТ СН'!$F$13</f>
        <v>353.84045724999999</v>
      </c>
      <c r="V334" s="37">
        <f>SUMIFS(СВЦЭМ!$J$34:$J$777,СВЦЭМ!$A$34:$A$777,$A334,СВЦЭМ!$B$34:$B$777,V$331)+'СЕТ СН'!$F$13</f>
        <v>359.67996486999999</v>
      </c>
      <c r="W334" s="37">
        <f>SUMIFS(СВЦЭМ!$J$34:$J$777,СВЦЭМ!$A$34:$A$777,$A334,СВЦЭМ!$B$34:$B$777,W$331)+'СЕТ СН'!$F$13</f>
        <v>373.69093536999998</v>
      </c>
      <c r="X334" s="37">
        <f>SUMIFS(СВЦЭМ!$J$34:$J$777,СВЦЭМ!$A$34:$A$777,$A334,СВЦЭМ!$B$34:$B$777,X$331)+'СЕТ СН'!$F$13</f>
        <v>342.21122036000003</v>
      </c>
      <c r="Y334" s="37">
        <f>SUMIFS(СВЦЭМ!$J$34:$J$777,СВЦЭМ!$A$34:$A$777,$A334,СВЦЭМ!$B$34:$B$777,Y$331)+'СЕТ СН'!$F$13</f>
        <v>325.92924183999997</v>
      </c>
    </row>
    <row r="335" spans="1:27" ht="15.75" x14ac:dyDescent="0.2">
      <c r="A335" s="36">
        <f t="shared" si="9"/>
        <v>42586</v>
      </c>
      <c r="B335" s="37">
        <f>SUMIFS(СВЦЭМ!$J$34:$J$777,СВЦЭМ!$A$34:$A$777,$A335,СВЦЭМ!$B$34:$B$777,B$331)+'СЕТ СН'!$F$13</f>
        <v>356.51390663000001</v>
      </c>
      <c r="C335" s="37">
        <f>SUMIFS(СВЦЭМ!$J$34:$J$777,СВЦЭМ!$A$34:$A$777,$A335,СВЦЭМ!$B$34:$B$777,C$331)+'СЕТ СН'!$F$13</f>
        <v>392.49786330000001</v>
      </c>
      <c r="D335" s="37">
        <f>SUMIFS(СВЦЭМ!$J$34:$J$777,СВЦЭМ!$A$34:$A$777,$A335,СВЦЭМ!$B$34:$B$777,D$331)+'СЕТ СН'!$F$13</f>
        <v>421.04736663</v>
      </c>
      <c r="E335" s="37">
        <f>SUMIFS(СВЦЭМ!$J$34:$J$777,СВЦЭМ!$A$34:$A$777,$A335,СВЦЭМ!$B$34:$B$777,E$331)+'СЕТ СН'!$F$13</f>
        <v>428.86432932000002</v>
      </c>
      <c r="F335" s="37">
        <f>SUMIFS(СВЦЭМ!$J$34:$J$777,СВЦЭМ!$A$34:$A$777,$A335,СВЦЭМ!$B$34:$B$777,F$331)+'СЕТ СН'!$F$13</f>
        <v>434.03474088000002</v>
      </c>
      <c r="G335" s="37">
        <f>SUMIFS(СВЦЭМ!$J$34:$J$777,СВЦЭМ!$A$34:$A$777,$A335,СВЦЭМ!$B$34:$B$777,G$331)+'СЕТ СН'!$F$13</f>
        <v>432.92878615000001</v>
      </c>
      <c r="H335" s="37">
        <f>SUMIFS(СВЦЭМ!$J$34:$J$777,СВЦЭМ!$A$34:$A$777,$A335,СВЦЭМ!$B$34:$B$777,H$331)+'СЕТ СН'!$F$13</f>
        <v>401.41586375999998</v>
      </c>
      <c r="I335" s="37">
        <f>SUMIFS(СВЦЭМ!$J$34:$J$777,СВЦЭМ!$A$34:$A$777,$A335,СВЦЭМ!$B$34:$B$777,I$331)+'СЕТ СН'!$F$13</f>
        <v>371.81094468999999</v>
      </c>
      <c r="J335" s="37">
        <f>SUMIFS(СВЦЭМ!$J$34:$J$777,СВЦЭМ!$A$34:$A$777,$A335,СВЦЭМ!$B$34:$B$777,J$331)+'СЕТ СН'!$F$13</f>
        <v>379.96841160000002</v>
      </c>
      <c r="K335" s="37">
        <f>SUMIFS(СВЦЭМ!$J$34:$J$777,СВЦЭМ!$A$34:$A$777,$A335,СВЦЭМ!$B$34:$B$777,K$331)+'СЕТ СН'!$F$13</f>
        <v>388.81260139</v>
      </c>
      <c r="L335" s="37">
        <f>SUMIFS(СВЦЭМ!$J$34:$J$777,СВЦЭМ!$A$34:$A$777,$A335,СВЦЭМ!$B$34:$B$777,L$331)+'СЕТ СН'!$F$13</f>
        <v>366.99305332</v>
      </c>
      <c r="M335" s="37">
        <f>SUMIFS(СВЦЭМ!$J$34:$J$777,СВЦЭМ!$A$34:$A$777,$A335,СВЦЭМ!$B$34:$B$777,M$331)+'СЕТ СН'!$F$13</f>
        <v>356.41718433</v>
      </c>
      <c r="N335" s="37">
        <f>SUMIFS(СВЦЭМ!$J$34:$J$777,СВЦЭМ!$A$34:$A$777,$A335,СВЦЭМ!$B$34:$B$777,N$331)+'СЕТ СН'!$F$13</f>
        <v>351.53775395000002</v>
      </c>
      <c r="O335" s="37">
        <f>SUMIFS(СВЦЭМ!$J$34:$J$777,СВЦЭМ!$A$34:$A$777,$A335,СВЦЭМ!$B$34:$B$777,O$331)+'СЕТ СН'!$F$13</f>
        <v>360.81317408000001</v>
      </c>
      <c r="P335" s="37">
        <f>SUMIFS(СВЦЭМ!$J$34:$J$777,СВЦЭМ!$A$34:$A$777,$A335,СВЦЭМ!$B$34:$B$777,P$331)+'СЕТ СН'!$F$13</f>
        <v>356.44564680000002</v>
      </c>
      <c r="Q335" s="37">
        <f>SUMIFS(СВЦЭМ!$J$34:$J$777,СВЦЭМ!$A$34:$A$777,$A335,СВЦЭМ!$B$34:$B$777,Q$331)+'СЕТ СН'!$F$13</f>
        <v>351.82682868000001</v>
      </c>
      <c r="R335" s="37">
        <f>SUMIFS(СВЦЭМ!$J$34:$J$777,СВЦЭМ!$A$34:$A$777,$A335,СВЦЭМ!$B$34:$B$777,R$331)+'СЕТ СН'!$F$13</f>
        <v>351.28302449</v>
      </c>
      <c r="S335" s="37">
        <f>SUMIFS(СВЦЭМ!$J$34:$J$777,СВЦЭМ!$A$34:$A$777,$A335,СВЦЭМ!$B$34:$B$777,S$331)+'СЕТ СН'!$F$13</f>
        <v>353.98637027000001</v>
      </c>
      <c r="T335" s="37">
        <f>SUMIFS(СВЦЭМ!$J$34:$J$777,СВЦЭМ!$A$34:$A$777,$A335,СВЦЭМ!$B$34:$B$777,T$331)+'СЕТ СН'!$F$13</f>
        <v>354.01698499999998</v>
      </c>
      <c r="U335" s="37">
        <f>SUMIFS(СВЦЭМ!$J$34:$J$777,СВЦЭМ!$A$34:$A$777,$A335,СВЦЭМ!$B$34:$B$777,U$331)+'СЕТ СН'!$F$13</f>
        <v>353.41983734000002</v>
      </c>
      <c r="V335" s="37">
        <f>SUMIFS(СВЦЭМ!$J$34:$J$777,СВЦЭМ!$A$34:$A$777,$A335,СВЦЭМ!$B$34:$B$777,V$331)+'СЕТ СН'!$F$13</f>
        <v>362.6450577</v>
      </c>
      <c r="W335" s="37">
        <f>SUMIFS(СВЦЭМ!$J$34:$J$777,СВЦЭМ!$A$34:$A$777,$A335,СВЦЭМ!$B$34:$B$777,W$331)+'СЕТ СН'!$F$13</f>
        <v>370.64911164</v>
      </c>
      <c r="X335" s="37">
        <f>SUMIFS(СВЦЭМ!$J$34:$J$777,СВЦЭМ!$A$34:$A$777,$A335,СВЦЭМ!$B$34:$B$777,X$331)+'СЕТ СН'!$F$13</f>
        <v>353.76413710999998</v>
      </c>
      <c r="Y335" s="37">
        <f>SUMIFS(СВЦЭМ!$J$34:$J$777,СВЦЭМ!$A$34:$A$777,$A335,СВЦЭМ!$B$34:$B$777,Y$331)+'СЕТ СН'!$F$13</f>
        <v>342.50638989999999</v>
      </c>
    </row>
    <row r="336" spans="1:27" ht="15.75" x14ac:dyDescent="0.2">
      <c r="A336" s="36">
        <f t="shared" si="9"/>
        <v>42587</v>
      </c>
      <c r="B336" s="37">
        <f>SUMIFS(СВЦЭМ!$J$34:$J$777,СВЦЭМ!$A$34:$A$777,$A336,СВЦЭМ!$B$34:$B$777,B$331)+'СЕТ СН'!$F$13</f>
        <v>301.85523660000001</v>
      </c>
      <c r="C336" s="37">
        <f>SUMIFS(СВЦЭМ!$J$34:$J$777,СВЦЭМ!$A$34:$A$777,$A336,СВЦЭМ!$B$34:$B$777,C$331)+'СЕТ СН'!$F$13</f>
        <v>345.13437472999999</v>
      </c>
      <c r="D336" s="37">
        <f>SUMIFS(СВЦЭМ!$J$34:$J$777,СВЦЭМ!$A$34:$A$777,$A336,СВЦЭМ!$B$34:$B$777,D$331)+'СЕТ СН'!$F$13</f>
        <v>369.82794338000002</v>
      </c>
      <c r="E336" s="37">
        <f>SUMIFS(СВЦЭМ!$J$34:$J$777,СВЦЭМ!$A$34:$A$777,$A336,СВЦЭМ!$B$34:$B$777,E$331)+'СЕТ СН'!$F$13</f>
        <v>378.18511169999999</v>
      </c>
      <c r="F336" s="37">
        <f>SUMIFS(СВЦЭМ!$J$34:$J$777,СВЦЭМ!$A$34:$A$777,$A336,СВЦЭМ!$B$34:$B$777,F$331)+'СЕТ СН'!$F$13</f>
        <v>380.93807791</v>
      </c>
      <c r="G336" s="37">
        <f>SUMIFS(СВЦЭМ!$J$34:$J$777,СВЦЭМ!$A$34:$A$777,$A336,СВЦЭМ!$B$34:$B$777,G$331)+'СЕТ СН'!$F$13</f>
        <v>382.76630452000001</v>
      </c>
      <c r="H336" s="37">
        <f>SUMIFS(СВЦЭМ!$J$34:$J$777,СВЦЭМ!$A$34:$A$777,$A336,СВЦЭМ!$B$34:$B$777,H$331)+'СЕТ СН'!$F$13</f>
        <v>371.88175075999999</v>
      </c>
      <c r="I336" s="37">
        <f>SUMIFS(СВЦЭМ!$J$34:$J$777,СВЦЭМ!$A$34:$A$777,$A336,СВЦЭМ!$B$34:$B$777,I$331)+'СЕТ СН'!$F$13</f>
        <v>362.09923223999999</v>
      </c>
      <c r="J336" s="37">
        <f>SUMIFS(СВЦЭМ!$J$34:$J$777,СВЦЭМ!$A$34:$A$777,$A336,СВЦЭМ!$B$34:$B$777,J$331)+'СЕТ СН'!$F$13</f>
        <v>364.32113142999998</v>
      </c>
      <c r="K336" s="37">
        <f>SUMIFS(СВЦЭМ!$J$34:$J$777,СВЦЭМ!$A$34:$A$777,$A336,СВЦЭМ!$B$34:$B$777,K$331)+'СЕТ СН'!$F$13</f>
        <v>368.71029255000002</v>
      </c>
      <c r="L336" s="37">
        <f>SUMIFS(СВЦЭМ!$J$34:$J$777,СВЦЭМ!$A$34:$A$777,$A336,СВЦЭМ!$B$34:$B$777,L$331)+'СЕТ СН'!$F$13</f>
        <v>360.12627685000001</v>
      </c>
      <c r="M336" s="37">
        <f>SUMIFS(СВЦЭМ!$J$34:$J$777,СВЦЭМ!$A$34:$A$777,$A336,СВЦЭМ!$B$34:$B$777,M$331)+'СЕТ СН'!$F$13</f>
        <v>360.87437721999999</v>
      </c>
      <c r="N336" s="37">
        <f>SUMIFS(СВЦЭМ!$J$34:$J$777,СВЦЭМ!$A$34:$A$777,$A336,СВЦЭМ!$B$34:$B$777,N$331)+'СЕТ СН'!$F$13</f>
        <v>358.12231349000001</v>
      </c>
      <c r="O336" s="37">
        <f>SUMIFS(СВЦЭМ!$J$34:$J$777,СВЦЭМ!$A$34:$A$777,$A336,СВЦЭМ!$B$34:$B$777,O$331)+'СЕТ СН'!$F$13</f>
        <v>365.91090965000001</v>
      </c>
      <c r="P336" s="37">
        <f>SUMIFS(СВЦЭМ!$J$34:$J$777,СВЦЭМ!$A$34:$A$777,$A336,СВЦЭМ!$B$34:$B$777,P$331)+'СЕТ СН'!$F$13</f>
        <v>363.51080722</v>
      </c>
      <c r="Q336" s="37">
        <f>SUMIFS(СВЦЭМ!$J$34:$J$777,СВЦЭМ!$A$34:$A$777,$A336,СВЦЭМ!$B$34:$B$777,Q$331)+'СЕТ СН'!$F$13</f>
        <v>359.33346230000001</v>
      </c>
      <c r="R336" s="37">
        <f>SUMIFS(СВЦЭМ!$J$34:$J$777,СВЦЭМ!$A$34:$A$777,$A336,СВЦЭМ!$B$34:$B$777,R$331)+'СЕТ СН'!$F$13</f>
        <v>356.97324522000002</v>
      </c>
      <c r="S336" s="37">
        <f>SUMIFS(СВЦЭМ!$J$34:$J$777,СВЦЭМ!$A$34:$A$777,$A336,СВЦЭМ!$B$34:$B$777,S$331)+'СЕТ СН'!$F$13</f>
        <v>356.08359596999998</v>
      </c>
      <c r="T336" s="37">
        <f>SUMIFS(СВЦЭМ!$J$34:$J$777,СВЦЭМ!$A$34:$A$777,$A336,СВЦЭМ!$B$34:$B$777,T$331)+'СЕТ СН'!$F$13</f>
        <v>341.35453871999999</v>
      </c>
      <c r="U336" s="37">
        <f>SUMIFS(СВЦЭМ!$J$34:$J$777,СВЦЭМ!$A$34:$A$777,$A336,СВЦЭМ!$B$34:$B$777,U$331)+'СЕТ СН'!$F$13</f>
        <v>357.34734759999998</v>
      </c>
      <c r="V336" s="37">
        <f>SUMIFS(СВЦЭМ!$J$34:$J$777,СВЦЭМ!$A$34:$A$777,$A336,СВЦЭМ!$B$34:$B$777,V$331)+'СЕТ СН'!$F$13</f>
        <v>347.75575850000001</v>
      </c>
      <c r="W336" s="37">
        <f>SUMIFS(СВЦЭМ!$J$34:$J$777,СВЦЭМ!$A$34:$A$777,$A336,СВЦЭМ!$B$34:$B$777,W$331)+'СЕТ СН'!$F$13</f>
        <v>356.75072196000002</v>
      </c>
      <c r="X336" s="37">
        <f>SUMIFS(СВЦЭМ!$J$34:$J$777,СВЦЭМ!$A$34:$A$777,$A336,СВЦЭМ!$B$34:$B$777,X$331)+'СЕТ СН'!$F$13</f>
        <v>338.03601531999999</v>
      </c>
      <c r="Y336" s="37">
        <f>SUMIFS(СВЦЭМ!$J$34:$J$777,СВЦЭМ!$A$34:$A$777,$A336,СВЦЭМ!$B$34:$B$777,Y$331)+'СЕТ СН'!$F$13</f>
        <v>351.81174117</v>
      </c>
    </row>
    <row r="337" spans="1:25" ht="15.75" x14ac:dyDescent="0.2">
      <c r="A337" s="36">
        <f t="shared" si="9"/>
        <v>42588</v>
      </c>
      <c r="B337" s="37">
        <f>SUMIFS(СВЦЭМ!$J$34:$J$777,СВЦЭМ!$A$34:$A$777,$A337,СВЦЭМ!$B$34:$B$777,B$331)+'СЕТ СН'!$F$13</f>
        <v>390.78790799000001</v>
      </c>
      <c r="C337" s="37">
        <f>SUMIFS(СВЦЭМ!$J$34:$J$777,СВЦЭМ!$A$34:$A$777,$A337,СВЦЭМ!$B$34:$B$777,C$331)+'СЕТ СН'!$F$13</f>
        <v>433.30229164999997</v>
      </c>
      <c r="D337" s="37">
        <f>SUMIFS(СВЦЭМ!$J$34:$J$777,СВЦЭМ!$A$34:$A$777,$A337,СВЦЭМ!$B$34:$B$777,D$331)+'СЕТ СН'!$F$13</f>
        <v>453.13027281000001</v>
      </c>
      <c r="E337" s="37">
        <f>SUMIFS(СВЦЭМ!$J$34:$J$777,СВЦЭМ!$A$34:$A$777,$A337,СВЦЭМ!$B$34:$B$777,E$331)+'СЕТ СН'!$F$13</f>
        <v>469.08969339999999</v>
      </c>
      <c r="F337" s="37">
        <f>SUMIFS(СВЦЭМ!$J$34:$J$777,СВЦЭМ!$A$34:$A$777,$A337,СВЦЭМ!$B$34:$B$777,F$331)+'СЕТ СН'!$F$13</f>
        <v>470.45917960000003</v>
      </c>
      <c r="G337" s="37">
        <f>SUMIFS(СВЦЭМ!$J$34:$J$777,СВЦЭМ!$A$34:$A$777,$A337,СВЦЭМ!$B$34:$B$777,G$331)+'СЕТ СН'!$F$13</f>
        <v>473.16129253000003</v>
      </c>
      <c r="H337" s="37">
        <f>SUMIFS(СВЦЭМ!$J$34:$J$777,СВЦЭМ!$A$34:$A$777,$A337,СВЦЭМ!$B$34:$B$777,H$331)+'СЕТ СН'!$F$13</f>
        <v>459.23900817999998</v>
      </c>
      <c r="I337" s="37">
        <f>SUMIFS(СВЦЭМ!$J$34:$J$777,СВЦЭМ!$A$34:$A$777,$A337,СВЦЭМ!$B$34:$B$777,I$331)+'СЕТ СН'!$F$13</f>
        <v>423.26619442999998</v>
      </c>
      <c r="J337" s="37">
        <f>SUMIFS(СВЦЭМ!$J$34:$J$777,СВЦЭМ!$A$34:$A$777,$A337,СВЦЭМ!$B$34:$B$777,J$331)+'СЕТ СН'!$F$13</f>
        <v>371.57621626999997</v>
      </c>
      <c r="K337" s="37">
        <f>SUMIFS(СВЦЭМ!$J$34:$J$777,СВЦЭМ!$A$34:$A$777,$A337,СВЦЭМ!$B$34:$B$777,K$331)+'СЕТ СН'!$F$13</f>
        <v>347.52516068</v>
      </c>
      <c r="L337" s="37">
        <f>SUMIFS(СВЦЭМ!$J$34:$J$777,СВЦЭМ!$A$34:$A$777,$A337,СВЦЭМ!$B$34:$B$777,L$331)+'СЕТ СН'!$F$13</f>
        <v>347.31544523999997</v>
      </c>
      <c r="M337" s="37">
        <f>SUMIFS(СВЦЭМ!$J$34:$J$777,СВЦЭМ!$A$34:$A$777,$A337,СВЦЭМ!$B$34:$B$777,M$331)+'СЕТ СН'!$F$13</f>
        <v>340.66996634999998</v>
      </c>
      <c r="N337" s="37">
        <f>SUMIFS(СВЦЭМ!$J$34:$J$777,СВЦЭМ!$A$34:$A$777,$A337,СВЦЭМ!$B$34:$B$777,N$331)+'СЕТ СН'!$F$13</f>
        <v>337.50689366</v>
      </c>
      <c r="O337" s="37">
        <f>SUMIFS(СВЦЭМ!$J$34:$J$777,СВЦЭМ!$A$34:$A$777,$A337,СВЦЭМ!$B$34:$B$777,O$331)+'СЕТ СН'!$F$13</f>
        <v>335.09519739000001</v>
      </c>
      <c r="P337" s="37">
        <f>SUMIFS(СВЦЭМ!$J$34:$J$777,СВЦЭМ!$A$34:$A$777,$A337,СВЦЭМ!$B$34:$B$777,P$331)+'СЕТ СН'!$F$13</f>
        <v>330.66338410999998</v>
      </c>
      <c r="Q337" s="37">
        <f>SUMIFS(СВЦЭМ!$J$34:$J$777,СВЦЭМ!$A$34:$A$777,$A337,СВЦЭМ!$B$34:$B$777,Q$331)+'СЕТ СН'!$F$13</f>
        <v>328.86999800000001</v>
      </c>
      <c r="R337" s="37">
        <f>SUMIFS(СВЦЭМ!$J$34:$J$777,СВЦЭМ!$A$34:$A$777,$A337,СВЦЭМ!$B$34:$B$777,R$331)+'СЕТ СН'!$F$13</f>
        <v>325.27218755000001</v>
      </c>
      <c r="S337" s="37">
        <f>SUMIFS(СВЦЭМ!$J$34:$J$777,СВЦЭМ!$A$34:$A$777,$A337,СВЦЭМ!$B$34:$B$777,S$331)+'СЕТ СН'!$F$13</f>
        <v>324.67169410000002</v>
      </c>
      <c r="T337" s="37">
        <f>SUMIFS(СВЦЭМ!$J$34:$J$777,СВЦЭМ!$A$34:$A$777,$A337,СВЦЭМ!$B$34:$B$777,T$331)+'СЕТ СН'!$F$13</f>
        <v>327.03558285999998</v>
      </c>
      <c r="U337" s="37">
        <f>SUMIFS(СВЦЭМ!$J$34:$J$777,СВЦЭМ!$A$34:$A$777,$A337,СВЦЭМ!$B$34:$B$777,U$331)+'СЕТ СН'!$F$13</f>
        <v>326.68990550000001</v>
      </c>
      <c r="V337" s="37">
        <f>SUMIFS(СВЦЭМ!$J$34:$J$777,СВЦЭМ!$A$34:$A$777,$A337,СВЦЭМ!$B$34:$B$777,V$331)+'СЕТ СН'!$F$13</f>
        <v>332.19212512000001</v>
      </c>
      <c r="W337" s="37">
        <f>SUMIFS(СВЦЭМ!$J$34:$J$777,СВЦЭМ!$A$34:$A$777,$A337,СВЦЭМ!$B$34:$B$777,W$331)+'СЕТ СН'!$F$13</f>
        <v>347.80791614999998</v>
      </c>
      <c r="X337" s="37">
        <f>SUMIFS(СВЦЭМ!$J$34:$J$777,СВЦЭМ!$A$34:$A$777,$A337,СВЦЭМ!$B$34:$B$777,X$331)+'СЕТ СН'!$F$13</f>
        <v>323.20868832000002</v>
      </c>
      <c r="Y337" s="37">
        <f>SUMIFS(СВЦЭМ!$J$34:$J$777,СВЦЭМ!$A$34:$A$777,$A337,СВЦЭМ!$B$34:$B$777,Y$331)+'СЕТ СН'!$F$13</f>
        <v>338.98636319000002</v>
      </c>
    </row>
    <row r="338" spans="1:25" ht="15.75" x14ac:dyDescent="0.2">
      <c r="A338" s="36">
        <f t="shared" si="9"/>
        <v>42589</v>
      </c>
      <c r="B338" s="37">
        <f>SUMIFS(СВЦЭМ!$J$34:$J$777,СВЦЭМ!$A$34:$A$777,$A338,СВЦЭМ!$B$34:$B$777,B$331)+'СЕТ СН'!$F$13</f>
        <v>381.45660992000001</v>
      </c>
      <c r="C338" s="37">
        <f>SUMIFS(СВЦЭМ!$J$34:$J$777,СВЦЭМ!$A$34:$A$777,$A338,СВЦЭМ!$B$34:$B$777,C$331)+'СЕТ СН'!$F$13</f>
        <v>422.42683217000001</v>
      </c>
      <c r="D338" s="37">
        <f>SUMIFS(СВЦЭМ!$J$34:$J$777,СВЦЭМ!$A$34:$A$777,$A338,СВЦЭМ!$B$34:$B$777,D$331)+'СЕТ СН'!$F$13</f>
        <v>456.22478054999999</v>
      </c>
      <c r="E338" s="37">
        <f>SUMIFS(СВЦЭМ!$J$34:$J$777,СВЦЭМ!$A$34:$A$777,$A338,СВЦЭМ!$B$34:$B$777,E$331)+'СЕТ СН'!$F$13</f>
        <v>470.33151937000002</v>
      </c>
      <c r="F338" s="37">
        <f>SUMIFS(СВЦЭМ!$J$34:$J$777,СВЦЭМ!$A$34:$A$777,$A338,СВЦЭМ!$B$34:$B$777,F$331)+'СЕТ СН'!$F$13</f>
        <v>471.50203271999999</v>
      </c>
      <c r="G338" s="37">
        <f>SUMIFS(СВЦЭМ!$J$34:$J$777,СВЦЭМ!$A$34:$A$777,$A338,СВЦЭМ!$B$34:$B$777,G$331)+'СЕТ СН'!$F$13</f>
        <v>476.72521463999999</v>
      </c>
      <c r="H338" s="37">
        <f>SUMIFS(СВЦЭМ!$J$34:$J$777,СВЦЭМ!$A$34:$A$777,$A338,СВЦЭМ!$B$34:$B$777,H$331)+'СЕТ СН'!$F$13</f>
        <v>463.99107691</v>
      </c>
      <c r="I338" s="37">
        <f>SUMIFS(СВЦЭМ!$J$34:$J$777,СВЦЭМ!$A$34:$A$777,$A338,СВЦЭМ!$B$34:$B$777,I$331)+'СЕТ СН'!$F$13</f>
        <v>431.09502064999998</v>
      </c>
      <c r="J338" s="37">
        <f>SUMIFS(СВЦЭМ!$J$34:$J$777,СВЦЭМ!$A$34:$A$777,$A338,СВЦЭМ!$B$34:$B$777,J$331)+'СЕТ СН'!$F$13</f>
        <v>377.95111902000002</v>
      </c>
      <c r="K338" s="37">
        <f>SUMIFS(СВЦЭМ!$J$34:$J$777,СВЦЭМ!$A$34:$A$777,$A338,СВЦЭМ!$B$34:$B$777,K$331)+'СЕТ СН'!$F$13</f>
        <v>340.63132587000001</v>
      </c>
      <c r="L338" s="37">
        <f>SUMIFS(СВЦЭМ!$J$34:$J$777,СВЦЭМ!$A$34:$A$777,$A338,СВЦЭМ!$B$34:$B$777,L$331)+'СЕТ СН'!$F$13</f>
        <v>343.10140183999999</v>
      </c>
      <c r="M338" s="37">
        <f>SUMIFS(СВЦЭМ!$J$34:$J$777,СВЦЭМ!$A$34:$A$777,$A338,СВЦЭМ!$B$34:$B$777,M$331)+'СЕТ СН'!$F$13</f>
        <v>350.16949492999998</v>
      </c>
      <c r="N338" s="37">
        <f>SUMIFS(СВЦЭМ!$J$34:$J$777,СВЦЭМ!$A$34:$A$777,$A338,СВЦЭМ!$B$34:$B$777,N$331)+'СЕТ СН'!$F$13</f>
        <v>346.26971975999999</v>
      </c>
      <c r="O338" s="37">
        <f>SUMIFS(СВЦЭМ!$J$34:$J$777,СВЦЭМ!$A$34:$A$777,$A338,СВЦЭМ!$B$34:$B$777,O$331)+'СЕТ СН'!$F$13</f>
        <v>331.9824256</v>
      </c>
      <c r="P338" s="37">
        <f>SUMIFS(СВЦЭМ!$J$34:$J$777,СВЦЭМ!$A$34:$A$777,$A338,СВЦЭМ!$B$34:$B$777,P$331)+'СЕТ СН'!$F$13</f>
        <v>329.65352736</v>
      </c>
      <c r="Q338" s="37">
        <f>SUMIFS(СВЦЭМ!$J$34:$J$777,СВЦЭМ!$A$34:$A$777,$A338,СВЦЭМ!$B$34:$B$777,Q$331)+'СЕТ СН'!$F$13</f>
        <v>328.47775617000002</v>
      </c>
      <c r="R338" s="37">
        <f>SUMIFS(СВЦЭМ!$J$34:$J$777,СВЦЭМ!$A$34:$A$777,$A338,СВЦЭМ!$B$34:$B$777,R$331)+'СЕТ СН'!$F$13</f>
        <v>327.49570137000001</v>
      </c>
      <c r="S338" s="37">
        <f>SUMIFS(СВЦЭМ!$J$34:$J$777,СВЦЭМ!$A$34:$A$777,$A338,СВЦЭМ!$B$34:$B$777,S$331)+'СЕТ СН'!$F$13</f>
        <v>330.19075815000002</v>
      </c>
      <c r="T338" s="37">
        <f>SUMIFS(СВЦЭМ!$J$34:$J$777,СВЦЭМ!$A$34:$A$777,$A338,СВЦЭМ!$B$34:$B$777,T$331)+'СЕТ СН'!$F$13</f>
        <v>333.51397161</v>
      </c>
      <c r="U338" s="37">
        <f>SUMIFS(СВЦЭМ!$J$34:$J$777,СВЦЭМ!$A$34:$A$777,$A338,СВЦЭМ!$B$34:$B$777,U$331)+'СЕТ СН'!$F$13</f>
        <v>328.22830343999999</v>
      </c>
      <c r="V338" s="37">
        <f>SUMIFS(СВЦЭМ!$J$34:$J$777,СВЦЭМ!$A$34:$A$777,$A338,СВЦЭМ!$B$34:$B$777,V$331)+'СЕТ СН'!$F$13</f>
        <v>336.50716111999998</v>
      </c>
      <c r="W338" s="37">
        <f>SUMIFS(СВЦЭМ!$J$34:$J$777,СВЦЭМ!$A$34:$A$777,$A338,СВЦЭМ!$B$34:$B$777,W$331)+'СЕТ СН'!$F$13</f>
        <v>346.54289125999998</v>
      </c>
      <c r="X338" s="37">
        <f>SUMIFS(СВЦЭМ!$J$34:$J$777,СВЦЭМ!$A$34:$A$777,$A338,СВЦЭМ!$B$34:$B$777,X$331)+'СЕТ СН'!$F$13</f>
        <v>328.81844475000003</v>
      </c>
      <c r="Y338" s="37">
        <f>SUMIFS(СВЦЭМ!$J$34:$J$777,СВЦЭМ!$A$34:$A$777,$A338,СВЦЭМ!$B$34:$B$777,Y$331)+'СЕТ СН'!$F$13</f>
        <v>336.78003342</v>
      </c>
    </row>
    <row r="339" spans="1:25" ht="15.75" x14ac:dyDescent="0.2">
      <c r="A339" s="36">
        <f t="shared" si="9"/>
        <v>42590</v>
      </c>
      <c r="B339" s="37">
        <f>SUMIFS(СВЦЭМ!$J$34:$J$777,СВЦЭМ!$A$34:$A$777,$A339,СВЦЭМ!$B$34:$B$777,B$331)+'СЕТ СН'!$F$13</f>
        <v>382.90006984000001</v>
      </c>
      <c r="C339" s="37">
        <f>SUMIFS(СВЦЭМ!$J$34:$J$777,СВЦЭМ!$A$34:$A$777,$A339,СВЦЭМ!$B$34:$B$777,C$331)+'СЕТ СН'!$F$13</f>
        <v>428.07576793999999</v>
      </c>
      <c r="D339" s="37">
        <f>SUMIFS(СВЦЭМ!$J$34:$J$777,СВЦЭМ!$A$34:$A$777,$A339,СВЦЭМ!$B$34:$B$777,D$331)+'СЕТ СН'!$F$13</f>
        <v>457.47622282999998</v>
      </c>
      <c r="E339" s="37">
        <f>SUMIFS(СВЦЭМ!$J$34:$J$777,СВЦЭМ!$A$34:$A$777,$A339,СВЦЭМ!$B$34:$B$777,E$331)+'СЕТ СН'!$F$13</f>
        <v>465.08512187999997</v>
      </c>
      <c r="F339" s="37">
        <f>SUMIFS(СВЦЭМ!$J$34:$J$777,СВЦЭМ!$A$34:$A$777,$A339,СВЦЭМ!$B$34:$B$777,F$331)+'СЕТ СН'!$F$13</f>
        <v>473.52459358999999</v>
      </c>
      <c r="G339" s="37">
        <f>SUMIFS(СВЦЭМ!$J$34:$J$777,СВЦЭМ!$A$34:$A$777,$A339,СВЦЭМ!$B$34:$B$777,G$331)+'СЕТ СН'!$F$13</f>
        <v>470.60408867000001</v>
      </c>
      <c r="H339" s="37">
        <f>SUMIFS(СВЦЭМ!$J$34:$J$777,СВЦЭМ!$A$34:$A$777,$A339,СВЦЭМ!$B$34:$B$777,H$331)+'СЕТ СН'!$F$13</f>
        <v>437.06506141</v>
      </c>
      <c r="I339" s="37">
        <f>SUMIFS(СВЦЭМ!$J$34:$J$777,СВЦЭМ!$A$34:$A$777,$A339,СВЦЭМ!$B$34:$B$777,I$331)+'СЕТ СН'!$F$13</f>
        <v>395.65355817</v>
      </c>
      <c r="J339" s="37">
        <f>SUMIFS(СВЦЭМ!$J$34:$J$777,СВЦЭМ!$A$34:$A$777,$A339,СВЦЭМ!$B$34:$B$777,J$331)+'СЕТ СН'!$F$13</f>
        <v>368.58973680999998</v>
      </c>
      <c r="K339" s="37">
        <f>SUMIFS(СВЦЭМ!$J$34:$J$777,СВЦЭМ!$A$34:$A$777,$A339,СВЦЭМ!$B$34:$B$777,K$331)+'СЕТ СН'!$F$13</f>
        <v>362.86074556</v>
      </c>
      <c r="L339" s="37">
        <f>SUMIFS(СВЦЭМ!$J$34:$J$777,СВЦЭМ!$A$34:$A$777,$A339,СВЦЭМ!$B$34:$B$777,L$331)+'СЕТ СН'!$F$13</f>
        <v>361.99595216</v>
      </c>
      <c r="M339" s="37">
        <f>SUMIFS(СВЦЭМ!$J$34:$J$777,СВЦЭМ!$A$34:$A$777,$A339,СВЦЭМ!$B$34:$B$777,M$331)+'СЕТ СН'!$F$13</f>
        <v>369.19242101999998</v>
      </c>
      <c r="N339" s="37">
        <f>SUMIFS(СВЦЭМ!$J$34:$J$777,СВЦЭМ!$A$34:$A$777,$A339,СВЦЭМ!$B$34:$B$777,N$331)+'СЕТ СН'!$F$13</f>
        <v>364.26314312</v>
      </c>
      <c r="O339" s="37">
        <f>SUMIFS(СВЦЭМ!$J$34:$J$777,СВЦЭМ!$A$34:$A$777,$A339,СВЦЭМ!$B$34:$B$777,O$331)+'СЕТ СН'!$F$13</f>
        <v>370.46214118</v>
      </c>
      <c r="P339" s="37">
        <f>SUMIFS(СВЦЭМ!$J$34:$J$777,СВЦЭМ!$A$34:$A$777,$A339,СВЦЭМ!$B$34:$B$777,P$331)+'СЕТ СН'!$F$13</f>
        <v>366.15398328999999</v>
      </c>
      <c r="Q339" s="37">
        <f>SUMIFS(СВЦЭМ!$J$34:$J$777,СВЦЭМ!$A$34:$A$777,$A339,СВЦЭМ!$B$34:$B$777,Q$331)+'СЕТ СН'!$F$13</f>
        <v>359.45939951999998</v>
      </c>
      <c r="R339" s="37">
        <f>SUMIFS(СВЦЭМ!$J$34:$J$777,СВЦЭМ!$A$34:$A$777,$A339,СВЦЭМ!$B$34:$B$777,R$331)+'СЕТ СН'!$F$13</f>
        <v>356.67849253000003</v>
      </c>
      <c r="S339" s="37">
        <f>SUMIFS(СВЦЭМ!$J$34:$J$777,СВЦЭМ!$A$34:$A$777,$A339,СВЦЭМ!$B$34:$B$777,S$331)+'СЕТ СН'!$F$13</f>
        <v>356.33246885</v>
      </c>
      <c r="T339" s="37">
        <f>SUMIFS(СВЦЭМ!$J$34:$J$777,СВЦЭМ!$A$34:$A$777,$A339,СВЦЭМ!$B$34:$B$777,T$331)+'СЕТ СН'!$F$13</f>
        <v>358.19525435999998</v>
      </c>
      <c r="U339" s="37">
        <f>SUMIFS(СВЦЭМ!$J$34:$J$777,СВЦЭМ!$A$34:$A$777,$A339,СВЦЭМ!$B$34:$B$777,U$331)+'СЕТ СН'!$F$13</f>
        <v>359.01339970999999</v>
      </c>
      <c r="V339" s="37">
        <f>SUMIFS(СВЦЭМ!$J$34:$J$777,СВЦЭМ!$A$34:$A$777,$A339,СВЦЭМ!$B$34:$B$777,V$331)+'СЕТ СН'!$F$13</f>
        <v>364.48863496000001</v>
      </c>
      <c r="W339" s="37">
        <f>SUMIFS(СВЦЭМ!$J$34:$J$777,СВЦЭМ!$A$34:$A$777,$A339,СВЦЭМ!$B$34:$B$777,W$331)+'СЕТ СН'!$F$13</f>
        <v>380.77548572000001</v>
      </c>
      <c r="X339" s="37">
        <f>SUMIFS(СВЦЭМ!$J$34:$J$777,СВЦЭМ!$A$34:$A$777,$A339,СВЦЭМ!$B$34:$B$777,X$331)+'СЕТ СН'!$F$13</f>
        <v>335.49601073000002</v>
      </c>
      <c r="Y339" s="37">
        <f>SUMIFS(СВЦЭМ!$J$34:$J$777,СВЦЭМ!$A$34:$A$777,$A339,СВЦЭМ!$B$34:$B$777,Y$331)+'СЕТ СН'!$F$13</f>
        <v>350.19058088999998</v>
      </c>
    </row>
    <row r="340" spans="1:25" ht="15.75" x14ac:dyDescent="0.2">
      <c r="A340" s="36">
        <f t="shared" si="9"/>
        <v>42591</v>
      </c>
      <c r="B340" s="37">
        <f>SUMIFS(СВЦЭМ!$J$34:$J$777,СВЦЭМ!$A$34:$A$777,$A340,СВЦЭМ!$B$34:$B$777,B$331)+'СЕТ СН'!$F$13</f>
        <v>371.45424314000002</v>
      </c>
      <c r="C340" s="37">
        <f>SUMIFS(СВЦЭМ!$J$34:$J$777,СВЦЭМ!$A$34:$A$777,$A340,СВЦЭМ!$B$34:$B$777,C$331)+'СЕТ СН'!$F$13</f>
        <v>414.24655251000001</v>
      </c>
      <c r="D340" s="37">
        <f>SUMIFS(СВЦЭМ!$J$34:$J$777,СВЦЭМ!$A$34:$A$777,$A340,СВЦЭМ!$B$34:$B$777,D$331)+'СЕТ СН'!$F$13</f>
        <v>430.17265763</v>
      </c>
      <c r="E340" s="37">
        <f>SUMIFS(СВЦЭМ!$J$34:$J$777,СВЦЭМ!$A$34:$A$777,$A340,СВЦЭМ!$B$34:$B$777,E$331)+'СЕТ СН'!$F$13</f>
        <v>440.57496516999998</v>
      </c>
      <c r="F340" s="37">
        <f>SUMIFS(СВЦЭМ!$J$34:$J$777,СВЦЭМ!$A$34:$A$777,$A340,СВЦЭМ!$B$34:$B$777,F$331)+'СЕТ СН'!$F$13</f>
        <v>447.57550508999998</v>
      </c>
      <c r="G340" s="37">
        <f>SUMIFS(СВЦЭМ!$J$34:$J$777,СВЦЭМ!$A$34:$A$777,$A340,СВЦЭМ!$B$34:$B$777,G$331)+'СЕТ СН'!$F$13</f>
        <v>445.33500332</v>
      </c>
      <c r="H340" s="37">
        <f>SUMIFS(СВЦЭМ!$J$34:$J$777,СВЦЭМ!$A$34:$A$777,$A340,СВЦЭМ!$B$34:$B$777,H$331)+'СЕТ СН'!$F$13</f>
        <v>414.45328224000002</v>
      </c>
      <c r="I340" s="37">
        <f>SUMIFS(СВЦЭМ!$J$34:$J$777,СВЦЭМ!$A$34:$A$777,$A340,СВЦЭМ!$B$34:$B$777,I$331)+'СЕТ СН'!$F$13</f>
        <v>401.87288340999999</v>
      </c>
      <c r="J340" s="37">
        <f>SUMIFS(СВЦЭМ!$J$34:$J$777,СВЦЭМ!$A$34:$A$777,$A340,СВЦЭМ!$B$34:$B$777,J$331)+'СЕТ СН'!$F$13</f>
        <v>360.12003176000002</v>
      </c>
      <c r="K340" s="37">
        <f>SUMIFS(СВЦЭМ!$J$34:$J$777,СВЦЭМ!$A$34:$A$777,$A340,СВЦЭМ!$B$34:$B$777,K$331)+'СЕТ СН'!$F$13</f>
        <v>360.33632301</v>
      </c>
      <c r="L340" s="37">
        <f>SUMIFS(СВЦЭМ!$J$34:$J$777,СВЦЭМ!$A$34:$A$777,$A340,СВЦЭМ!$B$34:$B$777,L$331)+'СЕТ СН'!$F$13</f>
        <v>367.06859360999999</v>
      </c>
      <c r="M340" s="37">
        <f>SUMIFS(СВЦЭМ!$J$34:$J$777,СВЦЭМ!$A$34:$A$777,$A340,СВЦЭМ!$B$34:$B$777,M$331)+'СЕТ СН'!$F$13</f>
        <v>387.65417341</v>
      </c>
      <c r="N340" s="37">
        <f>SUMIFS(СВЦЭМ!$J$34:$J$777,СВЦЭМ!$A$34:$A$777,$A340,СВЦЭМ!$B$34:$B$777,N$331)+'СЕТ СН'!$F$13</f>
        <v>383.25139323000002</v>
      </c>
      <c r="O340" s="37">
        <f>SUMIFS(СВЦЭМ!$J$34:$J$777,СВЦЭМ!$A$34:$A$777,$A340,СВЦЭМ!$B$34:$B$777,O$331)+'СЕТ СН'!$F$13</f>
        <v>384.1169415</v>
      </c>
      <c r="P340" s="37">
        <f>SUMIFS(СВЦЭМ!$J$34:$J$777,СВЦЭМ!$A$34:$A$777,$A340,СВЦЭМ!$B$34:$B$777,P$331)+'СЕТ СН'!$F$13</f>
        <v>380.18676256999998</v>
      </c>
      <c r="Q340" s="37">
        <f>SUMIFS(СВЦЭМ!$J$34:$J$777,СВЦЭМ!$A$34:$A$777,$A340,СВЦЭМ!$B$34:$B$777,Q$331)+'СЕТ СН'!$F$13</f>
        <v>376.27650456999999</v>
      </c>
      <c r="R340" s="37">
        <f>SUMIFS(СВЦЭМ!$J$34:$J$777,СВЦЭМ!$A$34:$A$777,$A340,СВЦЭМ!$B$34:$B$777,R$331)+'СЕТ СН'!$F$13</f>
        <v>375.70516588999999</v>
      </c>
      <c r="S340" s="37">
        <f>SUMIFS(СВЦЭМ!$J$34:$J$777,СВЦЭМ!$A$34:$A$777,$A340,СВЦЭМ!$B$34:$B$777,S$331)+'СЕТ СН'!$F$13</f>
        <v>375.47851343999997</v>
      </c>
      <c r="T340" s="37">
        <f>SUMIFS(СВЦЭМ!$J$34:$J$777,СВЦЭМ!$A$34:$A$777,$A340,СВЦЭМ!$B$34:$B$777,T$331)+'СЕТ СН'!$F$13</f>
        <v>374.86303498000001</v>
      </c>
      <c r="U340" s="37">
        <f>SUMIFS(СВЦЭМ!$J$34:$J$777,СВЦЭМ!$A$34:$A$777,$A340,СВЦЭМ!$B$34:$B$777,U$331)+'СЕТ СН'!$F$13</f>
        <v>373.76474013000001</v>
      </c>
      <c r="V340" s="37">
        <f>SUMIFS(СВЦЭМ!$J$34:$J$777,СВЦЭМ!$A$34:$A$777,$A340,СВЦЭМ!$B$34:$B$777,V$331)+'СЕТ СН'!$F$13</f>
        <v>380.93174829999998</v>
      </c>
      <c r="W340" s="37">
        <f>SUMIFS(СВЦЭМ!$J$34:$J$777,СВЦЭМ!$A$34:$A$777,$A340,СВЦЭМ!$B$34:$B$777,W$331)+'СЕТ СН'!$F$13</f>
        <v>396.51258156</v>
      </c>
      <c r="X340" s="37">
        <f>SUMIFS(СВЦЭМ!$J$34:$J$777,СВЦЭМ!$A$34:$A$777,$A340,СВЦЭМ!$B$34:$B$777,X$331)+'СЕТ СН'!$F$13</f>
        <v>335.79278190000002</v>
      </c>
      <c r="Y340" s="37">
        <f>SUMIFS(СВЦЭМ!$J$34:$J$777,СВЦЭМ!$A$34:$A$777,$A340,СВЦЭМ!$B$34:$B$777,Y$331)+'СЕТ СН'!$F$13</f>
        <v>350.38995208</v>
      </c>
    </row>
    <row r="341" spans="1:25" ht="15.75" x14ac:dyDescent="0.2">
      <c r="A341" s="36">
        <f t="shared" si="9"/>
        <v>42592</v>
      </c>
      <c r="B341" s="37">
        <f>SUMIFS(СВЦЭМ!$J$34:$J$777,СВЦЭМ!$A$34:$A$777,$A341,СВЦЭМ!$B$34:$B$777,B$331)+'СЕТ СН'!$F$13</f>
        <v>386.29523154999998</v>
      </c>
      <c r="C341" s="37">
        <f>SUMIFS(СВЦЭМ!$J$34:$J$777,СВЦЭМ!$A$34:$A$777,$A341,СВЦЭМ!$B$34:$B$777,C$331)+'СЕТ СН'!$F$13</f>
        <v>410.66373700999998</v>
      </c>
      <c r="D341" s="37">
        <f>SUMIFS(СВЦЭМ!$J$34:$J$777,СВЦЭМ!$A$34:$A$777,$A341,СВЦЭМ!$B$34:$B$777,D$331)+'СЕТ СН'!$F$13</f>
        <v>425.61491536</v>
      </c>
      <c r="E341" s="37">
        <f>SUMIFS(СВЦЭМ!$J$34:$J$777,СВЦЭМ!$A$34:$A$777,$A341,СВЦЭМ!$B$34:$B$777,E$331)+'СЕТ СН'!$F$13</f>
        <v>436.77408494999997</v>
      </c>
      <c r="F341" s="37">
        <f>SUMIFS(СВЦЭМ!$J$34:$J$777,СВЦЭМ!$A$34:$A$777,$A341,СВЦЭМ!$B$34:$B$777,F$331)+'СЕТ СН'!$F$13</f>
        <v>444.91064489000001</v>
      </c>
      <c r="G341" s="37">
        <f>SUMIFS(СВЦЭМ!$J$34:$J$777,СВЦЭМ!$A$34:$A$777,$A341,СВЦЭМ!$B$34:$B$777,G$331)+'СЕТ СН'!$F$13</f>
        <v>442.76925238000001</v>
      </c>
      <c r="H341" s="37">
        <f>SUMIFS(СВЦЭМ!$J$34:$J$777,СВЦЭМ!$A$34:$A$777,$A341,СВЦЭМ!$B$34:$B$777,H$331)+'СЕТ СН'!$F$13</f>
        <v>416.05473301000001</v>
      </c>
      <c r="I341" s="37">
        <f>SUMIFS(СВЦЭМ!$J$34:$J$777,СВЦЭМ!$A$34:$A$777,$A341,СВЦЭМ!$B$34:$B$777,I$331)+'СЕТ СН'!$F$13</f>
        <v>404.68376897000002</v>
      </c>
      <c r="J341" s="37">
        <f>SUMIFS(СВЦЭМ!$J$34:$J$777,СВЦЭМ!$A$34:$A$777,$A341,СВЦЭМ!$B$34:$B$777,J$331)+'СЕТ СН'!$F$13</f>
        <v>358.95163265999997</v>
      </c>
      <c r="K341" s="37">
        <f>SUMIFS(СВЦЭМ!$J$34:$J$777,СВЦЭМ!$A$34:$A$777,$A341,СВЦЭМ!$B$34:$B$777,K$331)+'СЕТ СН'!$F$13</f>
        <v>357.83782301000002</v>
      </c>
      <c r="L341" s="37">
        <f>SUMIFS(СВЦЭМ!$J$34:$J$777,СВЦЭМ!$A$34:$A$777,$A341,СВЦЭМ!$B$34:$B$777,L$331)+'СЕТ СН'!$F$13</f>
        <v>394.31907317999998</v>
      </c>
      <c r="M341" s="37">
        <f>SUMIFS(СВЦЭМ!$J$34:$J$777,СВЦЭМ!$A$34:$A$777,$A341,СВЦЭМ!$B$34:$B$777,M$331)+'СЕТ СН'!$F$13</f>
        <v>431.91678209999998</v>
      </c>
      <c r="N341" s="37">
        <f>SUMIFS(СВЦЭМ!$J$34:$J$777,СВЦЭМ!$A$34:$A$777,$A341,СВЦЭМ!$B$34:$B$777,N$331)+'СЕТ СН'!$F$13</f>
        <v>428.31787366999998</v>
      </c>
      <c r="O341" s="37">
        <f>SUMIFS(СВЦЭМ!$J$34:$J$777,СВЦЭМ!$A$34:$A$777,$A341,СВЦЭМ!$B$34:$B$777,O$331)+'СЕТ СН'!$F$13</f>
        <v>431.41932293000002</v>
      </c>
      <c r="P341" s="37">
        <f>SUMIFS(СВЦЭМ!$J$34:$J$777,СВЦЭМ!$A$34:$A$777,$A341,СВЦЭМ!$B$34:$B$777,P$331)+'СЕТ СН'!$F$13</f>
        <v>418.35873211000001</v>
      </c>
      <c r="Q341" s="37">
        <f>SUMIFS(СВЦЭМ!$J$34:$J$777,СВЦЭМ!$A$34:$A$777,$A341,СВЦЭМ!$B$34:$B$777,Q$331)+'СЕТ СН'!$F$13</f>
        <v>366.79617058000002</v>
      </c>
      <c r="R341" s="37">
        <f>SUMIFS(СВЦЭМ!$J$34:$J$777,СВЦЭМ!$A$34:$A$777,$A341,СВЦЭМ!$B$34:$B$777,R$331)+'СЕТ СН'!$F$13</f>
        <v>376.95663424999998</v>
      </c>
      <c r="S341" s="37">
        <f>SUMIFS(СВЦЭМ!$J$34:$J$777,СВЦЭМ!$A$34:$A$777,$A341,СВЦЭМ!$B$34:$B$777,S$331)+'СЕТ СН'!$F$13</f>
        <v>425.75551553999998</v>
      </c>
      <c r="T341" s="37">
        <f>SUMIFS(СВЦЭМ!$J$34:$J$777,СВЦЭМ!$A$34:$A$777,$A341,СВЦЭМ!$B$34:$B$777,T$331)+'СЕТ СН'!$F$13</f>
        <v>424.29083412</v>
      </c>
      <c r="U341" s="37">
        <f>SUMIFS(СВЦЭМ!$J$34:$J$777,СВЦЭМ!$A$34:$A$777,$A341,СВЦЭМ!$B$34:$B$777,U$331)+'СЕТ СН'!$F$13</f>
        <v>423.21703230000003</v>
      </c>
      <c r="V341" s="37">
        <f>SUMIFS(СВЦЭМ!$J$34:$J$777,СВЦЭМ!$A$34:$A$777,$A341,СВЦЭМ!$B$34:$B$777,V$331)+'СЕТ СН'!$F$13</f>
        <v>428.56245213</v>
      </c>
      <c r="W341" s="37">
        <f>SUMIFS(СВЦЭМ!$J$34:$J$777,СВЦЭМ!$A$34:$A$777,$A341,СВЦЭМ!$B$34:$B$777,W$331)+'СЕТ СН'!$F$13</f>
        <v>352.46286987000002</v>
      </c>
      <c r="X341" s="37">
        <f>SUMIFS(СВЦЭМ!$J$34:$J$777,СВЦЭМ!$A$34:$A$777,$A341,СВЦЭМ!$B$34:$B$777,X$331)+'СЕТ СН'!$F$13</f>
        <v>331.92373111000001</v>
      </c>
      <c r="Y341" s="37">
        <f>SUMIFS(СВЦЭМ!$J$34:$J$777,СВЦЭМ!$A$34:$A$777,$A341,СВЦЭМ!$B$34:$B$777,Y$331)+'СЕТ СН'!$F$13</f>
        <v>346.51304533000001</v>
      </c>
    </row>
    <row r="342" spans="1:25" ht="15.75" x14ac:dyDescent="0.2">
      <c r="A342" s="36">
        <f t="shared" si="9"/>
        <v>42593</v>
      </c>
      <c r="B342" s="37">
        <f>SUMIFS(СВЦЭМ!$J$34:$J$777,СВЦЭМ!$A$34:$A$777,$A342,СВЦЭМ!$B$34:$B$777,B$331)+'СЕТ СН'!$F$13</f>
        <v>384.53842394999998</v>
      </c>
      <c r="C342" s="37">
        <f>SUMIFS(СВЦЭМ!$J$34:$J$777,СВЦЭМ!$A$34:$A$777,$A342,СВЦЭМ!$B$34:$B$777,C$331)+'СЕТ СН'!$F$13</f>
        <v>412.92950293000001</v>
      </c>
      <c r="D342" s="37">
        <f>SUMIFS(СВЦЭМ!$J$34:$J$777,СВЦЭМ!$A$34:$A$777,$A342,СВЦЭМ!$B$34:$B$777,D$331)+'СЕТ СН'!$F$13</f>
        <v>429.74377082000001</v>
      </c>
      <c r="E342" s="37">
        <f>SUMIFS(СВЦЭМ!$J$34:$J$777,СВЦЭМ!$A$34:$A$777,$A342,СВЦЭМ!$B$34:$B$777,E$331)+'СЕТ СН'!$F$13</f>
        <v>439.97031293999999</v>
      </c>
      <c r="F342" s="37">
        <f>SUMIFS(СВЦЭМ!$J$34:$J$777,СВЦЭМ!$A$34:$A$777,$A342,СВЦЭМ!$B$34:$B$777,F$331)+'СЕТ СН'!$F$13</f>
        <v>446.68885091999999</v>
      </c>
      <c r="G342" s="37">
        <f>SUMIFS(СВЦЭМ!$J$34:$J$777,СВЦЭМ!$A$34:$A$777,$A342,СВЦЭМ!$B$34:$B$777,G$331)+'СЕТ СН'!$F$13</f>
        <v>446.52842999000001</v>
      </c>
      <c r="H342" s="37">
        <f>SUMIFS(СВЦЭМ!$J$34:$J$777,СВЦЭМ!$A$34:$A$777,$A342,СВЦЭМ!$B$34:$B$777,H$331)+'СЕТ СН'!$F$13</f>
        <v>416.83752246</v>
      </c>
      <c r="I342" s="37">
        <f>SUMIFS(СВЦЭМ!$J$34:$J$777,СВЦЭМ!$A$34:$A$777,$A342,СВЦЭМ!$B$34:$B$777,I$331)+'СЕТ СН'!$F$13</f>
        <v>421.63103321</v>
      </c>
      <c r="J342" s="37">
        <f>SUMIFS(СВЦЭМ!$J$34:$J$777,СВЦЭМ!$A$34:$A$777,$A342,СВЦЭМ!$B$34:$B$777,J$331)+'СЕТ СН'!$F$13</f>
        <v>371.39457434000002</v>
      </c>
      <c r="K342" s="37">
        <f>SUMIFS(СВЦЭМ!$J$34:$J$777,СВЦЭМ!$A$34:$A$777,$A342,СВЦЭМ!$B$34:$B$777,K$331)+'СЕТ СН'!$F$13</f>
        <v>362.09123476000002</v>
      </c>
      <c r="L342" s="37">
        <f>SUMIFS(СВЦЭМ!$J$34:$J$777,СВЦЭМ!$A$34:$A$777,$A342,СВЦЭМ!$B$34:$B$777,L$331)+'СЕТ СН'!$F$13</f>
        <v>359.28820705999999</v>
      </c>
      <c r="M342" s="37">
        <f>SUMIFS(СВЦЭМ!$J$34:$J$777,СВЦЭМ!$A$34:$A$777,$A342,СВЦЭМ!$B$34:$B$777,M$331)+'СЕТ СН'!$F$13</f>
        <v>349.15657586999998</v>
      </c>
      <c r="N342" s="37">
        <f>SUMIFS(СВЦЭМ!$J$34:$J$777,СВЦЭМ!$A$34:$A$777,$A342,СВЦЭМ!$B$34:$B$777,N$331)+'СЕТ СН'!$F$13</f>
        <v>343.77654783000003</v>
      </c>
      <c r="O342" s="37">
        <f>SUMIFS(СВЦЭМ!$J$34:$J$777,СВЦЭМ!$A$34:$A$777,$A342,СВЦЭМ!$B$34:$B$777,O$331)+'СЕТ СН'!$F$13</f>
        <v>354.10639119000001</v>
      </c>
      <c r="P342" s="37">
        <f>SUMIFS(СВЦЭМ!$J$34:$J$777,СВЦЭМ!$A$34:$A$777,$A342,СВЦЭМ!$B$34:$B$777,P$331)+'СЕТ СН'!$F$13</f>
        <v>361.73122495000001</v>
      </c>
      <c r="Q342" s="37">
        <f>SUMIFS(СВЦЭМ!$J$34:$J$777,СВЦЭМ!$A$34:$A$777,$A342,СВЦЭМ!$B$34:$B$777,Q$331)+'СЕТ СН'!$F$13</f>
        <v>350.58999686999999</v>
      </c>
      <c r="R342" s="37">
        <f>SUMIFS(СВЦЭМ!$J$34:$J$777,СВЦЭМ!$A$34:$A$777,$A342,СВЦЭМ!$B$34:$B$777,R$331)+'СЕТ СН'!$F$13</f>
        <v>344.64609703000002</v>
      </c>
      <c r="S342" s="37">
        <f>SUMIFS(СВЦЭМ!$J$34:$J$777,СВЦЭМ!$A$34:$A$777,$A342,СВЦЭМ!$B$34:$B$777,S$331)+'СЕТ СН'!$F$13</f>
        <v>340.96233553000002</v>
      </c>
      <c r="T342" s="37">
        <f>SUMIFS(СВЦЭМ!$J$34:$J$777,СВЦЭМ!$A$34:$A$777,$A342,СВЦЭМ!$B$34:$B$777,T$331)+'СЕТ СН'!$F$13</f>
        <v>334.91516214000001</v>
      </c>
      <c r="U342" s="37">
        <f>SUMIFS(СВЦЭМ!$J$34:$J$777,СВЦЭМ!$A$34:$A$777,$A342,СВЦЭМ!$B$34:$B$777,U$331)+'СЕТ СН'!$F$13</f>
        <v>331.92718353999999</v>
      </c>
      <c r="V342" s="37">
        <f>SUMIFS(СВЦЭМ!$J$34:$J$777,СВЦЭМ!$A$34:$A$777,$A342,СВЦЭМ!$B$34:$B$777,V$331)+'СЕТ СН'!$F$13</f>
        <v>336.48842237000002</v>
      </c>
      <c r="W342" s="37">
        <f>SUMIFS(СВЦЭМ!$J$34:$J$777,СВЦЭМ!$A$34:$A$777,$A342,СВЦЭМ!$B$34:$B$777,W$331)+'СЕТ СН'!$F$13</f>
        <v>342.46836617000002</v>
      </c>
      <c r="X342" s="37">
        <f>SUMIFS(СВЦЭМ!$J$34:$J$777,СВЦЭМ!$A$34:$A$777,$A342,СВЦЭМ!$B$34:$B$777,X$331)+'СЕТ СН'!$F$13</f>
        <v>322.6663471</v>
      </c>
      <c r="Y342" s="37">
        <f>SUMIFS(СВЦЭМ!$J$34:$J$777,СВЦЭМ!$A$34:$A$777,$A342,СВЦЭМ!$B$34:$B$777,Y$331)+'СЕТ СН'!$F$13</f>
        <v>353.99299716000002</v>
      </c>
    </row>
    <row r="343" spans="1:25" ht="15.75" x14ac:dyDescent="0.2">
      <c r="A343" s="36">
        <f t="shared" si="9"/>
        <v>42594</v>
      </c>
      <c r="B343" s="37">
        <f>SUMIFS(СВЦЭМ!$J$34:$J$777,СВЦЭМ!$A$34:$A$777,$A343,СВЦЭМ!$B$34:$B$777,B$331)+'СЕТ СН'!$F$13</f>
        <v>394.51679601000001</v>
      </c>
      <c r="C343" s="37">
        <f>SUMIFS(СВЦЭМ!$J$34:$J$777,СВЦЭМ!$A$34:$A$777,$A343,СВЦЭМ!$B$34:$B$777,C$331)+'СЕТ СН'!$F$13</f>
        <v>426.89106722999998</v>
      </c>
      <c r="D343" s="37">
        <f>SUMIFS(СВЦЭМ!$J$34:$J$777,СВЦЭМ!$A$34:$A$777,$A343,СВЦЭМ!$B$34:$B$777,D$331)+'СЕТ СН'!$F$13</f>
        <v>438.92049494999998</v>
      </c>
      <c r="E343" s="37">
        <f>SUMIFS(СВЦЭМ!$J$34:$J$777,СВЦЭМ!$A$34:$A$777,$A343,СВЦЭМ!$B$34:$B$777,E$331)+'СЕТ СН'!$F$13</f>
        <v>446.39894912</v>
      </c>
      <c r="F343" s="37">
        <f>SUMIFS(СВЦЭМ!$J$34:$J$777,СВЦЭМ!$A$34:$A$777,$A343,СВЦЭМ!$B$34:$B$777,F$331)+'СЕТ СН'!$F$13</f>
        <v>456.14168883999997</v>
      </c>
      <c r="G343" s="37">
        <f>SUMIFS(СВЦЭМ!$J$34:$J$777,СВЦЭМ!$A$34:$A$777,$A343,СВЦЭМ!$B$34:$B$777,G$331)+'СЕТ СН'!$F$13</f>
        <v>452.91851328000001</v>
      </c>
      <c r="H343" s="37">
        <f>SUMIFS(СВЦЭМ!$J$34:$J$777,СВЦЭМ!$A$34:$A$777,$A343,СВЦЭМ!$B$34:$B$777,H$331)+'СЕТ СН'!$F$13</f>
        <v>433.61926870999997</v>
      </c>
      <c r="I343" s="37">
        <f>SUMIFS(СВЦЭМ!$J$34:$J$777,СВЦЭМ!$A$34:$A$777,$A343,СВЦЭМ!$B$34:$B$777,I$331)+'СЕТ СН'!$F$13</f>
        <v>428.80694732000001</v>
      </c>
      <c r="J343" s="37">
        <f>SUMIFS(СВЦЭМ!$J$34:$J$777,СВЦЭМ!$A$34:$A$777,$A343,СВЦЭМ!$B$34:$B$777,J$331)+'СЕТ СН'!$F$13</f>
        <v>386.25101079000001</v>
      </c>
      <c r="K343" s="37">
        <f>SUMIFS(СВЦЭМ!$J$34:$J$777,СВЦЭМ!$A$34:$A$777,$A343,СВЦЭМ!$B$34:$B$777,K$331)+'СЕТ СН'!$F$13</f>
        <v>364.93037518</v>
      </c>
      <c r="L343" s="37">
        <f>SUMIFS(СВЦЭМ!$J$34:$J$777,СВЦЭМ!$A$34:$A$777,$A343,СВЦЭМ!$B$34:$B$777,L$331)+'СЕТ СН'!$F$13</f>
        <v>359.62352301999999</v>
      </c>
      <c r="M343" s="37">
        <f>SUMIFS(СВЦЭМ!$J$34:$J$777,СВЦЭМ!$A$34:$A$777,$A343,СВЦЭМ!$B$34:$B$777,M$331)+'СЕТ СН'!$F$13</f>
        <v>369.44887008000001</v>
      </c>
      <c r="N343" s="37">
        <f>SUMIFS(СВЦЭМ!$J$34:$J$777,СВЦЭМ!$A$34:$A$777,$A343,СВЦЭМ!$B$34:$B$777,N$331)+'СЕТ СН'!$F$13</f>
        <v>365.08153218000001</v>
      </c>
      <c r="O343" s="37">
        <f>SUMIFS(СВЦЭМ!$J$34:$J$777,СВЦЭМ!$A$34:$A$777,$A343,СВЦЭМ!$B$34:$B$777,O$331)+'СЕТ СН'!$F$13</f>
        <v>369.72907270000002</v>
      </c>
      <c r="P343" s="37">
        <f>SUMIFS(СВЦЭМ!$J$34:$J$777,СВЦЭМ!$A$34:$A$777,$A343,СВЦЭМ!$B$34:$B$777,P$331)+'СЕТ СН'!$F$13</f>
        <v>370.08004295000001</v>
      </c>
      <c r="Q343" s="37">
        <f>SUMIFS(СВЦЭМ!$J$34:$J$777,СВЦЭМ!$A$34:$A$777,$A343,СВЦЭМ!$B$34:$B$777,Q$331)+'СЕТ СН'!$F$13</f>
        <v>368.79934868999999</v>
      </c>
      <c r="R343" s="37">
        <f>SUMIFS(СВЦЭМ!$J$34:$J$777,СВЦЭМ!$A$34:$A$777,$A343,СВЦЭМ!$B$34:$B$777,R$331)+'СЕТ СН'!$F$13</f>
        <v>366.28159907000003</v>
      </c>
      <c r="S343" s="37">
        <f>SUMIFS(СВЦЭМ!$J$34:$J$777,СВЦЭМ!$A$34:$A$777,$A343,СВЦЭМ!$B$34:$B$777,S$331)+'СЕТ СН'!$F$13</f>
        <v>364.57552154000001</v>
      </c>
      <c r="T343" s="37">
        <f>SUMIFS(СВЦЭМ!$J$34:$J$777,СВЦЭМ!$A$34:$A$777,$A343,СВЦЭМ!$B$34:$B$777,T$331)+'СЕТ СН'!$F$13</f>
        <v>339.89571043000001</v>
      </c>
      <c r="U343" s="37">
        <f>SUMIFS(СВЦЭМ!$J$34:$J$777,СВЦЭМ!$A$34:$A$777,$A343,СВЦЭМ!$B$34:$B$777,U$331)+'СЕТ СН'!$F$13</f>
        <v>308.64983035</v>
      </c>
      <c r="V343" s="37">
        <f>SUMIFS(СВЦЭМ!$J$34:$J$777,СВЦЭМ!$A$34:$A$777,$A343,СВЦЭМ!$B$34:$B$777,V$331)+'СЕТ СН'!$F$13</f>
        <v>325.09027823000002</v>
      </c>
      <c r="W343" s="37">
        <f>SUMIFS(СВЦЭМ!$J$34:$J$777,СВЦЭМ!$A$34:$A$777,$A343,СВЦЭМ!$B$34:$B$777,W$331)+'СЕТ СН'!$F$13</f>
        <v>339.30276461</v>
      </c>
      <c r="X343" s="37">
        <f>SUMIFS(СВЦЭМ!$J$34:$J$777,СВЦЭМ!$A$34:$A$777,$A343,СВЦЭМ!$B$34:$B$777,X$331)+'СЕТ СН'!$F$13</f>
        <v>333.09614406999998</v>
      </c>
      <c r="Y343" s="37">
        <f>SUMIFS(СВЦЭМ!$J$34:$J$777,СВЦЭМ!$A$34:$A$777,$A343,СВЦЭМ!$B$34:$B$777,Y$331)+'СЕТ СН'!$F$13</f>
        <v>368.92847776000002</v>
      </c>
    </row>
    <row r="344" spans="1:25" ht="15.75" x14ac:dyDescent="0.2">
      <c r="A344" s="36">
        <f t="shared" si="9"/>
        <v>42595</v>
      </c>
      <c r="B344" s="37">
        <f>SUMIFS(СВЦЭМ!$J$34:$J$777,СВЦЭМ!$A$34:$A$777,$A344,СВЦЭМ!$B$34:$B$777,B$331)+'СЕТ СН'!$F$13</f>
        <v>392.43077254999997</v>
      </c>
      <c r="C344" s="37">
        <f>SUMIFS(СВЦЭМ!$J$34:$J$777,СВЦЭМ!$A$34:$A$777,$A344,СВЦЭМ!$B$34:$B$777,C$331)+'СЕТ СН'!$F$13</f>
        <v>428.95494851000001</v>
      </c>
      <c r="D344" s="37">
        <f>SUMIFS(СВЦЭМ!$J$34:$J$777,СВЦЭМ!$A$34:$A$777,$A344,СВЦЭМ!$B$34:$B$777,D$331)+'СЕТ СН'!$F$13</f>
        <v>438.16355680999999</v>
      </c>
      <c r="E344" s="37">
        <f>SUMIFS(СВЦЭМ!$J$34:$J$777,СВЦЭМ!$A$34:$A$777,$A344,СВЦЭМ!$B$34:$B$777,E$331)+'СЕТ СН'!$F$13</f>
        <v>450.91455603999998</v>
      </c>
      <c r="F344" s="37">
        <f>SUMIFS(СВЦЭМ!$J$34:$J$777,СВЦЭМ!$A$34:$A$777,$A344,СВЦЭМ!$B$34:$B$777,F$331)+'СЕТ СН'!$F$13</f>
        <v>452.55246005999999</v>
      </c>
      <c r="G344" s="37">
        <f>SUMIFS(СВЦЭМ!$J$34:$J$777,СВЦЭМ!$A$34:$A$777,$A344,СВЦЭМ!$B$34:$B$777,G$331)+'СЕТ СН'!$F$13</f>
        <v>451.69729224000002</v>
      </c>
      <c r="H344" s="37">
        <f>SUMIFS(СВЦЭМ!$J$34:$J$777,СВЦЭМ!$A$34:$A$777,$A344,СВЦЭМ!$B$34:$B$777,H$331)+'СЕТ СН'!$F$13</f>
        <v>435.51486774</v>
      </c>
      <c r="I344" s="37">
        <f>SUMIFS(СВЦЭМ!$J$34:$J$777,СВЦЭМ!$A$34:$A$777,$A344,СВЦЭМ!$B$34:$B$777,I$331)+'СЕТ СН'!$F$13</f>
        <v>440.39465431999997</v>
      </c>
      <c r="J344" s="37">
        <f>SUMIFS(СВЦЭМ!$J$34:$J$777,СВЦЭМ!$A$34:$A$777,$A344,СВЦЭМ!$B$34:$B$777,J$331)+'СЕТ СН'!$F$13</f>
        <v>396.85749249000003</v>
      </c>
      <c r="K344" s="37">
        <f>SUMIFS(СВЦЭМ!$J$34:$J$777,СВЦЭМ!$A$34:$A$777,$A344,СВЦЭМ!$B$34:$B$777,K$331)+'СЕТ СН'!$F$13</f>
        <v>368.00224300999997</v>
      </c>
      <c r="L344" s="37">
        <f>SUMIFS(СВЦЭМ!$J$34:$J$777,СВЦЭМ!$A$34:$A$777,$A344,СВЦЭМ!$B$34:$B$777,L$331)+'СЕТ СН'!$F$13</f>
        <v>369.44508202999998</v>
      </c>
      <c r="M344" s="37">
        <f>SUMIFS(СВЦЭМ!$J$34:$J$777,СВЦЭМ!$A$34:$A$777,$A344,СВЦЭМ!$B$34:$B$777,M$331)+'СЕТ СН'!$F$13</f>
        <v>358.50989292999998</v>
      </c>
      <c r="N344" s="37">
        <f>SUMIFS(СВЦЭМ!$J$34:$J$777,СВЦЭМ!$A$34:$A$777,$A344,СВЦЭМ!$B$34:$B$777,N$331)+'СЕТ СН'!$F$13</f>
        <v>344.75243332999997</v>
      </c>
      <c r="O344" s="37">
        <f>SUMIFS(СВЦЭМ!$J$34:$J$777,СВЦЭМ!$A$34:$A$777,$A344,СВЦЭМ!$B$34:$B$777,O$331)+'СЕТ СН'!$F$13</f>
        <v>343.32253465000002</v>
      </c>
      <c r="P344" s="37">
        <f>SUMIFS(СВЦЭМ!$J$34:$J$777,СВЦЭМ!$A$34:$A$777,$A344,СВЦЭМ!$B$34:$B$777,P$331)+'СЕТ СН'!$F$13</f>
        <v>336.33217357000001</v>
      </c>
      <c r="Q344" s="37">
        <f>SUMIFS(СВЦЭМ!$J$34:$J$777,СВЦЭМ!$A$34:$A$777,$A344,СВЦЭМ!$B$34:$B$777,Q$331)+'СЕТ СН'!$F$13</f>
        <v>336.41611316000001</v>
      </c>
      <c r="R344" s="37">
        <f>SUMIFS(СВЦЭМ!$J$34:$J$777,СВЦЭМ!$A$34:$A$777,$A344,СВЦЭМ!$B$34:$B$777,R$331)+'СЕТ СН'!$F$13</f>
        <v>336.57358959999999</v>
      </c>
      <c r="S344" s="37">
        <f>SUMIFS(СВЦЭМ!$J$34:$J$777,СВЦЭМ!$A$34:$A$777,$A344,СВЦЭМ!$B$34:$B$777,S$331)+'СЕТ СН'!$F$13</f>
        <v>338.19467926999999</v>
      </c>
      <c r="T344" s="37">
        <f>SUMIFS(СВЦЭМ!$J$34:$J$777,СВЦЭМ!$A$34:$A$777,$A344,СВЦЭМ!$B$34:$B$777,T$331)+'СЕТ СН'!$F$13</f>
        <v>340.86400829000002</v>
      </c>
      <c r="U344" s="37">
        <f>SUMIFS(СВЦЭМ!$J$34:$J$777,СВЦЭМ!$A$34:$A$777,$A344,СВЦЭМ!$B$34:$B$777,U$331)+'СЕТ СН'!$F$13</f>
        <v>342.56429512</v>
      </c>
      <c r="V344" s="37">
        <f>SUMIFS(СВЦЭМ!$J$34:$J$777,СВЦЭМ!$A$34:$A$777,$A344,СВЦЭМ!$B$34:$B$777,V$331)+'СЕТ СН'!$F$13</f>
        <v>353.32462397</v>
      </c>
      <c r="W344" s="37">
        <f>SUMIFS(СВЦЭМ!$J$34:$J$777,СВЦЭМ!$A$34:$A$777,$A344,СВЦЭМ!$B$34:$B$777,W$331)+'СЕТ СН'!$F$13</f>
        <v>362.35287606999998</v>
      </c>
      <c r="X344" s="37">
        <f>SUMIFS(СВЦЭМ!$J$34:$J$777,СВЦЭМ!$A$34:$A$777,$A344,СВЦЭМ!$B$34:$B$777,X$331)+'СЕТ СН'!$F$13</f>
        <v>338.31447223999999</v>
      </c>
      <c r="Y344" s="37">
        <f>SUMIFS(СВЦЭМ!$J$34:$J$777,СВЦЭМ!$A$34:$A$777,$A344,СВЦЭМ!$B$34:$B$777,Y$331)+'СЕТ СН'!$F$13</f>
        <v>355.89527694999998</v>
      </c>
    </row>
    <row r="345" spans="1:25" ht="15.75" x14ac:dyDescent="0.2">
      <c r="A345" s="36">
        <f t="shared" si="9"/>
        <v>42596</v>
      </c>
      <c r="B345" s="37">
        <f>SUMIFS(СВЦЭМ!$J$34:$J$777,СВЦЭМ!$A$34:$A$777,$A345,СВЦЭМ!$B$34:$B$777,B$331)+'СЕТ СН'!$F$13</f>
        <v>389.25422105000001</v>
      </c>
      <c r="C345" s="37">
        <f>SUMIFS(СВЦЭМ!$J$34:$J$777,СВЦЭМ!$A$34:$A$777,$A345,СВЦЭМ!$B$34:$B$777,C$331)+'СЕТ СН'!$F$13</f>
        <v>421.53651876999999</v>
      </c>
      <c r="D345" s="37">
        <f>SUMIFS(СВЦЭМ!$J$34:$J$777,СВЦЭМ!$A$34:$A$777,$A345,СВЦЭМ!$B$34:$B$777,D$331)+'СЕТ СН'!$F$13</f>
        <v>437.92910812000002</v>
      </c>
      <c r="E345" s="37">
        <f>SUMIFS(СВЦЭМ!$J$34:$J$777,СВЦЭМ!$A$34:$A$777,$A345,СВЦЭМ!$B$34:$B$777,E$331)+'СЕТ СН'!$F$13</f>
        <v>449.08135475</v>
      </c>
      <c r="F345" s="37">
        <f>SUMIFS(СВЦЭМ!$J$34:$J$777,СВЦЭМ!$A$34:$A$777,$A345,СВЦЭМ!$B$34:$B$777,F$331)+'СЕТ СН'!$F$13</f>
        <v>453.42911683</v>
      </c>
      <c r="G345" s="37">
        <f>SUMIFS(СВЦЭМ!$J$34:$J$777,СВЦЭМ!$A$34:$A$777,$A345,СВЦЭМ!$B$34:$B$777,G$331)+'СЕТ СН'!$F$13</f>
        <v>455.73315805999999</v>
      </c>
      <c r="H345" s="37">
        <f>SUMIFS(СВЦЭМ!$J$34:$J$777,СВЦЭМ!$A$34:$A$777,$A345,СВЦЭМ!$B$34:$B$777,H$331)+'СЕТ СН'!$F$13</f>
        <v>439.14650167999997</v>
      </c>
      <c r="I345" s="37">
        <f>SUMIFS(СВЦЭМ!$J$34:$J$777,СВЦЭМ!$A$34:$A$777,$A345,СВЦЭМ!$B$34:$B$777,I$331)+'СЕТ СН'!$F$13</f>
        <v>441.72114185999999</v>
      </c>
      <c r="J345" s="37">
        <f>SUMIFS(СВЦЭМ!$J$34:$J$777,СВЦЭМ!$A$34:$A$777,$A345,СВЦЭМ!$B$34:$B$777,J$331)+'СЕТ СН'!$F$13</f>
        <v>393.32505079999999</v>
      </c>
      <c r="K345" s="37">
        <f>SUMIFS(СВЦЭМ!$J$34:$J$777,СВЦЭМ!$A$34:$A$777,$A345,СВЦЭМ!$B$34:$B$777,K$331)+'СЕТ СН'!$F$13</f>
        <v>348.25976593000001</v>
      </c>
      <c r="L345" s="37">
        <f>SUMIFS(СВЦЭМ!$J$34:$J$777,СВЦЭМ!$A$34:$A$777,$A345,СВЦЭМ!$B$34:$B$777,L$331)+'СЕТ СН'!$F$13</f>
        <v>338.14652504999998</v>
      </c>
      <c r="M345" s="37">
        <f>SUMIFS(СВЦЭМ!$J$34:$J$777,СВЦЭМ!$A$34:$A$777,$A345,СВЦЭМ!$B$34:$B$777,M$331)+'СЕТ СН'!$F$13</f>
        <v>361.19441610000001</v>
      </c>
      <c r="N345" s="37">
        <f>SUMIFS(СВЦЭМ!$J$34:$J$777,СВЦЭМ!$A$34:$A$777,$A345,СВЦЭМ!$B$34:$B$777,N$331)+'СЕТ СН'!$F$13</f>
        <v>359.80539892000002</v>
      </c>
      <c r="O345" s="37">
        <f>SUMIFS(СВЦЭМ!$J$34:$J$777,СВЦЭМ!$A$34:$A$777,$A345,СВЦЭМ!$B$34:$B$777,O$331)+'СЕТ СН'!$F$13</f>
        <v>363.07054276000002</v>
      </c>
      <c r="P345" s="37">
        <f>SUMIFS(СВЦЭМ!$J$34:$J$777,СВЦЭМ!$A$34:$A$777,$A345,СВЦЭМ!$B$34:$B$777,P$331)+'СЕТ СН'!$F$13</f>
        <v>359.99885599999999</v>
      </c>
      <c r="Q345" s="37">
        <f>SUMIFS(СВЦЭМ!$J$34:$J$777,СВЦЭМ!$A$34:$A$777,$A345,СВЦЭМ!$B$34:$B$777,Q$331)+'СЕТ СН'!$F$13</f>
        <v>359.72800905000003</v>
      </c>
      <c r="R345" s="37">
        <f>SUMIFS(СВЦЭМ!$J$34:$J$777,СВЦЭМ!$A$34:$A$777,$A345,СВЦЭМ!$B$34:$B$777,R$331)+'СЕТ СН'!$F$13</f>
        <v>357.75272425000003</v>
      </c>
      <c r="S345" s="37">
        <f>SUMIFS(СВЦЭМ!$J$34:$J$777,СВЦЭМ!$A$34:$A$777,$A345,СВЦЭМ!$B$34:$B$777,S$331)+'СЕТ СН'!$F$13</f>
        <v>363.02467683999998</v>
      </c>
      <c r="T345" s="37">
        <f>SUMIFS(СВЦЭМ!$J$34:$J$777,СВЦЭМ!$A$34:$A$777,$A345,СВЦЭМ!$B$34:$B$777,T$331)+'СЕТ СН'!$F$13</f>
        <v>362.89269132999999</v>
      </c>
      <c r="U345" s="37">
        <f>SUMIFS(СВЦЭМ!$J$34:$J$777,СВЦЭМ!$A$34:$A$777,$A345,СВЦЭМ!$B$34:$B$777,U$331)+'СЕТ СН'!$F$13</f>
        <v>366.44131279999999</v>
      </c>
      <c r="V345" s="37">
        <f>SUMIFS(СВЦЭМ!$J$34:$J$777,СВЦЭМ!$A$34:$A$777,$A345,СВЦЭМ!$B$34:$B$777,V$331)+'СЕТ СН'!$F$13</f>
        <v>351.94087017999999</v>
      </c>
      <c r="W345" s="37">
        <f>SUMIFS(СВЦЭМ!$J$34:$J$777,СВЦЭМ!$A$34:$A$777,$A345,СВЦЭМ!$B$34:$B$777,W$331)+'СЕТ СН'!$F$13</f>
        <v>331.17648308000003</v>
      </c>
      <c r="X345" s="37">
        <f>SUMIFS(СВЦЭМ!$J$34:$J$777,СВЦЭМ!$A$34:$A$777,$A345,СВЦЭМ!$B$34:$B$777,X$331)+'СЕТ СН'!$F$13</f>
        <v>330.42337459999999</v>
      </c>
      <c r="Y345" s="37">
        <f>SUMIFS(СВЦЭМ!$J$34:$J$777,СВЦЭМ!$A$34:$A$777,$A345,СВЦЭМ!$B$34:$B$777,Y$331)+'СЕТ СН'!$F$13</f>
        <v>378.98547093000002</v>
      </c>
    </row>
    <row r="346" spans="1:25" ht="15.75" x14ac:dyDescent="0.2">
      <c r="A346" s="36">
        <f t="shared" si="9"/>
        <v>42597</v>
      </c>
      <c r="B346" s="37">
        <f>SUMIFS(СВЦЭМ!$J$34:$J$777,СВЦЭМ!$A$34:$A$777,$A346,СВЦЭМ!$B$34:$B$777,B$331)+'СЕТ СН'!$F$13</f>
        <v>403.28221932000002</v>
      </c>
      <c r="C346" s="37">
        <f>SUMIFS(СВЦЭМ!$J$34:$J$777,СВЦЭМ!$A$34:$A$777,$A346,СВЦЭМ!$B$34:$B$777,C$331)+'СЕТ СН'!$F$13</f>
        <v>434.31344997999997</v>
      </c>
      <c r="D346" s="37">
        <f>SUMIFS(СВЦЭМ!$J$34:$J$777,СВЦЭМ!$A$34:$A$777,$A346,СВЦЭМ!$B$34:$B$777,D$331)+'СЕТ СН'!$F$13</f>
        <v>428.67249162000002</v>
      </c>
      <c r="E346" s="37">
        <f>SUMIFS(СВЦЭМ!$J$34:$J$777,СВЦЭМ!$A$34:$A$777,$A346,СВЦЭМ!$B$34:$B$777,E$331)+'СЕТ СН'!$F$13</f>
        <v>443.51702237000001</v>
      </c>
      <c r="F346" s="37">
        <f>SUMIFS(СВЦЭМ!$J$34:$J$777,СВЦЭМ!$A$34:$A$777,$A346,СВЦЭМ!$B$34:$B$777,F$331)+'СЕТ СН'!$F$13</f>
        <v>447.23680352000002</v>
      </c>
      <c r="G346" s="37">
        <f>SUMIFS(СВЦЭМ!$J$34:$J$777,СВЦЭМ!$A$34:$A$777,$A346,СВЦЭМ!$B$34:$B$777,G$331)+'СЕТ СН'!$F$13</f>
        <v>445.76057678000001</v>
      </c>
      <c r="H346" s="37">
        <f>SUMIFS(СВЦЭМ!$J$34:$J$777,СВЦЭМ!$A$34:$A$777,$A346,СВЦЭМ!$B$34:$B$777,H$331)+'СЕТ СН'!$F$13</f>
        <v>427.07466360000001</v>
      </c>
      <c r="I346" s="37">
        <f>SUMIFS(СВЦЭМ!$J$34:$J$777,СВЦЭМ!$A$34:$A$777,$A346,СВЦЭМ!$B$34:$B$777,I$331)+'СЕТ СН'!$F$13</f>
        <v>422.96538393999998</v>
      </c>
      <c r="J346" s="37">
        <f>SUMIFS(СВЦЭМ!$J$34:$J$777,СВЦЭМ!$A$34:$A$777,$A346,СВЦЭМ!$B$34:$B$777,J$331)+'СЕТ СН'!$F$13</f>
        <v>368.2342774</v>
      </c>
      <c r="K346" s="37">
        <f>SUMIFS(СВЦЭМ!$J$34:$J$777,СВЦЭМ!$A$34:$A$777,$A346,СВЦЭМ!$B$34:$B$777,K$331)+'СЕТ СН'!$F$13</f>
        <v>327.82840721000002</v>
      </c>
      <c r="L346" s="37">
        <f>SUMIFS(СВЦЭМ!$J$34:$J$777,СВЦЭМ!$A$34:$A$777,$A346,СВЦЭМ!$B$34:$B$777,L$331)+'СЕТ СН'!$F$13</f>
        <v>301.63878395</v>
      </c>
      <c r="M346" s="37">
        <f>SUMIFS(СВЦЭМ!$J$34:$J$777,СВЦЭМ!$A$34:$A$777,$A346,СВЦЭМ!$B$34:$B$777,M$331)+'СЕТ СН'!$F$13</f>
        <v>298.86580655</v>
      </c>
      <c r="N346" s="37">
        <f>SUMIFS(СВЦЭМ!$J$34:$J$777,СВЦЭМ!$A$34:$A$777,$A346,СВЦЭМ!$B$34:$B$777,N$331)+'СЕТ СН'!$F$13</f>
        <v>302.69895508000002</v>
      </c>
      <c r="O346" s="37">
        <f>SUMIFS(СВЦЭМ!$J$34:$J$777,СВЦЭМ!$A$34:$A$777,$A346,СВЦЭМ!$B$34:$B$777,O$331)+'СЕТ СН'!$F$13</f>
        <v>297.09013296000001</v>
      </c>
      <c r="P346" s="37">
        <f>SUMIFS(СВЦЭМ!$J$34:$J$777,СВЦЭМ!$A$34:$A$777,$A346,СВЦЭМ!$B$34:$B$777,P$331)+'СЕТ СН'!$F$13</f>
        <v>301.29130722999997</v>
      </c>
      <c r="Q346" s="37">
        <f>SUMIFS(СВЦЭМ!$J$34:$J$777,СВЦЭМ!$A$34:$A$777,$A346,СВЦЭМ!$B$34:$B$777,Q$331)+'СЕТ СН'!$F$13</f>
        <v>303.35608528</v>
      </c>
      <c r="R346" s="37">
        <f>SUMIFS(СВЦЭМ!$J$34:$J$777,СВЦЭМ!$A$34:$A$777,$A346,СВЦЭМ!$B$34:$B$777,R$331)+'СЕТ СН'!$F$13</f>
        <v>302.49960291999997</v>
      </c>
      <c r="S346" s="37">
        <f>SUMIFS(СВЦЭМ!$J$34:$J$777,СВЦЭМ!$A$34:$A$777,$A346,СВЦЭМ!$B$34:$B$777,S$331)+'СЕТ СН'!$F$13</f>
        <v>305.15901411999999</v>
      </c>
      <c r="T346" s="37">
        <f>SUMIFS(СВЦЭМ!$J$34:$J$777,СВЦЭМ!$A$34:$A$777,$A346,СВЦЭМ!$B$34:$B$777,T$331)+'СЕТ СН'!$F$13</f>
        <v>311.04111442999999</v>
      </c>
      <c r="U346" s="37">
        <f>SUMIFS(СВЦЭМ!$J$34:$J$777,СВЦЭМ!$A$34:$A$777,$A346,СВЦЭМ!$B$34:$B$777,U$331)+'СЕТ СН'!$F$13</f>
        <v>309.61082744999999</v>
      </c>
      <c r="V346" s="37">
        <f>SUMIFS(СВЦЭМ!$J$34:$J$777,СВЦЭМ!$A$34:$A$777,$A346,СВЦЭМ!$B$34:$B$777,V$331)+'СЕТ СН'!$F$13</f>
        <v>296.94502932</v>
      </c>
      <c r="W346" s="37">
        <f>SUMIFS(СВЦЭМ!$J$34:$J$777,СВЦЭМ!$A$34:$A$777,$A346,СВЦЭМ!$B$34:$B$777,W$331)+'СЕТ СН'!$F$13</f>
        <v>297.50579089000001</v>
      </c>
      <c r="X346" s="37">
        <f>SUMIFS(СВЦЭМ!$J$34:$J$777,СВЦЭМ!$A$34:$A$777,$A346,СВЦЭМ!$B$34:$B$777,X$331)+'СЕТ СН'!$F$13</f>
        <v>310.19003816999998</v>
      </c>
      <c r="Y346" s="37">
        <f>SUMIFS(СВЦЭМ!$J$34:$J$777,СВЦЭМ!$A$34:$A$777,$A346,СВЦЭМ!$B$34:$B$777,Y$331)+'СЕТ СН'!$F$13</f>
        <v>354.75496485000002</v>
      </c>
    </row>
    <row r="347" spans="1:25" ht="15.75" x14ac:dyDescent="0.2">
      <c r="A347" s="36">
        <f t="shared" si="9"/>
        <v>42598</v>
      </c>
      <c r="B347" s="37">
        <f>SUMIFS(СВЦЭМ!$J$34:$J$777,СВЦЭМ!$A$34:$A$777,$A347,СВЦЭМ!$B$34:$B$777,B$331)+'СЕТ СН'!$F$13</f>
        <v>377.81658994999998</v>
      </c>
      <c r="C347" s="37">
        <f>SUMIFS(СВЦЭМ!$J$34:$J$777,СВЦЭМ!$A$34:$A$777,$A347,СВЦЭМ!$B$34:$B$777,C$331)+'СЕТ СН'!$F$13</f>
        <v>411.02395926000003</v>
      </c>
      <c r="D347" s="37">
        <f>SUMIFS(СВЦЭМ!$J$34:$J$777,СВЦЭМ!$A$34:$A$777,$A347,СВЦЭМ!$B$34:$B$777,D$331)+'СЕТ СН'!$F$13</f>
        <v>435.06221531</v>
      </c>
      <c r="E347" s="37">
        <f>SUMIFS(СВЦЭМ!$J$34:$J$777,СВЦЭМ!$A$34:$A$777,$A347,СВЦЭМ!$B$34:$B$777,E$331)+'СЕТ СН'!$F$13</f>
        <v>446.91847762999998</v>
      </c>
      <c r="F347" s="37">
        <f>SUMIFS(СВЦЭМ!$J$34:$J$777,СВЦЭМ!$A$34:$A$777,$A347,СВЦЭМ!$B$34:$B$777,F$331)+'СЕТ СН'!$F$13</f>
        <v>452.85723414</v>
      </c>
      <c r="G347" s="37">
        <f>SUMIFS(СВЦЭМ!$J$34:$J$777,СВЦЭМ!$A$34:$A$777,$A347,СВЦЭМ!$B$34:$B$777,G$331)+'СЕТ СН'!$F$13</f>
        <v>451.32329658999998</v>
      </c>
      <c r="H347" s="37">
        <f>SUMIFS(СВЦЭМ!$J$34:$J$777,СВЦЭМ!$A$34:$A$777,$A347,СВЦЭМ!$B$34:$B$777,H$331)+'СЕТ СН'!$F$13</f>
        <v>427.01351905000001</v>
      </c>
      <c r="I347" s="37">
        <f>SUMIFS(СВЦЭМ!$J$34:$J$777,СВЦЭМ!$A$34:$A$777,$A347,СВЦЭМ!$B$34:$B$777,I$331)+'СЕТ СН'!$F$13</f>
        <v>401.70614735999999</v>
      </c>
      <c r="J347" s="37">
        <f>SUMIFS(СВЦЭМ!$J$34:$J$777,СВЦЭМ!$A$34:$A$777,$A347,СВЦЭМ!$B$34:$B$777,J$331)+'СЕТ СН'!$F$13</f>
        <v>351.29821910999999</v>
      </c>
      <c r="K347" s="37">
        <f>SUMIFS(СВЦЭМ!$J$34:$J$777,СВЦЭМ!$A$34:$A$777,$A347,СВЦЭМ!$B$34:$B$777,K$331)+'СЕТ СН'!$F$13</f>
        <v>320.55212053000002</v>
      </c>
      <c r="L347" s="37">
        <f>SUMIFS(СВЦЭМ!$J$34:$J$777,СВЦЭМ!$A$34:$A$777,$A347,СВЦЭМ!$B$34:$B$777,L$331)+'СЕТ СН'!$F$13</f>
        <v>296.15556261</v>
      </c>
      <c r="M347" s="37">
        <f>SUMIFS(СВЦЭМ!$J$34:$J$777,СВЦЭМ!$A$34:$A$777,$A347,СВЦЭМ!$B$34:$B$777,M$331)+'СЕТ СН'!$F$13</f>
        <v>302.91600914000003</v>
      </c>
      <c r="N347" s="37">
        <f>SUMIFS(СВЦЭМ!$J$34:$J$777,СВЦЭМ!$A$34:$A$777,$A347,СВЦЭМ!$B$34:$B$777,N$331)+'СЕТ СН'!$F$13</f>
        <v>319.71730593000001</v>
      </c>
      <c r="O347" s="37">
        <f>SUMIFS(СВЦЭМ!$J$34:$J$777,СВЦЭМ!$A$34:$A$777,$A347,СВЦЭМ!$B$34:$B$777,O$331)+'СЕТ СН'!$F$13</f>
        <v>330.51609583999999</v>
      </c>
      <c r="P347" s="37">
        <f>SUMIFS(СВЦЭМ!$J$34:$J$777,СВЦЭМ!$A$34:$A$777,$A347,СВЦЭМ!$B$34:$B$777,P$331)+'СЕТ СН'!$F$13</f>
        <v>310.79534577999999</v>
      </c>
      <c r="Q347" s="37">
        <f>SUMIFS(СВЦЭМ!$J$34:$J$777,СВЦЭМ!$A$34:$A$777,$A347,СВЦЭМ!$B$34:$B$777,Q$331)+'СЕТ СН'!$F$13</f>
        <v>300.78274508999999</v>
      </c>
      <c r="R347" s="37">
        <f>SUMIFS(СВЦЭМ!$J$34:$J$777,СВЦЭМ!$A$34:$A$777,$A347,СВЦЭМ!$B$34:$B$777,R$331)+'СЕТ СН'!$F$13</f>
        <v>299.73694582000002</v>
      </c>
      <c r="S347" s="37">
        <f>SUMIFS(СВЦЭМ!$J$34:$J$777,СВЦЭМ!$A$34:$A$777,$A347,СВЦЭМ!$B$34:$B$777,S$331)+'СЕТ СН'!$F$13</f>
        <v>303.33408530999998</v>
      </c>
      <c r="T347" s="37">
        <f>SUMIFS(СВЦЭМ!$J$34:$J$777,СВЦЭМ!$A$34:$A$777,$A347,СВЦЭМ!$B$34:$B$777,T$331)+'СЕТ СН'!$F$13</f>
        <v>307.84801668</v>
      </c>
      <c r="U347" s="37">
        <f>SUMIFS(СВЦЭМ!$J$34:$J$777,СВЦЭМ!$A$34:$A$777,$A347,СВЦЭМ!$B$34:$B$777,U$331)+'СЕТ СН'!$F$13</f>
        <v>310.63584938999998</v>
      </c>
      <c r="V347" s="37">
        <f>SUMIFS(СВЦЭМ!$J$34:$J$777,СВЦЭМ!$A$34:$A$777,$A347,СВЦЭМ!$B$34:$B$777,V$331)+'СЕТ СН'!$F$13</f>
        <v>302.09837848000001</v>
      </c>
      <c r="W347" s="37">
        <f>SUMIFS(СВЦЭМ!$J$34:$J$777,СВЦЭМ!$A$34:$A$777,$A347,СВЦЭМ!$B$34:$B$777,W$331)+'СЕТ СН'!$F$13</f>
        <v>309.08895894</v>
      </c>
      <c r="X347" s="37">
        <f>SUMIFS(СВЦЭМ!$J$34:$J$777,СВЦЭМ!$A$34:$A$777,$A347,СВЦЭМ!$B$34:$B$777,X$331)+'СЕТ СН'!$F$13</f>
        <v>313.25859044999999</v>
      </c>
      <c r="Y347" s="37">
        <f>SUMIFS(СВЦЭМ!$J$34:$J$777,СВЦЭМ!$A$34:$A$777,$A347,СВЦЭМ!$B$34:$B$777,Y$331)+'СЕТ СН'!$F$13</f>
        <v>354.65254109</v>
      </c>
    </row>
    <row r="348" spans="1:25" ht="15.75" x14ac:dyDescent="0.2">
      <c r="A348" s="36">
        <f t="shared" si="9"/>
        <v>42599</v>
      </c>
      <c r="B348" s="37">
        <f>SUMIFS(СВЦЭМ!$J$34:$J$777,СВЦЭМ!$A$34:$A$777,$A348,СВЦЭМ!$B$34:$B$777,B$331)+'СЕТ СН'!$F$13</f>
        <v>371.1215952</v>
      </c>
      <c r="C348" s="37">
        <f>SUMIFS(СВЦЭМ!$J$34:$J$777,СВЦЭМ!$A$34:$A$777,$A348,СВЦЭМ!$B$34:$B$777,C$331)+'СЕТ СН'!$F$13</f>
        <v>411.56041606000002</v>
      </c>
      <c r="D348" s="37">
        <f>SUMIFS(СВЦЭМ!$J$34:$J$777,СВЦЭМ!$A$34:$A$777,$A348,СВЦЭМ!$B$34:$B$777,D$331)+'СЕТ СН'!$F$13</f>
        <v>436.81080677</v>
      </c>
      <c r="E348" s="37">
        <f>SUMIFS(СВЦЭМ!$J$34:$J$777,СВЦЭМ!$A$34:$A$777,$A348,СВЦЭМ!$B$34:$B$777,E$331)+'СЕТ СН'!$F$13</f>
        <v>448.05738217999999</v>
      </c>
      <c r="F348" s="37">
        <f>SUMIFS(СВЦЭМ!$J$34:$J$777,СВЦЭМ!$A$34:$A$777,$A348,СВЦЭМ!$B$34:$B$777,F$331)+'СЕТ СН'!$F$13</f>
        <v>458.21830661000001</v>
      </c>
      <c r="G348" s="37">
        <f>SUMIFS(СВЦЭМ!$J$34:$J$777,СВЦЭМ!$A$34:$A$777,$A348,СВЦЭМ!$B$34:$B$777,G$331)+'СЕТ СН'!$F$13</f>
        <v>455.56190895999998</v>
      </c>
      <c r="H348" s="37">
        <f>SUMIFS(СВЦЭМ!$J$34:$J$777,СВЦЭМ!$A$34:$A$777,$A348,СВЦЭМ!$B$34:$B$777,H$331)+'СЕТ СН'!$F$13</f>
        <v>422.69773694999998</v>
      </c>
      <c r="I348" s="37">
        <f>SUMIFS(СВЦЭМ!$J$34:$J$777,СВЦЭМ!$A$34:$A$777,$A348,СВЦЭМ!$B$34:$B$777,I$331)+'СЕТ СН'!$F$13</f>
        <v>395.05630707</v>
      </c>
      <c r="J348" s="37">
        <f>SUMIFS(СВЦЭМ!$J$34:$J$777,СВЦЭМ!$A$34:$A$777,$A348,СВЦЭМ!$B$34:$B$777,J$331)+'СЕТ СН'!$F$13</f>
        <v>342.21326835000002</v>
      </c>
      <c r="K348" s="37">
        <f>SUMIFS(СВЦЭМ!$J$34:$J$777,СВЦЭМ!$A$34:$A$777,$A348,СВЦЭМ!$B$34:$B$777,K$331)+'СЕТ СН'!$F$13</f>
        <v>312.39694734</v>
      </c>
      <c r="L348" s="37">
        <f>SUMIFS(СВЦЭМ!$J$34:$J$777,СВЦЭМ!$A$34:$A$777,$A348,СВЦЭМ!$B$34:$B$777,L$331)+'СЕТ СН'!$F$13</f>
        <v>293.18292076</v>
      </c>
      <c r="M348" s="37">
        <f>SUMIFS(СВЦЭМ!$J$34:$J$777,СВЦЭМ!$A$34:$A$777,$A348,СВЦЭМ!$B$34:$B$777,M$331)+'СЕТ СН'!$F$13</f>
        <v>287.20840865000002</v>
      </c>
      <c r="N348" s="37">
        <f>SUMIFS(СВЦЭМ!$J$34:$J$777,СВЦЭМ!$A$34:$A$777,$A348,СВЦЭМ!$B$34:$B$777,N$331)+'СЕТ СН'!$F$13</f>
        <v>293.95356799000001</v>
      </c>
      <c r="O348" s="37">
        <f>SUMIFS(СВЦЭМ!$J$34:$J$777,СВЦЭМ!$A$34:$A$777,$A348,СВЦЭМ!$B$34:$B$777,O$331)+'СЕТ СН'!$F$13</f>
        <v>290.87779492999999</v>
      </c>
      <c r="P348" s="37">
        <f>SUMIFS(СВЦЭМ!$J$34:$J$777,СВЦЭМ!$A$34:$A$777,$A348,СВЦЭМ!$B$34:$B$777,P$331)+'СЕТ СН'!$F$13</f>
        <v>293.1829649</v>
      </c>
      <c r="Q348" s="37">
        <f>SUMIFS(СВЦЭМ!$J$34:$J$777,СВЦЭМ!$A$34:$A$777,$A348,СВЦЭМ!$B$34:$B$777,Q$331)+'СЕТ СН'!$F$13</f>
        <v>295.01729097999998</v>
      </c>
      <c r="R348" s="37">
        <f>SUMIFS(СВЦЭМ!$J$34:$J$777,СВЦЭМ!$A$34:$A$777,$A348,СВЦЭМ!$B$34:$B$777,R$331)+'СЕТ СН'!$F$13</f>
        <v>302.73526090000001</v>
      </c>
      <c r="S348" s="37">
        <f>SUMIFS(СВЦЭМ!$J$34:$J$777,СВЦЭМ!$A$34:$A$777,$A348,СВЦЭМ!$B$34:$B$777,S$331)+'СЕТ СН'!$F$13</f>
        <v>313.50816523999998</v>
      </c>
      <c r="T348" s="37">
        <f>SUMIFS(СВЦЭМ!$J$34:$J$777,СВЦЭМ!$A$34:$A$777,$A348,СВЦЭМ!$B$34:$B$777,T$331)+'СЕТ СН'!$F$13</f>
        <v>339.55331402000002</v>
      </c>
      <c r="U348" s="37">
        <f>SUMIFS(СВЦЭМ!$J$34:$J$777,СВЦЭМ!$A$34:$A$777,$A348,СВЦЭМ!$B$34:$B$777,U$331)+'СЕТ СН'!$F$13</f>
        <v>343.14176878000001</v>
      </c>
      <c r="V348" s="37">
        <f>SUMIFS(СВЦЭМ!$J$34:$J$777,СВЦЭМ!$A$34:$A$777,$A348,СВЦЭМ!$B$34:$B$777,V$331)+'СЕТ СН'!$F$13</f>
        <v>328.60181583000002</v>
      </c>
      <c r="W348" s="37">
        <f>SUMIFS(СВЦЭМ!$J$34:$J$777,СВЦЭМ!$A$34:$A$777,$A348,СВЦЭМ!$B$34:$B$777,W$331)+'СЕТ СН'!$F$13</f>
        <v>322.35144771</v>
      </c>
      <c r="X348" s="37">
        <f>SUMIFS(СВЦЭМ!$J$34:$J$777,СВЦЭМ!$A$34:$A$777,$A348,СВЦЭМ!$B$34:$B$777,X$331)+'СЕТ СН'!$F$13</f>
        <v>318.38796910000002</v>
      </c>
      <c r="Y348" s="37">
        <f>SUMIFS(СВЦЭМ!$J$34:$J$777,СВЦЭМ!$A$34:$A$777,$A348,СВЦЭМ!$B$34:$B$777,Y$331)+'СЕТ СН'!$F$13</f>
        <v>352.37446813999998</v>
      </c>
    </row>
    <row r="349" spans="1:25" ht="15.75" x14ac:dyDescent="0.2">
      <c r="A349" s="36">
        <f t="shared" si="9"/>
        <v>42600</v>
      </c>
      <c r="B349" s="37">
        <f>SUMIFS(СВЦЭМ!$J$34:$J$777,СВЦЭМ!$A$34:$A$777,$A349,СВЦЭМ!$B$34:$B$777,B$331)+'СЕТ СН'!$F$13</f>
        <v>348.31861067</v>
      </c>
      <c r="C349" s="37">
        <f>SUMIFS(СВЦЭМ!$J$34:$J$777,СВЦЭМ!$A$34:$A$777,$A349,СВЦЭМ!$B$34:$B$777,C$331)+'СЕТ СН'!$F$13</f>
        <v>375.28993846999998</v>
      </c>
      <c r="D349" s="37">
        <f>SUMIFS(СВЦЭМ!$J$34:$J$777,СВЦЭМ!$A$34:$A$777,$A349,СВЦЭМ!$B$34:$B$777,D$331)+'СЕТ СН'!$F$13</f>
        <v>395.08881453999999</v>
      </c>
      <c r="E349" s="37">
        <f>SUMIFS(СВЦЭМ!$J$34:$J$777,СВЦЭМ!$A$34:$A$777,$A349,СВЦЭМ!$B$34:$B$777,E$331)+'СЕТ СН'!$F$13</f>
        <v>403.91378628000001</v>
      </c>
      <c r="F349" s="37">
        <f>SUMIFS(СВЦЭМ!$J$34:$J$777,СВЦЭМ!$A$34:$A$777,$A349,СВЦЭМ!$B$34:$B$777,F$331)+'СЕТ СН'!$F$13</f>
        <v>413.45954095000002</v>
      </c>
      <c r="G349" s="37">
        <f>SUMIFS(СВЦЭМ!$J$34:$J$777,СВЦЭМ!$A$34:$A$777,$A349,СВЦЭМ!$B$34:$B$777,G$331)+'СЕТ СН'!$F$13</f>
        <v>411.64915483999999</v>
      </c>
      <c r="H349" s="37">
        <f>SUMIFS(СВЦЭМ!$J$34:$J$777,СВЦЭМ!$A$34:$A$777,$A349,СВЦЭМ!$B$34:$B$777,H$331)+'СЕТ СН'!$F$13</f>
        <v>395.08439043999999</v>
      </c>
      <c r="I349" s="37">
        <f>SUMIFS(СВЦЭМ!$J$34:$J$777,СВЦЭМ!$A$34:$A$777,$A349,СВЦЭМ!$B$34:$B$777,I$331)+'СЕТ СН'!$F$13</f>
        <v>365.06604383000001</v>
      </c>
      <c r="J349" s="37">
        <f>SUMIFS(СВЦЭМ!$J$34:$J$777,СВЦЭМ!$A$34:$A$777,$A349,СВЦЭМ!$B$34:$B$777,J$331)+'СЕТ СН'!$F$13</f>
        <v>314.94311854</v>
      </c>
      <c r="K349" s="37">
        <f>SUMIFS(СВЦЭМ!$J$34:$J$777,СВЦЭМ!$A$34:$A$777,$A349,СВЦЭМ!$B$34:$B$777,K$331)+'СЕТ СН'!$F$13</f>
        <v>285.72927607999998</v>
      </c>
      <c r="L349" s="37">
        <f>SUMIFS(СВЦЭМ!$J$34:$J$777,СВЦЭМ!$A$34:$A$777,$A349,СВЦЭМ!$B$34:$B$777,L$331)+'СЕТ СН'!$F$13</f>
        <v>268.99377457000003</v>
      </c>
      <c r="M349" s="37">
        <f>SUMIFS(СВЦЭМ!$J$34:$J$777,СВЦЭМ!$A$34:$A$777,$A349,СВЦЭМ!$B$34:$B$777,M$331)+'СЕТ СН'!$F$13</f>
        <v>276.23957180000002</v>
      </c>
      <c r="N349" s="37">
        <f>SUMIFS(СВЦЭМ!$J$34:$J$777,СВЦЭМ!$A$34:$A$777,$A349,СВЦЭМ!$B$34:$B$777,N$331)+'СЕТ СН'!$F$13</f>
        <v>268.81910893999998</v>
      </c>
      <c r="O349" s="37">
        <f>SUMIFS(СВЦЭМ!$J$34:$J$777,СВЦЭМ!$A$34:$A$777,$A349,СВЦЭМ!$B$34:$B$777,O$331)+'СЕТ СН'!$F$13</f>
        <v>271.51539115999998</v>
      </c>
      <c r="P349" s="37">
        <f>SUMIFS(СВЦЭМ!$J$34:$J$777,СВЦЭМ!$A$34:$A$777,$A349,СВЦЭМ!$B$34:$B$777,P$331)+'СЕТ СН'!$F$13</f>
        <v>264.70397545999998</v>
      </c>
      <c r="Q349" s="37">
        <f>SUMIFS(СВЦЭМ!$J$34:$J$777,СВЦЭМ!$A$34:$A$777,$A349,СВЦЭМ!$B$34:$B$777,Q$331)+'СЕТ СН'!$F$13</f>
        <v>261.7597695</v>
      </c>
      <c r="R349" s="37">
        <f>SUMIFS(СВЦЭМ!$J$34:$J$777,СВЦЭМ!$A$34:$A$777,$A349,СВЦЭМ!$B$34:$B$777,R$331)+'СЕТ СН'!$F$13</f>
        <v>262.19890984</v>
      </c>
      <c r="S349" s="37">
        <f>SUMIFS(СВЦЭМ!$J$34:$J$777,СВЦЭМ!$A$34:$A$777,$A349,СВЦЭМ!$B$34:$B$777,S$331)+'СЕТ СН'!$F$13</f>
        <v>265.64616031999998</v>
      </c>
      <c r="T349" s="37">
        <f>SUMIFS(СВЦЭМ!$J$34:$J$777,СВЦЭМ!$A$34:$A$777,$A349,СВЦЭМ!$B$34:$B$777,T$331)+'СЕТ СН'!$F$13</f>
        <v>267.58736528999998</v>
      </c>
      <c r="U349" s="37">
        <f>SUMIFS(СВЦЭМ!$J$34:$J$777,СВЦЭМ!$A$34:$A$777,$A349,СВЦЭМ!$B$34:$B$777,U$331)+'СЕТ СН'!$F$13</f>
        <v>266.41697311000001</v>
      </c>
      <c r="V349" s="37">
        <f>SUMIFS(СВЦЭМ!$J$34:$J$777,СВЦЭМ!$A$34:$A$777,$A349,СВЦЭМ!$B$34:$B$777,V$331)+'СЕТ СН'!$F$13</f>
        <v>273.81884781000002</v>
      </c>
      <c r="W349" s="37">
        <f>SUMIFS(СВЦЭМ!$J$34:$J$777,СВЦЭМ!$A$34:$A$777,$A349,СВЦЭМ!$B$34:$B$777,W$331)+'СЕТ СН'!$F$13</f>
        <v>286.98834445</v>
      </c>
      <c r="X349" s="37">
        <f>SUMIFS(СВЦЭМ!$J$34:$J$777,СВЦЭМ!$A$34:$A$777,$A349,СВЦЭМ!$B$34:$B$777,X$331)+'СЕТ СН'!$F$13</f>
        <v>276.86449150999999</v>
      </c>
      <c r="Y349" s="37">
        <f>SUMIFS(СВЦЭМ!$J$34:$J$777,СВЦЭМ!$A$34:$A$777,$A349,СВЦЭМ!$B$34:$B$777,Y$331)+'СЕТ СН'!$F$13</f>
        <v>311.95167463000001</v>
      </c>
    </row>
    <row r="350" spans="1:25" ht="15.75" x14ac:dyDescent="0.2">
      <c r="A350" s="36">
        <f t="shared" si="9"/>
        <v>42601</v>
      </c>
      <c r="B350" s="37">
        <f>SUMIFS(СВЦЭМ!$J$34:$J$777,СВЦЭМ!$A$34:$A$777,$A350,СВЦЭМ!$B$34:$B$777,B$331)+'СЕТ СН'!$F$13</f>
        <v>354.85447578999998</v>
      </c>
      <c r="C350" s="37">
        <f>SUMIFS(СВЦЭМ!$J$34:$J$777,СВЦЭМ!$A$34:$A$777,$A350,СВЦЭМ!$B$34:$B$777,C$331)+'СЕТ СН'!$F$13</f>
        <v>389.61793784000002</v>
      </c>
      <c r="D350" s="37">
        <f>SUMIFS(СВЦЭМ!$J$34:$J$777,СВЦЭМ!$A$34:$A$777,$A350,СВЦЭМ!$B$34:$B$777,D$331)+'СЕТ СН'!$F$13</f>
        <v>410.92901111999998</v>
      </c>
      <c r="E350" s="37">
        <f>SUMIFS(СВЦЭМ!$J$34:$J$777,СВЦЭМ!$A$34:$A$777,$A350,СВЦЭМ!$B$34:$B$777,E$331)+'СЕТ СН'!$F$13</f>
        <v>410.62785377</v>
      </c>
      <c r="F350" s="37">
        <f>SUMIFS(СВЦЭМ!$J$34:$J$777,СВЦЭМ!$A$34:$A$777,$A350,СВЦЭМ!$B$34:$B$777,F$331)+'СЕТ СН'!$F$13</f>
        <v>416.56936238999998</v>
      </c>
      <c r="G350" s="37">
        <f>SUMIFS(СВЦЭМ!$J$34:$J$777,СВЦЭМ!$A$34:$A$777,$A350,СВЦЭМ!$B$34:$B$777,G$331)+'СЕТ СН'!$F$13</f>
        <v>408.08020083999997</v>
      </c>
      <c r="H350" s="37">
        <f>SUMIFS(СВЦЭМ!$J$34:$J$777,СВЦЭМ!$A$34:$A$777,$A350,СВЦЭМ!$B$34:$B$777,H$331)+'СЕТ СН'!$F$13</f>
        <v>388.88970705000003</v>
      </c>
      <c r="I350" s="37">
        <f>SUMIFS(СВЦЭМ!$J$34:$J$777,СВЦЭМ!$A$34:$A$777,$A350,СВЦЭМ!$B$34:$B$777,I$331)+'СЕТ СН'!$F$13</f>
        <v>349.90794705000002</v>
      </c>
      <c r="J350" s="37">
        <f>SUMIFS(СВЦЭМ!$J$34:$J$777,СВЦЭМ!$A$34:$A$777,$A350,СВЦЭМ!$B$34:$B$777,J$331)+'СЕТ СН'!$F$13</f>
        <v>309.40790836000002</v>
      </c>
      <c r="K350" s="37">
        <f>SUMIFS(СВЦЭМ!$J$34:$J$777,СВЦЭМ!$A$34:$A$777,$A350,СВЦЭМ!$B$34:$B$777,K$331)+'СЕТ СН'!$F$13</f>
        <v>276.08563806000001</v>
      </c>
      <c r="L350" s="37">
        <f>SUMIFS(СВЦЭМ!$J$34:$J$777,СВЦЭМ!$A$34:$A$777,$A350,СВЦЭМ!$B$34:$B$777,L$331)+'СЕТ СН'!$F$13</f>
        <v>266.77829551999997</v>
      </c>
      <c r="M350" s="37">
        <f>SUMIFS(СВЦЭМ!$J$34:$J$777,СВЦЭМ!$A$34:$A$777,$A350,СВЦЭМ!$B$34:$B$777,M$331)+'СЕТ СН'!$F$13</f>
        <v>268.63781001000001</v>
      </c>
      <c r="N350" s="37">
        <f>SUMIFS(СВЦЭМ!$J$34:$J$777,СВЦЭМ!$A$34:$A$777,$A350,СВЦЭМ!$B$34:$B$777,N$331)+'СЕТ СН'!$F$13</f>
        <v>283.22438007</v>
      </c>
      <c r="O350" s="37">
        <f>SUMIFS(СВЦЭМ!$J$34:$J$777,СВЦЭМ!$A$34:$A$777,$A350,СВЦЭМ!$B$34:$B$777,O$331)+'СЕТ СН'!$F$13</f>
        <v>292.30536517000002</v>
      </c>
      <c r="P350" s="37">
        <f>SUMIFS(СВЦЭМ!$J$34:$J$777,СВЦЭМ!$A$34:$A$777,$A350,СВЦЭМ!$B$34:$B$777,P$331)+'СЕТ СН'!$F$13</f>
        <v>291.25921613999998</v>
      </c>
      <c r="Q350" s="37">
        <f>SUMIFS(СВЦЭМ!$J$34:$J$777,СВЦЭМ!$A$34:$A$777,$A350,СВЦЭМ!$B$34:$B$777,Q$331)+'СЕТ СН'!$F$13</f>
        <v>294.76809019000001</v>
      </c>
      <c r="R350" s="37">
        <f>SUMIFS(СВЦЭМ!$J$34:$J$777,СВЦЭМ!$A$34:$A$777,$A350,СВЦЭМ!$B$34:$B$777,R$331)+'СЕТ СН'!$F$13</f>
        <v>292.47171114000002</v>
      </c>
      <c r="S350" s="37">
        <f>SUMIFS(СВЦЭМ!$J$34:$J$777,СВЦЭМ!$A$34:$A$777,$A350,СВЦЭМ!$B$34:$B$777,S$331)+'СЕТ СН'!$F$13</f>
        <v>290.28097760000003</v>
      </c>
      <c r="T350" s="37">
        <f>SUMIFS(СВЦЭМ!$J$34:$J$777,СВЦЭМ!$A$34:$A$777,$A350,СВЦЭМ!$B$34:$B$777,T$331)+'СЕТ СН'!$F$13</f>
        <v>286.71925088</v>
      </c>
      <c r="U350" s="37">
        <f>SUMIFS(СВЦЭМ!$J$34:$J$777,СВЦЭМ!$A$34:$A$777,$A350,СВЦЭМ!$B$34:$B$777,U$331)+'СЕТ СН'!$F$13</f>
        <v>290.27920756999998</v>
      </c>
      <c r="V350" s="37">
        <f>SUMIFS(СВЦЭМ!$J$34:$J$777,СВЦЭМ!$A$34:$A$777,$A350,СВЦЭМ!$B$34:$B$777,V$331)+'СЕТ СН'!$F$13</f>
        <v>291.05963452999998</v>
      </c>
      <c r="W350" s="37">
        <f>SUMIFS(СВЦЭМ!$J$34:$J$777,СВЦЭМ!$A$34:$A$777,$A350,СВЦЭМ!$B$34:$B$777,W$331)+'СЕТ СН'!$F$13</f>
        <v>289.15958090999999</v>
      </c>
      <c r="X350" s="37">
        <f>SUMIFS(СВЦЭМ!$J$34:$J$777,СВЦЭМ!$A$34:$A$777,$A350,СВЦЭМ!$B$34:$B$777,X$331)+'СЕТ СН'!$F$13</f>
        <v>269.32399378000002</v>
      </c>
      <c r="Y350" s="37">
        <f>SUMIFS(СВЦЭМ!$J$34:$J$777,СВЦЭМ!$A$34:$A$777,$A350,СВЦЭМ!$B$34:$B$777,Y$331)+'СЕТ СН'!$F$13</f>
        <v>288.42670618</v>
      </c>
    </row>
    <row r="351" spans="1:25" ht="15.75" x14ac:dyDescent="0.2">
      <c r="A351" s="36">
        <f t="shared" si="9"/>
        <v>42602</v>
      </c>
      <c r="B351" s="37">
        <f>SUMIFS(СВЦЭМ!$J$34:$J$777,СВЦЭМ!$A$34:$A$777,$A351,СВЦЭМ!$B$34:$B$777,B$331)+'СЕТ СН'!$F$13</f>
        <v>305.88524371</v>
      </c>
      <c r="C351" s="37">
        <f>SUMIFS(СВЦЭМ!$J$34:$J$777,СВЦЭМ!$A$34:$A$777,$A351,СВЦЭМ!$B$34:$B$777,C$331)+'СЕТ СН'!$F$13</f>
        <v>313.82755533</v>
      </c>
      <c r="D351" s="37">
        <f>SUMIFS(СВЦЭМ!$J$34:$J$777,СВЦЭМ!$A$34:$A$777,$A351,СВЦЭМ!$B$34:$B$777,D$331)+'СЕТ СН'!$F$13</f>
        <v>336.38096805999999</v>
      </c>
      <c r="E351" s="37">
        <f>SUMIFS(СВЦЭМ!$J$34:$J$777,СВЦЭМ!$A$34:$A$777,$A351,СВЦЭМ!$B$34:$B$777,E$331)+'СЕТ СН'!$F$13</f>
        <v>347.48405896999998</v>
      </c>
      <c r="F351" s="37">
        <f>SUMIFS(СВЦЭМ!$J$34:$J$777,СВЦЭМ!$A$34:$A$777,$A351,СВЦЭМ!$B$34:$B$777,F$331)+'СЕТ СН'!$F$13</f>
        <v>351.02746622000001</v>
      </c>
      <c r="G351" s="37">
        <f>SUMIFS(СВЦЭМ!$J$34:$J$777,СВЦЭМ!$A$34:$A$777,$A351,СВЦЭМ!$B$34:$B$777,G$331)+'СЕТ СН'!$F$13</f>
        <v>348.46286163000002</v>
      </c>
      <c r="H351" s="37">
        <f>SUMIFS(СВЦЭМ!$J$34:$J$777,СВЦЭМ!$A$34:$A$777,$A351,СВЦЭМ!$B$34:$B$777,H$331)+'СЕТ СН'!$F$13</f>
        <v>350.91132406999998</v>
      </c>
      <c r="I351" s="37">
        <f>SUMIFS(СВЦЭМ!$J$34:$J$777,СВЦЭМ!$A$34:$A$777,$A351,СВЦЭМ!$B$34:$B$777,I$331)+'СЕТ СН'!$F$13</f>
        <v>344.45510207000001</v>
      </c>
      <c r="J351" s="37">
        <f>SUMIFS(СВЦЭМ!$J$34:$J$777,СВЦЭМ!$A$34:$A$777,$A351,СВЦЭМ!$B$34:$B$777,J$331)+'СЕТ СН'!$F$13</f>
        <v>315.49553195999999</v>
      </c>
      <c r="K351" s="37">
        <f>SUMIFS(СВЦЭМ!$J$34:$J$777,СВЦЭМ!$A$34:$A$777,$A351,СВЦЭМ!$B$34:$B$777,K$331)+'СЕТ СН'!$F$13</f>
        <v>290.00041534000002</v>
      </c>
      <c r="L351" s="37">
        <f>SUMIFS(СВЦЭМ!$J$34:$J$777,СВЦЭМ!$A$34:$A$777,$A351,СВЦЭМ!$B$34:$B$777,L$331)+'СЕТ СН'!$F$13</f>
        <v>279.13690028000002</v>
      </c>
      <c r="M351" s="37">
        <f>SUMIFS(СВЦЭМ!$J$34:$J$777,СВЦЭМ!$A$34:$A$777,$A351,СВЦЭМ!$B$34:$B$777,M$331)+'СЕТ СН'!$F$13</f>
        <v>338.26252477000003</v>
      </c>
      <c r="N351" s="37">
        <f>SUMIFS(СВЦЭМ!$J$34:$J$777,СВЦЭМ!$A$34:$A$777,$A351,СВЦЭМ!$B$34:$B$777,N$331)+'СЕТ СН'!$F$13</f>
        <v>336.00088849999997</v>
      </c>
      <c r="O351" s="37">
        <f>SUMIFS(СВЦЭМ!$J$34:$J$777,СВЦЭМ!$A$34:$A$777,$A351,СВЦЭМ!$B$34:$B$777,O$331)+'СЕТ СН'!$F$13</f>
        <v>334.69835534999999</v>
      </c>
      <c r="P351" s="37">
        <f>SUMIFS(СВЦЭМ!$J$34:$J$777,СВЦЭМ!$A$34:$A$777,$A351,СВЦЭМ!$B$34:$B$777,P$331)+'СЕТ СН'!$F$13</f>
        <v>320.12332493000002</v>
      </c>
      <c r="Q351" s="37">
        <f>SUMIFS(СВЦЭМ!$J$34:$J$777,СВЦЭМ!$A$34:$A$777,$A351,СВЦЭМ!$B$34:$B$777,Q$331)+'СЕТ СН'!$F$13</f>
        <v>315.82148095999997</v>
      </c>
      <c r="R351" s="37">
        <f>SUMIFS(СВЦЭМ!$J$34:$J$777,СВЦЭМ!$A$34:$A$777,$A351,СВЦЭМ!$B$34:$B$777,R$331)+'СЕТ СН'!$F$13</f>
        <v>302.82835277999999</v>
      </c>
      <c r="S351" s="37">
        <f>SUMIFS(СВЦЭМ!$J$34:$J$777,СВЦЭМ!$A$34:$A$777,$A351,СВЦЭМ!$B$34:$B$777,S$331)+'СЕТ СН'!$F$13</f>
        <v>291.27229786999999</v>
      </c>
      <c r="T351" s="37">
        <f>SUMIFS(СВЦЭМ!$J$34:$J$777,СВЦЭМ!$A$34:$A$777,$A351,СВЦЭМ!$B$34:$B$777,T$331)+'СЕТ СН'!$F$13</f>
        <v>291.47341318999997</v>
      </c>
      <c r="U351" s="37">
        <f>SUMIFS(СВЦЭМ!$J$34:$J$777,СВЦЭМ!$A$34:$A$777,$A351,СВЦЭМ!$B$34:$B$777,U$331)+'СЕТ СН'!$F$13</f>
        <v>291.04949345</v>
      </c>
      <c r="V351" s="37">
        <f>SUMIFS(СВЦЭМ!$J$34:$J$777,СВЦЭМ!$A$34:$A$777,$A351,СВЦЭМ!$B$34:$B$777,V$331)+'СЕТ СН'!$F$13</f>
        <v>288.86853924000002</v>
      </c>
      <c r="W351" s="37">
        <f>SUMIFS(СВЦЭМ!$J$34:$J$777,СВЦЭМ!$A$34:$A$777,$A351,СВЦЭМ!$B$34:$B$777,W$331)+'СЕТ СН'!$F$13</f>
        <v>297.11276523999999</v>
      </c>
      <c r="X351" s="37">
        <f>SUMIFS(СВЦЭМ!$J$34:$J$777,СВЦЭМ!$A$34:$A$777,$A351,СВЦЭМ!$B$34:$B$777,X$331)+'СЕТ СН'!$F$13</f>
        <v>291.92541401</v>
      </c>
      <c r="Y351" s="37">
        <f>SUMIFS(СВЦЭМ!$J$34:$J$777,СВЦЭМ!$A$34:$A$777,$A351,СВЦЭМ!$B$34:$B$777,Y$331)+'СЕТ СН'!$F$13</f>
        <v>313.76319851</v>
      </c>
    </row>
    <row r="352" spans="1:25" ht="15.75" x14ac:dyDescent="0.2">
      <c r="A352" s="36">
        <f t="shared" si="9"/>
        <v>42603</v>
      </c>
      <c r="B352" s="37">
        <f>SUMIFS(СВЦЭМ!$J$34:$J$777,СВЦЭМ!$A$34:$A$777,$A352,СВЦЭМ!$B$34:$B$777,B$331)+'СЕТ СН'!$F$13</f>
        <v>362.64676831000003</v>
      </c>
      <c r="C352" s="37">
        <f>SUMIFS(СВЦЭМ!$J$34:$J$777,СВЦЭМ!$A$34:$A$777,$A352,СВЦЭМ!$B$34:$B$777,C$331)+'СЕТ СН'!$F$13</f>
        <v>394.8702644</v>
      </c>
      <c r="D352" s="37">
        <f>SUMIFS(СВЦЭМ!$J$34:$J$777,СВЦЭМ!$A$34:$A$777,$A352,СВЦЭМ!$B$34:$B$777,D$331)+'СЕТ СН'!$F$13</f>
        <v>423.31822617</v>
      </c>
      <c r="E352" s="37">
        <f>SUMIFS(СВЦЭМ!$J$34:$J$777,СВЦЭМ!$A$34:$A$777,$A352,СВЦЭМ!$B$34:$B$777,E$331)+'СЕТ СН'!$F$13</f>
        <v>435.47837324</v>
      </c>
      <c r="F352" s="37">
        <f>SUMIFS(СВЦЭМ!$J$34:$J$777,СВЦЭМ!$A$34:$A$777,$A352,СВЦЭМ!$B$34:$B$777,F$331)+'СЕТ СН'!$F$13</f>
        <v>440.12807082</v>
      </c>
      <c r="G352" s="37">
        <f>SUMIFS(СВЦЭМ!$J$34:$J$777,СВЦЭМ!$A$34:$A$777,$A352,СВЦЭМ!$B$34:$B$777,G$331)+'СЕТ СН'!$F$13</f>
        <v>437.54707538999997</v>
      </c>
      <c r="H352" s="37">
        <f>SUMIFS(СВЦЭМ!$J$34:$J$777,СВЦЭМ!$A$34:$A$777,$A352,СВЦЭМ!$B$34:$B$777,H$331)+'СЕТ СН'!$F$13</f>
        <v>427.35240133000002</v>
      </c>
      <c r="I352" s="37">
        <f>SUMIFS(СВЦЭМ!$J$34:$J$777,СВЦЭМ!$A$34:$A$777,$A352,СВЦЭМ!$B$34:$B$777,I$331)+'СЕТ СН'!$F$13</f>
        <v>406.70440746000003</v>
      </c>
      <c r="J352" s="37">
        <f>SUMIFS(СВЦЭМ!$J$34:$J$777,СВЦЭМ!$A$34:$A$777,$A352,СВЦЭМ!$B$34:$B$777,J$331)+'СЕТ СН'!$F$13</f>
        <v>357.49003197000002</v>
      </c>
      <c r="K352" s="37">
        <f>SUMIFS(СВЦЭМ!$J$34:$J$777,СВЦЭМ!$A$34:$A$777,$A352,СВЦЭМ!$B$34:$B$777,K$331)+'СЕТ СН'!$F$13</f>
        <v>310.45649415000003</v>
      </c>
      <c r="L352" s="37">
        <f>SUMIFS(СВЦЭМ!$J$34:$J$777,СВЦЭМ!$A$34:$A$777,$A352,СВЦЭМ!$B$34:$B$777,L$331)+'СЕТ СН'!$F$13</f>
        <v>308.46353327000003</v>
      </c>
      <c r="M352" s="37">
        <f>SUMIFS(СВЦЭМ!$J$34:$J$777,СВЦЭМ!$A$34:$A$777,$A352,СВЦЭМ!$B$34:$B$777,M$331)+'СЕТ СН'!$F$13</f>
        <v>337.79997605</v>
      </c>
      <c r="N352" s="37">
        <f>SUMIFS(СВЦЭМ!$J$34:$J$777,СВЦЭМ!$A$34:$A$777,$A352,СВЦЭМ!$B$34:$B$777,N$331)+'СЕТ СН'!$F$13</f>
        <v>340.12419697000001</v>
      </c>
      <c r="O352" s="37">
        <f>SUMIFS(СВЦЭМ!$J$34:$J$777,СВЦЭМ!$A$34:$A$777,$A352,СВЦЭМ!$B$34:$B$777,O$331)+'СЕТ СН'!$F$13</f>
        <v>343.98508773999998</v>
      </c>
      <c r="P352" s="37">
        <f>SUMIFS(СВЦЭМ!$J$34:$J$777,СВЦЭМ!$A$34:$A$777,$A352,СВЦЭМ!$B$34:$B$777,P$331)+'СЕТ СН'!$F$13</f>
        <v>334.03709069000001</v>
      </c>
      <c r="Q352" s="37">
        <f>SUMIFS(СВЦЭМ!$J$34:$J$777,СВЦЭМ!$A$34:$A$777,$A352,СВЦЭМ!$B$34:$B$777,Q$331)+'СЕТ СН'!$F$13</f>
        <v>333.11796810999999</v>
      </c>
      <c r="R352" s="37">
        <f>SUMIFS(СВЦЭМ!$J$34:$J$777,СВЦЭМ!$A$34:$A$777,$A352,СВЦЭМ!$B$34:$B$777,R$331)+'СЕТ СН'!$F$13</f>
        <v>327.02952670000002</v>
      </c>
      <c r="S352" s="37">
        <f>SUMIFS(СВЦЭМ!$J$34:$J$777,СВЦЭМ!$A$34:$A$777,$A352,СВЦЭМ!$B$34:$B$777,S$331)+'СЕТ СН'!$F$13</f>
        <v>325.28487244000002</v>
      </c>
      <c r="T352" s="37">
        <f>SUMIFS(СВЦЭМ!$J$34:$J$777,СВЦЭМ!$A$34:$A$777,$A352,СВЦЭМ!$B$34:$B$777,T$331)+'СЕТ СН'!$F$13</f>
        <v>326.21964732999999</v>
      </c>
      <c r="U352" s="37">
        <f>SUMIFS(СВЦЭМ!$J$34:$J$777,СВЦЭМ!$A$34:$A$777,$A352,СВЦЭМ!$B$34:$B$777,U$331)+'СЕТ СН'!$F$13</f>
        <v>329.99627249000002</v>
      </c>
      <c r="V352" s="37">
        <f>SUMIFS(СВЦЭМ!$J$34:$J$777,СВЦЭМ!$A$34:$A$777,$A352,СВЦЭМ!$B$34:$B$777,V$331)+'СЕТ СН'!$F$13</f>
        <v>299.94384506</v>
      </c>
      <c r="W352" s="37">
        <f>SUMIFS(СВЦЭМ!$J$34:$J$777,СВЦЭМ!$A$34:$A$777,$A352,СВЦЭМ!$B$34:$B$777,W$331)+'СЕТ СН'!$F$13</f>
        <v>354.96482144999999</v>
      </c>
      <c r="X352" s="37">
        <f>SUMIFS(СВЦЭМ!$J$34:$J$777,СВЦЭМ!$A$34:$A$777,$A352,СВЦЭМ!$B$34:$B$777,X$331)+'СЕТ СН'!$F$13</f>
        <v>332.47310456999998</v>
      </c>
      <c r="Y352" s="37">
        <f>SUMIFS(СВЦЭМ!$J$34:$J$777,СВЦЭМ!$A$34:$A$777,$A352,СВЦЭМ!$B$34:$B$777,Y$331)+'СЕТ СН'!$F$13</f>
        <v>310.69009905000001</v>
      </c>
    </row>
    <row r="353" spans="1:27" ht="15.75" x14ac:dyDescent="0.2">
      <c r="A353" s="36">
        <f t="shared" si="9"/>
        <v>42604</v>
      </c>
      <c r="B353" s="37">
        <f>SUMIFS(СВЦЭМ!$J$34:$J$777,СВЦЭМ!$A$34:$A$777,$A353,СВЦЭМ!$B$34:$B$777,B$331)+'СЕТ СН'!$F$13</f>
        <v>318.46272842000002</v>
      </c>
      <c r="C353" s="37">
        <f>SUMIFS(СВЦЭМ!$J$34:$J$777,СВЦЭМ!$A$34:$A$777,$A353,СВЦЭМ!$B$34:$B$777,C$331)+'СЕТ СН'!$F$13</f>
        <v>356.97206994999999</v>
      </c>
      <c r="D353" s="37">
        <f>SUMIFS(СВЦЭМ!$J$34:$J$777,СВЦЭМ!$A$34:$A$777,$A353,СВЦЭМ!$B$34:$B$777,D$331)+'СЕТ СН'!$F$13</f>
        <v>377.62024063000001</v>
      </c>
      <c r="E353" s="37">
        <f>SUMIFS(СВЦЭМ!$J$34:$J$777,СВЦЭМ!$A$34:$A$777,$A353,СВЦЭМ!$B$34:$B$777,E$331)+'СЕТ СН'!$F$13</f>
        <v>376.80482599999999</v>
      </c>
      <c r="F353" s="37">
        <f>SUMIFS(СВЦЭМ!$J$34:$J$777,СВЦЭМ!$A$34:$A$777,$A353,СВЦЭМ!$B$34:$B$777,F$331)+'СЕТ СН'!$F$13</f>
        <v>386.69711665</v>
      </c>
      <c r="G353" s="37">
        <f>SUMIFS(СВЦЭМ!$J$34:$J$777,СВЦЭМ!$A$34:$A$777,$A353,СВЦЭМ!$B$34:$B$777,G$331)+'СЕТ СН'!$F$13</f>
        <v>393.58394298000002</v>
      </c>
      <c r="H353" s="37">
        <f>SUMIFS(СВЦЭМ!$J$34:$J$777,СВЦЭМ!$A$34:$A$777,$A353,СВЦЭМ!$B$34:$B$777,H$331)+'СЕТ СН'!$F$13</f>
        <v>364.44107760999998</v>
      </c>
      <c r="I353" s="37">
        <f>SUMIFS(СВЦЭМ!$J$34:$J$777,СВЦЭМ!$A$34:$A$777,$A353,СВЦЭМ!$B$34:$B$777,I$331)+'СЕТ СН'!$F$13</f>
        <v>343.67478161999998</v>
      </c>
      <c r="J353" s="37">
        <f>SUMIFS(СВЦЭМ!$J$34:$J$777,СВЦЭМ!$A$34:$A$777,$A353,СВЦЭМ!$B$34:$B$777,J$331)+'СЕТ СН'!$F$13</f>
        <v>294.67170575</v>
      </c>
      <c r="K353" s="37">
        <f>SUMIFS(СВЦЭМ!$J$34:$J$777,СВЦЭМ!$A$34:$A$777,$A353,СВЦЭМ!$B$34:$B$777,K$331)+'СЕТ СН'!$F$13</f>
        <v>270.95609666000001</v>
      </c>
      <c r="L353" s="37">
        <f>SUMIFS(СВЦЭМ!$J$34:$J$777,СВЦЭМ!$A$34:$A$777,$A353,СВЦЭМ!$B$34:$B$777,L$331)+'СЕТ СН'!$F$13</f>
        <v>282.50301117999999</v>
      </c>
      <c r="M353" s="37">
        <f>SUMIFS(СВЦЭМ!$J$34:$J$777,СВЦЭМ!$A$34:$A$777,$A353,СВЦЭМ!$B$34:$B$777,M$331)+'СЕТ СН'!$F$13</f>
        <v>305.94223172</v>
      </c>
      <c r="N353" s="37">
        <f>SUMIFS(СВЦЭМ!$J$34:$J$777,СВЦЭМ!$A$34:$A$777,$A353,СВЦЭМ!$B$34:$B$777,N$331)+'СЕТ СН'!$F$13</f>
        <v>301.41717513999998</v>
      </c>
      <c r="O353" s="37">
        <f>SUMIFS(СВЦЭМ!$J$34:$J$777,СВЦЭМ!$A$34:$A$777,$A353,СВЦЭМ!$B$34:$B$777,O$331)+'СЕТ СН'!$F$13</f>
        <v>307.66964052999998</v>
      </c>
      <c r="P353" s="37">
        <f>SUMIFS(СВЦЭМ!$J$34:$J$777,СВЦЭМ!$A$34:$A$777,$A353,СВЦЭМ!$B$34:$B$777,P$331)+'СЕТ СН'!$F$13</f>
        <v>303.73937326999999</v>
      </c>
      <c r="Q353" s="37">
        <f>SUMIFS(СВЦЭМ!$J$34:$J$777,СВЦЭМ!$A$34:$A$777,$A353,СВЦЭМ!$B$34:$B$777,Q$331)+'СЕТ СН'!$F$13</f>
        <v>300.12653835999998</v>
      </c>
      <c r="R353" s="37">
        <f>SUMIFS(СВЦЭМ!$J$34:$J$777,СВЦЭМ!$A$34:$A$777,$A353,СВЦЭМ!$B$34:$B$777,R$331)+'СЕТ СН'!$F$13</f>
        <v>298.22802224999998</v>
      </c>
      <c r="S353" s="37">
        <f>SUMIFS(СВЦЭМ!$J$34:$J$777,СВЦЭМ!$A$34:$A$777,$A353,СВЦЭМ!$B$34:$B$777,S$331)+'СЕТ СН'!$F$13</f>
        <v>295.01598694</v>
      </c>
      <c r="T353" s="37">
        <f>SUMIFS(СВЦЭМ!$J$34:$J$777,СВЦЭМ!$A$34:$A$777,$A353,СВЦЭМ!$B$34:$B$777,T$331)+'СЕТ СН'!$F$13</f>
        <v>246.81726685000001</v>
      </c>
      <c r="U353" s="37">
        <f>SUMIFS(СВЦЭМ!$J$34:$J$777,СВЦЭМ!$A$34:$A$777,$A353,СВЦЭМ!$B$34:$B$777,U$331)+'СЕТ СН'!$F$13</f>
        <v>247.31437668999999</v>
      </c>
      <c r="V353" s="37">
        <f>SUMIFS(СВЦЭМ!$J$34:$J$777,СВЦЭМ!$A$34:$A$777,$A353,СВЦЭМ!$B$34:$B$777,V$331)+'СЕТ СН'!$F$13</f>
        <v>258.13043656000002</v>
      </c>
      <c r="W353" s="37">
        <f>SUMIFS(СВЦЭМ!$J$34:$J$777,СВЦЭМ!$A$34:$A$777,$A353,СВЦЭМ!$B$34:$B$777,W$331)+'СЕТ СН'!$F$13</f>
        <v>258.55252099</v>
      </c>
      <c r="X353" s="37">
        <f>SUMIFS(СВЦЭМ!$J$34:$J$777,СВЦЭМ!$A$34:$A$777,$A353,СВЦЭМ!$B$34:$B$777,X$331)+'СЕТ СН'!$F$13</f>
        <v>256.12083920999999</v>
      </c>
      <c r="Y353" s="37">
        <f>SUMIFS(СВЦЭМ!$J$34:$J$777,СВЦЭМ!$A$34:$A$777,$A353,СВЦЭМ!$B$34:$B$777,Y$331)+'СЕТ СН'!$F$13</f>
        <v>290.11802728999999</v>
      </c>
    </row>
    <row r="354" spans="1:27" ht="15.75" x14ac:dyDescent="0.2">
      <c r="A354" s="36">
        <f t="shared" si="9"/>
        <v>42605</v>
      </c>
      <c r="B354" s="37">
        <f>SUMIFS(СВЦЭМ!$J$34:$J$777,СВЦЭМ!$A$34:$A$777,$A354,СВЦЭМ!$B$34:$B$777,B$331)+'СЕТ СН'!$F$13</f>
        <v>323.80314007999999</v>
      </c>
      <c r="C354" s="37">
        <f>SUMIFS(СВЦЭМ!$J$34:$J$777,СВЦЭМ!$A$34:$A$777,$A354,СВЦЭМ!$B$34:$B$777,C$331)+'СЕТ СН'!$F$13</f>
        <v>352.89062522</v>
      </c>
      <c r="D354" s="37">
        <f>SUMIFS(СВЦЭМ!$J$34:$J$777,СВЦЭМ!$A$34:$A$777,$A354,СВЦЭМ!$B$34:$B$777,D$331)+'СЕТ СН'!$F$13</f>
        <v>374.48451133999998</v>
      </c>
      <c r="E354" s="37">
        <f>SUMIFS(СВЦЭМ!$J$34:$J$777,СВЦЭМ!$A$34:$A$777,$A354,СВЦЭМ!$B$34:$B$777,E$331)+'СЕТ СН'!$F$13</f>
        <v>369.37794281999999</v>
      </c>
      <c r="F354" s="37">
        <f>SUMIFS(СВЦЭМ!$J$34:$J$777,СВЦЭМ!$A$34:$A$777,$A354,СВЦЭМ!$B$34:$B$777,F$331)+'СЕТ СН'!$F$13</f>
        <v>369.68187042</v>
      </c>
      <c r="G354" s="37">
        <f>SUMIFS(СВЦЭМ!$J$34:$J$777,СВЦЭМ!$A$34:$A$777,$A354,СВЦЭМ!$B$34:$B$777,G$331)+'СЕТ СН'!$F$13</f>
        <v>369.99713663</v>
      </c>
      <c r="H354" s="37">
        <f>SUMIFS(СВЦЭМ!$J$34:$J$777,СВЦЭМ!$A$34:$A$777,$A354,СВЦЭМ!$B$34:$B$777,H$331)+'СЕТ СН'!$F$13</f>
        <v>364.50867698000002</v>
      </c>
      <c r="I354" s="37">
        <f>SUMIFS(СВЦЭМ!$J$34:$J$777,СВЦЭМ!$A$34:$A$777,$A354,СВЦЭМ!$B$34:$B$777,I$331)+'СЕТ СН'!$F$13</f>
        <v>336.58924811999998</v>
      </c>
      <c r="J354" s="37">
        <f>SUMIFS(СВЦЭМ!$J$34:$J$777,СВЦЭМ!$A$34:$A$777,$A354,СВЦЭМ!$B$34:$B$777,J$331)+'СЕТ СН'!$F$13</f>
        <v>369.03271758</v>
      </c>
      <c r="K354" s="37">
        <f>SUMIFS(СВЦЭМ!$J$34:$J$777,СВЦЭМ!$A$34:$A$777,$A354,СВЦЭМ!$B$34:$B$777,K$331)+'СЕТ СН'!$F$13</f>
        <v>262.39866582000002</v>
      </c>
      <c r="L354" s="37">
        <f>SUMIFS(СВЦЭМ!$J$34:$J$777,СВЦЭМ!$A$34:$A$777,$A354,СВЦЭМ!$B$34:$B$777,L$331)+'СЕТ СН'!$F$13</f>
        <v>252.71435392000001</v>
      </c>
      <c r="M354" s="37">
        <f>SUMIFS(СВЦЭМ!$J$34:$J$777,СВЦЭМ!$A$34:$A$777,$A354,СВЦЭМ!$B$34:$B$777,M$331)+'СЕТ СН'!$F$13</f>
        <v>246.05623904999999</v>
      </c>
      <c r="N354" s="37">
        <f>SUMIFS(СВЦЭМ!$J$34:$J$777,СВЦЭМ!$A$34:$A$777,$A354,СВЦЭМ!$B$34:$B$777,N$331)+'СЕТ СН'!$F$13</f>
        <v>242.79718007</v>
      </c>
      <c r="O354" s="37">
        <f>SUMIFS(СВЦЭМ!$J$34:$J$777,СВЦЭМ!$A$34:$A$777,$A354,СВЦЭМ!$B$34:$B$777,O$331)+'СЕТ СН'!$F$13</f>
        <v>248.94316914999999</v>
      </c>
      <c r="P354" s="37">
        <f>SUMIFS(СВЦЭМ!$J$34:$J$777,СВЦЭМ!$A$34:$A$777,$A354,СВЦЭМ!$B$34:$B$777,P$331)+'СЕТ СН'!$F$13</f>
        <v>245.85260925</v>
      </c>
      <c r="Q354" s="37">
        <f>SUMIFS(СВЦЭМ!$J$34:$J$777,СВЦЭМ!$A$34:$A$777,$A354,СВЦЭМ!$B$34:$B$777,Q$331)+'СЕТ СН'!$F$13</f>
        <v>243.36544361</v>
      </c>
      <c r="R354" s="37">
        <f>SUMIFS(СВЦЭМ!$J$34:$J$777,СВЦЭМ!$A$34:$A$777,$A354,СВЦЭМ!$B$34:$B$777,R$331)+'СЕТ СН'!$F$13</f>
        <v>244.63824192999999</v>
      </c>
      <c r="S354" s="37">
        <f>SUMIFS(СВЦЭМ!$J$34:$J$777,СВЦЭМ!$A$34:$A$777,$A354,СВЦЭМ!$B$34:$B$777,S$331)+'СЕТ СН'!$F$13</f>
        <v>242.70095585999999</v>
      </c>
      <c r="T354" s="37">
        <f>SUMIFS(СВЦЭМ!$J$34:$J$777,СВЦЭМ!$A$34:$A$777,$A354,СВЦЭМ!$B$34:$B$777,T$331)+'СЕТ СН'!$F$13</f>
        <v>241.91721057999999</v>
      </c>
      <c r="U354" s="37">
        <f>SUMIFS(СВЦЭМ!$J$34:$J$777,СВЦЭМ!$A$34:$A$777,$A354,СВЦЭМ!$B$34:$B$777,U$331)+'СЕТ СН'!$F$13</f>
        <v>241.28996269000001</v>
      </c>
      <c r="V354" s="37">
        <f>SUMIFS(СВЦЭМ!$J$34:$J$777,СВЦЭМ!$A$34:$A$777,$A354,СВЦЭМ!$B$34:$B$777,V$331)+'СЕТ СН'!$F$13</f>
        <v>251.86603848999999</v>
      </c>
      <c r="W354" s="37">
        <f>SUMIFS(СВЦЭМ!$J$34:$J$777,СВЦЭМ!$A$34:$A$777,$A354,СВЦЭМ!$B$34:$B$777,W$331)+'СЕТ СН'!$F$13</f>
        <v>255.81942677999999</v>
      </c>
      <c r="X354" s="37">
        <f>SUMIFS(СВЦЭМ!$J$34:$J$777,СВЦЭМ!$A$34:$A$777,$A354,СВЦЭМ!$B$34:$B$777,X$331)+'СЕТ СН'!$F$13</f>
        <v>299.88792881000001</v>
      </c>
      <c r="Y354" s="37">
        <f>SUMIFS(СВЦЭМ!$J$34:$J$777,СВЦЭМ!$A$34:$A$777,$A354,СВЦЭМ!$B$34:$B$777,Y$331)+'СЕТ СН'!$F$13</f>
        <v>284.48301693000002</v>
      </c>
    </row>
    <row r="355" spans="1:27" ht="15.75" x14ac:dyDescent="0.2">
      <c r="A355" s="36">
        <f t="shared" si="9"/>
        <v>42606</v>
      </c>
      <c r="B355" s="37">
        <f>SUMIFS(СВЦЭМ!$J$34:$J$777,СВЦЭМ!$A$34:$A$777,$A355,СВЦЭМ!$B$34:$B$777,B$331)+'СЕТ СН'!$F$13</f>
        <v>334.25075341000002</v>
      </c>
      <c r="C355" s="37">
        <f>SUMIFS(СВЦЭМ!$J$34:$J$777,СВЦЭМ!$A$34:$A$777,$A355,СВЦЭМ!$B$34:$B$777,C$331)+'СЕТ СН'!$F$13</f>
        <v>369.06292350000001</v>
      </c>
      <c r="D355" s="37">
        <f>SUMIFS(СВЦЭМ!$J$34:$J$777,СВЦЭМ!$A$34:$A$777,$A355,СВЦЭМ!$B$34:$B$777,D$331)+'СЕТ СН'!$F$13</f>
        <v>378.81342211999998</v>
      </c>
      <c r="E355" s="37">
        <f>SUMIFS(СВЦЭМ!$J$34:$J$777,СВЦЭМ!$A$34:$A$777,$A355,СВЦЭМ!$B$34:$B$777,E$331)+'СЕТ СН'!$F$13</f>
        <v>384.14499253000002</v>
      </c>
      <c r="F355" s="37">
        <f>SUMIFS(СВЦЭМ!$J$34:$J$777,СВЦЭМ!$A$34:$A$777,$A355,СВЦЭМ!$B$34:$B$777,F$331)+'СЕТ СН'!$F$13</f>
        <v>375.29119394999998</v>
      </c>
      <c r="G355" s="37">
        <f>SUMIFS(СВЦЭМ!$J$34:$J$777,СВЦЭМ!$A$34:$A$777,$A355,СВЦЭМ!$B$34:$B$777,G$331)+'СЕТ СН'!$F$13</f>
        <v>372.18446232999997</v>
      </c>
      <c r="H355" s="37">
        <f>SUMIFS(СВЦЭМ!$J$34:$J$777,СВЦЭМ!$A$34:$A$777,$A355,СВЦЭМ!$B$34:$B$777,H$331)+'СЕТ СН'!$F$13</f>
        <v>349.49524587000002</v>
      </c>
      <c r="I355" s="37">
        <f>SUMIFS(СВЦЭМ!$J$34:$J$777,СВЦЭМ!$A$34:$A$777,$A355,СВЦЭМ!$B$34:$B$777,I$331)+'СЕТ СН'!$F$13</f>
        <v>332.05329456999999</v>
      </c>
      <c r="J355" s="37">
        <f>SUMIFS(СВЦЭМ!$J$34:$J$777,СВЦЭМ!$A$34:$A$777,$A355,СВЦЭМ!$B$34:$B$777,J$331)+'СЕТ СН'!$F$13</f>
        <v>292.99361994999998</v>
      </c>
      <c r="K355" s="37">
        <f>SUMIFS(СВЦЭМ!$J$34:$J$777,СВЦЭМ!$A$34:$A$777,$A355,СВЦЭМ!$B$34:$B$777,K$331)+'СЕТ СН'!$F$13</f>
        <v>259.71120870999999</v>
      </c>
      <c r="L355" s="37">
        <f>SUMIFS(СВЦЭМ!$J$34:$J$777,СВЦЭМ!$A$34:$A$777,$A355,СВЦЭМ!$B$34:$B$777,L$331)+'СЕТ СН'!$F$13</f>
        <v>256.23235892999998</v>
      </c>
      <c r="M355" s="37">
        <f>SUMIFS(СВЦЭМ!$J$34:$J$777,СВЦЭМ!$A$34:$A$777,$A355,СВЦЭМ!$B$34:$B$777,M$331)+'СЕТ СН'!$F$13</f>
        <v>281.78799165999999</v>
      </c>
      <c r="N355" s="37">
        <f>SUMIFS(СВЦЭМ!$J$34:$J$777,СВЦЭМ!$A$34:$A$777,$A355,СВЦЭМ!$B$34:$B$777,N$331)+'СЕТ СН'!$F$13</f>
        <v>259.51961724</v>
      </c>
      <c r="O355" s="37">
        <f>SUMIFS(СВЦЭМ!$J$34:$J$777,СВЦЭМ!$A$34:$A$777,$A355,СВЦЭМ!$B$34:$B$777,O$331)+'СЕТ СН'!$F$13</f>
        <v>282.46644526</v>
      </c>
      <c r="P355" s="37">
        <f>SUMIFS(СВЦЭМ!$J$34:$J$777,СВЦЭМ!$A$34:$A$777,$A355,СВЦЭМ!$B$34:$B$777,P$331)+'СЕТ СН'!$F$13</f>
        <v>288.90725567999999</v>
      </c>
      <c r="Q355" s="37">
        <f>SUMIFS(СВЦЭМ!$J$34:$J$777,СВЦЭМ!$A$34:$A$777,$A355,СВЦЭМ!$B$34:$B$777,Q$331)+'СЕТ СН'!$F$13</f>
        <v>275.47731112000002</v>
      </c>
      <c r="R355" s="37">
        <f>SUMIFS(СВЦЭМ!$J$34:$J$777,СВЦЭМ!$A$34:$A$777,$A355,СВЦЭМ!$B$34:$B$777,R$331)+'СЕТ СН'!$F$13</f>
        <v>269.65339040999999</v>
      </c>
      <c r="S355" s="37">
        <f>SUMIFS(СВЦЭМ!$J$34:$J$777,СВЦЭМ!$A$34:$A$777,$A355,СВЦЭМ!$B$34:$B$777,S$331)+'СЕТ СН'!$F$13</f>
        <v>267.76532877</v>
      </c>
      <c r="T355" s="37">
        <f>SUMIFS(СВЦЭМ!$J$34:$J$777,СВЦЭМ!$A$34:$A$777,$A355,СВЦЭМ!$B$34:$B$777,T$331)+'СЕТ СН'!$F$13</f>
        <v>288.61813711999997</v>
      </c>
      <c r="U355" s="37">
        <f>SUMIFS(СВЦЭМ!$J$34:$J$777,СВЦЭМ!$A$34:$A$777,$A355,СВЦЭМ!$B$34:$B$777,U$331)+'СЕТ СН'!$F$13</f>
        <v>300.77620386000001</v>
      </c>
      <c r="V355" s="37">
        <f>SUMIFS(СВЦЭМ!$J$34:$J$777,СВЦЭМ!$A$34:$A$777,$A355,СВЦЭМ!$B$34:$B$777,V$331)+'СЕТ СН'!$F$13</f>
        <v>304.92227045999999</v>
      </c>
      <c r="W355" s="37">
        <f>SUMIFS(СВЦЭМ!$J$34:$J$777,СВЦЭМ!$A$34:$A$777,$A355,СВЦЭМ!$B$34:$B$777,W$331)+'СЕТ СН'!$F$13</f>
        <v>308.48298256999999</v>
      </c>
      <c r="X355" s="37">
        <f>SUMIFS(СВЦЭМ!$J$34:$J$777,СВЦЭМ!$A$34:$A$777,$A355,СВЦЭМ!$B$34:$B$777,X$331)+'СЕТ СН'!$F$13</f>
        <v>275.36834955</v>
      </c>
      <c r="Y355" s="37">
        <f>SUMIFS(СВЦЭМ!$J$34:$J$777,СВЦЭМ!$A$34:$A$777,$A355,СВЦЭМ!$B$34:$B$777,Y$331)+'СЕТ СН'!$F$13</f>
        <v>285.32943792999998</v>
      </c>
    </row>
    <row r="356" spans="1:27" ht="15.75" x14ac:dyDescent="0.2">
      <c r="A356" s="36">
        <f t="shared" si="9"/>
        <v>42607</v>
      </c>
      <c r="B356" s="37">
        <f>SUMIFS(СВЦЭМ!$J$34:$J$777,СВЦЭМ!$A$34:$A$777,$A356,СВЦЭМ!$B$34:$B$777,B$331)+'СЕТ СН'!$F$13</f>
        <v>330.11198208000002</v>
      </c>
      <c r="C356" s="37">
        <f>SUMIFS(СВЦЭМ!$J$34:$J$777,СВЦЭМ!$A$34:$A$777,$A356,СВЦЭМ!$B$34:$B$777,C$331)+'СЕТ СН'!$F$13</f>
        <v>370.01208283</v>
      </c>
      <c r="D356" s="37">
        <f>SUMIFS(СВЦЭМ!$J$34:$J$777,СВЦЭМ!$A$34:$A$777,$A356,СВЦЭМ!$B$34:$B$777,D$331)+'СЕТ СН'!$F$13</f>
        <v>392.31504201000001</v>
      </c>
      <c r="E356" s="37">
        <f>SUMIFS(СВЦЭМ!$J$34:$J$777,СВЦЭМ!$A$34:$A$777,$A356,СВЦЭМ!$B$34:$B$777,E$331)+'СЕТ СН'!$F$13</f>
        <v>396.30481837000002</v>
      </c>
      <c r="F356" s="37">
        <f>SUMIFS(СВЦЭМ!$J$34:$J$777,СВЦЭМ!$A$34:$A$777,$A356,СВЦЭМ!$B$34:$B$777,F$331)+'СЕТ СН'!$F$13</f>
        <v>396.56708634</v>
      </c>
      <c r="G356" s="37">
        <f>SUMIFS(СВЦЭМ!$J$34:$J$777,СВЦЭМ!$A$34:$A$777,$A356,СВЦЭМ!$B$34:$B$777,G$331)+'СЕТ СН'!$F$13</f>
        <v>388.25452653999997</v>
      </c>
      <c r="H356" s="37">
        <f>SUMIFS(СВЦЭМ!$J$34:$J$777,СВЦЭМ!$A$34:$A$777,$A356,СВЦЭМ!$B$34:$B$777,H$331)+'СЕТ СН'!$F$13</f>
        <v>365.37840304999997</v>
      </c>
      <c r="I356" s="37">
        <f>SUMIFS(СВЦЭМ!$J$34:$J$777,СВЦЭМ!$A$34:$A$777,$A356,СВЦЭМ!$B$34:$B$777,I$331)+'СЕТ СН'!$F$13</f>
        <v>327.03101729999997</v>
      </c>
      <c r="J356" s="37">
        <f>SUMIFS(СВЦЭМ!$J$34:$J$777,СВЦЭМ!$A$34:$A$777,$A356,СВЦЭМ!$B$34:$B$777,J$331)+'СЕТ СН'!$F$13</f>
        <v>290.26523558000002</v>
      </c>
      <c r="K356" s="37">
        <f>SUMIFS(СВЦЭМ!$J$34:$J$777,СВЦЭМ!$A$34:$A$777,$A356,СВЦЭМ!$B$34:$B$777,K$331)+'СЕТ СН'!$F$13</f>
        <v>261.28923810999999</v>
      </c>
      <c r="L356" s="37">
        <f>SUMIFS(СВЦЭМ!$J$34:$J$777,СВЦЭМ!$A$34:$A$777,$A356,СВЦЭМ!$B$34:$B$777,L$331)+'СЕТ СН'!$F$13</f>
        <v>261.06757898000001</v>
      </c>
      <c r="M356" s="37">
        <f>SUMIFS(СВЦЭМ!$J$34:$J$777,СВЦЭМ!$A$34:$A$777,$A356,СВЦЭМ!$B$34:$B$777,M$331)+'СЕТ СН'!$F$13</f>
        <v>290.49094852000002</v>
      </c>
      <c r="N356" s="37">
        <f>SUMIFS(СВЦЭМ!$J$34:$J$777,СВЦЭМ!$A$34:$A$777,$A356,СВЦЭМ!$B$34:$B$777,N$331)+'СЕТ СН'!$F$13</f>
        <v>284.99264592999998</v>
      </c>
      <c r="O356" s="37">
        <f>SUMIFS(СВЦЭМ!$J$34:$J$777,СВЦЭМ!$A$34:$A$777,$A356,СВЦЭМ!$B$34:$B$777,O$331)+'СЕТ СН'!$F$13</f>
        <v>287.99853525999998</v>
      </c>
      <c r="P356" s="37">
        <f>SUMIFS(СВЦЭМ!$J$34:$J$777,СВЦЭМ!$A$34:$A$777,$A356,СВЦЭМ!$B$34:$B$777,P$331)+'СЕТ СН'!$F$13</f>
        <v>269.27953542</v>
      </c>
      <c r="Q356" s="37">
        <f>SUMIFS(СВЦЭМ!$J$34:$J$777,СВЦЭМ!$A$34:$A$777,$A356,СВЦЭМ!$B$34:$B$777,Q$331)+'СЕТ СН'!$F$13</f>
        <v>269.62152585000001</v>
      </c>
      <c r="R356" s="37">
        <f>SUMIFS(СВЦЭМ!$J$34:$J$777,СВЦЭМ!$A$34:$A$777,$A356,СВЦЭМ!$B$34:$B$777,R$331)+'СЕТ СН'!$F$13</f>
        <v>270.81481491</v>
      </c>
      <c r="S356" s="37">
        <f>SUMIFS(СВЦЭМ!$J$34:$J$777,СВЦЭМ!$A$34:$A$777,$A356,СВЦЭМ!$B$34:$B$777,S$331)+'СЕТ СН'!$F$13</f>
        <v>274.64801279</v>
      </c>
      <c r="T356" s="37">
        <f>SUMIFS(СВЦЭМ!$J$34:$J$777,СВЦЭМ!$A$34:$A$777,$A356,СВЦЭМ!$B$34:$B$777,T$331)+'СЕТ СН'!$F$13</f>
        <v>301.68276909999997</v>
      </c>
      <c r="U356" s="37">
        <f>SUMIFS(СВЦЭМ!$J$34:$J$777,СВЦЭМ!$A$34:$A$777,$A356,СВЦЭМ!$B$34:$B$777,U$331)+'СЕТ СН'!$F$13</f>
        <v>291.59794584000002</v>
      </c>
      <c r="V356" s="37">
        <f>SUMIFS(СВЦЭМ!$J$34:$J$777,СВЦЭМ!$A$34:$A$777,$A356,СВЦЭМ!$B$34:$B$777,V$331)+'СЕТ СН'!$F$13</f>
        <v>303.74124792999999</v>
      </c>
      <c r="W356" s="37">
        <f>SUMIFS(СВЦЭМ!$J$34:$J$777,СВЦЭМ!$A$34:$A$777,$A356,СВЦЭМ!$B$34:$B$777,W$331)+'СЕТ СН'!$F$13</f>
        <v>303.65029165999999</v>
      </c>
      <c r="X356" s="37">
        <f>SUMIFS(СВЦЭМ!$J$34:$J$777,СВЦЭМ!$A$34:$A$777,$A356,СВЦЭМ!$B$34:$B$777,X$331)+'СЕТ СН'!$F$13</f>
        <v>274.23212352000002</v>
      </c>
      <c r="Y356" s="37">
        <f>SUMIFS(СВЦЭМ!$J$34:$J$777,СВЦЭМ!$A$34:$A$777,$A356,СВЦЭМ!$B$34:$B$777,Y$331)+'СЕТ СН'!$F$13</f>
        <v>281.68156195</v>
      </c>
    </row>
    <row r="357" spans="1:27" ht="15.75" x14ac:dyDescent="0.2">
      <c r="A357" s="36">
        <f t="shared" si="9"/>
        <v>42608</v>
      </c>
      <c r="B357" s="37">
        <f>SUMIFS(СВЦЭМ!$J$34:$J$777,СВЦЭМ!$A$34:$A$777,$A357,СВЦЭМ!$B$34:$B$777,B$331)+'СЕТ СН'!$F$13</f>
        <v>326.95147257999997</v>
      </c>
      <c r="C357" s="37">
        <f>SUMIFS(СВЦЭМ!$J$34:$J$777,СВЦЭМ!$A$34:$A$777,$A357,СВЦЭМ!$B$34:$B$777,C$331)+'СЕТ СН'!$F$13</f>
        <v>357.58989707000001</v>
      </c>
      <c r="D357" s="37">
        <f>SUMIFS(СВЦЭМ!$J$34:$J$777,СВЦЭМ!$A$34:$A$777,$A357,СВЦЭМ!$B$34:$B$777,D$331)+'СЕТ СН'!$F$13</f>
        <v>379.49442707999998</v>
      </c>
      <c r="E357" s="37">
        <f>SUMIFS(СВЦЭМ!$J$34:$J$777,СВЦЭМ!$A$34:$A$777,$A357,СВЦЭМ!$B$34:$B$777,E$331)+'СЕТ СН'!$F$13</f>
        <v>386.61542588999998</v>
      </c>
      <c r="F357" s="37">
        <f>SUMIFS(СВЦЭМ!$J$34:$J$777,СВЦЭМ!$A$34:$A$777,$A357,СВЦЭМ!$B$34:$B$777,F$331)+'СЕТ СН'!$F$13</f>
        <v>386.77723395999999</v>
      </c>
      <c r="G357" s="37">
        <f>SUMIFS(СВЦЭМ!$J$34:$J$777,СВЦЭМ!$A$34:$A$777,$A357,СВЦЭМ!$B$34:$B$777,G$331)+'СЕТ СН'!$F$13</f>
        <v>383.43221511000002</v>
      </c>
      <c r="H357" s="37">
        <f>SUMIFS(СВЦЭМ!$J$34:$J$777,СВЦЭМ!$A$34:$A$777,$A357,СВЦЭМ!$B$34:$B$777,H$331)+'СЕТ СН'!$F$13</f>
        <v>358.98001775</v>
      </c>
      <c r="I357" s="37">
        <f>SUMIFS(СВЦЭМ!$J$34:$J$777,СВЦЭМ!$A$34:$A$777,$A357,СВЦЭМ!$B$34:$B$777,I$331)+'СЕТ СН'!$F$13</f>
        <v>320.12192303</v>
      </c>
      <c r="J357" s="37">
        <f>SUMIFS(СВЦЭМ!$J$34:$J$777,СВЦЭМ!$A$34:$A$777,$A357,СВЦЭМ!$B$34:$B$777,J$331)+'СЕТ СН'!$F$13</f>
        <v>282.09549122999999</v>
      </c>
      <c r="K357" s="37">
        <f>SUMIFS(СВЦЭМ!$J$34:$J$777,СВЦЭМ!$A$34:$A$777,$A357,СВЦЭМ!$B$34:$B$777,K$331)+'СЕТ СН'!$F$13</f>
        <v>258.78953231999998</v>
      </c>
      <c r="L357" s="37">
        <f>SUMIFS(СВЦЭМ!$J$34:$J$777,СВЦЭМ!$A$34:$A$777,$A357,СВЦЭМ!$B$34:$B$777,L$331)+'СЕТ СН'!$F$13</f>
        <v>260.05962676000001</v>
      </c>
      <c r="M357" s="37">
        <f>SUMIFS(СВЦЭМ!$J$34:$J$777,СВЦЭМ!$A$34:$A$777,$A357,СВЦЭМ!$B$34:$B$777,M$331)+'СЕТ СН'!$F$13</f>
        <v>278.27995009</v>
      </c>
      <c r="N357" s="37">
        <f>SUMIFS(СВЦЭМ!$J$34:$J$777,СВЦЭМ!$A$34:$A$777,$A357,СВЦЭМ!$B$34:$B$777,N$331)+'СЕТ СН'!$F$13</f>
        <v>274.40340808000002</v>
      </c>
      <c r="O357" s="37">
        <f>SUMIFS(СВЦЭМ!$J$34:$J$777,СВЦЭМ!$A$34:$A$777,$A357,СВЦЭМ!$B$34:$B$777,O$331)+'СЕТ СН'!$F$13</f>
        <v>283.46962944000001</v>
      </c>
      <c r="P357" s="37">
        <f>SUMIFS(СВЦЭМ!$J$34:$J$777,СВЦЭМ!$A$34:$A$777,$A357,СВЦЭМ!$B$34:$B$777,P$331)+'СЕТ СН'!$F$13</f>
        <v>284.08399575999999</v>
      </c>
      <c r="Q357" s="37">
        <f>SUMIFS(СВЦЭМ!$J$34:$J$777,СВЦЭМ!$A$34:$A$777,$A357,СВЦЭМ!$B$34:$B$777,Q$331)+'СЕТ СН'!$F$13</f>
        <v>279.51918875000001</v>
      </c>
      <c r="R357" s="37">
        <f>SUMIFS(СВЦЭМ!$J$34:$J$777,СВЦЭМ!$A$34:$A$777,$A357,СВЦЭМ!$B$34:$B$777,R$331)+'СЕТ СН'!$F$13</f>
        <v>273.48670236999999</v>
      </c>
      <c r="S357" s="37">
        <f>SUMIFS(СВЦЭМ!$J$34:$J$777,СВЦЭМ!$A$34:$A$777,$A357,СВЦЭМ!$B$34:$B$777,S$331)+'СЕТ СН'!$F$13</f>
        <v>273.38899762</v>
      </c>
      <c r="T357" s="37">
        <f>SUMIFS(СВЦЭМ!$J$34:$J$777,СВЦЭМ!$A$34:$A$777,$A357,СВЦЭМ!$B$34:$B$777,T$331)+'СЕТ СН'!$F$13</f>
        <v>273.96739996000002</v>
      </c>
      <c r="U357" s="37">
        <f>SUMIFS(СВЦЭМ!$J$34:$J$777,СВЦЭМ!$A$34:$A$777,$A357,СВЦЭМ!$B$34:$B$777,U$331)+'СЕТ СН'!$F$13</f>
        <v>274.62771275</v>
      </c>
      <c r="V357" s="37">
        <f>SUMIFS(СВЦЭМ!$J$34:$J$777,СВЦЭМ!$A$34:$A$777,$A357,СВЦЭМ!$B$34:$B$777,V$331)+'СЕТ СН'!$F$13</f>
        <v>284.78883039999999</v>
      </c>
      <c r="W357" s="37">
        <f>SUMIFS(СВЦЭМ!$J$34:$J$777,СВЦЭМ!$A$34:$A$777,$A357,СВЦЭМ!$B$34:$B$777,W$331)+'СЕТ СН'!$F$13</f>
        <v>289.15646241000002</v>
      </c>
      <c r="X357" s="37">
        <f>SUMIFS(СВЦЭМ!$J$34:$J$777,СВЦЭМ!$A$34:$A$777,$A357,СВЦЭМ!$B$34:$B$777,X$331)+'СЕТ СН'!$F$13</f>
        <v>268.29228157</v>
      </c>
      <c r="Y357" s="37">
        <f>SUMIFS(СВЦЭМ!$J$34:$J$777,СВЦЭМ!$A$34:$A$777,$A357,СВЦЭМ!$B$34:$B$777,Y$331)+'СЕТ СН'!$F$13</f>
        <v>278.57950282000002</v>
      </c>
    </row>
    <row r="358" spans="1:27" ht="15.75" x14ac:dyDescent="0.2">
      <c r="A358" s="36">
        <f t="shared" si="9"/>
        <v>42609</v>
      </c>
      <c r="B358" s="37">
        <f>SUMIFS(СВЦЭМ!$J$34:$J$777,СВЦЭМ!$A$34:$A$777,$A358,СВЦЭМ!$B$34:$B$777,B$331)+'СЕТ СН'!$F$13</f>
        <v>304.99626138000002</v>
      </c>
      <c r="C358" s="37">
        <f>SUMIFS(СВЦЭМ!$J$34:$J$777,СВЦЭМ!$A$34:$A$777,$A358,СВЦЭМ!$B$34:$B$777,C$331)+'СЕТ СН'!$F$13</f>
        <v>336.35806707</v>
      </c>
      <c r="D358" s="37">
        <f>SUMIFS(СВЦЭМ!$J$34:$J$777,СВЦЭМ!$A$34:$A$777,$A358,СВЦЭМ!$B$34:$B$777,D$331)+'СЕТ СН'!$F$13</f>
        <v>354.67211371000002</v>
      </c>
      <c r="E358" s="37">
        <f>SUMIFS(СВЦЭМ!$J$34:$J$777,СВЦЭМ!$A$34:$A$777,$A358,СВЦЭМ!$B$34:$B$777,E$331)+'СЕТ СН'!$F$13</f>
        <v>365.03818776999998</v>
      </c>
      <c r="F358" s="37">
        <f>SUMIFS(СВЦЭМ!$J$34:$J$777,СВЦЭМ!$A$34:$A$777,$A358,СВЦЭМ!$B$34:$B$777,F$331)+'СЕТ СН'!$F$13</f>
        <v>360.53266101000003</v>
      </c>
      <c r="G358" s="37">
        <f>SUMIFS(СВЦЭМ!$J$34:$J$777,СВЦЭМ!$A$34:$A$777,$A358,СВЦЭМ!$B$34:$B$777,G$331)+'СЕТ СН'!$F$13</f>
        <v>360.51219154</v>
      </c>
      <c r="H358" s="37">
        <f>SUMIFS(СВЦЭМ!$J$34:$J$777,СВЦЭМ!$A$34:$A$777,$A358,СВЦЭМ!$B$34:$B$777,H$331)+'СЕТ СН'!$F$13</f>
        <v>355.16164293000003</v>
      </c>
      <c r="I358" s="37">
        <f>SUMIFS(СВЦЭМ!$J$34:$J$777,СВЦЭМ!$A$34:$A$777,$A358,СВЦЭМ!$B$34:$B$777,I$331)+'СЕТ СН'!$F$13</f>
        <v>354.17744522999999</v>
      </c>
      <c r="J358" s="37">
        <f>SUMIFS(СВЦЭМ!$J$34:$J$777,СВЦЭМ!$A$34:$A$777,$A358,СВЦЭМ!$B$34:$B$777,J$331)+'СЕТ СН'!$F$13</f>
        <v>325.94835989000001</v>
      </c>
      <c r="K358" s="37">
        <f>SUMIFS(СВЦЭМ!$J$34:$J$777,СВЦЭМ!$A$34:$A$777,$A358,СВЦЭМ!$B$34:$B$777,K$331)+'СЕТ СН'!$F$13</f>
        <v>294.81986590999998</v>
      </c>
      <c r="L358" s="37">
        <f>SUMIFS(СВЦЭМ!$J$34:$J$777,СВЦЭМ!$A$34:$A$777,$A358,СВЦЭМ!$B$34:$B$777,L$331)+'СЕТ СН'!$F$13</f>
        <v>325.94692694000003</v>
      </c>
      <c r="M358" s="37">
        <f>SUMIFS(СВЦЭМ!$J$34:$J$777,СВЦЭМ!$A$34:$A$777,$A358,СВЦЭМ!$B$34:$B$777,M$331)+'СЕТ СН'!$F$13</f>
        <v>375.49813447999998</v>
      </c>
      <c r="N358" s="37">
        <f>SUMIFS(СВЦЭМ!$J$34:$J$777,СВЦЭМ!$A$34:$A$777,$A358,СВЦЭМ!$B$34:$B$777,N$331)+'СЕТ СН'!$F$13</f>
        <v>390.57623989000001</v>
      </c>
      <c r="O358" s="37">
        <f>SUMIFS(СВЦЭМ!$J$34:$J$777,СВЦЭМ!$A$34:$A$777,$A358,СВЦЭМ!$B$34:$B$777,O$331)+'СЕТ СН'!$F$13</f>
        <v>377.44541204000001</v>
      </c>
      <c r="P358" s="37">
        <f>SUMIFS(СВЦЭМ!$J$34:$J$777,СВЦЭМ!$A$34:$A$777,$A358,СВЦЭМ!$B$34:$B$777,P$331)+'СЕТ СН'!$F$13</f>
        <v>348.78719919000002</v>
      </c>
      <c r="Q358" s="37">
        <f>SUMIFS(СВЦЭМ!$J$34:$J$777,СВЦЭМ!$A$34:$A$777,$A358,СВЦЭМ!$B$34:$B$777,Q$331)+'СЕТ СН'!$F$13</f>
        <v>340.29233373</v>
      </c>
      <c r="R358" s="37">
        <f>SUMIFS(СВЦЭМ!$J$34:$J$777,СВЦЭМ!$A$34:$A$777,$A358,СВЦЭМ!$B$34:$B$777,R$331)+'СЕТ СН'!$F$13</f>
        <v>331.58357756999999</v>
      </c>
      <c r="S358" s="37">
        <f>SUMIFS(СВЦЭМ!$J$34:$J$777,СВЦЭМ!$A$34:$A$777,$A358,СВЦЭМ!$B$34:$B$777,S$331)+'СЕТ СН'!$F$13</f>
        <v>335.53351463000001</v>
      </c>
      <c r="T358" s="37">
        <f>SUMIFS(СВЦЭМ!$J$34:$J$777,СВЦЭМ!$A$34:$A$777,$A358,СВЦЭМ!$B$34:$B$777,T$331)+'СЕТ СН'!$F$13</f>
        <v>338.69899017</v>
      </c>
      <c r="U358" s="37">
        <f>SUMIFS(СВЦЭМ!$J$34:$J$777,СВЦЭМ!$A$34:$A$777,$A358,СВЦЭМ!$B$34:$B$777,U$331)+'СЕТ СН'!$F$13</f>
        <v>336.70869578999998</v>
      </c>
      <c r="V358" s="37">
        <f>SUMIFS(СВЦЭМ!$J$34:$J$777,СВЦЭМ!$A$34:$A$777,$A358,СВЦЭМ!$B$34:$B$777,V$331)+'СЕТ СН'!$F$13</f>
        <v>348.38668866</v>
      </c>
      <c r="W358" s="37">
        <f>SUMIFS(СВЦЭМ!$J$34:$J$777,СВЦЭМ!$A$34:$A$777,$A358,СВЦЭМ!$B$34:$B$777,W$331)+'СЕТ СН'!$F$13</f>
        <v>363.55653359000002</v>
      </c>
      <c r="X358" s="37">
        <f>SUMIFS(СВЦЭМ!$J$34:$J$777,СВЦЭМ!$A$34:$A$777,$A358,СВЦЭМ!$B$34:$B$777,X$331)+'СЕТ СН'!$F$13</f>
        <v>326.19978255000001</v>
      </c>
      <c r="Y358" s="37">
        <f>SUMIFS(СВЦЭМ!$J$34:$J$777,СВЦЭМ!$A$34:$A$777,$A358,СВЦЭМ!$B$34:$B$777,Y$331)+'СЕТ СН'!$F$13</f>
        <v>336.71361472000001</v>
      </c>
    </row>
    <row r="359" spans="1:27" ht="15.75" x14ac:dyDescent="0.2">
      <c r="A359" s="36">
        <f t="shared" si="9"/>
        <v>42610</v>
      </c>
      <c r="B359" s="37">
        <f>SUMIFS(СВЦЭМ!$J$34:$J$777,СВЦЭМ!$A$34:$A$777,$A359,СВЦЭМ!$B$34:$B$777,B$331)+'СЕТ СН'!$F$13</f>
        <v>374.95138939999998</v>
      </c>
      <c r="C359" s="37">
        <f>SUMIFS(СВЦЭМ!$J$34:$J$777,СВЦЭМ!$A$34:$A$777,$A359,СВЦЭМ!$B$34:$B$777,C$331)+'СЕТ СН'!$F$13</f>
        <v>418.48243345999998</v>
      </c>
      <c r="D359" s="37">
        <f>SUMIFS(СВЦЭМ!$J$34:$J$777,СВЦЭМ!$A$34:$A$777,$A359,СВЦЭМ!$B$34:$B$777,D$331)+'СЕТ СН'!$F$13</f>
        <v>436.26743260000001</v>
      </c>
      <c r="E359" s="37">
        <f>SUMIFS(СВЦЭМ!$J$34:$J$777,СВЦЭМ!$A$34:$A$777,$A359,СВЦЭМ!$B$34:$B$777,E$331)+'СЕТ СН'!$F$13</f>
        <v>439.91389500999998</v>
      </c>
      <c r="F359" s="37">
        <f>SUMIFS(СВЦЭМ!$J$34:$J$777,СВЦЭМ!$A$34:$A$777,$A359,СВЦЭМ!$B$34:$B$777,F$331)+'СЕТ СН'!$F$13</f>
        <v>443.17346436000003</v>
      </c>
      <c r="G359" s="37">
        <f>SUMIFS(СВЦЭМ!$J$34:$J$777,СВЦЭМ!$A$34:$A$777,$A359,СВЦЭМ!$B$34:$B$777,G$331)+'СЕТ СН'!$F$13</f>
        <v>441.36723083999999</v>
      </c>
      <c r="H359" s="37">
        <f>SUMIFS(СВЦЭМ!$J$34:$J$777,СВЦЭМ!$A$34:$A$777,$A359,СВЦЭМ!$B$34:$B$777,H$331)+'СЕТ СН'!$F$13</f>
        <v>432.53463417</v>
      </c>
      <c r="I359" s="37">
        <f>SUMIFS(СВЦЭМ!$J$34:$J$777,СВЦЭМ!$A$34:$A$777,$A359,СВЦЭМ!$B$34:$B$777,I$331)+'СЕТ СН'!$F$13</f>
        <v>410.79848951000002</v>
      </c>
      <c r="J359" s="37">
        <f>SUMIFS(СВЦЭМ!$J$34:$J$777,СВЦЭМ!$A$34:$A$777,$A359,СВЦЭМ!$B$34:$B$777,J$331)+'СЕТ СН'!$F$13</f>
        <v>362.44850309999998</v>
      </c>
      <c r="K359" s="37">
        <f>SUMIFS(СВЦЭМ!$J$34:$J$777,СВЦЭМ!$A$34:$A$777,$A359,СВЦЭМ!$B$34:$B$777,K$331)+'СЕТ СН'!$F$13</f>
        <v>329.93546368</v>
      </c>
      <c r="L359" s="37">
        <f>SUMIFS(СВЦЭМ!$J$34:$J$777,СВЦЭМ!$A$34:$A$777,$A359,СВЦЭМ!$B$34:$B$777,L$331)+'СЕТ СН'!$F$13</f>
        <v>316.14933021000002</v>
      </c>
      <c r="M359" s="37">
        <f>SUMIFS(СВЦЭМ!$J$34:$J$777,СВЦЭМ!$A$34:$A$777,$A359,СВЦЭМ!$B$34:$B$777,M$331)+'СЕТ СН'!$F$13</f>
        <v>312.50760477</v>
      </c>
      <c r="N359" s="37">
        <f>SUMIFS(СВЦЭМ!$J$34:$J$777,СВЦЭМ!$A$34:$A$777,$A359,СВЦЭМ!$B$34:$B$777,N$331)+'СЕТ СН'!$F$13</f>
        <v>318.56548418</v>
      </c>
      <c r="O359" s="37">
        <f>SUMIFS(СВЦЭМ!$J$34:$J$777,СВЦЭМ!$A$34:$A$777,$A359,СВЦЭМ!$B$34:$B$777,O$331)+'СЕТ СН'!$F$13</f>
        <v>314.81376197999998</v>
      </c>
      <c r="P359" s="37">
        <f>SUMIFS(СВЦЭМ!$J$34:$J$777,СВЦЭМ!$A$34:$A$777,$A359,СВЦЭМ!$B$34:$B$777,P$331)+'СЕТ СН'!$F$13</f>
        <v>342.13061477999997</v>
      </c>
      <c r="Q359" s="37">
        <f>SUMIFS(СВЦЭМ!$J$34:$J$777,СВЦЭМ!$A$34:$A$777,$A359,СВЦЭМ!$B$34:$B$777,Q$331)+'СЕТ СН'!$F$13</f>
        <v>337.92032009000002</v>
      </c>
      <c r="R359" s="37">
        <f>SUMIFS(СВЦЭМ!$J$34:$J$777,СВЦЭМ!$A$34:$A$777,$A359,СВЦЭМ!$B$34:$B$777,R$331)+'СЕТ СН'!$F$13</f>
        <v>336.99160608</v>
      </c>
      <c r="S359" s="37">
        <f>SUMIFS(СВЦЭМ!$J$34:$J$777,СВЦЭМ!$A$34:$A$777,$A359,СВЦЭМ!$B$34:$B$777,S$331)+'СЕТ СН'!$F$13</f>
        <v>339.88974932000002</v>
      </c>
      <c r="T359" s="37">
        <f>SUMIFS(СВЦЭМ!$J$34:$J$777,СВЦЭМ!$A$34:$A$777,$A359,СВЦЭМ!$B$34:$B$777,T$331)+'СЕТ СН'!$F$13</f>
        <v>344.32281949999998</v>
      </c>
      <c r="U359" s="37">
        <f>SUMIFS(СВЦЭМ!$J$34:$J$777,СВЦЭМ!$A$34:$A$777,$A359,СВЦЭМ!$B$34:$B$777,U$331)+'СЕТ СН'!$F$13</f>
        <v>326.27596256999999</v>
      </c>
      <c r="V359" s="37">
        <f>SUMIFS(СВЦЭМ!$J$34:$J$777,СВЦЭМ!$A$34:$A$777,$A359,СВЦЭМ!$B$34:$B$777,V$331)+'СЕТ СН'!$F$13</f>
        <v>310.26804822999998</v>
      </c>
      <c r="W359" s="37">
        <f>SUMIFS(СВЦЭМ!$J$34:$J$777,СВЦЭМ!$A$34:$A$777,$A359,СВЦЭМ!$B$34:$B$777,W$331)+'СЕТ СН'!$F$13</f>
        <v>375.77985876000002</v>
      </c>
      <c r="X359" s="37">
        <f>SUMIFS(СВЦЭМ!$J$34:$J$777,СВЦЭМ!$A$34:$A$777,$A359,СВЦЭМ!$B$34:$B$777,X$331)+'СЕТ СН'!$F$13</f>
        <v>324.78343991000003</v>
      </c>
      <c r="Y359" s="37">
        <f>SUMIFS(СВЦЭМ!$J$34:$J$777,СВЦЭМ!$A$34:$A$777,$A359,СВЦЭМ!$B$34:$B$777,Y$331)+'СЕТ СН'!$F$13</f>
        <v>332.70129510999999</v>
      </c>
    </row>
    <row r="360" spans="1:27" ht="15.75" x14ac:dyDescent="0.2">
      <c r="A360" s="36">
        <f t="shared" si="9"/>
        <v>42611</v>
      </c>
      <c r="B360" s="37">
        <f>SUMIFS(СВЦЭМ!$J$34:$J$777,СВЦЭМ!$A$34:$A$777,$A360,СВЦЭМ!$B$34:$B$777,B$331)+'СЕТ СН'!$F$13</f>
        <v>385.68862557</v>
      </c>
      <c r="C360" s="37">
        <f>SUMIFS(СВЦЭМ!$J$34:$J$777,СВЦЭМ!$A$34:$A$777,$A360,СВЦЭМ!$B$34:$B$777,C$331)+'СЕТ СН'!$F$13</f>
        <v>422.62643202999999</v>
      </c>
      <c r="D360" s="37">
        <f>SUMIFS(СВЦЭМ!$J$34:$J$777,СВЦЭМ!$A$34:$A$777,$A360,СВЦЭМ!$B$34:$B$777,D$331)+'СЕТ СН'!$F$13</f>
        <v>435.15850465</v>
      </c>
      <c r="E360" s="37">
        <f>SUMIFS(СВЦЭМ!$J$34:$J$777,СВЦЭМ!$A$34:$A$777,$A360,СВЦЭМ!$B$34:$B$777,E$331)+'СЕТ СН'!$F$13</f>
        <v>439.93815427999999</v>
      </c>
      <c r="F360" s="37">
        <f>SUMIFS(СВЦЭМ!$J$34:$J$777,СВЦЭМ!$A$34:$A$777,$A360,СВЦЭМ!$B$34:$B$777,F$331)+'СЕТ СН'!$F$13</f>
        <v>445.05088011999999</v>
      </c>
      <c r="G360" s="37">
        <f>SUMIFS(СВЦЭМ!$J$34:$J$777,СВЦЭМ!$A$34:$A$777,$A360,СВЦЭМ!$B$34:$B$777,G$331)+'СЕТ СН'!$F$13</f>
        <v>441.62427214000002</v>
      </c>
      <c r="H360" s="37">
        <f>SUMIFS(СВЦЭМ!$J$34:$J$777,СВЦЭМ!$A$34:$A$777,$A360,СВЦЭМ!$B$34:$B$777,H$331)+'СЕТ СН'!$F$13</f>
        <v>430.95892873000003</v>
      </c>
      <c r="I360" s="37">
        <f>SUMIFS(СВЦЭМ!$J$34:$J$777,СВЦЭМ!$A$34:$A$777,$A360,СВЦЭМ!$B$34:$B$777,I$331)+'СЕТ СН'!$F$13</f>
        <v>386.45953987000001</v>
      </c>
      <c r="J360" s="37">
        <f>SUMIFS(СВЦЭМ!$J$34:$J$777,СВЦЭМ!$A$34:$A$777,$A360,СВЦЭМ!$B$34:$B$777,J$331)+'СЕТ СН'!$F$13</f>
        <v>384.59970676</v>
      </c>
      <c r="K360" s="37">
        <f>SUMIFS(СВЦЭМ!$J$34:$J$777,СВЦЭМ!$A$34:$A$777,$A360,СВЦЭМ!$B$34:$B$777,K$331)+'СЕТ СН'!$F$13</f>
        <v>382.02437351999998</v>
      </c>
      <c r="L360" s="37">
        <f>SUMIFS(СВЦЭМ!$J$34:$J$777,СВЦЭМ!$A$34:$A$777,$A360,СВЦЭМ!$B$34:$B$777,L$331)+'СЕТ СН'!$F$13</f>
        <v>374.08997459</v>
      </c>
      <c r="M360" s="37">
        <f>SUMIFS(СВЦЭМ!$J$34:$J$777,СВЦЭМ!$A$34:$A$777,$A360,СВЦЭМ!$B$34:$B$777,M$331)+'СЕТ СН'!$F$13</f>
        <v>380.93551895000002</v>
      </c>
      <c r="N360" s="37">
        <f>SUMIFS(СВЦЭМ!$J$34:$J$777,СВЦЭМ!$A$34:$A$777,$A360,СВЦЭМ!$B$34:$B$777,N$331)+'СЕТ СН'!$F$13</f>
        <v>377.66498242</v>
      </c>
      <c r="O360" s="37">
        <f>SUMIFS(СВЦЭМ!$J$34:$J$777,СВЦЭМ!$A$34:$A$777,$A360,СВЦЭМ!$B$34:$B$777,O$331)+'СЕТ СН'!$F$13</f>
        <v>382.73803899000001</v>
      </c>
      <c r="P360" s="37">
        <f>SUMIFS(СВЦЭМ!$J$34:$J$777,СВЦЭМ!$A$34:$A$777,$A360,СВЦЭМ!$B$34:$B$777,P$331)+'СЕТ СН'!$F$13</f>
        <v>380.09707315000003</v>
      </c>
      <c r="Q360" s="37">
        <f>SUMIFS(СВЦЭМ!$J$34:$J$777,СВЦЭМ!$A$34:$A$777,$A360,СВЦЭМ!$B$34:$B$777,Q$331)+'СЕТ СН'!$F$13</f>
        <v>375.24996499999997</v>
      </c>
      <c r="R360" s="37">
        <f>SUMIFS(СВЦЭМ!$J$34:$J$777,СВЦЭМ!$A$34:$A$777,$A360,СВЦЭМ!$B$34:$B$777,R$331)+'СЕТ СН'!$F$13</f>
        <v>373.14082986</v>
      </c>
      <c r="S360" s="37">
        <f>SUMIFS(СВЦЭМ!$J$34:$J$777,СВЦЭМ!$A$34:$A$777,$A360,СВЦЭМ!$B$34:$B$777,S$331)+'СЕТ СН'!$F$13</f>
        <v>372.93319575999999</v>
      </c>
      <c r="T360" s="37">
        <f>SUMIFS(СВЦЭМ!$J$34:$J$777,СВЦЭМ!$A$34:$A$777,$A360,СВЦЭМ!$B$34:$B$777,T$331)+'СЕТ СН'!$F$13</f>
        <v>373.32103804000002</v>
      </c>
      <c r="U360" s="37">
        <f>SUMIFS(СВЦЭМ!$J$34:$J$777,СВЦЭМ!$A$34:$A$777,$A360,СВЦЭМ!$B$34:$B$777,U$331)+'СЕТ СН'!$F$13</f>
        <v>359.77677576999997</v>
      </c>
      <c r="V360" s="37">
        <f>SUMIFS(СВЦЭМ!$J$34:$J$777,СВЦЭМ!$A$34:$A$777,$A360,СВЦЭМ!$B$34:$B$777,V$331)+'СЕТ СН'!$F$13</f>
        <v>372.37119554999998</v>
      </c>
      <c r="W360" s="37">
        <f>SUMIFS(СВЦЭМ!$J$34:$J$777,СВЦЭМ!$A$34:$A$777,$A360,СВЦЭМ!$B$34:$B$777,W$331)+'СЕТ СН'!$F$13</f>
        <v>367.61522803999998</v>
      </c>
      <c r="X360" s="37">
        <f>SUMIFS(СВЦЭМ!$J$34:$J$777,СВЦЭМ!$A$34:$A$777,$A360,СВЦЭМ!$B$34:$B$777,X$331)+'СЕТ СН'!$F$13</f>
        <v>351.98610918000003</v>
      </c>
      <c r="Y360" s="37">
        <f>SUMIFS(СВЦЭМ!$J$34:$J$777,СВЦЭМ!$A$34:$A$777,$A360,СВЦЭМ!$B$34:$B$777,Y$331)+'СЕТ СН'!$F$13</f>
        <v>339.76780819999999</v>
      </c>
    </row>
    <row r="361" spans="1:27" ht="15.75" x14ac:dyDescent="0.2">
      <c r="A361" s="36">
        <f t="shared" si="9"/>
        <v>42612</v>
      </c>
      <c r="B361" s="37">
        <f>SUMIFS(СВЦЭМ!$J$34:$J$777,СВЦЭМ!$A$34:$A$777,$A361,СВЦЭМ!$B$34:$B$777,B$331)+'СЕТ СН'!$F$13</f>
        <v>376.53626363000001</v>
      </c>
      <c r="C361" s="37">
        <f>SUMIFS(СВЦЭМ!$J$34:$J$777,СВЦЭМ!$A$34:$A$777,$A361,СВЦЭМ!$B$34:$B$777,C$331)+'СЕТ СН'!$F$13</f>
        <v>414.83800887000001</v>
      </c>
      <c r="D361" s="37">
        <f>SUMIFS(СВЦЭМ!$J$34:$J$777,СВЦЭМ!$A$34:$A$777,$A361,СВЦЭМ!$B$34:$B$777,D$331)+'СЕТ СН'!$F$13</f>
        <v>431.69005036999999</v>
      </c>
      <c r="E361" s="37">
        <f>SUMIFS(СВЦЭМ!$J$34:$J$777,СВЦЭМ!$A$34:$A$777,$A361,СВЦЭМ!$B$34:$B$777,E$331)+'СЕТ СН'!$F$13</f>
        <v>432.47479377000002</v>
      </c>
      <c r="F361" s="37">
        <f>SUMIFS(СВЦЭМ!$J$34:$J$777,СВЦЭМ!$A$34:$A$777,$A361,СВЦЭМ!$B$34:$B$777,F$331)+'СЕТ СН'!$F$13</f>
        <v>436.3124095</v>
      </c>
      <c r="G361" s="37">
        <f>SUMIFS(СВЦЭМ!$J$34:$J$777,СВЦЭМ!$A$34:$A$777,$A361,СВЦЭМ!$B$34:$B$777,G$331)+'СЕТ СН'!$F$13</f>
        <v>426.46463027999999</v>
      </c>
      <c r="H361" s="37">
        <f>SUMIFS(СВЦЭМ!$J$34:$J$777,СВЦЭМ!$A$34:$A$777,$A361,СВЦЭМ!$B$34:$B$777,H$331)+'СЕТ СН'!$F$13</f>
        <v>407.83008838000001</v>
      </c>
      <c r="I361" s="37">
        <f>SUMIFS(СВЦЭМ!$J$34:$J$777,СВЦЭМ!$A$34:$A$777,$A361,СВЦЭМ!$B$34:$B$777,I$331)+'СЕТ СН'!$F$13</f>
        <v>381.16510725000001</v>
      </c>
      <c r="J361" s="37">
        <f>SUMIFS(СВЦЭМ!$J$34:$J$777,СВЦЭМ!$A$34:$A$777,$A361,СВЦЭМ!$B$34:$B$777,J$331)+'СЕТ СН'!$F$13</f>
        <v>391.80119095999999</v>
      </c>
      <c r="K361" s="37">
        <f>SUMIFS(СВЦЭМ!$J$34:$J$777,СВЦЭМ!$A$34:$A$777,$A361,СВЦЭМ!$B$34:$B$777,K$331)+'СЕТ СН'!$F$13</f>
        <v>390.42478799999998</v>
      </c>
      <c r="L361" s="37">
        <f>SUMIFS(СВЦЭМ!$J$34:$J$777,СВЦЭМ!$A$34:$A$777,$A361,СВЦЭМ!$B$34:$B$777,L$331)+'СЕТ СН'!$F$13</f>
        <v>388.14289004</v>
      </c>
      <c r="M361" s="37">
        <f>SUMIFS(СВЦЭМ!$J$34:$J$777,СВЦЭМ!$A$34:$A$777,$A361,СВЦЭМ!$B$34:$B$777,M$331)+'СЕТ СН'!$F$13</f>
        <v>380.79117188999999</v>
      </c>
      <c r="N361" s="37">
        <f>SUMIFS(СВЦЭМ!$J$34:$J$777,СВЦЭМ!$A$34:$A$777,$A361,СВЦЭМ!$B$34:$B$777,N$331)+'СЕТ СН'!$F$13</f>
        <v>377.62764632</v>
      </c>
      <c r="O361" s="37">
        <f>SUMIFS(СВЦЭМ!$J$34:$J$777,СВЦЭМ!$A$34:$A$777,$A361,СВЦЭМ!$B$34:$B$777,O$331)+'СЕТ СН'!$F$13</f>
        <v>381.10390563999999</v>
      </c>
      <c r="P361" s="37">
        <f>SUMIFS(СВЦЭМ!$J$34:$J$777,СВЦЭМ!$A$34:$A$777,$A361,СВЦЭМ!$B$34:$B$777,P$331)+'СЕТ СН'!$F$13</f>
        <v>375.98613561000002</v>
      </c>
      <c r="Q361" s="37">
        <f>SUMIFS(СВЦЭМ!$J$34:$J$777,СВЦЭМ!$A$34:$A$777,$A361,СВЦЭМ!$B$34:$B$777,Q$331)+'СЕТ СН'!$F$13</f>
        <v>374.40434952999999</v>
      </c>
      <c r="R361" s="37">
        <f>SUMIFS(СВЦЭМ!$J$34:$J$777,СВЦЭМ!$A$34:$A$777,$A361,СВЦЭМ!$B$34:$B$777,R$331)+'СЕТ СН'!$F$13</f>
        <v>377.21419734</v>
      </c>
      <c r="S361" s="37">
        <f>SUMIFS(СВЦЭМ!$J$34:$J$777,СВЦЭМ!$A$34:$A$777,$A361,СВЦЭМ!$B$34:$B$777,S$331)+'СЕТ СН'!$F$13</f>
        <v>376.41606523000002</v>
      </c>
      <c r="T361" s="37">
        <f>SUMIFS(СВЦЭМ!$J$34:$J$777,СВЦЭМ!$A$34:$A$777,$A361,СВЦЭМ!$B$34:$B$777,T$331)+'СЕТ СН'!$F$13</f>
        <v>372.81449253</v>
      </c>
      <c r="U361" s="37">
        <f>SUMIFS(СВЦЭМ!$J$34:$J$777,СВЦЭМ!$A$34:$A$777,$A361,СВЦЭМ!$B$34:$B$777,U$331)+'СЕТ СН'!$F$13</f>
        <v>370.85087447000001</v>
      </c>
      <c r="V361" s="37">
        <f>SUMIFS(СВЦЭМ!$J$34:$J$777,СВЦЭМ!$A$34:$A$777,$A361,СВЦЭМ!$B$34:$B$777,V$331)+'СЕТ СН'!$F$13</f>
        <v>376.76807867999997</v>
      </c>
      <c r="W361" s="37">
        <f>SUMIFS(СВЦЭМ!$J$34:$J$777,СВЦЭМ!$A$34:$A$777,$A361,СВЦЭМ!$B$34:$B$777,W$331)+'СЕТ СН'!$F$13</f>
        <v>372.37614511999999</v>
      </c>
      <c r="X361" s="37">
        <f>SUMIFS(СВЦЭМ!$J$34:$J$777,СВЦЭМ!$A$34:$A$777,$A361,СВЦЭМ!$B$34:$B$777,X$331)+'СЕТ СН'!$F$13</f>
        <v>356.95112528999999</v>
      </c>
      <c r="Y361" s="37">
        <f>SUMIFS(СВЦЭМ!$J$34:$J$777,СВЦЭМ!$A$34:$A$777,$A361,СВЦЭМ!$B$34:$B$777,Y$331)+'СЕТ СН'!$F$13</f>
        <v>343.82025374</v>
      </c>
    </row>
    <row r="362" spans="1:27" ht="15.75" x14ac:dyDescent="0.2">
      <c r="A362" s="36">
        <f t="shared" si="9"/>
        <v>42613</v>
      </c>
      <c r="B362" s="37">
        <f>SUMIFS(СВЦЭМ!$J$34:$J$777,СВЦЭМ!$A$34:$A$777,$A362,СВЦЭМ!$B$34:$B$777,B$331)+'СЕТ СН'!$F$13</f>
        <v>375.67300065000001</v>
      </c>
      <c r="C362" s="37">
        <f>SUMIFS(СВЦЭМ!$J$34:$J$777,СВЦЭМ!$A$34:$A$777,$A362,СВЦЭМ!$B$34:$B$777,C$331)+'СЕТ СН'!$F$13</f>
        <v>417.27647545000002</v>
      </c>
      <c r="D362" s="37">
        <f>SUMIFS(СВЦЭМ!$J$34:$J$777,СВЦЭМ!$A$34:$A$777,$A362,СВЦЭМ!$B$34:$B$777,D$331)+'СЕТ СН'!$F$13</f>
        <v>429.69955960999999</v>
      </c>
      <c r="E362" s="37">
        <f>SUMIFS(СВЦЭМ!$J$34:$J$777,СВЦЭМ!$A$34:$A$777,$A362,СВЦЭМ!$B$34:$B$777,E$331)+'СЕТ СН'!$F$13</f>
        <v>428.40179677999998</v>
      </c>
      <c r="F362" s="37">
        <f>SUMIFS(СВЦЭМ!$J$34:$J$777,СВЦЭМ!$A$34:$A$777,$A362,СВЦЭМ!$B$34:$B$777,F$331)+'СЕТ СН'!$F$13</f>
        <v>429.47271289000003</v>
      </c>
      <c r="G362" s="37">
        <f>SUMIFS(СВЦЭМ!$J$34:$J$777,СВЦЭМ!$A$34:$A$777,$A362,СВЦЭМ!$B$34:$B$777,G$331)+'СЕТ СН'!$F$13</f>
        <v>426.28718644999998</v>
      </c>
      <c r="H362" s="37">
        <f>SUMIFS(СВЦЭМ!$J$34:$J$777,СВЦЭМ!$A$34:$A$777,$A362,СВЦЭМ!$B$34:$B$777,H$331)+'СЕТ СН'!$F$13</f>
        <v>410.42872899999998</v>
      </c>
      <c r="I362" s="37">
        <f>SUMIFS(СВЦЭМ!$J$34:$J$777,СВЦЭМ!$A$34:$A$777,$A362,СВЦЭМ!$B$34:$B$777,I$331)+'СЕТ СН'!$F$13</f>
        <v>386.31068711</v>
      </c>
      <c r="J362" s="37">
        <f>SUMIFS(СВЦЭМ!$J$34:$J$777,СВЦЭМ!$A$34:$A$777,$A362,СВЦЭМ!$B$34:$B$777,J$331)+'СЕТ СН'!$F$13</f>
        <v>391.85898684</v>
      </c>
      <c r="K362" s="37">
        <f>SUMIFS(СВЦЭМ!$J$34:$J$777,СВЦЭМ!$A$34:$A$777,$A362,СВЦЭМ!$B$34:$B$777,K$331)+'СЕТ СН'!$F$13</f>
        <v>387.91719146000003</v>
      </c>
      <c r="L362" s="37">
        <f>SUMIFS(СВЦЭМ!$J$34:$J$777,СВЦЭМ!$A$34:$A$777,$A362,СВЦЭМ!$B$34:$B$777,L$331)+'СЕТ СН'!$F$13</f>
        <v>378.46950420000002</v>
      </c>
      <c r="M362" s="37">
        <f>SUMIFS(СВЦЭМ!$J$34:$J$777,СВЦЭМ!$A$34:$A$777,$A362,СВЦЭМ!$B$34:$B$777,M$331)+'СЕТ СН'!$F$13</f>
        <v>371.13107106000001</v>
      </c>
      <c r="N362" s="37">
        <f>SUMIFS(СВЦЭМ!$J$34:$J$777,СВЦЭМ!$A$34:$A$777,$A362,СВЦЭМ!$B$34:$B$777,N$331)+'СЕТ СН'!$F$13</f>
        <v>364.65065070999998</v>
      </c>
      <c r="O362" s="37">
        <f>SUMIFS(СВЦЭМ!$J$34:$J$777,СВЦЭМ!$A$34:$A$777,$A362,СВЦЭМ!$B$34:$B$777,O$331)+'СЕТ СН'!$F$13</f>
        <v>365.23080686999998</v>
      </c>
      <c r="P362" s="37">
        <f>SUMIFS(СВЦЭМ!$J$34:$J$777,СВЦЭМ!$A$34:$A$777,$A362,СВЦЭМ!$B$34:$B$777,P$331)+'СЕТ СН'!$F$13</f>
        <v>362.19696933</v>
      </c>
      <c r="Q362" s="37">
        <f>SUMIFS(СВЦЭМ!$J$34:$J$777,СВЦЭМ!$A$34:$A$777,$A362,СВЦЭМ!$B$34:$B$777,Q$331)+'СЕТ СН'!$F$13</f>
        <v>359.61526398000001</v>
      </c>
      <c r="R362" s="37">
        <f>SUMIFS(СВЦЭМ!$J$34:$J$777,СВЦЭМ!$A$34:$A$777,$A362,СВЦЭМ!$B$34:$B$777,R$331)+'СЕТ СН'!$F$13</f>
        <v>358.71771601</v>
      </c>
      <c r="S362" s="37">
        <f>SUMIFS(СВЦЭМ!$J$34:$J$777,СВЦЭМ!$A$34:$A$777,$A362,СВЦЭМ!$B$34:$B$777,S$331)+'СЕТ СН'!$F$13</f>
        <v>357.79698336000001</v>
      </c>
      <c r="T362" s="37">
        <f>SUMIFS(СВЦЭМ!$J$34:$J$777,СВЦЭМ!$A$34:$A$777,$A362,СВЦЭМ!$B$34:$B$777,T$331)+'СЕТ СН'!$F$13</f>
        <v>357.87912693999999</v>
      </c>
      <c r="U362" s="37">
        <f>SUMIFS(СВЦЭМ!$J$34:$J$777,СВЦЭМ!$A$34:$A$777,$A362,СВЦЭМ!$B$34:$B$777,U$331)+'СЕТ СН'!$F$13</f>
        <v>359.53146236999999</v>
      </c>
      <c r="V362" s="37">
        <f>SUMIFS(СВЦЭМ!$J$34:$J$777,СВЦЭМ!$A$34:$A$777,$A362,СВЦЭМ!$B$34:$B$777,V$331)+'СЕТ СН'!$F$13</f>
        <v>365.41615798999999</v>
      </c>
      <c r="W362" s="37">
        <f>SUMIFS(СВЦЭМ!$J$34:$J$777,СВЦЭМ!$A$34:$A$777,$A362,СВЦЭМ!$B$34:$B$777,W$331)+'СЕТ СН'!$F$13</f>
        <v>361.70331901999998</v>
      </c>
      <c r="X362" s="37">
        <f>SUMIFS(СВЦЭМ!$J$34:$J$777,СВЦЭМ!$A$34:$A$777,$A362,СВЦЭМ!$B$34:$B$777,X$331)+'СЕТ СН'!$F$13</f>
        <v>348.33951144000002</v>
      </c>
      <c r="Y362" s="37">
        <f>SUMIFS(СВЦЭМ!$J$34:$J$777,СВЦЭМ!$A$34:$A$777,$A362,СВЦЭМ!$B$34:$B$777,Y$331)+'СЕТ СН'!$F$13</f>
        <v>341.65267202000001</v>
      </c>
    </row>
    <row r="363" spans="1:27" ht="15.75" x14ac:dyDescent="0.2">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7" ht="12.75" customHeight="1" x14ac:dyDescent="0.2">
      <c r="A364" s="87" t="s">
        <v>7</v>
      </c>
      <c r="B364" s="81" t="s">
        <v>134</v>
      </c>
      <c r="C364" s="82"/>
      <c r="D364" s="82"/>
      <c r="E364" s="82"/>
      <c r="F364" s="82"/>
      <c r="G364" s="82"/>
      <c r="H364" s="82"/>
      <c r="I364" s="82"/>
      <c r="J364" s="82"/>
      <c r="K364" s="82"/>
      <c r="L364" s="82"/>
      <c r="M364" s="82"/>
      <c r="N364" s="82"/>
      <c r="O364" s="82"/>
      <c r="P364" s="82"/>
      <c r="Q364" s="82"/>
      <c r="R364" s="82"/>
      <c r="S364" s="82"/>
      <c r="T364" s="82"/>
      <c r="U364" s="82"/>
      <c r="V364" s="82"/>
      <c r="W364" s="82"/>
      <c r="X364" s="82"/>
      <c r="Y364" s="83"/>
    </row>
    <row r="365" spans="1:27" ht="12.75" customHeight="1" x14ac:dyDescent="0.2">
      <c r="A365" s="88"/>
      <c r="B365" s="84"/>
      <c r="C365" s="85"/>
      <c r="D365" s="85"/>
      <c r="E365" s="85"/>
      <c r="F365" s="85"/>
      <c r="G365" s="85"/>
      <c r="H365" s="85"/>
      <c r="I365" s="85"/>
      <c r="J365" s="85"/>
      <c r="K365" s="85"/>
      <c r="L365" s="85"/>
      <c r="M365" s="85"/>
      <c r="N365" s="85"/>
      <c r="O365" s="85"/>
      <c r="P365" s="85"/>
      <c r="Q365" s="85"/>
      <c r="R365" s="85"/>
      <c r="S365" s="85"/>
      <c r="T365" s="85"/>
      <c r="U365" s="85"/>
      <c r="V365" s="85"/>
      <c r="W365" s="85"/>
      <c r="X365" s="85"/>
      <c r="Y365" s="86"/>
    </row>
    <row r="366" spans="1:27" s="47" customFormat="1" ht="12.75" customHeight="1" x14ac:dyDescent="0.2">
      <c r="A366" s="89"/>
      <c r="B366" s="35">
        <v>1</v>
      </c>
      <c r="C366" s="35">
        <v>2</v>
      </c>
      <c r="D366" s="35">
        <v>3</v>
      </c>
      <c r="E366" s="35">
        <v>4</v>
      </c>
      <c r="F366" s="35">
        <v>5</v>
      </c>
      <c r="G366" s="35">
        <v>6</v>
      </c>
      <c r="H366" s="35">
        <v>7</v>
      </c>
      <c r="I366" s="35">
        <v>8</v>
      </c>
      <c r="J366" s="35">
        <v>9</v>
      </c>
      <c r="K366" s="35">
        <v>10</v>
      </c>
      <c r="L366" s="35">
        <v>11</v>
      </c>
      <c r="M366" s="35">
        <v>12</v>
      </c>
      <c r="N366" s="35">
        <v>13</v>
      </c>
      <c r="O366" s="35">
        <v>14</v>
      </c>
      <c r="P366" s="35">
        <v>15</v>
      </c>
      <c r="Q366" s="35">
        <v>16</v>
      </c>
      <c r="R366" s="35">
        <v>17</v>
      </c>
      <c r="S366" s="35">
        <v>18</v>
      </c>
      <c r="T366" s="35">
        <v>19</v>
      </c>
      <c r="U366" s="35">
        <v>20</v>
      </c>
      <c r="V366" s="35">
        <v>21</v>
      </c>
      <c r="W366" s="35">
        <v>22</v>
      </c>
      <c r="X366" s="35">
        <v>23</v>
      </c>
      <c r="Y366" s="35">
        <v>24</v>
      </c>
    </row>
    <row r="367" spans="1:27" ht="15.75" customHeight="1" x14ac:dyDescent="0.2">
      <c r="A367" s="36" t="str">
        <f>A332</f>
        <v>01.08.2016</v>
      </c>
      <c r="B367" s="37">
        <f>SUMIFS(СВЦЭМ!$K$34:$K$777,СВЦЭМ!$A$34:$A$777,$A367,СВЦЭМ!$B$34:$B$777,B$366)+'СЕТ СН'!$F$13</f>
        <v>422.32334465999998</v>
      </c>
      <c r="C367" s="37">
        <f>SUMIFS(СВЦЭМ!$K$34:$K$777,СВЦЭМ!$A$34:$A$777,$A367,СВЦЭМ!$B$34:$B$777,C$366)+'СЕТ СН'!$F$13</f>
        <v>462.69132624000002</v>
      </c>
      <c r="D367" s="37">
        <f>SUMIFS(СВЦЭМ!$K$34:$K$777,СВЦЭМ!$A$34:$A$777,$A367,СВЦЭМ!$B$34:$B$777,D$366)+'СЕТ СН'!$F$13</f>
        <v>493.09911813000002</v>
      </c>
      <c r="E367" s="37">
        <f>SUMIFS(СВЦЭМ!$K$34:$K$777,СВЦЭМ!$A$34:$A$777,$A367,СВЦЭМ!$B$34:$B$777,E$366)+'СЕТ СН'!$F$13</f>
        <v>504.12203955000001</v>
      </c>
      <c r="F367" s="37">
        <f>SUMIFS(СВЦЭМ!$K$34:$K$777,СВЦЭМ!$A$34:$A$777,$A367,СВЦЭМ!$B$34:$B$777,F$366)+'СЕТ СН'!$F$13</f>
        <v>507.97359247999998</v>
      </c>
      <c r="G367" s="37">
        <f>SUMIFS(СВЦЭМ!$K$34:$K$777,СВЦЭМ!$A$34:$A$777,$A367,СВЦЭМ!$B$34:$B$777,G$366)+'СЕТ СН'!$F$13</f>
        <v>501.04844847999999</v>
      </c>
      <c r="H367" s="37">
        <f>SUMIFS(СВЦЭМ!$K$34:$K$777,СВЦЭМ!$A$34:$A$777,$A367,СВЦЭМ!$B$34:$B$777,H$366)+'СЕТ СН'!$F$13</f>
        <v>469.80179527000001</v>
      </c>
      <c r="I367" s="37">
        <f>SUMIFS(СВЦЭМ!$K$34:$K$777,СВЦЭМ!$A$34:$A$777,$A367,СВЦЭМ!$B$34:$B$777,I$366)+'СЕТ СН'!$F$13</f>
        <v>447.68356476000002</v>
      </c>
      <c r="J367" s="37">
        <f>SUMIFS(СВЦЭМ!$K$34:$K$777,СВЦЭМ!$A$34:$A$777,$A367,СВЦЭМ!$B$34:$B$777,J$366)+'СЕТ СН'!$F$13</f>
        <v>467.16520412</v>
      </c>
      <c r="K367" s="37">
        <f>SUMIFS(СВЦЭМ!$K$34:$K$777,СВЦЭМ!$A$34:$A$777,$A367,СВЦЭМ!$B$34:$B$777,K$366)+'СЕТ СН'!$F$13</f>
        <v>466.97899224999998</v>
      </c>
      <c r="L367" s="37">
        <f>SUMIFS(СВЦЭМ!$K$34:$K$777,СВЦЭМ!$A$34:$A$777,$A367,СВЦЭМ!$B$34:$B$777,L$366)+'СЕТ СН'!$F$13</f>
        <v>454.20868815</v>
      </c>
      <c r="M367" s="37">
        <f>SUMIFS(СВЦЭМ!$K$34:$K$777,СВЦЭМ!$A$34:$A$777,$A367,СВЦЭМ!$B$34:$B$777,M$366)+'СЕТ СН'!$F$13</f>
        <v>440.13592263999999</v>
      </c>
      <c r="N367" s="37">
        <f>SUMIFS(СВЦЭМ!$K$34:$K$777,СВЦЭМ!$A$34:$A$777,$A367,СВЦЭМ!$B$34:$B$777,N$366)+'СЕТ СН'!$F$13</f>
        <v>441.68060355</v>
      </c>
      <c r="O367" s="37">
        <f>SUMIFS(СВЦЭМ!$K$34:$K$777,СВЦЭМ!$A$34:$A$777,$A367,СВЦЭМ!$B$34:$B$777,O$366)+'СЕТ СН'!$F$13</f>
        <v>444.35933552</v>
      </c>
      <c r="P367" s="37">
        <f>SUMIFS(СВЦЭМ!$K$34:$K$777,СВЦЭМ!$A$34:$A$777,$A367,СВЦЭМ!$B$34:$B$777,P$366)+'СЕТ СН'!$F$13</f>
        <v>444.12558666000001</v>
      </c>
      <c r="Q367" s="37">
        <f>SUMIFS(СВЦЭМ!$K$34:$K$777,СВЦЭМ!$A$34:$A$777,$A367,СВЦЭМ!$B$34:$B$777,Q$366)+'СЕТ СН'!$F$13</f>
        <v>442.57617126000002</v>
      </c>
      <c r="R367" s="37">
        <f>SUMIFS(СВЦЭМ!$K$34:$K$777,СВЦЭМ!$A$34:$A$777,$A367,СВЦЭМ!$B$34:$B$777,R$366)+'СЕТ СН'!$F$13</f>
        <v>441.96346111000003</v>
      </c>
      <c r="S367" s="37">
        <f>SUMIFS(СВЦЭМ!$K$34:$K$777,СВЦЭМ!$A$34:$A$777,$A367,СВЦЭМ!$B$34:$B$777,S$366)+'СЕТ СН'!$F$13</f>
        <v>439.50006588999997</v>
      </c>
      <c r="T367" s="37">
        <f>SUMIFS(СВЦЭМ!$K$34:$K$777,СВЦЭМ!$A$34:$A$777,$A367,СВЦЭМ!$B$34:$B$777,T$366)+'СЕТ СН'!$F$13</f>
        <v>436.85990733</v>
      </c>
      <c r="U367" s="37">
        <f>SUMIFS(СВЦЭМ!$K$34:$K$777,СВЦЭМ!$A$34:$A$777,$A367,СВЦЭМ!$B$34:$B$777,U$366)+'СЕТ СН'!$F$13</f>
        <v>371.49201138000001</v>
      </c>
      <c r="V367" s="37">
        <f>SUMIFS(СВЦЭМ!$K$34:$K$777,СВЦЭМ!$A$34:$A$777,$A367,СВЦЭМ!$B$34:$B$777,V$366)+'СЕТ СН'!$F$13</f>
        <v>351.25941086</v>
      </c>
      <c r="W367" s="37">
        <f>SUMIFS(СВЦЭМ!$K$34:$K$777,СВЦЭМ!$A$34:$A$777,$A367,СВЦЭМ!$B$34:$B$777,W$366)+'СЕТ СН'!$F$13</f>
        <v>355.78133442000001</v>
      </c>
      <c r="X367" s="37">
        <f>SUMIFS(СВЦЭМ!$K$34:$K$777,СВЦЭМ!$A$34:$A$777,$A367,СВЦЭМ!$B$34:$B$777,X$366)+'СЕТ СН'!$F$13</f>
        <v>346.53259202999999</v>
      </c>
      <c r="Y367" s="37">
        <f>SUMIFS(СВЦЭМ!$K$34:$K$777,СВЦЭМ!$A$34:$A$777,$A367,СВЦЭМ!$B$34:$B$777,Y$366)+'СЕТ СН'!$F$13</f>
        <v>361.03983699999998</v>
      </c>
      <c r="AA367" s="46"/>
    </row>
    <row r="368" spans="1:27" ht="15.75" x14ac:dyDescent="0.2">
      <c r="A368" s="36">
        <f>A367+1</f>
        <v>42584</v>
      </c>
      <c r="B368" s="37">
        <f>SUMIFS(СВЦЭМ!$K$34:$K$777,СВЦЭМ!$A$34:$A$777,$A368,СВЦЭМ!$B$34:$B$777,B$366)+'СЕТ СН'!$F$13</f>
        <v>392.74926227999998</v>
      </c>
      <c r="C368" s="37">
        <f>SUMIFS(СВЦЭМ!$K$34:$K$777,СВЦЭМ!$A$34:$A$777,$A368,СВЦЭМ!$B$34:$B$777,C$366)+'СЕТ СН'!$F$13</f>
        <v>445.33381435000001</v>
      </c>
      <c r="D368" s="37">
        <f>SUMIFS(СВЦЭМ!$K$34:$K$777,СВЦЭМ!$A$34:$A$777,$A368,СВЦЭМ!$B$34:$B$777,D$366)+'СЕТ СН'!$F$13</f>
        <v>474.41314603000001</v>
      </c>
      <c r="E368" s="37">
        <f>SUMIFS(СВЦЭМ!$K$34:$K$777,СВЦЭМ!$A$34:$A$777,$A368,СВЦЭМ!$B$34:$B$777,E$366)+'СЕТ СН'!$F$13</f>
        <v>481.95195716000001</v>
      </c>
      <c r="F368" s="37">
        <f>SUMIFS(СВЦЭМ!$K$34:$K$777,СВЦЭМ!$A$34:$A$777,$A368,СВЦЭМ!$B$34:$B$777,F$366)+'СЕТ СН'!$F$13</f>
        <v>482.38044258000002</v>
      </c>
      <c r="G368" s="37">
        <f>SUMIFS(СВЦЭМ!$K$34:$K$777,СВЦЭМ!$A$34:$A$777,$A368,СВЦЭМ!$B$34:$B$777,G$366)+'СЕТ СН'!$F$13</f>
        <v>481.35754277000001</v>
      </c>
      <c r="H368" s="37">
        <f>SUMIFS(СВЦЭМ!$K$34:$K$777,СВЦЭМ!$A$34:$A$777,$A368,СВЦЭМ!$B$34:$B$777,H$366)+'СЕТ СН'!$F$13</f>
        <v>448.71282768999998</v>
      </c>
      <c r="I368" s="37">
        <f>SUMIFS(СВЦЭМ!$K$34:$K$777,СВЦЭМ!$A$34:$A$777,$A368,СВЦЭМ!$B$34:$B$777,I$366)+'СЕТ СН'!$F$13</f>
        <v>435.45637025000002</v>
      </c>
      <c r="J368" s="37">
        <f>SUMIFS(СВЦЭМ!$K$34:$K$777,СВЦЭМ!$A$34:$A$777,$A368,СВЦЭМ!$B$34:$B$777,J$366)+'СЕТ СН'!$F$13</f>
        <v>451.73392174000003</v>
      </c>
      <c r="K368" s="37">
        <f>SUMIFS(СВЦЭМ!$K$34:$K$777,СВЦЭМ!$A$34:$A$777,$A368,СВЦЭМ!$B$34:$B$777,K$366)+'СЕТ СН'!$F$13</f>
        <v>454.37922092999997</v>
      </c>
      <c r="L368" s="37">
        <f>SUMIFS(СВЦЭМ!$K$34:$K$777,СВЦЭМ!$A$34:$A$777,$A368,СВЦЭМ!$B$34:$B$777,L$366)+'СЕТ СН'!$F$13</f>
        <v>451.59834612999998</v>
      </c>
      <c r="M368" s="37">
        <f>SUMIFS(СВЦЭМ!$K$34:$K$777,СВЦЭМ!$A$34:$A$777,$A368,СВЦЭМ!$B$34:$B$777,M$366)+'СЕТ СН'!$F$13</f>
        <v>459.25284734000002</v>
      </c>
      <c r="N368" s="37">
        <f>SUMIFS(СВЦЭМ!$K$34:$K$777,СВЦЭМ!$A$34:$A$777,$A368,СВЦЭМ!$B$34:$B$777,N$366)+'СЕТ СН'!$F$13</f>
        <v>450.10954090000001</v>
      </c>
      <c r="O368" s="37">
        <f>SUMIFS(СВЦЭМ!$K$34:$K$777,СВЦЭМ!$A$34:$A$777,$A368,СВЦЭМ!$B$34:$B$777,O$366)+'СЕТ СН'!$F$13</f>
        <v>440.58832279000001</v>
      </c>
      <c r="P368" s="37">
        <f>SUMIFS(СВЦЭМ!$K$34:$K$777,СВЦЭМ!$A$34:$A$777,$A368,СВЦЭМ!$B$34:$B$777,P$366)+'СЕТ СН'!$F$13</f>
        <v>441.43910505000002</v>
      </c>
      <c r="Q368" s="37">
        <f>SUMIFS(СВЦЭМ!$K$34:$K$777,СВЦЭМ!$A$34:$A$777,$A368,СВЦЭМ!$B$34:$B$777,Q$366)+'СЕТ СН'!$F$13</f>
        <v>438.05364735000001</v>
      </c>
      <c r="R368" s="37">
        <f>SUMIFS(СВЦЭМ!$K$34:$K$777,СВЦЭМ!$A$34:$A$777,$A368,СВЦЭМ!$B$34:$B$777,R$366)+'СЕТ СН'!$F$13</f>
        <v>435.37200605999999</v>
      </c>
      <c r="S368" s="37">
        <f>SUMIFS(СВЦЭМ!$K$34:$K$777,СВЦЭМ!$A$34:$A$777,$A368,СВЦЭМ!$B$34:$B$777,S$366)+'СЕТ СН'!$F$13</f>
        <v>435.7441513</v>
      </c>
      <c r="T368" s="37">
        <f>SUMIFS(СВЦЭМ!$K$34:$K$777,СВЦЭМ!$A$34:$A$777,$A368,СВЦЭМ!$B$34:$B$777,T$366)+'СЕТ СН'!$F$13</f>
        <v>435.17435225999998</v>
      </c>
      <c r="U368" s="37">
        <f>SUMIFS(СВЦЭМ!$K$34:$K$777,СВЦЭМ!$A$34:$A$777,$A368,СВЦЭМ!$B$34:$B$777,U$366)+'СЕТ СН'!$F$13</f>
        <v>429.56690107999998</v>
      </c>
      <c r="V368" s="37">
        <f>SUMIFS(СВЦЭМ!$K$34:$K$777,СВЦЭМ!$A$34:$A$777,$A368,СВЦЭМ!$B$34:$B$777,V$366)+'СЕТ СН'!$F$13</f>
        <v>433.20229545000001</v>
      </c>
      <c r="W368" s="37">
        <f>SUMIFS(СВЦЭМ!$K$34:$K$777,СВЦЭМ!$A$34:$A$777,$A368,СВЦЭМ!$B$34:$B$777,W$366)+'СЕТ СН'!$F$13</f>
        <v>439.99847375000002</v>
      </c>
      <c r="X368" s="37">
        <f>SUMIFS(СВЦЭМ!$K$34:$K$777,СВЦЭМ!$A$34:$A$777,$A368,СВЦЭМ!$B$34:$B$777,X$366)+'СЕТ СН'!$F$13</f>
        <v>419.93796458999998</v>
      </c>
      <c r="Y368" s="37">
        <f>SUMIFS(СВЦЭМ!$K$34:$K$777,СВЦЭМ!$A$34:$A$777,$A368,СВЦЭМ!$B$34:$B$777,Y$366)+'СЕТ СН'!$F$13</f>
        <v>400.31893293000002</v>
      </c>
    </row>
    <row r="369" spans="1:25" ht="15.75" x14ac:dyDescent="0.2">
      <c r="A369" s="36">
        <f t="shared" ref="A369:A397" si="10">A368+1</f>
        <v>42585</v>
      </c>
      <c r="B369" s="37">
        <f>SUMIFS(СВЦЭМ!$K$34:$K$777,СВЦЭМ!$A$34:$A$777,$A369,СВЦЭМ!$B$34:$B$777,B$366)+'СЕТ СН'!$F$13</f>
        <v>411.63803861000002</v>
      </c>
      <c r="C369" s="37">
        <f>SUMIFS(СВЦЭМ!$K$34:$K$777,СВЦЭМ!$A$34:$A$777,$A369,СВЦЭМ!$B$34:$B$777,C$366)+'СЕТ СН'!$F$13</f>
        <v>448.19090562999997</v>
      </c>
      <c r="D369" s="37">
        <f>SUMIFS(СВЦЭМ!$K$34:$K$777,СВЦЭМ!$A$34:$A$777,$A369,СВЦЭМ!$B$34:$B$777,D$366)+'СЕТ СН'!$F$13</f>
        <v>481.44055757000001</v>
      </c>
      <c r="E369" s="37">
        <f>SUMIFS(СВЦЭМ!$K$34:$K$777,СВЦЭМ!$A$34:$A$777,$A369,СВЦЭМ!$B$34:$B$777,E$366)+'СЕТ СН'!$F$13</f>
        <v>493.91628521000001</v>
      </c>
      <c r="F369" s="37">
        <f>SUMIFS(СВЦЭМ!$K$34:$K$777,СВЦЭМ!$A$34:$A$777,$A369,СВЦЭМ!$B$34:$B$777,F$366)+'СЕТ СН'!$F$13</f>
        <v>493.52385858999997</v>
      </c>
      <c r="G369" s="37">
        <f>SUMIFS(СВЦЭМ!$K$34:$K$777,СВЦЭМ!$A$34:$A$777,$A369,СВЦЭМ!$B$34:$B$777,G$366)+'СЕТ СН'!$F$13</f>
        <v>488.20707557999998</v>
      </c>
      <c r="H369" s="37">
        <f>SUMIFS(СВЦЭМ!$K$34:$K$777,СВЦЭМ!$A$34:$A$777,$A369,СВЦЭМ!$B$34:$B$777,H$366)+'СЕТ СН'!$F$13</f>
        <v>457.08844909999999</v>
      </c>
      <c r="I369" s="37">
        <f>SUMIFS(СВЦЭМ!$K$34:$K$777,СВЦЭМ!$A$34:$A$777,$A369,СВЦЭМ!$B$34:$B$777,I$366)+'СЕТ СН'!$F$13</f>
        <v>425.85752983999998</v>
      </c>
      <c r="J369" s="37">
        <f>SUMIFS(СВЦЭМ!$K$34:$K$777,СВЦЭМ!$A$34:$A$777,$A369,СВЦЭМ!$B$34:$B$777,J$366)+'СЕТ СН'!$F$13</f>
        <v>436.43086520999998</v>
      </c>
      <c r="K369" s="37">
        <f>SUMIFS(СВЦЭМ!$K$34:$K$777,СВЦЭМ!$A$34:$A$777,$A369,СВЦЭМ!$B$34:$B$777,K$366)+'СЕТ СН'!$F$13</f>
        <v>436.19748134999998</v>
      </c>
      <c r="L369" s="37">
        <f>SUMIFS(СВЦЭМ!$K$34:$K$777,СВЦЭМ!$A$34:$A$777,$A369,СВЦЭМ!$B$34:$B$777,L$366)+'СЕТ СН'!$F$13</f>
        <v>427.66592032</v>
      </c>
      <c r="M369" s="37">
        <f>SUMIFS(СВЦЭМ!$K$34:$K$777,СВЦЭМ!$A$34:$A$777,$A369,СВЦЭМ!$B$34:$B$777,M$366)+'СЕТ СН'!$F$13</f>
        <v>430.24952235000001</v>
      </c>
      <c r="N369" s="37">
        <f>SUMIFS(СВЦЭМ!$K$34:$K$777,СВЦЭМ!$A$34:$A$777,$A369,СВЦЭМ!$B$34:$B$777,N$366)+'СЕТ СН'!$F$13</f>
        <v>429.09233945</v>
      </c>
      <c r="O369" s="37">
        <f>SUMIFS(СВЦЭМ!$K$34:$K$777,СВЦЭМ!$A$34:$A$777,$A369,СВЦЭМ!$B$34:$B$777,O$366)+'СЕТ СН'!$F$13</f>
        <v>436.54363898000003</v>
      </c>
      <c r="P369" s="37">
        <f>SUMIFS(СВЦЭМ!$K$34:$K$777,СВЦЭМ!$A$34:$A$777,$A369,СВЦЭМ!$B$34:$B$777,P$366)+'СЕТ СН'!$F$13</f>
        <v>434.40160225</v>
      </c>
      <c r="Q369" s="37">
        <f>SUMIFS(СВЦЭМ!$K$34:$K$777,СВЦЭМ!$A$34:$A$777,$A369,СВЦЭМ!$B$34:$B$777,Q$366)+'СЕТ СН'!$F$13</f>
        <v>427.17640691000003</v>
      </c>
      <c r="R369" s="37">
        <f>SUMIFS(СВЦЭМ!$K$34:$K$777,СВЦЭМ!$A$34:$A$777,$A369,СВЦЭМ!$B$34:$B$777,R$366)+'СЕТ СН'!$F$13</f>
        <v>421.68976936000001</v>
      </c>
      <c r="S369" s="37">
        <f>SUMIFS(СВЦЭМ!$K$34:$K$777,СВЦЭМ!$A$34:$A$777,$A369,СВЦЭМ!$B$34:$B$777,S$366)+'СЕТ СН'!$F$13</f>
        <v>422.20141310000002</v>
      </c>
      <c r="T369" s="37">
        <f>SUMIFS(СВЦЭМ!$K$34:$K$777,СВЦЭМ!$A$34:$A$777,$A369,СВЦЭМ!$B$34:$B$777,T$366)+'СЕТ СН'!$F$13</f>
        <v>421.00441323000001</v>
      </c>
      <c r="U369" s="37">
        <f>SUMIFS(СВЦЭМ!$K$34:$K$777,СВЦЭМ!$A$34:$A$777,$A369,СВЦЭМ!$B$34:$B$777,U$366)+'СЕТ СН'!$F$13</f>
        <v>418.17508584000001</v>
      </c>
      <c r="V369" s="37">
        <f>SUMIFS(СВЦЭМ!$K$34:$K$777,СВЦЭМ!$A$34:$A$777,$A369,СВЦЭМ!$B$34:$B$777,V$366)+'СЕТ СН'!$F$13</f>
        <v>425.07632211999999</v>
      </c>
      <c r="W369" s="37">
        <f>SUMIFS(СВЦЭМ!$K$34:$K$777,СВЦЭМ!$A$34:$A$777,$A369,СВЦЭМ!$B$34:$B$777,W$366)+'СЕТ СН'!$F$13</f>
        <v>441.63474179999997</v>
      </c>
      <c r="X369" s="37">
        <f>SUMIFS(СВЦЭМ!$K$34:$K$777,СВЦЭМ!$A$34:$A$777,$A369,СВЦЭМ!$B$34:$B$777,X$366)+'СЕТ СН'!$F$13</f>
        <v>404.43144224999998</v>
      </c>
      <c r="Y369" s="37">
        <f>SUMIFS(СВЦЭМ!$K$34:$K$777,СВЦЭМ!$A$34:$A$777,$A369,СВЦЭМ!$B$34:$B$777,Y$366)+'СЕТ СН'!$F$13</f>
        <v>385.18910398999998</v>
      </c>
    </row>
    <row r="370" spans="1:25" ht="15.75" x14ac:dyDescent="0.2">
      <c r="A370" s="36">
        <f t="shared" si="10"/>
        <v>42586</v>
      </c>
      <c r="B370" s="37">
        <f>SUMIFS(СВЦЭМ!$K$34:$K$777,СВЦЭМ!$A$34:$A$777,$A370,СВЦЭМ!$B$34:$B$777,B$366)+'СЕТ СН'!$F$13</f>
        <v>421.33461691999997</v>
      </c>
      <c r="C370" s="37">
        <f>SUMIFS(СВЦЭМ!$K$34:$K$777,СВЦЭМ!$A$34:$A$777,$A370,СВЦЭМ!$B$34:$B$777,C$366)+'СЕТ СН'!$F$13</f>
        <v>463.86111117000002</v>
      </c>
      <c r="D370" s="37">
        <f>SUMIFS(СВЦЭМ!$K$34:$K$777,СВЦЭМ!$A$34:$A$777,$A370,СВЦЭМ!$B$34:$B$777,D$366)+'СЕТ СН'!$F$13</f>
        <v>497.60143328999999</v>
      </c>
      <c r="E370" s="37">
        <f>SUMIFS(СВЦЭМ!$K$34:$K$777,СВЦЭМ!$A$34:$A$777,$A370,СВЦЭМ!$B$34:$B$777,E$366)+'СЕТ СН'!$F$13</f>
        <v>506.83966192999998</v>
      </c>
      <c r="F370" s="37">
        <f>SUMIFS(СВЦЭМ!$K$34:$K$777,СВЦЭМ!$A$34:$A$777,$A370,СВЦЭМ!$B$34:$B$777,F$366)+'СЕТ СН'!$F$13</f>
        <v>512.95014831000003</v>
      </c>
      <c r="G370" s="37">
        <f>SUMIFS(СВЦЭМ!$K$34:$K$777,СВЦЭМ!$A$34:$A$777,$A370,СВЦЭМ!$B$34:$B$777,G$366)+'СЕТ СН'!$F$13</f>
        <v>511.64311090000001</v>
      </c>
      <c r="H370" s="37">
        <f>SUMIFS(СВЦЭМ!$K$34:$K$777,СВЦЭМ!$A$34:$A$777,$A370,СВЦЭМ!$B$34:$B$777,H$366)+'СЕТ СН'!$F$13</f>
        <v>474.40056626000001</v>
      </c>
      <c r="I370" s="37">
        <f>SUMIFS(СВЦЭМ!$K$34:$K$777,СВЦЭМ!$A$34:$A$777,$A370,СВЦЭМ!$B$34:$B$777,I$366)+'СЕТ СН'!$F$13</f>
        <v>439.41293463</v>
      </c>
      <c r="J370" s="37">
        <f>SUMIFS(СВЦЭМ!$K$34:$K$777,СВЦЭМ!$A$34:$A$777,$A370,СВЦЭМ!$B$34:$B$777,J$366)+'СЕТ СН'!$F$13</f>
        <v>449.05357735000001</v>
      </c>
      <c r="K370" s="37">
        <f>SUMIFS(СВЦЭМ!$K$34:$K$777,СВЦЭМ!$A$34:$A$777,$A370,СВЦЭМ!$B$34:$B$777,K$366)+'СЕТ СН'!$F$13</f>
        <v>459.50580164000002</v>
      </c>
      <c r="L370" s="37">
        <f>SUMIFS(СВЦЭМ!$K$34:$K$777,СВЦЭМ!$A$34:$A$777,$A370,СВЦЭМ!$B$34:$B$777,L$366)+'СЕТ СН'!$F$13</f>
        <v>433.71906301000001</v>
      </c>
      <c r="M370" s="37">
        <f>SUMIFS(СВЦЭМ!$K$34:$K$777,СВЦЭМ!$A$34:$A$777,$A370,СВЦЭМ!$B$34:$B$777,M$366)+'СЕТ СН'!$F$13</f>
        <v>421.22030876000002</v>
      </c>
      <c r="N370" s="37">
        <f>SUMIFS(СВЦЭМ!$K$34:$K$777,СВЦЭМ!$A$34:$A$777,$A370,СВЦЭМ!$B$34:$B$777,N$366)+'СЕТ СН'!$F$13</f>
        <v>415.45370922000001</v>
      </c>
      <c r="O370" s="37">
        <f>SUMIFS(СВЦЭМ!$K$34:$K$777,СВЦЭМ!$A$34:$A$777,$A370,СВЦЭМ!$B$34:$B$777,O$366)+'СЕТ СН'!$F$13</f>
        <v>426.41556937000001</v>
      </c>
      <c r="P370" s="37">
        <f>SUMIFS(СВЦЭМ!$K$34:$K$777,СВЦЭМ!$A$34:$A$777,$A370,СВЦЭМ!$B$34:$B$777,P$366)+'СЕТ СН'!$F$13</f>
        <v>421.25394621999999</v>
      </c>
      <c r="Q370" s="37">
        <f>SUMIFS(СВЦЭМ!$K$34:$K$777,СВЦЭМ!$A$34:$A$777,$A370,СВЦЭМ!$B$34:$B$777,Q$366)+'СЕТ СН'!$F$13</f>
        <v>415.79534298999999</v>
      </c>
      <c r="R370" s="37">
        <f>SUMIFS(СВЦЭМ!$K$34:$K$777,СВЦЭМ!$A$34:$A$777,$A370,СВЦЭМ!$B$34:$B$777,R$366)+'СЕТ СН'!$F$13</f>
        <v>415.15266530999997</v>
      </c>
      <c r="S370" s="37">
        <f>SUMIFS(СВЦЭМ!$K$34:$K$777,СВЦЭМ!$A$34:$A$777,$A370,СВЦЭМ!$B$34:$B$777,S$366)+'СЕТ СН'!$F$13</f>
        <v>418.34752850000001</v>
      </c>
      <c r="T370" s="37">
        <f>SUMIFS(СВЦЭМ!$K$34:$K$777,СВЦЭМ!$A$34:$A$777,$A370,СВЦЭМ!$B$34:$B$777,T$366)+'СЕТ СН'!$F$13</f>
        <v>418.38370953999998</v>
      </c>
      <c r="U370" s="37">
        <f>SUMIFS(СВЦЭМ!$K$34:$K$777,СВЦЭМ!$A$34:$A$777,$A370,СВЦЭМ!$B$34:$B$777,U$366)+'СЕТ СН'!$F$13</f>
        <v>417.67798958999998</v>
      </c>
      <c r="V370" s="37">
        <f>SUMIFS(СВЦЭМ!$K$34:$K$777,СВЦЭМ!$A$34:$A$777,$A370,СВЦЭМ!$B$34:$B$777,V$366)+'СЕТ СН'!$F$13</f>
        <v>428.58052273999999</v>
      </c>
      <c r="W370" s="37">
        <f>SUMIFS(СВЦЭМ!$K$34:$K$777,СВЦЭМ!$A$34:$A$777,$A370,СВЦЭМ!$B$34:$B$777,W$366)+'СЕТ СН'!$F$13</f>
        <v>438.03985920999997</v>
      </c>
      <c r="X370" s="37">
        <f>SUMIFS(СВЦЭМ!$K$34:$K$777,СВЦЭМ!$A$34:$A$777,$A370,СВЦЭМ!$B$34:$B$777,X$366)+'СЕТ СН'!$F$13</f>
        <v>418.08488930999999</v>
      </c>
      <c r="Y370" s="37">
        <f>SUMIFS(СВЦЭМ!$K$34:$K$777,СВЦЭМ!$A$34:$A$777,$A370,СВЦЭМ!$B$34:$B$777,Y$366)+'СЕТ СН'!$F$13</f>
        <v>404.78027896999998</v>
      </c>
    </row>
    <row r="371" spans="1:25" ht="15.75" x14ac:dyDescent="0.2">
      <c r="A371" s="36">
        <f t="shared" si="10"/>
        <v>42587</v>
      </c>
      <c r="B371" s="37">
        <f>SUMIFS(СВЦЭМ!$K$34:$K$777,СВЦЭМ!$A$34:$A$777,$A371,СВЦЭМ!$B$34:$B$777,B$366)+'СЕТ СН'!$F$13</f>
        <v>356.73800689000001</v>
      </c>
      <c r="C371" s="37">
        <f>SUMIFS(СВЦЭМ!$K$34:$K$777,СВЦЭМ!$A$34:$A$777,$A371,СВЦЭМ!$B$34:$B$777,C$366)+'СЕТ СН'!$F$13</f>
        <v>407.88607922</v>
      </c>
      <c r="D371" s="37">
        <f>SUMIFS(СВЦЭМ!$K$34:$K$777,СВЦЭМ!$A$34:$A$777,$A371,СВЦЭМ!$B$34:$B$777,D$366)+'СЕТ СН'!$F$13</f>
        <v>437.06938762999999</v>
      </c>
      <c r="E371" s="37">
        <f>SUMIFS(СВЦЭМ!$K$34:$K$777,СВЦЭМ!$A$34:$A$777,$A371,СВЦЭМ!$B$34:$B$777,E$366)+'СЕТ СН'!$F$13</f>
        <v>446.9460411</v>
      </c>
      <c r="F371" s="37">
        <f>SUMIFS(СВЦЭМ!$K$34:$K$777,СВЦЭМ!$A$34:$A$777,$A371,СВЦЭМ!$B$34:$B$777,F$366)+'СЕТ СН'!$F$13</f>
        <v>450.19954661999998</v>
      </c>
      <c r="G371" s="37">
        <f>SUMIFS(СВЦЭМ!$K$34:$K$777,СВЦЭМ!$A$34:$A$777,$A371,СВЦЭМ!$B$34:$B$777,G$366)+'СЕТ СН'!$F$13</f>
        <v>452.36017807000002</v>
      </c>
      <c r="H371" s="37">
        <f>SUMIFS(СВЦЭМ!$K$34:$K$777,СВЦЭМ!$A$34:$A$777,$A371,СВЦЭМ!$B$34:$B$777,H$366)+'СЕТ СН'!$F$13</f>
        <v>439.49661454</v>
      </c>
      <c r="I371" s="37">
        <f>SUMIFS(СВЦЭМ!$K$34:$K$777,СВЦЭМ!$A$34:$A$777,$A371,СВЦЭМ!$B$34:$B$777,I$366)+'СЕТ СН'!$F$13</f>
        <v>427.93545628999999</v>
      </c>
      <c r="J371" s="37">
        <f>SUMIFS(СВЦЭМ!$K$34:$K$777,СВЦЭМ!$A$34:$A$777,$A371,СВЦЭМ!$B$34:$B$777,J$366)+'СЕТ СН'!$F$13</f>
        <v>430.56133713999998</v>
      </c>
      <c r="K371" s="37">
        <f>SUMIFS(СВЦЭМ!$K$34:$K$777,СВЦЭМ!$A$34:$A$777,$A371,СВЦЭМ!$B$34:$B$777,K$366)+'СЕТ СН'!$F$13</f>
        <v>435.74852756000001</v>
      </c>
      <c r="L371" s="37">
        <f>SUMIFS(СВЦЭМ!$K$34:$K$777,СВЦЭМ!$A$34:$A$777,$A371,СВЦЭМ!$B$34:$B$777,L$366)+'СЕТ СН'!$F$13</f>
        <v>425.60378172999998</v>
      </c>
      <c r="M371" s="37">
        <f>SUMIFS(СВЦЭМ!$K$34:$K$777,СВЦЭМ!$A$34:$A$777,$A371,СВЦЭМ!$B$34:$B$777,M$366)+'СЕТ СН'!$F$13</f>
        <v>426.48790035000002</v>
      </c>
      <c r="N371" s="37">
        <f>SUMIFS(СВЦЭМ!$K$34:$K$777,СВЦЭМ!$A$34:$A$777,$A371,СВЦЭМ!$B$34:$B$777,N$366)+'СЕТ СН'!$F$13</f>
        <v>423.23546140000002</v>
      </c>
      <c r="O371" s="37">
        <f>SUMIFS(СВЦЭМ!$K$34:$K$777,СВЦЭМ!$A$34:$A$777,$A371,СВЦЭМ!$B$34:$B$777,O$366)+'СЕТ СН'!$F$13</f>
        <v>432.44016594999999</v>
      </c>
      <c r="P371" s="37">
        <f>SUMIFS(СВЦЭМ!$K$34:$K$777,СВЦЭМ!$A$34:$A$777,$A371,СВЦЭМ!$B$34:$B$777,P$366)+'СЕТ СН'!$F$13</f>
        <v>429.60368125999997</v>
      </c>
      <c r="Q371" s="37">
        <f>SUMIFS(СВЦЭМ!$K$34:$K$777,СВЦЭМ!$A$34:$A$777,$A371,СВЦЭМ!$B$34:$B$777,Q$366)+'СЕТ СН'!$F$13</f>
        <v>424.66681907999998</v>
      </c>
      <c r="R371" s="37">
        <f>SUMIFS(СВЦЭМ!$K$34:$K$777,СВЦЭМ!$A$34:$A$777,$A371,СВЦЭМ!$B$34:$B$777,R$366)+'СЕТ СН'!$F$13</f>
        <v>421.87747163</v>
      </c>
      <c r="S371" s="37">
        <f>SUMIFS(СВЦЭМ!$K$34:$K$777,СВЦЭМ!$A$34:$A$777,$A371,СВЦЭМ!$B$34:$B$777,S$366)+'СЕТ СН'!$F$13</f>
        <v>420.82606797</v>
      </c>
      <c r="T371" s="37">
        <f>SUMIFS(СВЦЭМ!$K$34:$K$777,СВЦЭМ!$A$34:$A$777,$A371,СВЦЭМ!$B$34:$B$777,T$366)+'СЕТ СН'!$F$13</f>
        <v>403.41900031</v>
      </c>
      <c r="U371" s="37">
        <f>SUMIFS(СВЦЭМ!$K$34:$K$777,СВЦЭМ!$A$34:$A$777,$A371,СВЦЭМ!$B$34:$B$777,U$366)+'СЕТ СН'!$F$13</f>
        <v>422.31959261999998</v>
      </c>
      <c r="V371" s="37">
        <f>SUMIFS(СВЦЭМ!$K$34:$K$777,СВЦЭМ!$A$34:$A$777,$A371,СВЦЭМ!$B$34:$B$777,V$366)+'СЕТ СН'!$F$13</f>
        <v>410.98407823000002</v>
      </c>
      <c r="W371" s="37">
        <f>SUMIFS(СВЦЭМ!$K$34:$K$777,СВЦЭМ!$A$34:$A$777,$A371,СВЦЭМ!$B$34:$B$777,W$366)+'СЕТ СН'!$F$13</f>
        <v>421.61448959000001</v>
      </c>
      <c r="X371" s="37">
        <f>SUMIFS(СВЦЭМ!$K$34:$K$777,СВЦЭМ!$A$34:$A$777,$A371,СВЦЭМ!$B$34:$B$777,X$366)+'СЕТ СН'!$F$13</f>
        <v>399.49710900999997</v>
      </c>
      <c r="Y371" s="37">
        <f>SUMIFS(СВЦЭМ!$K$34:$K$777,СВЦЭМ!$A$34:$A$777,$A371,СВЦЭМ!$B$34:$B$777,Y$366)+'СЕТ СН'!$F$13</f>
        <v>415.77751229</v>
      </c>
    </row>
    <row r="372" spans="1:25" ht="15.75" x14ac:dyDescent="0.2">
      <c r="A372" s="36">
        <f t="shared" si="10"/>
        <v>42588</v>
      </c>
      <c r="B372" s="37">
        <f>SUMIFS(СВЦЭМ!$K$34:$K$777,СВЦЭМ!$A$34:$A$777,$A372,СВЦЭМ!$B$34:$B$777,B$366)+'СЕТ СН'!$F$13</f>
        <v>461.84025489999999</v>
      </c>
      <c r="C372" s="37">
        <f>SUMIFS(СВЦЭМ!$K$34:$K$777,СВЦЭМ!$A$34:$A$777,$A372,СВЦЭМ!$B$34:$B$777,C$366)+'СЕТ СН'!$F$13</f>
        <v>512.08452650000004</v>
      </c>
      <c r="D372" s="37">
        <f>SUMIFS(СВЦЭМ!$K$34:$K$777,СВЦЭМ!$A$34:$A$777,$A372,СВЦЭМ!$B$34:$B$777,D$366)+'СЕТ СН'!$F$13</f>
        <v>535.51759514000003</v>
      </c>
      <c r="E372" s="37">
        <f>SUMIFS(СВЦЭМ!$K$34:$K$777,СВЦЭМ!$A$34:$A$777,$A372,СВЦЭМ!$B$34:$B$777,E$366)+'СЕТ СН'!$F$13</f>
        <v>554.37872856000001</v>
      </c>
      <c r="F372" s="37">
        <f>SUMIFS(СВЦЭМ!$K$34:$K$777,СВЦЭМ!$A$34:$A$777,$A372,СВЦЭМ!$B$34:$B$777,F$366)+'СЕТ СН'!$F$13</f>
        <v>555.99721224999996</v>
      </c>
      <c r="G372" s="37">
        <f>SUMIFS(СВЦЭМ!$K$34:$K$777,СВЦЭМ!$A$34:$A$777,$A372,СВЦЭМ!$B$34:$B$777,G$366)+'СЕТ СН'!$F$13</f>
        <v>559.19061843999998</v>
      </c>
      <c r="H372" s="37">
        <f>SUMIFS(СВЦЭМ!$K$34:$K$777,СВЦЭМ!$A$34:$A$777,$A372,СВЦЭМ!$B$34:$B$777,H$366)+'СЕТ СН'!$F$13</f>
        <v>542.73700967000002</v>
      </c>
      <c r="I372" s="37">
        <f>SUMIFS(СВЦЭМ!$K$34:$K$777,СВЦЭМ!$A$34:$A$777,$A372,СВЦЭМ!$B$34:$B$777,I$366)+'СЕТ СН'!$F$13</f>
        <v>500.22368432000002</v>
      </c>
      <c r="J372" s="37">
        <f>SUMIFS(СВЦЭМ!$K$34:$K$777,СВЦЭМ!$A$34:$A$777,$A372,СВЦЭМ!$B$34:$B$777,J$366)+'СЕТ СН'!$F$13</f>
        <v>439.13552831999999</v>
      </c>
      <c r="K372" s="37">
        <f>SUMIFS(СВЦЭМ!$K$34:$K$777,СВЦЭМ!$A$34:$A$777,$A372,СВЦЭМ!$B$34:$B$777,K$366)+'СЕТ СН'!$F$13</f>
        <v>410.71155353</v>
      </c>
      <c r="L372" s="37">
        <f>SUMIFS(СВЦЭМ!$K$34:$K$777,СВЦЭМ!$A$34:$A$777,$A372,СВЦЭМ!$B$34:$B$777,L$366)+'СЕТ СН'!$F$13</f>
        <v>410.46370801</v>
      </c>
      <c r="M372" s="37">
        <f>SUMIFS(СВЦЭМ!$K$34:$K$777,СВЦЭМ!$A$34:$A$777,$A372,СВЦЭМ!$B$34:$B$777,M$366)+'СЕТ СН'!$F$13</f>
        <v>402.60996023000001</v>
      </c>
      <c r="N372" s="37">
        <f>SUMIFS(СВЦЭМ!$K$34:$K$777,СВЦЭМ!$A$34:$A$777,$A372,СВЦЭМ!$B$34:$B$777,N$366)+'СЕТ СН'!$F$13</f>
        <v>398.87178341999999</v>
      </c>
      <c r="O372" s="37">
        <f>SUMIFS(СВЦЭМ!$K$34:$K$777,СВЦЭМ!$A$34:$A$777,$A372,СВЦЭМ!$B$34:$B$777,O$366)+'СЕТ СН'!$F$13</f>
        <v>396.02159691999998</v>
      </c>
      <c r="P372" s="37">
        <f>SUMIFS(СВЦЭМ!$K$34:$K$777,СВЦЭМ!$A$34:$A$777,$A372,СВЦЭМ!$B$34:$B$777,P$366)+'СЕТ СН'!$F$13</f>
        <v>390.78399940000003</v>
      </c>
      <c r="Q372" s="37">
        <f>SUMIFS(СВЦЭМ!$K$34:$K$777,СВЦЭМ!$A$34:$A$777,$A372,СВЦЭМ!$B$34:$B$777,Q$366)+'СЕТ СН'!$F$13</f>
        <v>388.66454309</v>
      </c>
      <c r="R372" s="37">
        <f>SUMIFS(СВЦЭМ!$K$34:$K$777,СВЦЭМ!$A$34:$A$777,$A372,СВЦЭМ!$B$34:$B$777,R$366)+'СЕТ СН'!$F$13</f>
        <v>384.41258528999998</v>
      </c>
      <c r="S372" s="37">
        <f>SUMIFS(СВЦЭМ!$K$34:$K$777,СВЦЭМ!$A$34:$A$777,$A372,СВЦЭМ!$B$34:$B$777,S$366)+'СЕТ СН'!$F$13</f>
        <v>383.70291121000002</v>
      </c>
      <c r="T372" s="37">
        <f>SUMIFS(СВЦЭМ!$K$34:$K$777,СВЦЭМ!$A$34:$A$777,$A372,СВЦЭМ!$B$34:$B$777,T$366)+'СЕТ СН'!$F$13</f>
        <v>386.49659793000001</v>
      </c>
      <c r="U372" s="37">
        <f>SUMIFS(СВЦЭМ!$K$34:$K$777,СВЦЭМ!$A$34:$A$777,$A372,СВЦЭМ!$B$34:$B$777,U$366)+'СЕТ СН'!$F$13</f>
        <v>386.08807014000001</v>
      </c>
      <c r="V372" s="37">
        <f>SUMIFS(СВЦЭМ!$K$34:$K$777,СВЦЭМ!$A$34:$A$777,$A372,СВЦЭМ!$B$34:$B$777,V$366)+'СЕТ СН'!$F$13</f>
        <v>392.59069332000001</v>
      </c>
      <c r="W372" s="37">
        <f>SUMIFS(СВЦЭМ!$K$34:$K$777,СВЦЭМ!$A$34:$A$777,$A372,СВЦЭМ!$B$34:$B$777,W$366)+'СЕТ СН'!$F$13</f>
        <v>411.04571908000003</v>
      </c>
      <c r="X372" s="37">
        <f>SUMIFS(СВЦЭМ!$K$34:$K$777,СВЦЭМ!$A$34:$A$777,$A372,СВЦЭМ!$B$34:$B$777,X$366)+'СЕТ СН'!$F$13</f>
        <v>381.97390438000002</v>
      </c>
      <c r="Y372" s="37">
        <f>SUMIFS(СВЦЭМ!$K$34:$K$777,СВЦЭМ!$A$34:$A$777,$A372,СВЦЭМ!$B$34:$B$777,Y$366)+'СЕТ СН'!$F$13</f>
        <v>400.62024740999999</v>
      </c>
    </row>
    <row r="373" spans="1:25" ht="15.75" x14ac:dyDescent="0.2">
      <c r="A373" s="36">
        <f t="shared" si="10"/>
        <v>42589</v>
      </c>
      <c r="B373" s="37">
        <f>SUMIFS(СВЦЭМ!$K$34:$K$777,СВЦЭМ!$A$34:$A$777,$A373,СВЦЭМ!$B$34:$B$777,B$366)+'СЕТ СН'!$F$13</f>
        <v>450.81235717999999</v>
      </c>
      <c r="C373" s="37">
        <f>SUMIFS(СВЦЭМ!$K$34:$K$777,СВЦЭМ!$A$34:$A$777,$A373,СВЦЭМ!$B$34:$B$777,C$366)+'СЕТ СН'!$F$13</f>
        <v>499.23171074999999</v>
      </c>
      <c r="D373" s="37">
        <f>SUMIFS(СВЦЭМ!$K$34:$K$777,СВЦЭМ!$A$34:$A$777,$A373,СВЦЭМ!$B$34:$B$777,D$366)+'СЕТ СН'!$F$13</f>
        <v>539.17474064999999</v>
      </c>
      <c r="E373" s="37">
        <f>SUMIFS(СВЦЭМ!$K$34:$K$777,СВЦЭМ!$A$34:$A$777,$A373,СВЦЭМ!$B$34:$B$777,E$366)+'СЕТ СН'!$F$13</f>
        <v>555.84634106999999</v>
      </c>
      <c r="F373" s="37">
        <f>SUMIFS(СВЦЭМ!$K$34:$K$777,СВЦЭМ!$A$34:$A$777,$A373,СВЦЭМ!$B$34:$B$777,F$366)+'СЕТ СН'!$F$13</f>
        <v>557.22967502999995</v>
      </c>
      <c r="G373" s="37">
        <f>SUMIFS(СВЦЭМ!$K$34:$K$777,СВЦЭМ!$A$34:$A$777,$A373,СВЦЭМ!$B$34:$B$777,G$366)+'СЕТ СН'!$F$13</f>
        <v>563.40252639000005</v>
      </c>
      <c r="H373" s="37">
        <f>SUMIFS(СВЦЭМ!$K$34:$K$777,СВЦЭМ!$A$34:$A$777,$A373,СВЦЭМ!$B$34:$B$777,H$366)+'СЕТ СН'!$F$13</f>
        <v>548.35309088999998</v>
      </c>
      <c r="I373" s="37">
        <f>SUMIFS(СВЦЭМ!$K$34:$K$777,СВЦЭМ!$A$34:$A$777,$A373,СВЦЭМ!$B$34:$B$777,I$366)+'СЕТ СН'!$F$13</f>
        <v>509.4759335</v>
      </c>
      <c r="J373" s="37">
        <f>SUMIFS(СВЦЭМ!$K$34:$K$777,СВЦЭМ!$A$34:$A$777,$A373,СВЦЭМ!$B$34:$B$777,J$366)+'СЕТ СН'!$F$13</f>
        <v>446.66950430000003</v>
      </c>
      <c r="K373" s="37">
        <f>SUMIFS(СВЦЭМ!$K$34:$K$777,СВЦЭМ!$A$34:$A$777,$A373,СВЦЭМ!$B$34:$B$777,K$366)+'СЕТ СН'!$F$13</f>
        <v>402.56429421000001</v>
      </c>
      <c r="L373" s="37">
        <f>SUMIFS(СВЦЭМ!$K$34:$K$777,СВЦЭМ!$A$34:$A$777,$A373,СВЦЭМ!$B$34:$B$777,L$366)+'СЕТ СН'!$F$13</f>
        <v>405.48347489999998</v>
      </c>
      <c r="M373" s="37">
        <f>SUMIFS(СВЦЭМ!$K$34:$K$777,СВЦЭМ!$A$34:$A$777,$A373,СВЦЭМ!$B$34:$B$777,M$366)+'СЕТ СН'!$F$13</f>
        <v>413.83667582999999</v>
      </c>
      <c r="N373" s="37">
        <f>SUMIFS(СВЦЭМ!$K$34:$K$777,СВЦЭМ!$A$34:$A$777,$A373,СВЦЭМ!$B$34:$B$777,N$366)+'СЕТ СН'!$F$13</f>
        <v>409.22785062999998</v>
      </c>
      <c r="O373" s="37">
        <f>SUMIFS(СВЦЭМ!$K$34:$K$777,СВЦЭМ!$A$34:$A$777,$A373,СВЦЭМ!$B$34:$B$777,O$366)+'СЕТ СН'!$F$13</f>
        <v>392.34286662</v>
      </c>
      <c r="P373" s="37">
        <f>SUMIFS(СВЦЭМ!$K$34:$K$777,СВЦЭМ!$A$34:$A$777,$A373,СВЦЭМ!$B$34:$B$777,P$366)+'СЕТ СН'!$F$13</f>
        <v>389.59053233999998</v>
      </c>
      <c r="Q373" s="37">
        <f>SUMIFS(СВЦЭМ!$K$34:$K$777,СВЦЭМ!$A$34:$A$777,$A373,СВЦЭМ!$B$34:$B$777,Q$366)+'СЕТ СН'!$F$13</f>
        <v>388.20098457</v>
      </c>
      <c r="R373" s="37">
        <f>SUMIFS(СВЦЭМ!$K$34:$K$777,СВЦЭМ!$A$34:$A$777,$A373,СВЦЭМ!$B$34:$B$777,R$366)+'СЕТ СН'!$F$13</f>
        <v>387.04037434000003</v>
      </c>
      <c r="S373" s="37">
        <f>SUMIFS(СВЦЭМ!$K$34:$K$777,СВЦЭМ!$A$34:$A$777,$A373,СВЦЭМ!$B$34:$B$777,S$366)+'СЕТ СН'!$F$13</f>
        <v>390.22544145000001</v>
      </c>
      <c r="T373" s="37">
        <f>SUMIFS(СВЦЭМ!$K$34:$K$777,СВЦЭМ!$A$34:$A$777,$A373,СВЦЭМ!$B$34:$B$777,T$366)+'СЕТ СН'!$F$13</f>
        <v>394.15287554000003</v>
      </c>
      <c r="U373" s="37">
        <f>SUMIFS(СВЦЭМ!$K$34:$K$777,СВЦЭМ!$A$34:$A$777,$A373,СВЦЭМ!$B$34:$B$777,U$366)+'СЕТ СН'!$F$13</f>
        <v>387.90617679000002</v>
      </c>
      <c r="V373" s="37">
        <f>SUMIFS(СВЦЭМ!$K$34:$K$777,СВЦЭМ!$A$34:$A$777,$A373,СВЦЭМ!$B$34:$B$777,V$366)+'СЕТ СН'!$F$13</f>
        <v>397.69028133</v>
      </c>
      <c r="W373" s="37">
        <f>SUMIFS(СВЦЭМ!$K$34:$K$777,СВЦЭМ!$A$34:$A$777,$A373,СВЦЭМ!$B$34:$B$777,W$366)+'СЕТ СН'!$F$13</f>
        <v>409.55068967</v>
      </c>
      <c r="X373" s="37">
        <f>SUMIFS(СВЦЭМ!$K$34:$K$777,СВЦЭМ!$A$34:$A$777,$A373,СВЦЭМ!$B$34:$B$777,X$366)+'СЕТ СН'!$F$13</f>
        <v>388.60361652</v>
      </c>
      <c r="Y373" s="37">
        <f>SUMIFS(СВЦЭМ!$K$34:$K$777,СВЦЭМ!$A$34:$A$777,$A373,СВЦЭМ!$B$34:$B$777,Y$366)+'СЕТ СН'!$F$13</f>
        <v>398.01276676999998</v>
      </c>
    </row>
    <row r="374" spans="1:25" ht="15.75" x14ac:dyDescent="0.2">
      <c r="A374" s="36">
        <f t="shared" si="10"/>
        <v>42590</v>
      </c>
      <c r="B374" s="37">
        <f>SUMIFS(СВЦЭМ!$K$34:$K$777,СВЦЭМ!$A$34:$A$777,$A374,СВЦЭМ!$B$34:$B$777,B$366)+'СЕТ СН'!$F$13</f>
        <v>452.51826435999999</v>
      </c>
      <c r="C374" s="37">
        <f>SUMIFS(СВЦЭМ!$K$34:$K$777,СВЦЭМ!$A$34:$A$777,$A374,СВЦЭМ!$B$34:$B$777,C$366)+'СЕТ СН'!$F$13</f>
        <v>505.90772575</v>
      </c>
      <c r="D374" s="37">
        <f>SUMIFS(СВЦЭМ!$K$34:$K$777,СВЦЭМ!$A$34:$A$777,$A374,СВЦЭМ!$B$34:$B$777,D$366)+'СЕТ СН'!$F$13</f>
        <v>540.65371789000005</v>
      </c>
      <c r="E374" s="37">
        <f>SUMIFS(СВЦЭМ!$K$34:$K$777,СВЦЭМ!$A$34:$A$777,$A374,СВЦЭМ!$B$34:$B$777,E$366)+'СЕТ СН'!$F$13</f>
        <v>549.64605313000004</v>
      </c>
      <c r="F374" s="37">
        <f>SUMIFS(СВЦЭМ!$K$34:$K$777,СВЦЭМ!$A$34:$A$777,$A374,СВЦЭМ!$B$34:$B$777,F$366)+'СЕТ СН'!$F$13</f>
        <v>559.61997424000003</v>
      </c>
      <c r="G374" s="37">
        <f>SUMIFS(СВЦЭМ!$K$34:$K$777,СВЦЭМ!$A$34:$A$777,$A374,СВЦЭМ!$B$34:$B$777,G$366)+'СЕТ СН'!$F$13</f>
        <v>556.16846842999996</v>
      </c>
      <c r="H374" s="37">
        <f>SUMIFS(СВЦЭМ!$K$34:$K$777,СВЦЭМ!$A$34:$A$777,$A374,СВЦЭМ!$B$34:$B$777,H$366)+'СЕТ СН'!$F$13</f>
        <v>516.53143621000004</v>
      </c>
      <c r="I374" s="37">
        <f>SUMIFS(СВЦЭМ!$K$34:$K$777,СВЦЭМ!$A$34:$A$777,$A374,СВЦЭМ!$B$34:$B$777,I$366)+'СЕТ СН'!$F$13</f>
        <v>467.59056873999998</v>
      </c>
      <c r="J374" s="37">
        <f>SUMIFS(СВЦЭМ!$K$34:$K$777,СВЦЭМ!$A$34:$A$777,$A374,СВЦЭМ!$B$34:$B$777,J$366)+'СЕТ СН'!$F$13</f>
        <v>435.6060526</v>
      </c>
      <c r="K374" s="37">
        <f>SUMIFS(СВЦЭМ!$K$34:$K$777,СВЦЭМ!$A$34:$A$777,$A374,СВЦЭМ!$B$34:$B$777,K$366)+'СЕТ СН'!$F$13</f>
        <v>428.83542656999998</v>
      </c>
      <c r="L374" s="37">
        <f>SUMIFS(СВЦЭМ!$K$34:$K$777,СВЦЭМ!$A$34:$A$777,$A374,СВЦЭМ!$B$34:$B$777,L$366)+'СЕТ СН'!$F$13</f>
        <v>427.81339801000001</v>
      </c>
      <c r="M374" s="37">
        <f>SUMIFS(СВЦЭМ!$K$34:$K$777,СВЦЭМ!$A$34:$A$777,$A374,СВЦЭМ!$B$34:$B$777,M$366)+'СЕТ СН'!$F$13</f>
        <v>436.31831575000001</v>
      </c>
      <c r="N374" s="37">
        <f>SUMIFS(СВЦЭМ!$K$34:$K$777,СВЦЭМ!$A$34:$A$777,$A374,СВЦЭМ!$B$34:$B$777,N$366)+'СЕТ СН'!$F$13</f>
        <v>430.49280550999998</v>
      </c>
      <c r="O374" s="37">
        <f>SUMIFS(СВЦЭМ!$K$34:$K$777,СВЦЭМ!$A$34:$A$777,$A374,СВЦЭМ!$B$34:$B$777,O$366)+'СЕТ СН'!$F$13</f>
        <v>437.81889411999998</v>
      </c>
      <c r="P374" s="37">
        <f>SUMIFS(СВЦЭМ!$K$34:$K$777,СВЦЭМ!$A$34:$A$777,$A374,СВЦЭМ!$B$34:$B$777,P$366)+'СЕТ СН'!$F$13</f>
        <v>432.72743480000003</v>
      </c>
      <c r="Q374" s="37">
        <f>SUMIFS(СВЦЭМ!$K$34:$K$777,СВЦЭМ!$A$34:$A$777,$A374,СВЦЭМ!$B$34:$B$777,Q$366)+'СЕТ СН'!$F$13</f>
        <v>424.81565397999998</v>
      </c>
      <c r="R374" s="37">
        <f>SUMIFS(СВЦЭМ!$K$34:$K$777,СВЦЭМ!$A$34:$A$777,$A374,СВЦЭМ!$B$34:$B$777,R$366)+'СЕТ СН'!$F$13</f>
        <v>421.52912752999998</v>
      </c>
      <c r="S374" s="37">
        <f>SUMIFS(СВЦЭМ!$K$34:$K$777,СВЦЭМ!$A$34:$A$777,$A374,СВЦЭМ!$B$34:$B$777,S$366)+'СЕТ СН'!$F$13</f>
        <v>421.12019046</v>
      </c>
      <c r="T374" s="37">
        <f>SUMIFS(СВЦЭМ!$K$34:$K$777,СВЦЭМ!$A$34:$A$777,$A374,СВЦЭМ!$B$34:$B$777,T$366)+'СЕТ СН'!$F$13</f>
        <v>423.32166424000002</v>
      </c>
      <c r="U374" s="37">
        <f>SUMIFS(СВЦЭМ!$K$34:$K$777,СВЦЭМ!$A$34:$A$777,$A374,СВЦЭМ!$B$34:$B$777,U$366)+'СЕТ СН'!$F$13</f>
        <v>424.28856330000002</v>
      </c>
      <c r="V374" s="37">
        <f>SUMIFS(СВЦЭМ!$K$34:$K$777,СВЦЭМ!$A$34:$A$777,$A374,СВЦЭМ!$B$34:$B$777,V$366)+'СЕТ СН'!$F$13</f>
        <v>430.75929586000001</v>
      </c>
      <c r="W374" s="37">
        <f>SUMIFS(СВЦЭМ!$K$34:$K$777,СВЦЭМ!$A$34:$A$777,$A374,СВЦЭМ!$B$34:$B$777,W$366)+'СЕТ СН'!$F$13</f>
        <v>450.00739220999998</v>
      </c>
      <c r="X374" s="37">
        <f>SUMIFS(СВЦЭМ!$K$34:$K$777,СВЦЭМ!$A$34:$A$777,$A374,СВЦЭМ!$B$34:$B$777,X$366)+'СЕТ СН'!$F$13</f>
        <v>396.49528541000001</v>
      </c>
      <c r="Y374" s="37">
        <f>SUMIFS(СВЦЭМ!$K$34:$K$777,СВЦЭМ!$A$34:$A$777,$A374,СВЦЭМ!$B$34:$B$777,Y$366)+'СЕТ СН'!$F$13</f>
        <v>413.86159559999999</v>
      </c>
    </row>
    <row r="375" spans="1:25" ht="15.75" x14ac:dyDescent="0.2">
      <c r="A375" s="36">
        <f t="shared" si="10"/>
        <v>42591</v>
      </c>
      <c r="B375" s="37">
        <f>SUMIFS(СВЦЭМ!$K$34:$K$777,СВЦЭМ!$A$34:$A$777,$A375,СВЦЭМ!$B$34:$B$777,B$366)+'СЕТ СН'!$F$13</f>
        <v>438.99137825999998</v>
      </c>
      <c r="C375" s="37">
        <f>SUMIFS(СВЦЭМ!$K$34:$K$777,СВЦЭМ!$A$34:$A$777,$A375,СВЦЭМ!$B$34:$B$777,C$366)+'СЕТ СН'!$F$13</f>
        <v>489.56410750999999</v>
      </c>
      <c r="D375" s="37">
        <f>SUMIFS(СВЦЭМ!$K$34:$K$777,СВЦЭМ!$A$34:$A$777,$A375,СВЦЭМ!$B$34:$B$777,D$366)+'СЕТ СН'!$F$13</f>
        <v>508.38586810999999</v>
      </c>
      <c r="E375" s="37">
        <f>SUMIFS(СВЦЭМ!$K$34:$K$777,СВЦЭМ!$A$34:$A$777,$A375,СВЦЭМ!$B$34:$B$777,E$366)+'СЕТ СН'!$F$13</f>
        <v>520.67950428999995</v>
      </c>
      <c r="F375" s="37">
        <f>SUMIFS(СВЦЭМ!$K$34:$K$777,СВЦЭМ!$A$34:$A$777,$A375,СВЦЭМ!$B$34:$B$777,F$366)+'СЕТ СН'!$F$13</f>
        <v>528.95286965000003</v>
      </c>
      <c r="G375" s="37">
        <f>SUMIFS(СВЦЭМ!$K$34:$K$777,СВЦЭМ!$A$34:$A$777,$A375,СВЦЭМ!$B$34:$B$777,G$366)+'СЕТ СН'!$F$13</f>
        <v>526.30500391999999</v>
      </c>
      <c r="H375" s="37">
        <f>SUMIFS(СВЦЭМ!$K$34:$K$777,СВЦЭМ!$A$34:$A$777,$A375,СВЦЭМ!$B$34:$B$777,H$366)+'СЕТ СН'!$F$13</f>
        <v>489.80842446999998</v>
      </c>
      <c r="I375" s="37">
        <f>SUMIFS(СВЦЭМ!$K$34:$K$777,СВЦЭМ!$A$34:$A$777,$A375,СВЦЭМ!$B$34:$B$777,I$366)+'СЕТ СН'!$F$13</f>
        <v>474.94068040000002</v>
      </c>
      <c r="J375" s="37">
        <f>SUMIFS(СВЦЭМ!$K$34:$K$777,СВЦЭМ!$A$34:$A$777,$A375,СВЦЭМ!$B$34:$B$777,J$366)+'СЕТ СН'!$F$13</f>
        <v>425.59640116999998</v>
      </c>
      <c r="K375" s="37">
        <f>SUMIFS(СВЦЭМ!$K$34:$K$777,СВЦЭМ!$A$34:$A$777,$A375,СВЦЭМ!$B$34:$B$777,K$366)+'СЕТ СН'!$F$13</f>
        <v>425.85201810000001</v>
      </c>
      <c r="L375" s="37">
        <f>SUMIFS(СВЦЭМ!$K$34:$K$777,СВЦЭМ!$A$34:$A$777,$A375,СВЦЭМ!$B$34:$B$777,L$366)+'СЕТ СН'!$F$13</f>
        <v>433.80833790000003</v>
      </c>
      <c r="M375" s="37">
        <f>SUMIFS(СВЦЭМ!$K$34:$K$777,СВЦЭМ!$A$34:$A$777,$A375,СВЦЭМ!$B$34:$B$777,M$366)+'СЕТ СН'!$F$13</f>
        <v>458.13675038999997</v>
      </c>
      <c r="N375" s="37">
        <f>SUMIFS(СВЦЭМ!$K$34:$K$777,СВЦЭМ!$A$34:$A$777,$A375,СВЦЭМ!$B$34:$B$777,N$366)+'СЕТ СН'!$F$13</f>
        <v>452.93346473000003</v>
      </c>
      <c r="O375" s="37">
        <f>SUMIFS(СВЦЭМ!$K$34:$K$777,СВЦЭМ!$A$34:$A$777,$A375,СВЦЭМ!$B$34:$B$777,O$366)+'СЕТ СН'!$F$13</f>
        <v>453.95638541</v>
      </c>
      <c r="P375" s="37">
        <f>SUMIFS(СВЦЭМ!$K$34:$K$777,СВЦЭМ!$A$34:$A$777,$A375,СВЦЭМ!$B$34:$B$777,P$366)+'СЕТ СН'!$F$13</f>
        <v>449.31162848999998</v>
      </c>
      <c r="Q375" s="37">
        <f>SUMIFS(СВЦЭМ!$K$34:$K$777,СВЦЭМ!$A$34:$A$777,$A375,СВЦЭМ!$B$34:$B$777,Q$366)+'СЕТ СН'!$F$13</f>
        <v>444.69041449000002</v>
      </c>
      <c r="R375" s="37">
        <f>SUMIFS(СВЦЭМ!$K$34:$K$777,СВЦЭМ!$A$34:$A$777,$A375,СВЦЭМ!$B$34:$B$777,R$366)+'СЕТ СН'!$F$13</f>
        <v>444.01519604999999</v>
      </c>
      <c r="S375" s="37">
        <f>SUMIFS(СВЦЭМ!$K$34:$K$777,СВЦЭМ!$A$34:$A$777,$A375,СВЦЭМ!$B$34:$B$777,S$366)+'СЕТ СН'!$F$13</f>
        <v>443.74733407000002</v>
      </c>
      <c r="T375" s="37">
        <f>SUMIFS(СВЦЭМ!$K$34:$K$777,СВЦЭМ!$A$34:$A$777,$A375,СВЦЭМ!$B$34:$B$777,T$366)+'СЕТ СН'!$F$13</f>
        <v>443.01995042999999</v>
      </c>
      <c r="U375" s="37">
        <f>SUMIFS(СВЦЭМ!$K$34:$K$777,СВЦЭМ!$A$34:$A$777,$A375,СВЦЭМ!$B$34:$B$777,U$366)+'СЕТ СН'!$F$13</f>
        <v>441.72196560999998</v>
      </c>
      <c r="V375" s="37">
        <f>SUMIFS(СВЦЭМ!$K$34:$K$777,СВЦЭМ!$A$34:$A$777,$A375,СВЦЭМ!$B$34:$B$777,V$366)+'СЕТ СН'!$F$13</f>
        <v>450.19206616999998</v>
      </c>
      <c r="W375" s="37">
        <f>SUMIFS(СВЦЭМ!$K$34:$K$777,СВЦЭМ!$A$34:$A$777,$A375,СВЦЭМ!$B$34:$B$777,W$366)+'СЕТ СН'!$F$13</f>
        <v>468.60577820999998</v>
      </c>
      <c r="X375" s="37">
        <f>SUMIFS(СВЦЭМ!$K$34:$K$777,СВЦЭМ!$A$34:$A$777,$A375,СВЦЭМ!$B$34:$B$777,X$366)+'СЕТ СН'!$F$13</f>
        <v>396.84601497</v>
      </c>
      <c r="Y375" s="37">
        <f>SUMIFS(СВЦЭМ!$K$34:$K$777,СВЦЭМ!$A$34:$A$777,$A375,СВЦЭМ!$B$34:$B$777,Y$366)+'СЕТ СН'!$F$13</f>
        <v>414.09721609000002</v>
      </c>
    </row>
    <row r="376" spans="1:25" ht="15.75" x14ac:dyDescent="0.2">
      <c r="A376" s="36">
        <f t="shared" si="10"/>
        <v>42592</v>
      </c>
      <c r="B376" s="37">
        <f>SUMIFS(СВЦЭМ!$K$34:$K$777,СВЦЭМ!$A$34:$A$777,$A376,СВЦЭМ!$B$34:$B$777,B$366)+'СЕТ СН'!$F$13</f>
        <v>456.5307282</v>
      </c>
      <c r="C376" s="37">
        <f>SUMIFS(СВЦЭМ!$K$34:$K$777,СВЦЭМ!$A$34:$A$777,$A376,СВЦЭМ!$B$34:$B$777,C$366)+'СЕТ СН'!$F$13</f>
        <v>485.32987100999998</v>
      </c>
      <c r="D376" s="37">
        <f>SUMIFS(СВЦЭМ!$K$34:$K$777,СВЦЭМ!$A$34:$A$777,$A376,СВЦЭМ!$B$34:$B$777,D$366)+'СЕТ СН'!$F$13</f>
        <v>502.99944541999997</v>
      </c>
      <c r="E376" s="37">
        <f>SUMIFS(СВЦЭМ!$K$34:$K$777,СВЦЭМ!$A$34:$A$777,$A376,СВЦЭМ!$B$34:$B$777,E$366)+'СЕТ СН'!$F$13</f>
        <v>516.18755494000004</v>
      </c>
      <c r="F376" s="37">
        <f>SUMIFS(СВЦЭМ!$K$34:$K$777,СВЦЭМ!$A$34:$A$777,$A376,СВЦЭМ!$B$34:$B$777,F$366)+'СЕТ СН'!$F$13</f>
        <v>525.80348942000001</v>
      </c>
      <c r="G376" s="37">
        <f>SUMIFS(СВЦЭМ!$K$34:$K$777,СВЦЭМ!$A$34:$A$777,$A376,СВЦЭМ!$B$34:$B$777,G$366)+'СЕТ СН'!$F$13</f>
        <v>523.27275281000004</v>
      </c>
      <c r="H376" s="37">
        <f>SUMIFS(СВЦЭМ!$K$34:$K$777,СВЦЭМ!$A$34:$A$777,$A376,СВЦЭМ!$B$34:$B$777,H$366)+'СЕТ СН'!$F$13</f>
        <v>491.70104809999998</v>
      </c>
      <c r="I376" s="37">
        <f>SUMIFS(СВЦЭМ!$K$34:$K$777,СВЦЭМ!$A$34:$A$777,$A376,СВЦЭМ!$B$34:$B$777,I$366)+'СЕТ СН'!$F$13</f>
        <v>478.26263605000003</v>
      </c>
      <c r="J376" s="37">
        <f>SUMIFS(СВЦЭМ!$K$34:$K$777,СВЦЭМ!$A$34:$A$777,$A376,СВЦЭМ!$B$34:$B$777,J$366)+'СЕТ СН'!$F$13</f>
        <v>424.21556586999998</v>
      </c>
      <c r="K376" s="37">
        <f>SUMIFS(СВЦЭМ!$K$34:$K$777,СВЦЭМ!$A$34:$A$777,$A376,СВЦЭМ!$B$34:$B$777,K$366)+'СЕТ СН'!$F$13</f>
        <v>422.89924538000002</v>
      </c>
      <c r="L376" s="37">
        <f>SUMIFS(СВЦЭМ!$K$34:$K$777,СВЦЭМ!$A$34:$A$777,$A376,СВЦЭМ!$B$34:$B$777,L$366)+'СЕТ СН'!$F$13</f>
        <v>466.01345012000002</v>
      </c>
      <c r="M376" s="37">
        <f>SUMIFS(СВЦЭМ!$K$34:$K$777,СВЦЭМ!$A$34:$A$777,$A376,СВЦЭМ!$B$34:$B$777,M$366)+'СЕТ СН'!$F$13</f>
        <v>510.44710612</v>
      </c>
      <c r="N376" s="37">
        <f>SUMIFS(СВЦЭМ!$K$34:$K$777,СВЦЭМ!$A$34:$A$777,$A376,СВЦЭМ!$B$34:$B$777,N$366)+'СЕТ СН'!$F$13</f>
        <v>506.19385069999998</v>
      </c>
      <c r="O376" s="37">
        <f>SUMIFS(СВЦЭМ!$K$34:$K$777,СВЦЭМ!$A$34:$A$777,$A376,СВЦЭМ!$B$34:$B$777,O$366)+'СЕТ СН'!$F$13</f>
        <v>509.85919982000001</v>
      </c>
      <c r="P376" s="37">
        <f>SUMIFS(СВЦЭМ!$K$34:$K$777,СВЦЭМ!$A$34:$A$777,$A376,СВЦЭМ!$B$34:$B$777,P$366)+'СЕТ СН'!$F$13</f>
        <v>494.42395613000002</v>
      </c>
      <c r="Q376" s="37">
        <f>SUMIFS(СВЦЭМ!$K$34:$K$777,СВЦЭМ!$A$34:$A$777,$A376,СВЦЭМ!$B$34:$B$777,Q$366)+'СЕТ СН'!$F$13</f>
        <v>433.48638340999997</v>
      </c>
      <c r="R376" s="37">
        <f>SUMIFS(СВЦЭМ!$K$34:$K$777,СВЦЭМ!$A$34:$A$777,$A376,СВЦЭМ!$B$34:$B$777,R$366)+'СЕТ СН'!$F$13</f>
        <v>445.49420411</v>
      </c>
      <c r="S376" s="37">
        <f>SUMIFS(СВЦЭМ!$K$34:$K$777,СВЦЭМ!$A$34:$A$777,$A376,СВЦЭМ!$B$34:$B$777,S$366)+'СЕТ СН'!$F$13</f>
        <v>503.16560928000001</v>
      </c>
      <c r="T376" s="37">
        <f>SUMIFS(СВЦЭМ!$K$34:$K$777,СВЦЭМ!$A$34:$A$777,$A376,СВЦЭМ!$B$34:$B$777,T$366)+'СЕТ СН'!$F$13</f>
        <v>501.43462213999999</v>
      </c>
      <c r="U376" s="37">
        <f>SUMIFS(СВЦЭМ!$K$34:$K$777,СВЦЭМ!$A$34:$A$777,$A376,СВЦЭМ!$B$34:$B$777,U$366)+'СЕТ СН'!$F$13</f>
        <v>500.16558363000001</v>
      </c>
      <c r="V376" s="37">
        <f>SUMIFS(СВЦЭМ!$K$34:$K$777,СВЦЭМ!$A$34:$A$777,$A376,СВЦЭМ!$B$34:$B$777,V$366)+'СЕТ СН'!$F$13</f>
        <v>506.48289797000001</v>
      </c>
      <c r="W376" s="37">
        <f>SUMIFS(СВЦЭМ!$K$34:$K$777,СВЦЭМ!$A$34:$A$777,$A376,СВЦЭМ!$B$34:$B$777,W$366)+'СЕТ СН'!$F$13</f>
        <v>416.54702802999998</v>
      </c>
      <c r="X376" s="37">
        <f>SUMIFS(СВЦЭМ!$K$34:$K$777,СВЦЭМ!$A$34:$A$777,$A376,СВЦЭМ!$B$34:$B$777,X$366)+'СЕТ СН'!$F$13</f>
        <v>392.27350039999999</v>
      </c>
      <c r="Y376" s="37">
        <f>SUMIFS(СВЦЭМ!$K$34:$K$777,СВЦЭМ!$A$34:$A$777,$A376,СВЦЭМ!$B$34:$B$777,Y$366)+'СЕТ СН'!$F$13</f>
        <v>409.51541721000001</v>
      </c>
    </row>
    <row r="377" spans="1:25" ht="15.75" x14ac:dyDescent="0.2">
      <c r="A377" s="36">
        <f t="shared" si="10"/>
        <v>42593</v>
      </c>
      <c r="B377" s="37">
        <f>SUMIFS(СВЦЭМ!$K$34:$K$777,СВЦЭМ!$A$34:$A$777,$A377,СВЦЭМ!$B$34:$B$777,B$366)+'СЕТ СН'!$F$13</f>
        <v>454.45450103000002</v>
      </c>
      <c r="C377" s="37">
        <f>SUMIFS(СВЦЭМ!$K$34:$K$777,СВЦЭМ!$A$34:$A$777,$A377,СВЦЭМ!$B$34:$B$777,C$366)+'СЕТ СН'!$F$13</f>
        <v>488.00759436999999</v>
      </c>
      <c r="D377" s="37">
        <f>SUMIFS(СВЦЭМ!$K$34:$K$777,СВЦЭМ!$A$34:$A$777,$A377,СВЦЭМ!$B$34:$B$777,D$366)+'СЕТ СН'!$F$13</f>
        <v>507.87900187999998</v>
      </c>
      <c r="E377" s="37">
        <f>SUMIFS(СВЦЭМ!$K$34:$K$777,СВЦЭМ!$A$34:$A$777,$A377,СВЦЭМ!$B$34:$B$777,E$366)+'СЕТ СН'!$F$13</f>
        <v>519.96491529000002</v>
      </c>
      <c r="F377" s="37">
        <f>SUMIFS(СВЦЭМ!$K$34:$K$777,СВЦЭМ!$A$34:$A$777,$A377,СВЦЭМ!$B$34:$B$777,F$366)+'СЕТ СН'!$F$13</f>
        <v>527.90500563000001</v>
      </c>
      <c r="G377" s="37">
        <f>SUMIFS(СВЦЭМ!$K$34:$K$777,СВЦЭМ!$A$34:$A$777,$A377,СВЦЭМ!$B$34:$B$777,G$366)+'СЕТ СН'!$F$13</f>
        <v>527.71541725999998</v>
      </c>
      <c r="H377" s="37">
        <f>SUMIFS(СВЦЭМ!$K$34:$K$777,СВЦЭМ!$A$34:$A$777,$A377,СВЦЭМ!$B$34:$B$777,H$366)+'СЕТ СН'!$F$13</f>
        <v>492.62616291000001</v>
      </c>
      <c r="I377" s="37">
        <f>SUMIFS(СВЦЭМ!$K$34:$K$777,СВЦЭМ!$A$34:$A$777,$A377,СВЦЭМ!$B$34:$B$777,I$366)+'СЕТ СН'!$F$13</f>
        <v>498.29122107000001</v>
      </c>
      <c r="J377" s="37">
        <f>SUMIFS(СВЦЭМ!$K$34:$K$777,СВЦЭМ!$A$34:$A$777,$A377,СВЦЭМ!$B$34:$B$777,J$366)+'СЕТ СН'!$F$13</f>
        <v>438.92086059000002</v>
      </c>
      <c r="K377" s="37">
        <f>SUMIFS(СВЦЭМ!$K$34:$K$777,СВЦЭМ!$A$34:$A$777,$A377,СВЦЭМ!$B$34:$B$777,K$366)+'СЕТ СН'!$F$13</f>
        <v>427.92600471999998</v>
      </c>
      <c r="L377" s="37">
        <f>SUMIFS(СВЦЭМ!$K$34:$K$777,СВЦЭМ!$A$34:$A$777,$A377,СВЦЭМ!$B$34:$B$777,L$366)+'СЕТ СН'!$F$13</f>
        <v>424.61333561999999</v>
      </c>
      <c r="M377" s="37">
        <f>SUMIFS(СВЦЭМ!$K$34:$K$777,СВЦЭМ!$A$34:$A$777,$A377,СВЦЭМ!$B$34:$B$777,M$366)+'СЕТ СН'!$F$13</f>
        <v>412.63958967000002</v>
      </c>
      <c r="N377" s="37">
        <f>SUMIFS(СВЦЭМ!$K$34:$K$777,СВЦЭМ!$A$34:$A$777,$A377,СВЦЭМ!$B$34:$B$777,N$366)+'СЕТ СН'!$F$13</f>
        <v>406.28137471000002</v>
      </c>
      <c r="O377" s="37">
        <f>SUMIFS(СВЦЭМ!$K$34:$K$777,СВЦЭМ!$A$34:$A$777,$A377,СВЦЭМ!$B$34:$B$777,O$366)+'СЕТ СН'!$F$13</f>
        <v>418.48937140999999</v>
      </c>
      <c r="P377" s="37">
        <f>SUMIFS(СВЦЭМ!$K$34:$K$777,СВЦЭМ!$A$34:$A$777,$A377,СВЦЭМ!$B$34:$B$777,P$366)+'СЕТ СН'!$F$13</f>
        <v>427.50053858000001</v>
      </c>
      <c r="Q377" s="37">
        <f>SUMIFS(СВЦЭМ!$K$34:$K$777,СВЦЭМ!$A$34:$A$777,$A377,СВЦЭМ!$B$34:$B$777,Q$366)+'СЕТ СН'!$F$13</f>
        <v>414.33363265999998</v>
      </c>
      <c r="R377" s="37">
        <f>SUMIFS(СВЦЭМ!$K$34:$K$777,СВЦЭМ!$A$34:$A$777,$A377,СВЦЭМ!$B$34:$B$777,R$366)+'СЕТ СН'!$F$13</f>
        <v>407.30902376</v>
      </c>
      <c r="S377" s="37">
        <f>SUMIFS(СВЦЭМ!$K$34:$K$777,СВЦЭМ!$A$34:$A$777,$A377,СВЦЭМ!$B$34:$B$777,S$366)+'СЕТ СН'!$F$13</f>
        <v>402.95548745000002</v>
      </c>
      <c r="T377" s="37">
        <f>SUMIFS(СВЦЭМ!$K$34:$K$777,СВЦЭМ!$A$34:$A$777,$A377,СВЦЭМ!$B$34:$B$777,T$366)+'СЕТ СН'!$F$13</f>
        <v>395.80882797999999</v>
      </c>
      <c r="U377" s="37">
        <f>SUMIFS(СВЦЭМ!$K$34:$K$777,СВЦЭМ!$A$34:$A$777,$A377,СВЦЭМ!$B$34:$B$777,U$366)+'СЕТ СН'!$F$13</f>
        <v>392.27758054999998</v>
      </c>
      <c r="V377" s="37">
        <f>SUMIFS(СВЦЭМ!$K$34:$K$777,СВЦЭМ!$A$34:$A$777,$A377,СВЦЭМ!$B$34:$B$777,V$366)+'СЕТ СН'!$F$13</f>
        <v>397.66813552999997</v>
      </c>
      <c r="W377" s="37">
        <f>SUMIFS(СВЦЭМ!$K$34:$K$777,СВЦЭМ!$A$34:$A$777,$A377,СВЦЭМ!$B$34:$B$777,W$366)+'СЕТ СН'!$F$13</f>
        <v>404.73534183999999</v>
      </c>
      <c r="X377" s="37">
        <f>SUMIFS(СВЦЭМ!$K$34:$K$777,СВЦЭМ!$A$34:$A$777,$A377,СВЦЭМ!$B$34:$B$777,X$366)+'СЕТ СН'!$F$13</f>
        <v>381.33295566999999</v>
      </c>
      <c r="Y377" s="37">
        <f>SUMIFS(СВЦЭМ!$K$34:$K$777,СВЦЭМ!$A$34:$A$777,$A377,СВЦЭМ!$B$34:$B$777,Y$366)+'СЕТ СН'!$F$13</f>
        <v>418.35536028000001</v>
      </c>
    </row>
    <row r="378" spans="1:25" ht="15.75" x14ac:dyDescent="0.2">
      <c r="A378" s="36">
        <f t="shared" si="10"/>
        <v>42594</v>
      </c>
      <c r="B378" s="37">
        <f>SUMIFS(СВЦЭМ!$K$34:$K$777,СВЦЭМ!$A$34:$A$777,$A378,СВЦЭМ!$B$34:$B$777,B$366)+'СЕТ СН'!$F$13</f>
        <v>466.24712255999998</v>
      </c>
      <c r="C378" s="37">
        <f>SUMIFS(СВЦЭМ!$K$34:$K$777,СВЦЭМ!$A$34:$A$777,$A378,СВЦЭМ!$B$34:$B$777,C$366)+'СЕТ СН'!$F$13</f>
        <v>504.50762491</v>
      </c>
      <c r="D378" s="37">
        <f>SUMIFS(СВЦЭМ!$K$34:$K$777,СВЦЭМ!$A$34:$A$777,$A378,СВЦЭМ!$B$34:$B$777,D$366)+'СЕТ СН'!$F$13</f>
        <v>518.72422130999996</v>
      </c>
      <c r="E378" s="37">
        <f>SUMIFS(СВЦЭМ!$K$34:$K$777,СВЦЭМ!$A$34:$A$777,$A378,СВЦЭМ!$B$34:$B$777,E$366)+'СЕТ СН'!$F$13</f>
        <v>527.56239442000003</v>
      </c>
      <c r="F378" s="37">
        <f>SUMIFS(СВЦЭМ!$K$34:$K$777,СВЦЭМ!$A$34:$A$777,$A378,СВЦЭМ!$B$34:$B$777,F$366)+'СЕТ СН'!$F$13</f>
        <v>539.07654134999996</v>
      </c>
      <c r="G378" s="37">
        <f>SUMIFS(СВЦЭМ!$K$34:$K$777,СВЦЭМ!$A$34:$A$777,$A378,СВЦЭМ!$B$34:$B$777,G$366)+'СЕТ СН'!$F$13</f>
        <v>535.26733387000002</v>
      </c>
      <c r="H378" s="37">
        <f>SUMIFS(СВЦЭМ!$K$34:$K$777,СВЦЭМ!$A$34:$A$777,$A378,СВЦЭМ!$B$34:$B$777,H$366)+'СЕТ СН'!$F$13</f>
        <v>512.45913574999997</v>
      </c>
      <c r="I378" s="37">
        <f>SUMIFS(СВЦЭМ!$K$34:$K$777,СВЦЭМ!$A$34:$A$777,$A378,СВЦЭМ!$B$34:$B$777,I$366)+'СЕТ СН'!$F$13</f>
        <v>506.77184683000002</v>
      </c>
      <c r="J378" s="37">
        <f>SUMIFS(СВЦЭМ!$K$34:$K$777,СВЦЭМ!$A$34:$A$777,$A378,СВЦЭМ!$B$34:$B$777,J$366)+'СЕТ СН'!$F$13</f>
        <v>456.47846729999998</v>
      </c>
      <c r="K378" s="37">
        <f>SUMIFS(СВЦЭМ!$K$34:$K$777,СВЦЭМ!$A$34:$A$777,$A378,СВЦЭМ!$B$34:$B$777,K$366)+'СЕТ СН'!$F$13</f>
        <v>431.28135248000001</v>
      </c>
      <c r="L378" s="37">
        <f>SUMIFS(СВЦЭМ!$K$34:$K$777,СВЦЭМ!$A$34:$A$777,$A378,СВЦЭМ!$B$34:$B$777,L$366)+'СЕТ СН'!$F$13</f>
        <v>425.00961811000002</v>
      </c>
      <c r="M378" s="37">
        <f>SUMIFS(СВЦЭМ!$K$34:$K$777,СВЦЭМ!$A$34:$A$777,$A378,СВЦЭМ!$B$34:$B$777,M$366)+'СЕТ СН'!$F$13</f>
        <v>436.62139191</v>
      </c>
      <c r="N378" s="37">
        <f>SUMIFS(СВЦЭМ!$K$34:$K$777,СВЦЭМ!$A$34:$A$777,$A378,СВЦЭМ!$B$34:$B$777,N$366)+'СЕТ СН'!$F$13</f>
        <v>431.45999258000001</v>
      </c>
      <c r="O378" s="37">
        <f>SUMIFS(СВЦЭМ!$K$34:$K$777,СВЦЭМ!$A$34:$A$777,$A378,СВЦЭМ!$B$34:$B$777,O$366)+'СЕТ СН'!$F$13</f>
        <v>436.95254046000002</v>
      </c>
      <c r="P378" s="37">
        <f>SUMIFS(СВЦЭМ!$K$34:$K$777,СВЦЭМ!$A$34:$A$777,$A378,СВЦЭМ!$B$34:$B$777,P$366)+'СЕТ СН'!$F$13</f>
        <v>437.36732348999999</v>
      </c>
      <c r="Q378" s="37">
        <f>SUMIFS(СВЦЭМ!$K$34:$K$777,СВЦЭМ!$A$34:$A$777,$A378,СВЦЭМ!$B$34:$B$777,Q$366)+'СЕТ СН'!$F$13</f>
        <v>435.85377573</v>
      </c>
      <c r="R378" s="37">
        <f>SUMIFS(СВЦЭМ!$K$34:$K$777,СВЦЭМ!$A$34:$A$777,$A378,СВЦЭМ!$B$34:$B$777,R$366)+'СЕТ СН'!$F$13</f>
        <v>432.87825344999999</v>
      </c>
      <c r="S378" s="37">
        <f>SUMIFS(СВЦЭМ!$K$34:$K$777,СВЦЭМ!$A$34:$A$777,$A378,СВЦЭМ!$B$34:$B$777,S$366)+'СЕТ СН'!$F$13</f>
        <v>430.86198000000002</v>
      </c>
      <c r="T378" s="37">
        <f>SUMIFS(СВЦЭМ!$K$34:$K$777,СВЦЭМ!$A$34:$A$777,$A378,СВЦЭМ!$B$34:$B$777,T$366)+'СЕТ СН'!$F$13</f>
        <v>401.69493051000001</v>
      </c>
      <c r="U378" s="37">
        <f>SUMIFS(СВЦЭМ!$K$34:$K$777,СВЦЭМ!$A$34:$A$777,$A378,СВЦЭМ!$B$34:$B$777,U$366)+'СЕТ СН'!$F$13</f>
        <v>364.76798131999999</v>
      </c>
      <c r="V378" s="37">
        <f>SUMIFS(СВЦЭМ!$K$34:$K$777,СВЦЭМ!$A$34:$A$777,$A378,СВЦЭМ!$B$34:$B$777,V$366)+'СЕТ СН'!$F$13</f>
        <v>384.19760153999999</v>
      </c>
      <c r="W378" s="37">
        <f>SUMIFS(СВЦЭМ!$K$34:$K$777,СВЦЭМ!$A$34:$A$777,$A378,СВЦЭМ!$B$34:$B$777,W$366)+'СЕТ СН'!$F$13</f>
        <v>400.99417635999998</v>
      </c>
      <c r="X378" s="37">
        <f>SUMIFS(СВЦЭМ!$K$34:$K$777,СВЦЭМ!$A$34:$A$777,$A378,СВЦЭМ!$B$34:$B$777,X$366)+'СЕТ СН'!$F$13</f>
        <v>393.65907935000001</v>
      </c>
      <c r="Y378" s="37">
        <f>SUMIFS(СВЦЭМ!$K$34:$K$777,СВЦЭМ!$A$34:$A$777,$A378,СВЦЭМ!$B$34:$B$777,Y$366)+'СЕТ СН'!$F$13</f>
        <v>436.00638280999999</v>
      </c>
    </row>
    <row r="379" spans="1:25" ht="15.75" x14ac:dyDescent="0.2">
      <c r="A379" s="36">
        <f t="shared" si="10"/>
        <v>42595</v>
      </c>
      <c r="B379" s="37">
        <f>SUMIFS(СВЦЭМ!$K$34:$K$777,СВЦЭМ!$A$34:$A$777,$A379,СВЦЭМ!$B$34:$B$777,B$366)+'СЕТ СН'!$F$13</f>
        <v>463.7818221</v>
      </c>
      <c r="C379" s="37">
        <f>SUMIFS(СВЦЭМ!$K$34:$K$777,СВЦЭМ!$A$34:$A$777,$A379,СВЦЭМ!$B$34:$B$777,C$366)+'СЕТ СН'!$F$13</f>
        <v>506.94675733000003</v>
      </c>
      <c r="D379" s="37">
        <f>SUMIFS(СВЦЭМ!$K$34:$K$777,СВЦЭМ!$A$34:$A$777,$A379,СВЦЭМ!$B$34:$B$777,D$366)+'СЕТ СН'!$F$13</f>
        <v>517.82965805000003</v>
      </c>
      <c r="E379" s="37">
        <f>SUMIFS(СВЦЭМ!$K$34:$K$777,СВЦЭМ!$A$34:$A$777,$A379,СВЦЭМ!$B$34:$B$777,E$366)+'СЕТ СН'!$F$13</f>
        <v>532.89902076999999</v>
      </c>
      <c r="F379" s="37">
        <f>SUMIFS(СВЦЭМ!$K$34:$K$777,СВЦЭМ!$A$34:$A$777,$A379,СВЦЭМ!$B$34:$B$777,F$366)+'СЕТ СН'!$F$13</f>
        <v>534.83472552000001</v>
      </c>
      <c r="G379" s="37">
        <f>SUMIFS(СВЦЭМ!$K$34:$K$777,СВЦЭМ!$A$34:$A$777,$A379,СВЦЭМ!$B$34:$B$777,G$366)+'СЕТ СН'!$F$13</f>
        <v>533.82407264999995</v>
      </c>
      <c r="H379" s="37">
        <f>SUMIFS(СВЦЭМ!$K$34:$K$777,СВЦЭМ!$A$34:$A$777,$A379,СВЦЭМ!$B$34:$B$777,H$366)+'СЕТ СН'!$F$13</f>
        <v>514.69938915</v>
      </c>
      <c r="I379" s="37">
        <f>SUMIFS(СВЦЭМ!$K$34:$K$777,СВЦЭМ!$A$34:$A$777,$A379,СВЦЭМ!$B$34:$B$777,I$366)+'СЕТ СН'!$F$13</f>
        <v>520.46640964999995</v>
      </c>
      <c r="J379" s="37">
        <f>SUMIFS(СВЦЭМ!$K$34:$K$777,СВЦЭМ!$A$34:$A$777,$A379,СВЦЭМ!$B$34:$B$777,J$366)+'СЕТ СН'!$F$13</f>
        <v>469.01340020999999</v>
      </c>
      <c r="K379" s="37">
        <f>SUMIFS(СВЦЭМ!$K$34:$K$777,СВЦЭМ!$A$34:$A$777,$A379,СВЦЭМ!$B$34:$B$777,K$366)+'СЕТ СН'!$F$13</f>
        <v>434.91174174000002</v>
      </c>
      <c r="L379" s="37">
        <f>SUMIFS(СВЦЭМ!$K$34:$K$777,СВЦЭМ!$A$34:$A$777,$A379,СВЦЭМ!$B$34:$B$777,L$366)+'СЕТ СН'!$F$13</f>
        <v>436.61691511999999</v>
      </c>
      <c r="M379" s="37">
        <f>SUMIFS(СВЦЭМ!$K$34:$K$777,СВЦЭМ!$A$34:$A$777,$A379,СВЦЭМ!$B$34:$B$777,M$366)+'СЕТ СН'!$F$13</f>
        <v>423.69350982999998</v>
      </c>
      <c r="N379" s="37">
        <f>SUMIFS(СВЦЭМ!$K$34:$K$777,СВЦЭМ!$A$34:$A$777,$A379,СВЦЭМ!$B$34:$B$777,N$366)+'СЕТ СН'!$F$13</f>
        <v>407.43469393999999</v>
      </c>
      <c r="O379" s="37">
        <f>SUMIFS(СВЦЭМ!$K$34:$K$777,СВЦЭМ!$A$34:$A$777,$A379,СВЦЭМ!$B$34:$B$777,O$366)+'СЕТ СН'!$F$13</f>
        <v>405.74481367999999</v>
      </c>
      <c r="P379" s="37">
        <f>SUMIFS(СВЦЭМ!$K$34:$K$777,СВЦЭМ!$A$34:$A$777,$A379,СВЦЭМ!$B$34:$B$777,P$366)+'СЕТ СН'!$F$13</f>
        <v>397.48347785999999</v>
      </c>
      <c r="Q379" s="37">
        <f>SUMIFS(СВЦЭМ!$K$34:$K$777,СВЦЭМ!$A$34:$A$777,$A379,СВЦЭМ!$B$34:$B$777,Q$366)+'СЕТ СН'!$F$13</f>
        <v>397.58267919000002</v>
      </c>
      <c r="R379" s="37">
        <f>SUMIFS(СВЦЭМ!$K$34:$K$777,СВЦЭМ!$A$34:$A$777,$A379,СВЦЭМ!$B$34:$B$777,R$366)+'СЕТ СН'!$F$13</f>
        <v>397.76878771000003</v>
      </c>
      <c r="S379" s="37">
        <f>SUMIFS(СВЦЭМ!$K$34:$K$777,СВЦЭМ!$A$34:$A$777,$A379,СВЦЭМ!$B$34:$B$777,S$366)+'СЕТ СН'!$F$13</f>
        <v>399.68462095000001</v>
      </c>
      <c r="T379" s="37">
        <f>SUMIFS(СВЦЭМ!$K$34:$K$777,СВЦЭМ!$A$34:$A$777,$A379,СВЦЭМ!$B$34:$B$777,T$366)+'СЕТ СН'!$F$13</f>
        <v>402.83928251999998</v>
      </c>
      <c r="U379" s="37">
        <f>SUMIFS(СВЦЭМ!$K$34:$K$777,СВЦЭМ!$A$34:$A$777,$A379,СВЦЭМ!$B$34:$B$777,U$366)+'СЕТ СН'!$F$13</f>
        <v>404.84871241000002</v>
      </c>
      <c r="V379" s="37">
        <f>SUMIFS(СВЦЭМ!$K$34:$K$777,СВЦЭМ!$A$34:$A$777,$A379,СВЦЭМ!$B$34:$B$777,V$366)+'СЕТ СН'!$F$13</f>
        <v>417.56546469</v>
      </c>
      <c r="W379" s="37">
        <f>SUMIFS(СВЦЭМ!$K$34:$K$777,СВЦЭМ!$A$34:$A$777,$A379,СВЦЭМ!$B$34:$B$777,W$366)+'СЕТ СН'!$F$13</f>
        <v>428.23521718000001</v>
      </c>
      <c r="X379" s="37">
        <f>SUMIFS(СВЦЭМ!$K$34:$K$777,СВЦЭМ!$A$34:$A$777,$A379,СВЦЭМ!$B$34:$B$777,X$366)+'СЕТ СН'!$F$13</f>
        <v>399.82619446000001</v>
      </c>
      <c r="Y379" s="37">
        <f>SUMIFS(СВЦЭМ!$K$34:$K$777,СВЦЭМ!$A$34:$A$777,$A379,СВЦЭМ!$B$34:$B$777,Y$366)+'СЕТ СН'!$F$13</f>
        <v>420.60350912000001</v>
      </c>
    </row>
    <row r="380" spans="1:25" ht="15.75" x14ac:dyDescent="0.2">
      <c r="A380" s="36">
        <f t="shared" si="10"/>
        <v>42596</v>
      </c>
      <c r="B380" s="37">
        <f>SUMIFS(СВЦЭМ!$K$34:$K$777,СВЦЭМ!$A$34:$A$777,$A380,СВЦЭМ!$B$34:$B$777,B$366)+'СЕТ СН'!$F$13</f>
        <v>460.02771579</v>
      </c>
      <c r="C380" s="37">
        <f>SUMIFS(СВЦЭМ!$K$34:$K$777,СВЦЭМ!$A$34:$A$777,$A380,СВЦЭМ!$B$34:$B$777,C$366)+'СЕТ СН'!$F$13</f>
        <v>498.17952217999999</v>
      </c>
      <c r="D380" s="37">
        <f>SUMIFS(СВЦЭМ!$K$34:$K$777,СВЦЭМ!$A$34:$A$777,$A380,СВЦЭМ!$B$34:$B$777,D$366)+'СЕТ СН'!$F$13</f>
        <v>517.55258232999995</v>
      </c>
      <c r="E380" s="37">
        <f>SUMIFS(СВЦЭМ!$K$34:$K$777,СВЦЭМ!$A$34:$A$777,$A380,СВЦЭМ!$B$34:$B$777,E$366)+'СЕТ СН'!$F$13</f>
        <v>530.73251015999995</v>
      </c>
      <c r="F380" s="37">
        <f>SUMIFS(СВЦЭМ!$K$34:$K$777,СВЦЭМ!$A$34:$A$777,$A380,СВЦЭМ!$B$34:$B$777,F$366)+'СЕТ СН'!$F$13</f>
        <v>535.87077443999999</v>
      </c>
      <c r="G380" s="37">
        <f>SUMIFS(СВЦЭМ!$K$34:$K$777,СВЦЭМ!$A$34:$A$777,$A380,СВЦЭМ!$B$34:$B$777,G$366)+'СЕТ СН'!$F$13</f>
        <v>538.59373225000002</v>
      </c>
      <c r="H380" s="37">
        <f>SUMIFS(СВЦЭМ!$K$34:$K$777,СВЦЭМ!$A$34:$A$777,$A380,СВЦЭМ!$B$34:$B$777,H$366)+'СЕТ СН'!$F$13</f>
        <v>518.99132016999999</v>
      </c>
      <c r="I380" s="37">
        <f>SUMIFS(СВЦЭМ!$K$34:$K$777,СВЦЭМ!$A$34:$A$777,$A380,СВЦЭМ!$B$34:$B$777,I$366)+'СЕТ СН'!$F$13</f>
        <v>522.03407674000005</v>
      </c>
      <c r="J380" s="37">
        <f>SUMIFS(СВЦЭМ!$K$34:$K$777,СВЦЭМ!$A$34:$A$777,$A380,СВЦЭМ!$B$34:$B$777,J$366)+'СЕТ СН'!$F$13</f>
        <v>464.8386964</v>
      </c>
      <c r="K380" s="37">
        <f>SUMIFS(СВЦЭМ!$K$34:$K$777,СВЦЭМ!$A$34:$A$777,$A380,СВЦЭМ!$B$34:$B$777,K$366)+'СЕТ СН'!$F$13</f>
        <v>411.57972337000001</v>
      </c>
      <c r="L380" s="37">
        <f>SUMIFS(СВЦЭМ!$K$34:$K$777,СВЦЭМ!$A$34:$A$777,$A380,СВЦЭМ!$B$34:$B$777,L$366)+'СЕТ СН'!$F$13</f>
        <v>399.62771142000003</v>
      </c>
      <c r="M380" s="37">
        <f>SUMIFS(СВЦЭМ!$K$34:$K$777,СВЦЭМ!$A$34:$A$777,$A380,СВЦЭМ!$B$34:$B$777,M$366)+'СЕТ СН'!$F$13</f>
        <v>426.86612811999998</v>
      </c>
      <c r="N380" s="37">
        <f>SUMIFS(СВЦЭМ!$K$34:$K$777,СВЦЭМ!$A$34:$A$777,$A380,СВЦЭМ!$B$34:$B$777,N$366)+'СЕТ СН'!$F$13</f>
        <v>425.22456235999999</v>
      </c>
      <c r="O380" s="37">
        <f>SUMIFS(СВЦЭМ!$K$34:$K$777,СВЦЭМ!$A$34:$A$777,$A380,СВЦЭМ!$B$34:$B$777,O$366)+'СЕТ СН'!$F$13</f>
        <v>429.08336872000001</v>
      </c>
      <c r="P380" s="37">
        <f>SUMIFS(СВЦЭМ!$K$34:$K$777,СВЦЭМ!$A$34:$A$777,$A380,СВЦЭМ!$B$34:$B$777,P$366)+'СЕТ СН'!$F$13</f>
        <v>425.45319345000001</v>
      </c>
      <c r="Q380" s="37">
        <f>SUMIFS(СВЦЭМ!$K$34:$K$777,СВЦЭМ!$A$34:$A$777,$A380,СВЦЭМ!$B$34:$B$777,Q$366)+'СЕТ СН'!$F$13</f>
        <v>425.13310160999998</v>
      </c>
      <c r="R380" s="37">
        <f>SUMIFS(СВЦЭМ!$K$34:$K$777,СВЦЭМ!$A$34:$A$777,$A380,СВЦЭМ!$B$34:$B$777,R$366)+'СЕТ СН'!$F$13</f>
        <v>422.79867411999999</v>
      </c>
      <c r="S380" s="37">
        <f>SUMIFS(СВЦЭМ!$K$34:$K$777,СВЦЭМ!$A$34:$A$777,$A380,СВЦЭМ!$B$34:$B$777,S$366)+'СЕТ СН'!$F$13</f>
        <v>429.02916354000001</v>
      </c>
      <c r="T380" s="37">
        <f>SUMIFS(СВЦЭМ!$K$34:$K$777,СВЦЭМ!$A$34:$A$777,$A380,СВЦЭМ!$B$34:$B$777,T$366)+'СЕТ СН'!$F$13</f>
        <v>428.87318066</v>
      </c>
      <c r="U380" s="37">
        <f>SUMIFS(СВЦЭМ!$K$34:$K$777,СВЦЭМ!$A$34:$A$777,$A380,СВЦЭМ!$B$34:$B$777,U$366)+'СЕТ СН'!$F$13</f>
        <v>433.06700603000002</v>
      </c>
      <c r="V380" s="37">
        <f>SUMIFS(СВЦЭМ!$K$34:$K$777,СВЦЭМ!$A$34:$A$777,$A380,СВЦЭМ!$B$34:$B$777,V$366)+'СЕТ СН'!$F$13</f>
        <v>415.93011931000001</v>
      </c>
      <c r="W380" s="37">
        <f>SUMIFS(СВЦЭМ!$K$34:$K$777,СВЦЭМ!$A$34:$A$777,$A380,СВЦЭМ!$B$34:$B$777,W$366)+'СЕТ СН'!$F$13</f>
        <v>391.39038909999999</v>
      </c>
      <c r="X380" s="37">
        <f>SUMIFS(СВЦЭМ!$K$34:$K$777,СВЦЭМ!$A$34:$A$777,$A380,СВЦЭМ!$B$34:$B$777,X$366)+'СЕТ СН'!$F$13</f>
        <v>390.50035179999998</v>
      </c>
      <c r="Y380" s="37">
        <f>SUMIFS(СВЦЭМ!$K$34:$K$777,СВЦЭМ!$A$34:$A$777,$A380,СВЦЭМ!$B$34:$B$777,Y$366)+'СЕТ СН'!$F$13</f>
        <v>447.89192019000001</v>
      </c>
    </row>
    <row r="381" spans="1:25" ht="15.75" x14ac:dyDescent="0.2">
      <c r="A381" s="36">
        <f t="shared" si="10"/>
        <v>42597</v>
      </c>
      <c r="B381" s="37">
        <f>SUMIFS(СВЦЭМ!$K$34:$K$777,СВЦЭМ!$A$34:$A$777,$A381,СВЦЭМ!$B$34:$B$777,B$366)+'СЕТ СН'!$F$13</f>
        <v>476.60625920000001</v>
      </c>
      <c r="C381" s="37">
        <f>SUMIFS(СВЦЭМ!$K$34:$K$777,СВЦЭМ!$A$34:$A$777,$A381,СВЦЭМ!$B$34:$B$777,C$366)+'СЕТ СН'!$F$13</f>
        <v>513.27953178999996</v>
      </c>
      <c r="D381" s="37">
        <f>SUMIFS(СВЦЭМ!$K$34:$K$777,СВЦЭМ!$A$34:$A$777,$A381,СВЦЭМ!$B$34:$B$777,D$366)+'СЕТ СН'!$F$13</f>
        <v>506.61294464000002</v>
      </c>
      <c r="E381" s="37">
        <f>SUMIFS(СВЦЭМ!$K$34:$K$777,СВЦЭМ!$A$34:$A$777,$A381,СВЦЭМ!$B$34:$B$777,E$366)+'СЕТ СН'!$F$13</f>
        <v>524.15648097999997</v>
      </c>
      <c r="F381" s="37">
        <f>SUMIFS(СВЦЭМ!$K$34:$K$777,СВЦЭМ!$A$34:$A$777,$A381,СВЦЭМ!$B$34:$B$777,F$366)+'СЕТ СН'!$F$13</f>
        <v>528.55258598</v>
      </c>
      <c r="G381" s="37">
        <f>SUMIFS(СВЦЭМ!$K$34:$K$777,СВЦЭМ!$A$34:$A$777,$A381,СВЦЭМ!$B$34:$B$777,G$366)+'СЕТ СН'!$F$13</f>
        <v>526.80795436999995</v>
      </c>
      <c r="H381" s="37">
        <f>SUMIFS(СВЦЭМ!$K$34:$K$777,СВЦЭМ!$A$34:$A$777,$A381,СВЦЭМ!$B$34:$B$777,H$366)+'СЕТ СН'!$F$13</f>
        <v>504.72460244000001</v>
      </c>
      <c r="I381" s="37">
        <f>SUMIFS(СВЦЭМ!$K$34:$K$777,СВЦЭМ!$A$34:$A$777,$A381,СВЦЭМ!$B$34:$B$777,I$366)+'СЕТ СН'!$F$13</f>
        <v>499.86818102000001</v>
      </c>
      <c r="J381" s="37">
        <f>SUMIFS(СВЦЭМ!$K$34:$K$777,СВЦЭМ!$A$34:$A$777,$A381,СВЦЭМ!$B$34:$B$777,J$366)+'СЕТ СН'!$F$13</f>
        <v>435.1859642</v>
      </c>
      <c r="K381" s="37">
        <f>SUMIFS(СВЦЭМ!$K$34:$K$777,СВЦЭМ!$A$34:$A$777,$A381,СВЦЭМ!$B$34:$B$777,K$366)+'СЕТ СН'!$F$13</f>
        <v>387.43357215999998</v>
      </c>
      <c r="L381" s="37">
        <f>SUMIFS(СВЦЭМ!$K$34:$K$777,СВЦЭМ!$A$34:$A$777,$A381,СВЦЭМ!$B$34:$B$777,L$366)+'СЕТ СН'!$F$13</f>
        <v>356.48219921999998</v>
      </c>
      <c r="M381" s="37">
        <f>SUMIFS(СВЦЭМ!$K$34:$K$777,СВЦЭМ!$A$34:$A$777,$A381,СВЦЭМ!$B$34:$B$777,M$366)+'СЕТ СН'!$F$13</f>
        <v>353.20504411000002</v>
      </c>
      <c r="N381" s="37">
        <f>SUMIFS(СВЦЭМ!$K$34:$K$777,СВЦЭМ!$A$34:$A$777,$A381,СВЦЭМ!$B$34:$B$777,N$366)+'СЕТ СН'!$F$13</f>
        <v>357.73512872999999</v>
      </c>
      <c r="O381" s="37">
        <f>SUMIFS(СВЦЭМ!$K$34:$K$777,СВЦЭМ!$A$34:$A$777,$A381,СВЦЭМ!$B$34:$B$777,O$366)+'СЕТ СН'!$F$13</f>
        <v>351.10652076999997</v>
      </c>
      <c r="P381" s="37">
        <f>SUMIFS(СВЦЭМ!$K$34:$K$777,СВЦЭМ!$A$34:$A$777,$A381,СВЦЭМ!$B$34:$B$777,P$366)+'СЕТ СН'!$F$13</f>
        <v>356.07154491</v>
      </c>
      <c r="Q381" s="37">
        <f>SUMIFS(СВЦЭМ!$K$34:$K$777,СВЦЭМ!$A$34:$A$777,$A381,СВЦЭМ!$B$34:$B$777,Q$366)+'СЕТ СН'!$F$13</f>
        <v>358.51173714999999</v>
      </c>
      <c r="R381" s="37">
        <f>SUMIFS(СВЦЭМ!$K$34:$K$777,СВЦЭМ!$A$34:$A$777,$A381,СВЦЭМ!$B$34:$B$777,R$366)+'СЕТ СН'!$F$13</f>
        <v>357.49953073</v>
      </c>
      <c r="S381" s="37">
        <f>SUMIFS(СВЦЭМ!$K$34:$K$777,СВЦЭМ!$A$34:$A$777,$A381,СВЦЭМ!$B$34:$B$777,S$366)+'СЕТ СН'!$F$13</f>
        <v>360.64247123000001</v>
      </c>
      <c r="T381" s="37">
        <f>SUMIFS(СВЦЭМ!$K$34:$K$777,СВЦЭМ!$A$34:$A$777,$A381,СВЦЭМ!$B$34:$B$777,T$366)+'СЕТ СН'!$F$13</f>
        <v>367.59404432000002</v>
      </c>
      <c r="U381" s="37">
        <f>SUMIFS(СВЦЭМ!$K$34:$K$777,СВЦЭМ!$A$34:$A$777,$A381,СВЦЭМ!$B$34:$B$777,U$366)+'СЕТ СН'!$F$13</f>
        <v>365.90370517000002</v>
      </c>
      <c r="V381" s="37">
        <f>SUMIFS(СВЦЭМ!$K$34:$K$777,СВЦЭМ!$A$34:$A$777,$A381,СВЦЭМ!$B$34:$B$777,V$366)+'СЕТ СН'!$F$13</f>
        <v>350.93503464999998</v>
      </c>
      <c r="W381" s="37">
        <f>SUMIFS(СВЦЭМ!$K$34:$K$777,СВЦЭМ!$A$34:$A$777,$A381,СВЦЭМ!$B$34:$B$777,W$366)+'СЕТ СН'!$F$13</f>
        <v>351.59775287000002</v>
      </c>
      <c r="X381" s="37">
        <f>SUMIFS(СВЦЭМ!$K$34:$K$777,СВЦЭМ!$A$34:$A$777,$A381,СВЦЭМ!$B$34:$B$777,X$366)+'СЕТ СН'!$F$13</f>
        <v>366.58822693000002</v>
      </c>
      <c r="Y381" s="37">
        <f>SUMIFS(СВЦЭМ!$K$34:$K$777,СВЦЭМ!$A$34:$A$777,$A381,СВЦЭМ!$B$34:$B$777,Y$366)+'СЕТ СН'!$F$13</f>
        <v>419.25586755</v>
      </c>
    </row>
    <row r="382" spans="1:25" ht="15.75" x14ac:dyDescent="0.2">
      <c r="A382" s="36">
        <f t="shared" si="10"/>
        <v>42598</v>
      </c>
      <c r="B382" s="37">
        <f>SUMIFS(СВЦЭМ!$K$34:$K$777,СВЦЭМ!$A$34:$A$777,$A382,СВЦЭМ!$B$34:$B$777,B$366)+'СЕТ СН'!$F$13</f>
        <v>446.51051539999997</v>
      </c>
      <c r="C382" s="37">
        <f>SUMIFS(СВЦЭМ!$K$34:$K$777,СВЦЭМ!$A$34:$A$777,$A382,СВЦЭМ!$B$34:$B$777,C$366)+'СЕТ СН'!$F$13</f>
        <v>485.75558821999999</v>
      </c>
      <c r="D382" s="37">
        <f>SUMIFS(СВЦЭМ!$K$34:$K$777,СВЦЭМ!$A$34:$A$777,$A382,СВЦЭМ!$B$34:$B$777,D$366)+'СЕТ СН'!$F$13</f>
        <v>514.16443627000001</v>
      </c>
      <c r="E382" s="37">
        <f>SUMIFS(СВЦЭМ!$K$34:$K$777,СВЦЭМ!$A$34:$A$777,$A382,СВЦЭМ!$B$34:$B$777,E$366)+'СЕТ СН'!$F$13</f>
        <v>528.17638265000005</v>
      </c>
      <c r="F382" s="37">
        <f>SUMIFS(СВЦЭМ!$K$34:$K$777,СВЦЭМ!$A$34:$A$777,$A382,СВЦЭМ!$B$34:$B$777,F$366)+'СЕТ СН'!$F$13</f>
        <v>535.19491307999999</v>
      </c>
      <c r="G382" s="37">
        <f>SUMIFS(СВЦЭМ!$K$34:$K$777,СВЦЭМ!$A$34:$A$777,$A382,СВЦЭМ!$B$34:$B$777,G$366)+'СЕТ СН'!$F$13</f>
        <v>533.38207779000004</v>
      </c>
      <c r="H382" s="37">
        <f>SUMIFS(СВЦЭМ!$K$34:$K$777,СВЦЭМ!$A$34:$A$777,$A382,СВЦЭМ!$B$34:$B$777,H$366)+'СЕТ СН'!$F$13</f>
        <v>504.65234070000002</v>
      </c>
      <c r="I382" s="37">
        <f>SUMIFS(СВЦЭМ!$K$34:$K$777,СВЦЭМ!$A$34:$A$777,$A382,СВЦЭМ!$B$34:$B$777,I$366)+'СЕТ СН'!$F$13</f>
        <v>474.74362869999999</v>
      </c>
      <c r="J382" s="37">
        <f>SUMIFS(СВЦЭМ!$K$34:$K$777,СВЦЭМ!$A$34:$A$777,$A382,СВЦЭМ!$B$34:$B$777,J$366)+'СЕТ СН'!$F$13</f>
        <v>415.17062258999999</v>
      </c>
      <c r="K382" s="37">
        <f>SUMIFS(СВЦЭМ!$K$34:$K$777,СВЦЭМ!$A$34:$A$777,$A382,СВЦЭМ!$B$34:$B$777,K$366)+'СЕТ СН'!$F$13</f>
        <v>378.83432426000002</v>
      </c>
      <c r="L382" s="37">
        <f>SUMIFS(СВЦЭМ!$K$34:$K$777,СВЦЭМ!$A$34:$A$777,$A382,СВЦЭМ!$B$34:$B$777,L$366)+'СЕТ СН'!$F$13</f>
        <v>350.00202854000003</v>
      </c>
      <c r="M382" s="37">
        <f>SUMIFS(СВЦЭМ!$K$34:$K$777,СВЦЭМ!$A$34:$A$777,$A382,СВЦЭМ!$B$34:$B$777,M$366)+'СЕТ СН'!$F$13</f>
        <v>357.99164717000002</v>
      </c>
      <c r="N382" s="37">
        <f>SUMIFS(СВЦЭМ!$K$34:$K$777,СВЦЭМ!$A$34:$A$777,$A382,СВЦЭМ!$B$34:$B$777,N$366)+'СЕТ СН'!$F$13</f>
        <v>377.84772519000001</v>
      </c>
      <c r="O382" s="37">
        <f>SUMIFS(СВЦЭМ!$K$34:$K$777,СВЦЭМ!$A$34:$A$777,$A382,СВЦЭМ!$B$34:$B$777,O$366)+'СЕТ СН'!$F$13</f>
        <v>390.60993144999998</v>
      </c>
      <c r="P382" s="37">
        <f>SUMIFS(СВЦЭМ!$K$34:$K$777,СВЦЭМ!$A$34:$A$777,$A382,СВЦЭМ!$B$34:$B$777,P$366)+'СЕТ СН'!$F$13</f>
        <v>367.30359047000002</v>
      </c>
      <c r="Q382" s="37">
        <f>SUMIFS(СВЦЭМ!$K$34:$K$777,СВЦЭМ!$A$34:$A$777,$A382,СВЦЭМ!$B$34:$B$777,Q$366)+'СЕТ СН'!$F$13</f>
        <v>355.47051692999997</v>
      </c>
      <c r="R382" s="37">
        <f>SUMIFS(СВЦЭМ!$K$34:$K$777,СВЦЭМ!$A$34:$A$777,$A382,СВЦЭМ!$B$34:$B$777,R$366)+'СЕТ СН'!$F$13</f>
        <v>354.23457232999999</v>
      </c>
      <c r="S382" s="37">
        <f>SUMIFS(СВЦЭМ!$K$34:$K$777,СВЦЭМ!$A$34:$A$777,$A382,СВЦЭМ!$B$34:$B$777,S$366)+'СЕТ СН'!$F$13</f>
        <v>358.48573718</v>
      </c>
      <c r="T382" s="37">
        <f>SUMIFS(СВЦЭМ!$K$34:$K$777,СВЦЭМ!$A$34:$A$777,$A382,СВЦЭМ!$B$34:$B$777,T$366)+'СЕТ СН'!$F$13</f>
        <v>363.82038334999999</v>
      </c>
      <c r="U382" s="37">
        <f>SUMIFS(СВЦЭМ!$K$34:$K$777,СВЦЭМ!$A$34:$A$777,$A382,СВЦЭМ!$B$34:$B$777,U$366)+'СЕТ СН'!$F$13</f>
        <v>367.11509474000002</v>
      </c>
      <c r="V382" s="37">
        <f>SUMIFS(СВЦЭМ!$K$34:$K$777,СВЦЭМ!$A$34:$A$777,$A382,СВЦЭМ!$B$34:$B$777,V$366)+'СЕТ СН'!$F$13</f>
        <v>357.02535638000001</v>
      </c>
      <c r="W382" s="37">
        <f>SUMIFS(СВЦЭМ!$K$34:$K$777,СВЦЭМ!$A$34:$A$777,$A382,СВЦЭМ!$B$34:$B$777,W$366)+'СЕТ СН'!$F$13</f>
        <v>365.28695148000003</v>
      </c>
      <c r="X382" s="37">
        <f>SUMIFS(СВЦЭМ!$K$34:$K$777,СВЦЭМ!$A$34:$A$777,$A382,СВЦЭМ!$B$34:$B$777,X$366)+'СЕТ СН'!$F$13</f>
        <v>370.21469780000001</v>
      </c>
      <c r="Y382" s="37">
        <f>SUMIFS(СВЦЭМ!$K$34:$K$777,СВЦЭМ!$A$34:$A$777,$A382,СВЦЭМ!$B$34:$B$777,Y$366)+'СЕТ СН'!$F$13</f>
        <v>419.13482128999999</v>
      </c>
    </row>
    <row r="383" spans="1:25" ht="15.75" x14ac:dyDescent="0.2">
      <c r="A383" s="36">
        <f t="shared" si="10"/>
        <v>42599</v>
      </c>
      <c r="B383" s="37">
        <f>SUMIFS(СВЦЭМ!$K$34:$K$777,СВЦЭМ!$A$34:$A$777,$A383,СВЦЭМ!$B$34:$B$777,B$366)+'СЕТ СН'!$F$13</f>
        <v>438.59824887000002</v>
      </c>
      <c r="C383" s="37">
        <f>SUMIFS(СВЦЭМ!$K$34:$K$777,СВЦЭМ!$A$34:$A$777,$A383,СВЦЭМ!$B$34:$B$777,C$366)+'СЕТ СН'!$F$13</f>
        <v>486.38958262</v>
      </c>
      <c r="D383" s="37">
        <f>SUMIFS(СВЦЭМ!$K$34:$K$777,СВЦЭМ!$A$34:$A$777,$A383,СВЦЭМ!$B$34:$B$777,D$366)+'СЕТ СН'!$F$13</f>
        <v>516.23095346000002</v>
      </c>
      <c r="E383" s="37">
        <f>SUMIFS(СВЦЭМ!$K$34:$K$777,СВЦЭМ!$A$34:$A$777,$A383,СВЦЭМ!$B$34:$B$777,E$366)+'СЕТ СН'!$F$13</f>
        <v>529.52236075999997</v>
      </c>
      <c r="F383" s="37">
        <f>SUMIFS(СВЦЭМ!$K$34:$K$777,СВЦЭМ!$A$34:$A$777,$A383,СВЦЭМ!$B$34:$B$777,F$366)+'СЕТ СН'!$F$13</f>
        <v>541.53072599999996</v>
      </c>
      <c r="G383" s="37">
        <f>SUMIFS(СВЦЭМ!$K$34:$K$777,СВЦЭМ!$A$34:$A$777,$A383,СВЦЭМ!$B$34:$B$777,G$366)+'СЕТ СН'!$F$13</f>
        <v>538.39134694999996</v>
      </c>
      <c r="H383" s="37">
        <f>SUMIFS(СВЦЭМ!$K$34:$K$777,СВЦЭМ!$A$34:$A$777,$A383,СВЦЭМ!$B$34:$B$777,H$366)+'СЕТ СН'!$F$13</f>
        <v>499.55187094000001</v>
      </c>
      <c r="I383" s="37">
        <f>SUMIFS(СВЦЭМ!$K$34:$K$777,СВЦЭМ!$A$34:$A$777,$A383,СВЦЭМ!$B$34:$B$777,I$366)+'СЕТ СН'!$F$13</f>
        <v>466.88472653999997</v>
      </c>
      <c r="J383" s="37">
        <f>SUMIFS(СВЦЭМ!$K$34:$K$777,СВЦЭМ!$A$34:$A$777,$A383,СВЦЭМ!$B$34:$B$777,J$366)+'СЕТ СН'!$F$13</f>
        <v>404.4338626</v>
      </c>
      <c r="K383" s="37">
        <f>SUMIFS(СВЦЭМ!$K$34:$K$777,СВЦЭМ!$A$34:$A$777,$A383,СВЦЭМ!$B$34:$B$777,K$366)+'СЕТ СН'!$F$13</f>
        <v>369.19639231000002</v>
      </c>
      <c r="L383" s="37">
        <f>SUMIFS(СВЦЭМ!$K$34:$K$777,СВЦЭМ!$A$34:$A$777,$A383,СВЦЭМ!$B$34:$B$777,L$366)+'СЕТ СН'!$F$13</f>
        <v>346.48890634999998</v>
      </c>
      <c r="M383" s="37">
        <f>SUMIFS(СВЦЭМ!$K$34:$K$777,СВЦЭМ!$A$34:$A$777,$A383,СВЦЭМ!$B$34:$B$777,M$366)+'СЕТ СН'!$F$13</f>
        <v>339.42811931</v>
      </c>
      <c r="N383" s="37">
        <f>SUMIFS(СВЦЭМ!$K$34:$K$777,СВЦЭМ!$A$34:$A$777,$A383,СВЦЭМ!$B$34:$B$777,N$366)+'СЕТ СН'!$F$13</f>
        <v>347.39967125999999</v>
      </c>
      <c r="O383" s="37">
        <f>SUMIFS(СВЦЭМ!$K$34:$K$777,СВЦЭМ!$A$34:$A$777,$A383,СВЦЭМ!$B$34:$B$777,O$366)+'СЕТ СН'!$F$13</f>
        <v>343.76466674</v>
      </c>
      <c r="P383" s="37">
        <f>SUMIFS(СВЦЭМ!$K$34:$K$777,СВЦЭМ!$A$34:$A$777,$A383,СВЦЭМ!$B$34:$B$777,P$366)+'СЕТ СН'!$F$13</f>
        <v>346.48895851999998</v>
      </c>
      <c r="Q383" s="37">
        <f>SUMIFS(СВЦЭМ!$K$34:$K$777,СВЦЭМ!$A$34:$A$777,$A383,СВЦЭМ!$B$34:$B$777,Q$366)+'СЕТ СН'!$F$13</f>
        <v>348.65679842999998</v>
      </c>
      <c r="R383" s="37">
        <f>SUMIFS(СВЦЭМ!$K$34:$K$777,СВЦЭМ!$A$34:$A$777,$A383,СВЦЭМ!$B$34:$B$777,R$366)+'СЕТ СН'!$F$13</f>
        <v>357.77803561000002</v>
      </c>
      <c r="S383" s="37">
        <f>SUMIFS(СВЦЭМ!$K$34:$K$777,СВЦЭМ!$A$34:$A$777,$A383,СВЦЭМ!$B$34:$B$777,S$366)+'СЕТ СН'!$F$13</f>
        <v>370.50964983</v>
      </c>
      <c r="T383" s="37">
        <f>SUMIFS(СВЦЭМ!$K$34:$K$777,СВЦЭМ!$A$34:$A$777,$A383,СВЦЭМ!$B$34:$B$777,T$366)+'СЕТ СН'!$F$13</f>
        <v>401.29028019999998</v>
      </c>
      <c r="U383" s="37">
        <f>SUMIFS(СВЦЭМ!$K$34:$K$777,СВЦЭМ!$A$34:$A$777,$A383,СВЦЭМ!$B$34:$B$777,U$366)+'СЕТ СН'!$F$13</f>
        <v>405.53118129000001</v>
      </c>
      <c r="V383" s="37">
        <f>SUMIFS(СВЦЭМ!$K$34:$K$777,СВЦЭМ!$A$34:$A$777,$A383,СВЦЭМ!$B$34:$B$777,V$366)+'СЕТ СН'!$F$13</f>
        <v>388.34760053000002</v>
      </c>
      <c r="W383" s="37">
        <f>SUMIFS(СВЦЭМ!$K$34:$K$777,СВЦЭМ!$A$34:$A$777,$A383,СВЦЭМ!$B$34:$B$777,W$366)+'СЕТ СН'!$F$13</f>
        <v>380.96080183999999</v>
      </c>
      <c r="X383" s="37">
        <f>SUMIFS(СВЦЭМ!$K$34:$K$777,СВЦЭМ!$A$34:$A$777,$A383,СВЦЭМ!$B$34:$B$777,X$366)+'СЕТ СН'!$F$13</f>
        <v>376.27669076000001</v>
      </c>
      <c r="Y383" s="37">
        <f>SUMIFS(СВЦЭМ!$K$34:$K$777,СВЦЭМ!$A$34:$A$777,$A383,СВЦЭМ!$B$34:$B$777,Y$366)+'СЕТ СН'!$F$13</f>
        <v>416.44255326000001</v>
      </c>
    </row>
    <row r="384" spans="1:25" ht="15.75" x14ac:dyDescent="0.2">
      <c r="A384" s="36">
        <f t="shared" si="10"/>
        <v>42600</v>
      </c>
      <c r="B384" s="37">
        <f>SUMIFS(СВЦЭМ!$K$34:$K$777,СВЦЭМ!$A$34:$A$777,$A384,СВЦЭМ!$B$34:$B$777,B$366)+'СЕТ СН'!$F$13</f>
        <v>411.64926715000001</v>
      </c>
      <c r="C384" s="37">
        <f>SUMIFS(СВЦЭМ!$K$34:$K$777,СВЦЭМ!$A$34:$A$777,$A384,СВЦЭМ!$B$34:$B$777,C$366)+'СЕТ СН'!$F$13</f>
        <v>443.52447274000002</v>
      </c>
      <c r="D384" s="37">
        <f>SUMIFS(СВЦЭМ!$K$34:$K$777,СВЦЭМ!$A$34:$A$777,$A384,СВЦЭМ!$B$34:$B$777,D$366)+'СЕТ СН'!$F$13</f>
        <v>466.92314445</v>
      </c>
      <c r="E384" s="37">
        <f>SUMIFS(СВЦЭМ!$K$34:$K$777,СВЦЭМ!$A$34:$A$777,$A384,СВЦЭМ!$B$34:$B$777,E$366)+'СЕТ СН'!$F$13</f>
        <v>477.35265650999997</v>
      </c>
      <c r="F384" s="37">
        <f>SUMIFS(СВЦЭМ!$K$34:$K$777,СВЦЭМ!$A$34:$A$777,$A384,СВЦЭМ!$B$34:$B$777,F$366)+'СЕТ СН'!$F$13</f>
        <v>488.63400294000002</v>
      </c>
      <c r="G384" s="37">
        <f>SUMIFS(СВЦЭМ!$K$34:$K$777,СВЦЭМ!$A$34:$A$777,$A384,СВЦЭМ!$B$34:$B$777,G$366)+'СЕТ СН'!$F$13</f>
        <v>486.49445572000002</v>
      </c>
      <c r="H384" s="37">
        <f>SUMIFS(СВЦЭМ!$K$34:$K$777,СВЦЭМ!$A$34:$A$777,$A384,СВЦЭМ!$B$34:$B$777,H$366)+'СЕТ СН'!$F$13</f>
        <v>466.91791597000002</v>
      </c>
      <c r="I384" s="37">
        <f>SUMIFS(СВЦЭМ!$K$34:$K$777,СВЦЭМ!$A$34:$A$777,$A384,СВЦЭМ!$B$34:$B$777,I$366)+'СЕТ СН'!$F$13</f>
        <v>431.44168816000001</v>
      </c>
      <c r="J384" s="37">
        <f>SUMIFS(СВЦЭМ!$K$34:$K$777,СВЦЭМ!$A$34:$A$777,$A384,СВЦЭМ!$B$34:$B$777,J$366)+'СЕТ СН'!$F$13</f>
        <v>372.20550372999998</v>
      </c>
      <c r="K384" s="37">
        <f>SUMIFS(СВЦЭМ!$K$34:$K$777,СВЦЭМ!$A$34:$A$777,$A384,СВЦЭМ!$B$34:$B$777,K$366)+'СЕТ СН'!$F$13</f>
        <v>337.68005355000003</v>
      </c>
      <c r="L384" s="37">
        <f>SUMIFS(СВЦЭМ!$K$34:$K$777,СВЦЭМ!$A$34:$A$777,$A384,СВЦЭМ!$B$34:$B$777,L$366)+'СЕТ СН'!$F$13</f>
        <v>317.90173357999998</v>
      </c>
      <c r="M384" s="37">
        <f>SUMIFS(СВЦЭМ!$K$34:$K$777,СВЦЭМ!$A$34:$A$777,$A384,СВЦЭМ!$B$34:$B$777,M$366)+'СЕТ СН'!$F$13</f>
        <v>326.46494848999998</v>
      </c>
      <c r="N384" s="37">
        <f>SUMIFS(СВЦЭМ!$K$34:$K$777,СВЦЭМ!$A$34:$A$777,$A384,СВЦЭМ!$B$34:$B$777,N$366)+'СЕТ СН'!$F$13</f>
        <v>317.69531056</v>
      </c>
      <c r="O384" s="37">
        <f>SUMIFS(СВЦЭМ!$K$34:$K$777,СВЦЭМ!$A$34:$A$777,$A384,СВЦЭМ!$B$34:$B$777,O$366)+'СЕТ СН'!$F$13</f>
        <v>320.88182590999998</v>
      </c>
      <c r="P384" s="37">
        <f>SUMIFS(СВЦЭМ!$K$34:$K$777,СВЦЭМ!$A$34:$A$777,$A384,СВЦЭМ!$B$34:$B$777,P$366)+'СЕТ СН'!$F$13</f>
        <v>312.83197100000001</v>
      </c>
      <c r="Q384" s="37">
        <f>SUMIFS(СВЦЭМ!$K$34:$K$777,СВЦЭМ!$A$34:$A$777,$A384,СВЦЭМ!$B$34:$B$777,Q$366)+'СЕТ СН'!$F$13</f>
        <v>309.35245486999997</v>
      </c>
      <c r="R384" s="37">
        <f>SUMIFS(СВЦЭМ!$K$34:$K$777,СВЦЭМ!$A$34:$A$777,$A384,СВЦЭМ!$B$34:$B$777,R$366)+'СЕТ СН'!$F$13</f>
        <v>309.87143889999999</v>
      </c>
      <c r="S384" s="37">
        <f>SUMIFS(СВЦЭМ!$K$34:$K$777,СВЦЭМ!$A$34:$A$777,$A384,СВЦЭМ!$B$34:$B$777,S$366)+'СЕТ СН'!$F$13</f>
        <v>313.94546220000001</v>
      </c>
      <c r="T384" s="37">
        <f>SUMIFS(СВЦЭМ!$K$34:$K$777,СВЦЭМ!$A$34:$A$777,$A384,СВЦЭМ!$B$34:$B$777,T$366)+'СЕТ СН'!$F$13</f>
        <v>316.23961352999999</v>
      </c>
      <c r="U384" s="37">
        <f>SUMIFS(СВЦЭМ!$K$34:$K$777,СВЦЭМ!$A$34:$A$777,$A384,СВЦЭМ!$B$34:$B$777,U$366)+'СЕТ СН'!$F$13</f>
        <v>314.85642275999999</v>
      </c>
      <c r="V384" s="37">
        <f>SUMIFS(СВЦЭМ!$K$34:$K$777,СВЦЭМ!$A$34:$A$777,$A384,СВЦЭМ!$B$34:$B$777,V$366)+'СЕТ СН'!$F$13</f>
        <v>323.60409286999999</v>
      </c>
      <c r="W384" s="37">
        <f>SUMIFS(СВЦЭМ!$K$34:$K$777,СВЦЭМ!$A$34:$A$777,$A384,СВЦЭМ!$B$34:$B$777,W$366)+'СЕТ СН'!$F$13</f>
        <v>339.16804344000002</v>
      </c>
      <c r="X384" s="37">
        <f>SUMIFS(СВЦЭМ!$K$34:$K$777,СВЦЭМ!$A$34:$A$777,$A384,СВЦЭМ!$B$34:$B$777,X$366)+'СЕТ СН'!$F$13</f>
        <v>327.20348997000002</v>
      </c>
      <c r="Y384" s="37">
        <f>SUMIFS(СВЦЭМ!$K$34:$K$777,СВЦЭМ!$A$34:$A$777,$A384,СВЦЭМ!$B$34:$B$777,Y$366)+'СЕТ СН'!$F$13</f>
        <v>368.67016093000001</v>
      </c>
    </row>
    <row r="385" spans="1:26" ht="15.75" x14ac:dyDescent="0.2">
      <c r="A385" s="36">
        <f t="shared" si="10"/>
        <v>42601</v>
      </c>
      <c r="B385" s="37">
        <f>SUMIFS(СВЦЭМ!$K$34:$K$777,СВЦЭМ!$A$34:$A$777,$A385,СВЦЭМ!$B$34:$B$777,B$366)+'СЕТ СН'!$F$13</f>
        <v>419.37347139000002</v>
      </c>
      <c r="C385" s="37">
        <f>SUMIFS(СВЦЭМ!$K$34:$K$777,СВЦЭМ!$A$34:$A$777,$A385,СВЦЭМ!$B$34:$B$777,C$366)+'СЕТ СН'!$F$13</f>
        <v>460.45756290000003</v>
      </c>
      <c r="D385" s="37">
        <f>SUMIFS(СВЦЭМ!$K$34:$K$777,СВЦЭМ!$A$34:$A$777,$A385,СВЦЭМ!$B$34:$B$777,D$366)+'СЕТ СН'!$F$13</f>
        <v>485.64337677999998</v>
      </c>
      <c r="E385" s="37">
        <f>SUMIFS(СВЦЭМ!$K$34:$K$777,СВЦЭМ!$A$34:$A$777,$A385,СВЦЭМ!$B$34:$B$777,E$366)+'СЕТ СН'!$F$13</f>
        <v>485.28746353999998</v>
      </c>
      <c r="F385" s="37">
        <f>SUMIFS(СВЦЭМ!$K$34:$K$777,СВЦЭМ!$A$34:$A$777,$A385,СВЦЭМ!$B$34:$B$777,F$366)+'СЕТ СН'!$F$13</f>
        <v>492.30924646</v>
      </c>
      <c r="G385" s="37">
        <f>SUMIFS(СВЦЭМ!$K$34:$K$777,СВЦЭМ!$A$34:$A$777,$A385,СВЦЭМ!$B$34:$B$777,G$366)+'СЕТ СН'!$F$13</f>
        <v>482.27660099000002</v>
      </c>
      <c r="H385" s="37">
        <f>SUMIFS(СВЦЭМ!$K$34:$K$777,СВЦЭМ!$A$34:$A$777,$A385,СВЦЭМ!$B$34:$B$777,H$366)+'СЕТ СН'!$F$13</f>
        <v>459.59692651</v>
      </c>
      <c r="I385" s="37">
        <f>SUMIFS(СВЦЭМ!$K$34:$K$777,СВЦЭМ!$A$34:$A$777,$A385,СВЦЭМ!$B$34:$B$777,I$366)+'СЕТ СН'!$F$13</f>
        <v>413.52757379000002</v>
      </c>
      <c r="J385" s="37">
        <f>SUMIFS(СВЦЭМ!$K$34:$K$777,СВЦЭМ!$A$34:$A$777,$A385,СВЦЭМ!$B$34:$B$777,J$366)+'СЕТ СН'!$F$13</f>
        <v>365.66389170000002</v>
      </c>
      <c r="K385" s="37">
        <f>SUMIFS(СВЦЭМ!$K$34:$K$777,СВЦЭМ!$A$34:$A$777,$A385,СВЦЭМ!$B$34:$B$777,K$366)+'СЕТ СН'!$F$13</f>
        <v>326.28302680000002</v>
      </c>
      <c r="L385" s="37">
        <f>SUMIFS(СВЦЭМ!$K$34:$K$777,СВЦЭМ!$A$34:$A$777,$A385,СВЦЭМ!$B$34:$B$777,L$366)+'СЕТ СН'!$F$13</f>
        <v>315.28344016</v>
      </c>
      <c r="M385" s="37">
        <f>SUMIFS(СВЦЭМ!$K$34:$K$777,СВЦЭМ!$A$34:$A$777,$A385,СВЦЭМ!$B$34:$B$777,M$366)+'СЕТ СН'!$F$13</f>
        <v>317.48104819000002</v>
      </c>
      <c r="N385" s="37">
        <f>SUMIFS(СВЦЭМ!$K$34:$K$777,СВЦЭМ!$A$34:$A$777,$A385,СВЦЭМ!$B$34:$B$777,N$366)+'СЕТ СН'!$F$13</f>
        <v>334.71972190000002</v>
      </c>
      <c r="O385" s="37">
        <f>SUMIFS(СВЦЭМ!$K$34:$K$777,СВЦЭМ!$A$34:$A$777,$A385,СВЦЭМ!$B$34:$B$777,O$366)+'СЕТ СН'!$F$13</f>
        <v>345.45179519999999</v>
      </c>
      <c r="P385" s="37">
        <f>SUMIFS(СВЦЭМ!$K$34:$K$777,СВЦЭМ!$A$34:$A$777,$A385,СВЦЭМ!$B$34:$B$777,P$366)+'СЕТ СН'!$F$13</f>
        <v>344.21543725999999</v>
      </c>
      <c r="Q385" s="37">
        <f>SUMIFS(СВЦЭМ!$K$34:$K$777,СВЦЭМ!$A$34:$A$777,$A385,СВЦЭМ!$B$34:$B$777,Q$366)+'СЕТ СН'!$F$13</f>
        <v>348.36228840000001</v>
      </c>
      <c r="R385" s="37">
        <f>SUMIFS(СВЦЭМ!$K$34:$K$777,СВЦЭМ!$A$34:$A$777,$A385,СВЦЭМ!$B$34:$B$777,R$366)+'СЕТ СН'!$F$13</f>
        <v>345.64838588999999</v>
      </c>
      <c r="S385" s="37">
        <f>SUMIFS(СВЦЭМ!$K$34:$K$777,СВЦЭМ!$A$34:$A$777,$A385,СВЦЭМ!$B$34:$B$777,S$366)+'СЕТ СН'!$F$13</f>
        <v>343.05933716999999</v>
      </c>
      <c r="T385" s="37">
        <f>SUMIFS(СВЦЭМ!$K$34:$K$777,СВЦЭМ!$A$34:$A$777,$A385,СВЦЭМ!$B$34:$B$777,T$366)+'СЕТ СН'!$F$13</f>
        <v>338.85002377000001</v>
      </c>
      <c r="U385" s="37">
        <f>SUMIFS(СВЦЭМ!$K$34:$K$777,СВЦЭМ!$A$34:$A$777,$A385,СВЦЭМ!$B$34:$B$777,U$366)+'СЕТ СН'!$F$13</f>
        <v>343.05724530999998</v>
      </c>
      <c r="V385" s="37">
        <f>SUMIFS(СВЦЭМ!$K$34:$K$777,СВЦЭМ!$A$34:$A$777,$A385,СВЦЭМ!$B$34:$B$777,V$366)+'СЕТ СН'!$F$13</f>
        <v>343.97956807999998</v>
      </c>
      <c r="W385" s="37">
        <f>SUMIFS(СВЦЭМ!$K$34:$K$777,СВЦЭМ!$A$34:$A$777,$A385,СВЦЭМ!$B$34:$B$777,W$366)+'СЕТ СН'!$F$13</f>
        <v>341.73405015999998</v>
      </c>
      <c r="X385" s="37">
        <f>SUMIFS(СВЦЭМ!$K$34:$K$777,СВЦЭМ!$A$34:$A$777,$A385,СВЦЭМ!$B$34:$B$777,X$366)+'СЕТ СН'!$F$13</f>
        <v>318.29199265</v>
      </c>
      <c r="Y385" s="37">
        <f>SUMIFS(СВЦЭМ!$K$34:$K$777,СВЦЭМ!$A$34:$A$777,$A385,СВЦЭМ!$B$34:$B$777,Y$366)+'СЕТ СН'!$F$13</f>
        <v>340.86792549</v>
      </c>
    </row>
    <row r="386" spans="1:26" ht="15.75" x14ac:dyDescent="0.2">
      <c r="A386" s="36">
        <f t="shared" si="10"/>
        <v>42602</v>
      </c>
      <c r="B386" s="37">
        <f>SUMIFS(СВЦЭМ!$K$34:$K$777,СВЦЭМ!$A$34:$A$777,$A386,СВЦЭМ!$B$34:$B$777,B$366)+'СЕТ СН'!$F$13</f>
        <v>361.50074257</v>
      </c>
      <c r="C386" s="37">
        <f>SUMIFS(СВЦЭМ!$K$34:$K$777,СВЦЭМ!$A$34:$A$777,$A386,СВЦЭМ!$B$34:$B$777,C$366)+'СЕТ СН'!$F$13</f>
        <v>370.88711085</v>
      </c>
      <c r="D386" s="37">
        <f>SUMIFS(СВЦЭМ!$K$34:$K$777,СВЦЭМ!$A$34:$A$777,$A386,СВЦЭМ!$B$34:$B$777,D$366)+'СЕТ СН'!$F$13</f>
        <v>397.54114406999997</v>
      </c>
      <c r="E386" s="37">
        <f>SUMIFS(СВЦЭМ!$K$34:$K$777,СВЦЭМ!$A$34:$A$777,$A386,СВЦЭМ!$B$34:$B$777,E$366)+'СЕТ СН'!$F$13</f>
        <v>410.66297878</v>
      </c>
      <c r="F386" s="37">
        <f>SUMIFS(СВЦЭМ!$K$34:$K$777,СВЦЭМ!$A$34:$A$777,$A386,СВЦЭМ!$B$34:$B$777,F$366)+'СЕТ СН'!$F$13</f>
        <v>414.85064190000003</v>
      </c>
      <c r="G386" s="37">
        <f>SUMIFS(СВЦЭМ!$K$34:$K$777,СВЦЭМ!$A$34:$A$777,$A386,СВЦЭМ!$B$34:$B$777,G$366)+'СЕТ СН'!$F$13</f>
        <v>411.81974556</v>
      </c>
      <c r="H386" s="37">
        <f>SUMIFS(СВЦЭМ!$K$34:$K$777,СВЦЭМ!$A$34:$A$777,$A386,СВЦЭМ!$B$34:$B$777,H$366)+'СЕТ СН'!$F$13</f>
        <v>414.71338299000001</v>
      </c>
      <c r="I386" s="37">
        <f>SUMIFS(СВЦЭМ!$K$34:$K$777,СВЦЭМ!$A$34:$A$777,$A386,СВЦЭМ!$B$34:$B$777,I$366)+'СЕТ СН'!$F$13</f>
        <v>407.08330245000002</v>
      </c>
      <c r="J386" s="37">
        <f>SUMIFS(СВЦЭМ!$K$34:$K$777,СВЦЭМ!$A$34:$A$777,$A386,СВЦЭМ!$B$34:$B$777,J$366)+'СЕТ СН'!$F$13</f>
        <v>372.85835594999998</v>
      </c>
      <c r="K386" s="37">
        <f>SUMIFS(СВЦЭМ!$K$34:$K$777,СВЦЭМ!$A$34:$A$777,$A386,СВЦЭМ!$B$34:$B$777,K$366)+'СЕТ СН'!$F$13</f>
        <v>342.72776359</v>
      </c>
      <c r="L386" s="37">
        <f>SUMIFS(СВЦЭМ!$K$34:$K$777,СВЦЭМ!$A$34:$A$777,$A386,СВЦЭМ!$B$34:$B$777,L$366)+'СЕТ СН'!$F$13</f>
        <v>329.88906397</v>
      </c>
      <c r="M386" s="37">
        <f>SUMIFS(СВЦЭМ!$K$34:$K$777,СВЦЭМ!$A$34:$A$777,$A386,СВЦЭМ!$B$34:$B$777,M$366)+'СЕТ СН'!$F$13</f>
        <v>399.76480199999997</v>
      </c>
      <c r="N386" s="37">
        <f>SUMIFS(СВЦЭМ!$K$34:$K$777,СВЦЭМ!$A$34:$A$777,$A386,СВЦЭМ!$B$34:$B$777,N$366)+'СЕТ СН'!$F$13</f>
        <v>397.09195913000002</v>
      </c>
      <c r="O386" s="37">
        <f>SUMIFS(СВЦЭМ!$K$34:$K$777,СВЦЭМ!$A$34:$A$777,$A386,СВЦЭМ!$B$34:$B$777,O$366)+'СЕТ СН'!$F$13</f>
        <v>395.55260177999997</v>
      </c>
      <c r="P386" s="37">
        <f>SUMIFS(СВЦЭМ!$K$34:$K$777,СВЦЭМ!$A$34:$A$777,$A386,СВЦЭМ!$B$34:$B$777,P$366)+'СЕТ СН'!$F$13</f>
        <v>378.32756582000002</v>
      </c>
      <c r="Q386" s="37">
        <f>SUMIFS(СВЦЭМ!$K$34:$K$777,СВЦЭМ!$A$34:$A$777,$A386,СВЦЭМ!$B$34:$B$777,Q$366)+'СЕТ СН'!$F$13</f>
        <v>373.24356841000002</v>
      </c>
      <c r="R386" s="37">
        <f>SUMIFS(СВЦЭМ!$K$34:$K$777,СВЦЭМ!$A$34:$A$777,$A386,СВЦЭМ!$B$34:$B$777,R$366)+'СЕТ СН'!$F$13</f>
        <v>357.88805329000002</v>
      </c>
      <c r="S386" s="37">
        <f>SUMIFS(СВЦЭМ!$K$34:$K$777,СВЦЭМ!$A$34:$A$777,$A386,СВЦЭМ!$B$34:$B$777,S$366)+'СЕТ СН'!$F$13</f>
        <v>344.23089748000001</v>
      </c>
      <c r="T386" s="37">
        <f>SUMIFS(СВЦЭМ!$K$34:$K$777,СВЦЭМ!$A$34:$A$777,$A386,СВЦЭМ!$B$34:$B$777,T$366)+'СЕТ СН'!$F$13</f>
        <v>344.46857921999998</v>
      </c>
      <c r="U386" s="37">
        <f>SUMIFS(СВЦЭМ!$K$34:$K$777,СВЦЭМ!$A$34:$A$777,$A386,СВЦЭМ!$B$34:$B$777,U$366)+'СЕТ СН'!$F$13</f>
        <v>343.96758317000001</v>
      </c>
      <c r="V386" s="37">
        <f>SUMIFS(СВЦЭМ!$K$34:$K$777,СВЦЭМ!$A$34:$A$777,$A386,СВЦЭМ!$B$34:$B$777,V$366)+'СЕТ СН'!$F$13</f>
        <v>341.39009183000002</v>
      </c>
      <c r="W386" s="37">
        <f>SUMIFS(СВЦЭМ!$K$34:$K$777,СВЦЭМ!$A$34:$A$777,$A386,СВЦЭМ!$B$34:$B$777,W$366)+'СЕТ СН'!$F$13</f>
        <v>351.13326800999999</v>
      </c>
      <c r="X386" s="37">
        <f>SUMIFS(СВЦЭМ!$K$34:$K$777,СВЦЭМ!$A$34:$A$777,$A386,СВЦЭМ!$B$34:$B$777,X$366)+'СЕТ СН'!$F$13</f>
        <v>345.00276201000003</v>
      </c>
      <c r="Y386" s="37">
        <f>SUMIFS(СВЦЭМ!$K$34:$K$777,СВЦЭМ!$A$34:$A$777,$A386,СВЦЭМ!$B$34:$B$777,Y$366)+'СЕТ СН'!$F$13</f>
        <v>370.81105279000002</v>
      </c>
    </row>
    <row r="387" spans="1:26" ht="15.75" x14ac:dyDescent="0.2">
      <c r="A387" s="36">
        <f t="shared" si="10"/>
        <v>42603</v>
      </c>
      <c r="B387" s="37">
        <f>SUMIFS(СВЦЭМ!$K$34:$K$777,СВЦЭМ!$A$34:$A$777,$A387,СВЦЭМ!$B$34:$B$777,B$366)+'СЕТ СН'!$F$13</f>
        <v>428.58254436999999</v>
      </c>
      <c r="C387" s="37">
        <f>SUMIFS(СВЦЭМ!$K$34:$K$777,СВЦЭМ!$A$34:$A$777,$A387,СВЦЭМ!$B$34:$B$777,C$366)+'СЕТ СН'!$F$13</f>
        <v>466.66485792999998</v>
      </c>
      <c r="D387" s="37">
        <f>SUMIFS(СВЦЭМ!$K$34:$K$777,СВЦЭМ!$A$34:$A$777,$A387,СВЦЭМ!$B$34:$B$777,D$366)+'СЕТ СН'!$F$13</f>
        <v>500.28517638</v>
      </c>
      <c r="E387" s="37">
        <f>SUMIFS(СВЦЭМ!$K$34:$K$777,СВЦЭМ!$A$34:$A$777,$A387,СВЦЭМ!$B$34:$B$777,E$366)+'СЕТ СН'!$F$13</f>
        <v>514.65625928999998</v>
      </c>
      <c r="F387" s="37">
        <f>SUMIFS(СВЦЭМ!$K$34:$K$777,СВЦЭМ!$A$34:$A$777,$A387,СВЦЭМ!$B$34:$B$777,F$366)+'СЕТ СН'!$F$13</f>
        <v>520.15135642999996</v>
      </c>
      <c r="G387" s="37">
        <f>SUMIFS(СВЦЭМ!$K$34:$K$777,СВЦЭМ!$A$34:$A$777,$A387,СВЦЭМ!$B$34:$B$777,G$366)+'СЕТ СН'!$F$13</f>
        <v>517.10108909999997</v>
      </c>
      <c r="H387" s="37">
        <f>SUMIFS(СВЦЭМ!$K$34:$K$777,СВЦЭМ!$A$34:$A$777,$A387,СВЦЭМ!$B$34:$B$777,H$366)+'СЕТ СН'!$F$13</f>
        <v>505.05283793000001</v>
      </c>
      <c r="I387" s="37">
        <f>SUMIFS(СВЦЭМ!$K$34:$K$777,СВЦЭМ!$A$34:$A$777,$A387,СВЦЭМ!$B$34:$B$777,I$366)+'СЕТ СН'!$F$13</f>
        <v>480.65066336000001</v>
      </c>
      <c r="J387" s="37">
        <f>SUMIFS(СВЦЭМ!$K$34:$K$777,СВЦЭМ!$A$34:$A$777,$A387,СВЦЭМ!$B$34:$B$777,J$366)+'СЕТ СН'!$F$13</f>
        <v>422.48821959999998</v>
      </c>
      <c r="K387" s="37">
        <f>SUMIFS(СВЦЭМ!$K$34:$K$777,СВЦЭМ!$A$34:$A$777,$A387,СВЦЭМ!$B$34:$B$777,K$366)+'СЕТ СН'!$F$13</f>
        <v>366.90312944999999</v>
      </c>
      <c r="L387" s="37">
        <f>SUMIFS(СВЦЭМ!$K$34:$K$777,СВЦЭМ!$A$34:$A$777,$A387,СВЦЭМ!$B$34:$B$777,L$366)+'СЕТ СН'!$F$13</f>
        <v>364.54781204</v>
      </c>
      <c r="M387" s="37">
        <f>SUMIFS(СВЦЭМ!$K$34:$K$777,СВЦЭМ!$A$34:$A$777,$A387,СВЦЭМ!$B$34:$B$777,M$366)+'СЕТ СН'!$F$13</f>
        <v>399.21815350999998</v>
      </c>
      <c r="N387" s="37">
        <f>SUMIFS(СВЦЭМ!$K$34:$K$777,СВЦЭМ!$A$34:$A$777,$A387,СВЦЭМ!$B$34:$B$777,N$366)+'СЕТ СН'!$F$13</f>
        <v>401.96496005</v>
      </c>
      <c r="O387" s="37">
        <f>SUMIFS(СВЦЭМ!$K$34:$K$777,СВЦЭМ!$A$34:$A$777,$A387,СВЦЭМ!$B$34:$B$777,O$366)+'СЕТ СН'!$F$13</f>
        <v>406.52783097000002</v>
      </c>
      <c r="P387" s="37">
        <f>SUMIFS(СВЦЭМ!$K$34:$K$777,СВЦЭМ!$A$34:$A$777,$A387,СВЦЭМ!$B$34:$B$777,P$366)+'СЕТ СН'!$F$13</f>
        <v>394.77110718</v>
      </c>
      <c r="Q387" s="37">
        <f>SUMIFS(СВЦЭМ!$K$34:$K$777,СВЦЭМ!$A$34:$A$777,$A387,СВЦЭМ!$B$34:$B$777,Q$366)+'СЕТ СН'!$F$13</f>
        <v>393.68487140000002</v>
      </c>
      <c r="R387" s="37">
        <f>SUMIFS(СВЦЭМ!$K$34:$K$777,СВЦЭМ!$A$34:$A$777,$A387,СВЦЭМ!$B$34:$B$777,R$366)+'СЕТ СН'!$F$13</f>
        <v>386.48944065000001</v>
      </c>
      <c r="S387" s="37">
        <f>SUMIFS(СВЦЭМ!$K$34:$K$777,СВЦЭМ!$A$34:$A$777,$A387,СВЦЭМ!$B$34:$B$777,S$366)+'СЕТ СН'!$F$13</f>
        <v>384.42757652</v>
      </c>
      <c r="T387" s="37">
        <f>SUMIFS(СВЦЭМ!$K$34:$K$777,СВЦЭМ!$A$34:$A$777,$A387,СВЦЭМ!$B$34:$B$777,T$366)+'СЕТ СН'!$F$13</f>
        <v>385.53231047999998</v>
      </c>
      <c r="U387" s="37">
        <f>SUMIFS(СВЦЭМ!$K$34:$K$777,СВЦЭМ!$A$34:$A$777,$A387,СВЦЭМ!$B$34:$B$777,U$366)+'СЕТ СН'!$F$13</f>
        <v>389.99559476000002</v>
      </c>
      <c r="V387" s="37">
        <f>SUMIFS(СВЦЭМ!$K$34:$K$777,СВЦЭМ!$A$34:$A$777,$A387,СВЦЭМ!$B$34:$B$777,V$366)+'СЕТ СН'!$F$13</f>
        <v>354.47908962000002</v>
      </c>
      <c r="W387" s="37">
        <f>SUMIFS(СВЦЭМ!$K$34:$K$777,СВЦЭМ!$A$34:$A$777,$A387,СВЦЭМ!$B$34:$B$777,W$366)+'СЕТ СН'!$F$13</f>
        <v>419.50387990000002</v>
      </c>
      <c r="X387" s="37">
        <f>SUMIFS(СВЦЭМ!$K$34:$K$777,СВЦЭМ!$A$34:$A$777,$A387,СВЦЭМ!$B$34:$B$777,X$366)+'СЕТ СН'!$F$13</f>
        <v>392.92275993999999</v>
      </c>
      <c r="Y387" s="37">
        <f>SUMIFS(СВЦЭМ!$K$34:$K$777,СВЦЭМ!$A$34:$A$777,$A387,СВЦЭМ!$B$34:$B$777,Y$366)+'СЕТ СН'!$F$13</f>
        <v>367.17920796999999</v>
      </c>
    </row>
    <row r="388" spans="1:26" ht="15.75" x14ac:dyDescent="0.2">
      <c r="A388" s="36">
        <f t="shared" si="10"/>
        <v>42604</v>
      </c>
      <c r="B388" s="37">
        <f>SUMIFS(СВЦЭМ!$K$34:$K$777,СВЦЭМ!$A$34:$A$777,$A388,СВЦЭМ!$B$34:$B$777,B$366)+'СЕТ СН'!$F$13</f>
        <v>376.36504267999999</v>
      </c>
      <c r="C388" s="37">
        <f>SUMIFS(СВЦЭМ!$K$34:$K$777,СВЦЭМ!$A$34:$A$777,$A388,СВЦЭМ!$B$34:$B$777,C$366)+'СЕТ СН'!$F$13</f>
        <v>421.87608267000002</v>
      </c>
      <c r="D388" s="37">
        <f>SUMIFS(СВЦЭМ!$K$34:$K$777,СВЦЭМ!$A$34:$A$777,$A388,СВЦЭМ!$B$34:$B$777,D$366)+'СЕТ СН'!$F$13</f>
        <v>446.27846620000003</v>
      </c>
      <c r="E388" s="37">
        <f>SUMIFS(СВЦЭМ!$K$34:$K$777,СВЦЭМ!$A$34:$A$777,$A388,СВЦЭМ!$B$34:$B$777,E$366)+'СЕТ СН'!$F$13</f>
        <v>445.31479436000001</v>
      </c>
      <c r="F388" s="37">
        <f>SUMIFS(СВЦЭМ!$K$34:$K$777,СВЦЭМ!$A$34:$A$777,$A388,СВЦЭМ!$B$34:$B$777,F$366)+'СЕТ СН'!$F$13</f>
        <v>457.00568330999999</v>
      </c>
      <c r="G388" s="37">
        <f>SUMIFS(СВЦЭМ!$K$34:$K$777,СВЦЭМ!$A$34:$A$777,$A388,СВЦЭМ!$B$34:$B$777,G$366)+'СЕТ СН'!$F$13</f>
        <v>465.14465989000001</v>
      </c>
      <c r="H388" s="37">
        <f>SUMIFS(СВЦЭМ!$K$34:$K$777,СВЦЭМ!$A$34:$A$777,$A388,СВЦЭМ!$B$34:$B$777,H$366)+'СЕТ СН'!$F$13</f>
        <v>430.70309171999997</v>
      </c>
      <c r="I388" s="37">
        <f>SUMIFS(СВЦЭМ!$K$34:$K$777,СВЦЭМ!$A$34:$A$777,$A388,СВЦЭМ!$B$34:$B$777,I$366)+'СЕТ СН'!$F$13</f>
        <v>406.16110555</v>
      </c>
      <c r="J388" s="37">
        <f>SUMIFS(СВЦЭМ!$K$34:$K$777,СВЦЭМ!$A$34:$A$777,$A388,СВЦЭМ!$B$34:$B$777,J$366)+'СЕТ СН'!$F$13</f>
        <v>348.24837952000001</v>
      </c>
      <c r="K388" s="37">
        <f>SUMIFS(СВЦЭМ!$K$34:$K$777,СВЦЭМ!$A$34:$A$777,$A388,СВЦЭМ!$B$34:$B$777,K$366)+'СЕТ СН'!$F$13</f>
        <v>320.22084151000001</v>
      </c>
      <c r="L388" s="37">
        <f>SUMIFS(СВЦЭМ!$K$34:$K$777,СВЦЭМ!$A$34:$A$777,$A388,СВЦЭМ!$B$34:$B$777,L$366)+'СЕТ СН'!$F$13</f>
        <v>333.86719503</v>
      </c>
      <c r="M388" s="37">
        <f>SUMIFS(СВЦЭМ!$K$34:$K$777,СВЦЭМ!$A$34:$A$777,$A388,СВЦЭМ!$B$34:$B$777,M$366)+'СЕТ СН'!$F$13</f>
        <v>361.56809203</v>
      </c>
      <c r="N388" s="37">
        <f>SUMIFS(СВЦЭМ!$K$34:$K$777,СВЦЭМ!$A$34:$A$777,$A388,СВЦЭМ!$B$34:$B$777,N$366)+'СЕТ СН'!$F$13</f>
        <v>356.22029788999998</v>
      </c>
      <c r="O388" s="37">
        <f>SUMIFS(СВЦЭМ!$K$34:$K$777,СВЦЭМ!$A$34:$A$777,$A388,СВЦЭМ!$B$34:$B$777,O$366)+'СЕТ СН'!$F$13</f>
        <v>363.60957517000003</v>
      </c>
      <c r="P388" s="37">
        <f>SUMIFS(СВЦЭМ!$K$34:$K$777,СВЦЭМ!$A$34:$A$777,$A388,СВЦЭМ!$B$34:$B$777,P$366)+'СЕТ СН'!$F$13</f>
        <v>358.96471387000003</v>
      </c>
      <c r="Q388" s="37">
        <f>SUMIFS(СВЦЭМ!$K$34:$K$777,СВЦЭМ!$A$34:$A$777,$A388,СВЦЭМ!$B$34:$B$777,Q$366)+'СЕТ СН'!$F$13</f>
        <v>354.69499988000001</v>
      </c>
      <c r="R388" s="37">
        <f>SUMIFS(СВЦЭМ!$K$34:$K$777,СВЦЭМ!$A$34:$A$777,$A388,СВЦЭМ!$B$34:$B$777,R$366)+'СЕТ СН'!$F$13</f>
        <v>352.45129902000002</v>
      </c>
      <c r="S388" s="37">
        <f>SUMIFS(СВЦЭМ!$K$34:$K$777,СВЦЭМ!$A$34:$A$777,$A388,СВЦЭМ!$B$34:$B$777,S$366)+'СЕТ СН'!$F$13</f>
        <v>348.65525729000001</v>
      </c>
      <c r="T388" s="37">
        <f>SUMIFS(СВЦЭМ!$K$34:$K$777,СВЦЭМ!$A$34:$A$777,$A388,СВЦЭМ!$B$34:$B$777,T$366)+'СЕТ СН'!$F$13</f>
        <v>291.69313355000003</v>
      </c>
      <c r="U388" s="37">
        <f>SUMIFS(СВЦЭМ!$K$34:$K$777,СВЦЭМ!$A$34:$A$777,$A388,СВЦЭМ!$B$34:$B$777,U$366)+'СЕТ СН'!$F$13</f>
        <v>292.28062699999998</v>
      </c>
      <c r="V388" s="37">
        <f>SUMIFS(СВЦЭМ!$K$34:$K$777,СВЦЭМ!$A$34:$A$777,$A388,СВЦЭМ!$B$34:$B$777,V$366)+'СЕТ СН'!$F$13</f>
        <v>305.06324321</v>
      </c>
      <c r="W388" s="37">
        <f>SUMIFS(СВЦЭМ!$K$34:$K$777,СВЦЭМ!$A$34:$A$777,$A388,СВЦЭМ!$B$34:$B$777,W$366)+'СЕТ СН'!$F$13</f>
        <v>305.56207025999998</v>
      </c>
      <c r="X388" s="37">
        <f>SUMIFS(СВЦЭМ!$K$34:$K$777,СВЦЭМ!$A$34:$A$777,$A388,СВЦЭМ!$B$34:$B$777,X$366)+'СЕТ СН'!$F$13</f>
        <v>302.68826452000002</v>
      </c>
      <c r="Y388" s="37">
        <f>SUMIFS(СВЦЭМ!$K$34:$K$777,СВЦЭМ!$A$34:$A$777,$A388,СВЦЭМ!$B$34:$B$777,Y$366)+'СЕТ СН'!$F$13</f>
        <v>342.86675953000002</v>
      </c>
    </row>
    <row r="389" spans="1:26" ht="15.75" x14ac:dyDescent="0.2">
      <c r="A389" s="36">
        <f t="shared" si="10"/>
        <v>42605</v>
      </c>
      <c r="B389" s="37">
        <f>SUMIFS(СВЦЭМ!$K$34:$K$777,СВЦЭМ!$A$34:$A$777,$A389,СВЦЭМ!$B$34:$B$777,B$366)+'СЕТ СН'!$F$13</f>
        <v>382.67643827000001</v>
      </c>
      <c r="C389" s="37">
        <f>SUMIFS(СВЦЭМ!$K$34:$K$777,СВЦЭМ!$A$34:$A$777,$A389,СВЦЭМ!$B$34:$B$777,C$366)+'СЕТ СН'!$F$13</f>
        <v>417.05255707999999</v>
      </c>
      <c r="D389" s="37">
        <f>SUMIFS(СВЦЭМ!$K$34:$K$777,СВЦЭМ!$A$34:$A$777,$A389,СВЦЭМ!$B$34:$B$777,D$366)+'СЕТ СН'!$F$13</f>
        <v>442.57260430999997</v>
      </c>
      <c r="E389" s="37">
        <f>SUMIFS(СВЦЭМ!$K$34:$K$777,СВЦЭМ!$A$34:$A$777,$A389,СВЦЭМ!$B$34:$B$777,E$366)+'СЕТ СН'!$F$13</f>
        <v>436.53756879000002</v>
      </c>
      <c r="F389" s="37">
        <f>SUMIFS(СВЦЭМ!$K$34:$K$777,СВЦЭМ!$A$34:$A$777,$A389,СВЦЭМ!$B$34:$B$777,F$366)+'СЕТ СН'!$F$13</f>
        <v>436.89675595</v>
      </c>
      <c r="G389" s="37">
        <f>SUMIFS(СВЦЭМ!$K$34:$K$777,СВЦЭМ!$A$34:$A$777,$A389,СВЦЭМ!$B$34:$B$777,G$366)+'СЕТ СН'!$F$13</f>
        <v>437.26934328999999</v>
      </c>
      <c r="H389" s="37">
        <f>SUMIFS(СВЦЭМ!$K$34:$K$777,СВЦЭМ!$A$34:$A$777,$A389,СВЦЭМ!$B$34:$B$777,H$366)+'СЕТ СН'!$F$13</f>
        <v>430.78298188999997</v>
      </c>
      <c r="I389" s="37">
        <f>SUMIFS(СВЦЭМ!$K$34:$K$777,СВЦЭМ!$A$34:$A$777,$A389,СВЦЭМ!$B$34:$B$777,I$366)+'СЕТ СН'!$F$13</f>
        <v>397.78729322999999</v>
      </c>
      <c r="J389" s="37">
        <f>SUMIFS(СВЦЭМ!$K$34:$K$777,СВЦЭМ!$A$34:$A$777,$A389,СВЦЭМ!$B$34:$B$777,J$366)+'СЕТ СН'!$F$13</f>
        <v>436.12957532000001</v>
      </c>
      <c r="K389" s="37">
        <f>SUMIFS(СВЦЭМ!$K$34:$K$777,СВЦЭМ!$A$34:$A$777,$A389,СВЦЭМ!$B$34:$B$777,K$366)+'СЕТ СН'!$F$13</f>
        <v>310.10751414999999</v>
      </c>
      <c r="L389" s="37">
        <f>SUMIFS(СВЦЭМ!$K$34:$K$777,СВЦЭМ!$A$34:$A$777,$A389,СВЦЭМ!$B$34:$B$777,L$366)+'СЕТ СН'!$F$13</f>
        <v>298.66241826999999</v>
      </c>
      <c r="M389" s="37">
        <f>SUMIFS(СВЦЭМ!$K$34:$K$777,СВЦЭМ!$A$34:$A$777,$A389,СВЦЭМ!$B$34:$B$777,M$366)+'СЕТ СН'!$F$13</f>
        <v>290.79373706000001</v>
      </c>
      <c r="N389" s="37">
        <f>SUMIFS(СВЦЭМ!$K$34:$K$777,СВЦЭМ!$A$34:$A$777,$A389,СВЦЭМ!$B$34:$B$777,N$366)+'СЕТ СН'!$F$13</f>
        <v>286.94212190000002</v>
      </c>
      <c r="O389" s="37">
        <f>SUMIFS(СВЦЭМ!$K$34:$K$777,СВЦЭМ!$A$34:$A$777,$A389,СВЦЭМ!$B$34:$B$777,O$366)+'СЕТ СН'!$F$13</f>
        <v>294.20556354000001</v>
      </c>
      <c r="P389" s="37">
        <f>SUMIFS(СВЦЭМ!$K$34:$K$777,СВЦЭМ!$A$34:$A$777,$A389,СВЦЭМ!$B$34:$B$777,P$366)+'СЕТ СН'!$F$13</f>
        <v>290.55308366000003</v>
      </c>
      <c r="Q389" s="37">
        <f>SUMIFS(СВЦЭМ!$K$34:$K$777,СВЦЭМ!$A$34:$A$777,$A389,СВЦЭМ!$B$34:$B$777,Q$366)+'СЕТ СН'!$F$13</f>
        <v>287.61370608999999</v>
      </c>
      <c r="R389" s="37">
        <f>SUMIFS(СВЦЭМ!$K$34:$K$777,СВЦЭМ!$A$34:$A$777,$A389,СВЦЭМ!$B$34:$B$777,R$366)+'СЕТ СН'!$F$13</f>
        <v>289.11792228000002</v>
      </c>
      <c r="S389" s="37">
        <f>SUMIFS(СВЦЭМ!$K$34:$K$777,СВЦЭМ!$A$34:$A$777,$A389,СВЦЭМ!$B$34:$B$777,S$366)+'СЕТ СН'!$F$13</f>
        <v>286.82840238</v>
      </c>
      <c r="T389" s="37">
        <f>SUMIFS(СВЦЭМ!$K$34:$K$777,СВЦЭМ!$A$34:$A$777,$A389,СВЦЭМ!$B$34:$B$777,T$366)+'СЕТ СН'!$F$13</f>
        <v>285.90215796000001</v>
      </c>
      <c r="U389" s="37">
        <f>SUMIFS(СВЦЭМ!$K$34:$K$777,СВЦЭМ!$A$34:$A$777,$A389,СВЦЭМ!$B$34:$B$777,U$366)+'СЕТ СН'!$F$13</f>
        <v>285.160865</v>
      </c>
      <c r="V389" s="37">
        <f>SUMIFS(СВЦЭМ!$K$34:$K$777,СВЦЭМ!$A$34:$A$777,$A389,СВЦЭМ!$B$34:$B$777,V$366)+'СЕТ СН'!$F$13</f>
        <v>297.65986366999999</v>
      </c>
      <c r="W389" s="37">
        <f>SUMIFS(СВЦЭМ!$K$34:$K$777,СВЦЭМ!$A$34:$A$777,$A389,СВЦЭМ!$B$34:$B$777,W$366)+'СЕТ СН'!$F$13</f>
        <v>302.33204983000002</v>
      </c>
      <c r="X389" s="37">
        <f>SUMIFS(СВЦЭМ!$K$34:$K$777,СВЦЭМ!$A$34:$A$777,$A389,СВЦЭМ!$B$34:$B$777,X$366)+'СЕТ СН'!$F$13</f>
        <v>354.41300676999998</v>
      </c>
      <c r="Y389" s="37">
        <f>SUMIFS(СВЦЭМ!$K$34:$K$777,СВЦЭМ!$A$34:$A$777,$A389,СВЦЭМ!$B$34:$B$777,Y$366)+'СЕТ СН'!$F$13</f>
        <v>336.20720182999997</v>
      </c>
    </row>
    <row r="390" spans="1:26" ht="15.75" x14ac:dyDescent="0.2">
      <c r="A390" s="36">
        <f t="shared" si="10"/>
        <v>42606</v>
      </c>
      <c r="B390" s="37">
        <f>SUMIFS(СВЦЭМ!$K$34:$K$777,СВЦЭМ!$A$34:$A$777,$A390,СВЦЭМ!$B$34:$B$777,B$366)+'СЕТ СН'!$F$13</f>
        <v>395.02361767000002</v>
      </c>
      <c r="C390" s="37">
        <f>SUMIFS(СВЦЭМ!$K$34:$K$777,СВЦЭМ!$A$34:$A$777,$A390,СВЦЭМ!$B$34:$B$777,C$366)+'СЕТ СН'!$F$13</f>
        <v>436.16527323000003</v>
      </c>
      <c r="D390" s="37">
        <f>SUMIFS(СВЦЭМ!$K$34:$K$777,СВЦЭМ!$A$34:$A$777,$A390,СВЦЭМ!$B$34:$B$777,D$366)+'СЕТ СН'!$F$13</f>
        <v>447.68858977999997</v>
      </c>
      <c r="E390" s="37">
        <f>SUMIFS(СВЦЭМ!$K$34:$K$777,СВЦЭМ!$A$34:$A$777,$A390,СВЦЭМ!$B$34:$B$777,E$366)+'СЕТ СН'!$F$13</f>
        <v>453.98953662000002</v>
      </c>
      <c r="F390" s="37">
        <f>SUMIFS(СВЦЭМ!$K$34:$K$777,СВЦЭМ!$A$34:$A$777,$A390,СВЦЭМ!$B$34:$B$777,F$366)+'СЕТ СН'!$F$13</f>
        <v>443.52595649</v>
      </c>
      <c r="G390" s="37">
        <f>SUMIFS(СВЦЭМ!$K$34:$K$777,СВЦЭМ!$A$34:$A$777,$A390,СВЦЭМ!$B$34:$B$777,G$366)+'СЕТ СН'!$F$13</f>
        <v>439.85436456999997</v>
      </c>
      <c r="H390" s="37">
        <f>SUMIFS(СВЦЭМ!$K$34:$K$777,СВЦЭМ!$A$34:$A$777,$A390,СВЦЭМ!$B$34:$B$777,H$366)+'СЕТ СН'!$F$13</f>
        <v>413.03983603</v>
      </c>
      <c r="I390" s="37">
        <f>SUMIFS(СВЦЭМ!$K$34:$K$777,СВЦЭМ!$A$34:$A$777,$A390,СВЦЭМ!$B$34:$B$777,I$366)+'СЕТ СН'!$F$13</f>
        <v>392.42662086000001</v>
      </c>
      <c r="J390" s="37">
        <f>SUMIFS(СВЦЭМ!$K$34:$K$777,СВЦЭМ!$A$34:$A$777,$A390,СВЦЭМ!$B$34:$B$777,J$366)+'СЕТ СН'!$F$13</f>
        <v>346.26518721000002</v>
      </c>
      <c r="K390" s="37">
        <f>SUMIFS(СВЦЭМ!$K$34:$K$777,СВЦЭМ!$A$34:$A$777,$A390,СВЦЭМ!$B$34:$B$777,K$366)+'СЕТ СН'!$F$13</f>
        <v>306.93142847000001</v>
      </c>
      <c r="L390" s="37">
        <f>SUMIFS(СВЦЭМ!$K$34:$K$777,СВЦЭМ!$A$34:$A$777,$A390,СВЦЭМ!$B$34:$B$777,L$366)+'СЕТ СН'!$F$13</f>
        <v>302.82006054999999</v>
      </c>
      <c r="M390" s="37">
        <f>SUMIFS(СВЦЭМ!$K$34:$K$777,СВЦЭМ!$A$34:$A$777,$A390,СВЦЭМ!$B$34:$B$777,M$366)+'СЕТ СН'!$F$13</f>
        <v>333.02217195999998</v>
      </c>
      <c r="N390" s="37">
        <f>SUMIFS(СВЦЭМ!$K$34:$K$777,СВЦЭМ!$A$34:$A$777,$A390,СВЦЭМ!$B$34:$B$777,N$366)+'СЕТ СН'!$F$13</f>
        <v>306.70500219000002</v>
      </c>
      <c r="O390" s="37">
        <f>SUMIFS(СВЦЭМ!$K$34:$K$777,СВЦЭМ!$A$34:$A$777,$A390,СВЦЭМ!$B$34:$B$777,O$366)+'СЕТ СН'!$F$13</f>
        <v>333.82398075999998</v>
      </c>
      <c r="P390" s="37">
        <f>SUMIFS(СВЦЭМ!$K$34:$K$777,СВЦЭМ!$A$34:$A$777,$A390,СВЦЭМ!$B$34:$B$777,P$366)+'СЕТ СН'!$F$13</f>
        <v>341.43584762</v>
      </c>
      <c r="Q390" s="37">
        <f>SUMIFS(СВЦЭМ!$K$34:$K$777,СВЦЭМ!$A$34:$A$777,$A390,СВЦЭМ!$B$34:$B$777,Q$366)+'СЕТ СН'!$F$13</f>
        <v>325.56409495999998</v>
      </c>
      <c r="R390" s="37">
        <f>SUMIFS(СВЦЭМ!$K$34:$K$777,СВЦЭМ!$A$34:$A$777,$A390,СВЦЭМ!$B$34:$B$777,R$366)+'СЕТ СН'!$F$13</f>
        <v>318.68127957000002</v>
      </c>
      <c r="S390" s="37">
        <f>SUMIFS(СВЦЭМ!$K$34:$K$777,СВЦЭМ!$A$34:$A$777,$A390,СВЦЭМ!$B$34:$B$777,S$366)+'СЕТ СН'!$F$13</f>
        <v>316.44993399999998</v>
      </c>
      <c r="T390" s="37">
        <f>SUMIFS(СВЦЭМ!$K$34:$K$777,СВЦЭМ!$A$34:$A$777,$A390,СВЦЭМ!$B$34:$B$777,T$366)+'СЕТ СН'!$F$13</f>
        <v>341.09416205000002</v>
      </c>
      <c r="U390" s="37">
        <f>SUMIFS(СВЦЭМ!$K$34:$K$777,СВЦЭМ!$A$34:$A$777,$A390,СВЦЭМ!$B$34:$B$777,U$366)+'СЕТ СН'!$F$13</f>
        <v>355.46278638000001</v>
      </c>
      <c r="V390" s="37">
        <f>SUMIFS(СВЦЭМ!$K$34:$K$777,СВЦЭМ!$A$34:$A$777,$A390,СВЦЭМ!$B$34:$B$777,V$366)+'СЕТ СН'!$F$13</f>
        <v>360.36268326999999</v>
      </c>
      <c r="W390" s="37">
        <f>SUMIFS(СВЦЭМ!$K$34:$K$777,СВЦЭМ!$A$34:$A$777,$A390,СВЦЭМ!$B$34:$B$777,W$366)+'СЕТ СН'!$F$13</f>
        <v>364.57079757999998</v>
      </c>
      <c r="X390" s="37">
        <f>SUMIFS(СВЦЭМ!$K$34:$K$777,СВЦЭМ!$A$34:$A$777,$A390,СВЦЭМ!$B$34:$B$777,X$366)+'СЕТ СН'!$F$13</f>
        <v>325.43532219000002</v>
      </c>
      <c r="Y390" s="37">
        <f>SUMIFS(СВЦЭМ!$K$34:$K$777,СВЦЭМ!$A$34:$A$777,$A390,СВЦЭМ!$B$34:$B$777,Y$366)+'СЕТ СН'!$F$13</f>
        <v>337.20751755999999</v>
      </c>
    </row>
    <row r="391" spans="1:26" ht="15.75" x14ac:dyDescent="0.2">
      <c r="A391" s="36">
        <f t="shared" si="10"/>
        <v>42607</v>
      </c>
      <c r="B391" s="37">
        <f>SUMIFS(СВЦЭМ!$K$34:$K$777,СВЦЭМ!$A$34:$A$777,$A391,СВЦЭМ!$B$34:$B$777,B$366)+'СЕТ СН'!$F$13</f>
        <v>390.13234246000002</v>
      </c>
      <c r="C391" s="37">
        <f>SUMIFS(СВЦЭМ!$K$34:$K$777,СВЦЭМ!$A$34:$A$777,$A391,СВЦЭМ!$B$34:$B$777,C$366)+'СЕТ СН'!$F$13</f>
        <v>437.28700698</v>
      </c>
      <c r="D391" s="37">
        <f>SUMIFS(СВЦЭМ!$K$34:$K$777,СВЦЭМ!$A$34:$A$777,$A391,СВЦЭМ!$B$34:$B$777,D$366)+'СЕТ СН'!$F$13</f>
        <v>463.64504964999998</v>
      </c>
      <c r="E391" s="37">
        <f>SUMIFS(СВЦЭМ!$K$34:$K$777,СВЦЭМ!$A$34:$A$777,$A391,СВЦЭМ!$B$34:$B$777,E$366)+'СЕТ СН'!$F$13</f>
        <v>468.36023989</v>
      </c>
      <c r="F391" s="37">
        <f>SUMIFS(СВЦЭМ!$K$34:$K$777,СВЦЭМ!$A$34:$A$777,$A391,СВЦЭМ!$B$34:$B$777,F$366)+'СЕТ СН'!$F$13</f>
        <v>468.67019295</v>
      </c>
      <c r="G391" s="37">
        <f>SUMIFS(СВЦЭМ!$K$34:$K$777,СВЦЭМ!$A$34:$A$777,$A391,СВЦЭМ!$B$34:$B$777,G$366)+'СЕТ СН'!$F$13</f>
        <v>458.84625863999997</v>
      </c>
      <c r="H391" s="37">
        <f>SUMIFS(СВЦЭМ!$K$34:$K$777,СВЦЭМ!$A$34:$A$777,$A391,СВЦЭМ!$B$34:$B$777,H$366)+'СЕТ СН'!$F$13</f>
        <v>431.81083997000002</v>
      </c>
      <c r="I391" s="37">
        <f>SUMIFS(СВЦЭМ!$K$34:$K$777,СВЦЭМ!$A$34:$A$777,$A391,СВЦЭМ!$B$34:$B$777,I$366)+'СЕТ СН'!$F$13</f>
        <v>386.49120226000002</v>
      </c>
      <c r="J391" s="37">
        <f>SUMIFS(СВЦЭМ!$K$34:$K$777,СВЦЭМ!$A$34:$A$777,$A391,СВЦЭМ!$B$34:$B$777,J$366)+'СЕТ СН'!$F$13</f>
        <v>343.04073296000001</v>
      </c>
      <c r="K391" s="37">
        <f>SUMIFS(СВЦЭМ!$K$34:$K$777,СВЦЭМ!$A$34:$A$777,$A391,СВЦЭМ!$B$34:$B$777,K$366)+'СЕТ СН'!$F$13</f>
        <v>308.79637230999998</v>
      </c>
      <c r="L391" s="37">
        <f>SUMIFS(СВЦЭМ!$K$34:$K$777,СВЦЭМ!$A$34:$A$777,$A391,СВЦЭМ!$B$34:$B$777,L$366)+'СЕТ СН'!$F$13</f>
        <v>308.53441151999999</v>
      </c>
      <c r="M391" s="37">
        <f>SUMIFS(СВЦЭМ!$K$34:$K$777,СВЦЭМ!$A$34:$A$777,$A391,СВЦЭМ!$B$34:$B$777,M$366)+'СЕТ СН'!$F$13</f>
        <v>343.30748462000003</v>
      </c>
      <c r="N391" s="37">
        <f>SUMIFS(СВЦЭМ!$K$34:$K$777,СВЦЭМ!$A$34:$A$777,$A391,СВЦЭМ!$B$34:$B$777,N$366)+'СЕТ СН'!$F$13</f>
        <v>336.80949063999998</v>
      </c>
      <c r="O391" s="37">
        <f>SUMIFS(СВЦЭМ!$K$34:$K$777,СВЦЭМ!$A$34:$A$777,$A391,СВЦЭМ!$B$34:$B$777,O$366)+'СЕТ СН'!$F$13</f>
        <v>340.36190531</v>
      </c>
      <c r="P391" s="37">
        <f>SUMIFS(СВЦЭМ!$K$34:$K$777,СВЦЭМ!$A$34:$A$777,$A391,СВЦЭМ!$B$34:$B$777,P$366)+'СЕТ СН'!$F$13</f>
        <v>318.23945094999999</v>
      </c>
      <c r="Q391" s="37">
        <f>SUMIFS(СВЦЭМ!$K$34:$K$777,СВЦЭМ!$A$34:$A$777,$A391,СВЦЭМ!$B$34:$B$777,Q$366)+'СЕТ СН'!$F$13</f>
        <v>318.64362146000002</v>
      </c>
      <c r="R391" s="37">
        <f>SUMIFS(СВЦЭМ!$K$34:$K$777,СВЦЭМ!$A$34:$A$777,$A391,СВЦЭМ!$B$34:$B$777,R$366)+'СЕТ СН'!$F$13</f>
        <v>320.05387216000003</v>
      </c>
      <c r="S391" s="37">
        <f>SUMIFS(СВЦЭМ!$K$34:$K$777,СВЦЭМ!$A$34:$A$777,$A391,СВЦЭМ!$B$34:$B$777,S$366)+'СЕТ СН'!$F$13</f>
        <v>324.58401511</v>
      </c>
      <c r="T391" s="37">
        <f>SUMIFS(СВЦЭМ!$K$34:$K$777,СВЦЭМ!$A$34:$A$777,$A391,СВЦЭМ!$B$34:$B$777,T$366)+'СЕТ СН'!$F$13</f>
        <v>356.53418166</v>
      </c>
      <c r="U391" s="37">
        <f>SUMIFS(СВЦЭМ!$K$34:$K$777,СВЦЭМ!$A$34:$A$777,$A391,СВЦЭМ!$B$34:$B$777,U$366)+'СЕТ СН'!$F$13</f>
        <v>344.61575418000001</v>
      </c>
      <c r="V391" s="37">
        <f>SUMIFS(СВЦЭМ!$K$34:$K$777,СВЦЭМ!$A$34:$A$777,$A391,СВЦЭМ!$B$34:$B$777,V$366)+'СЕТ СН'!$F$13</f>
        <v>358.96692937</v>
      </c>
      <c r="W391" s="37">
        <f>SUMIFS(СВЦЭМ!$K$34:$K$777,СВЦЭМ!$A$34:$A$777,$A391,СВЦЭМ!$B$34:$B$777,W$366)+'СЕТ СН'!$F$13</f>
        <v>358.85943559999998</v>
      </c>
      <c r="X391" s="37">
        <f>SUMIFS(СВЦЭМ!$K$34:$K$777,СВЦЭМ!$A$34:$A$777,$A391,СВЦЭМ!$B$34:$B$777,X$366)+'СЕТ СН'!$F$13</f>
        <v>324.09250960999998</v>
      </c>
      <c r="Y391" s="37">
        <f>SUMIFS(СВЦЭМ!$K$34:$K$777,СВЦЭМ!$A$34:$A$777,$A391,СВЦЭМ!$B$34:$B$777,Y$366)+'СЕТ СН'!$F$13</f>
        <v>332.89639140000003</v>
      </c>
    </row>
    <row r="392" spans="1:26" ht="15.75" x14ac:dyDescent="0.2">
      <c r="A392" s="36">
        <f t="shared" si="10"/>
        <v>42608</v>
      </c>
      <c r="B392" s="37">
        <f>SUMIFS(СВЦЭМ!$K$34:$K$777,СВЦЭМ!$A$34:$A$777,$A392,СВЦЭМ!$B$34:$B$777,B$366)+'СЕТ СН'!$F$13</f>
        <v>386.39719487000002</v>
      </c>
      <c r="C392" s="37">
        <f>SUMIFS(СВЦЭМ!$K$34:$K$777,СВЦЭМ!$A$34:$A$777,$A392,СВЦЭМ!$B$34:$B$777,C$366)+'СЕТ СН'!$F$13</f>
        <v>422.60624199</v>
      </c>
      <c r="D392" s="37">
        <f>SUMIFS(СВЦЭМ!$K$34:$K$777,СВЦЭМ!$A$34:$A$777,$A392,СВЦЭМ!$B$34:$B$777,D$366)+'СЕТ СН'!$F$13</f>
        <v>448.49341382</v>
      </c>
      <c r="E392" s="37">
        <f>SUMIFS(СВЦЭМ!$K$34:$K$777,СВЦЭМ!$A$34:$A$777,$A392,СВЦЭМ!$B$34:$B$777,E$366)+'СЕТ СН'!$F$13</f>
        <v>456.90913969000002</v>
      </c>
      <c r="F392" s="37">
        <f>SUMIFS(СВЦЭМ!$K$34:$K$777,СВЦЭМ!$A$34:$A$777,$A392,СВЦЭМ!$B$34:$B$777,F$366)+'СЕТ СН'!$F$13</f>
        <v>457.10036740999999</v>
      </c>
      <c r="G392" s="37">
        <f>SUMIFS(СВЦЭМ!$K$34:$K$777,СВЦЭМ!$A$34:$A$777,$A392,СВЦЭМ!$B$34:$B$777,G$366)+'СЕТ СН'!$F$13</f>
        <v>453.14716331</v>
      </c>
      <c r="H392" s="37">
        <f>SUMIFS(СВЦЭМ!$K$34:$K$777,СВЦЭМ!$A$34:$A$777,$A392,СВЦЭМ!$B$34:$B$777,H$366)+'СЕТ СН'!$F$13</f>
        <v>424.24911187999999</v>
      </c>
      <c r="I392" s="37">
        <f>SUMIFS(СВЦЭМ!$K$34:$K$777,СВЦЭМ!$A$34:$A$777,$A392,СВЦЭМ!$B$34:$B$777,I$366)+'СЕТ СН'!$F$13</f>
        <v>378.32590904</v>
      </c>
      <c r="J392" s="37">
        <f>SUMIFS(СВЦЭМ!$K$34:$K$777,СВЦЭМ!$A$34:$A$777,$A392,СВЦЭМ!$B$34:$B$777,J$366)+'СЕТ СН'!$F$13</f>
        <v>333.38558053999998</v>
      </c>
      <c r="K392" s="37">
        <f>SUMIFS(СВЦЭМ!$K$34:$K$777,СВЦЭМ!$A$34:$A$777,$A392,СВЦЭМ!$B$34:$B$777,K$366)+'СЕТ СН'!$F$13</f>
        <v>305.84217455999999</v>
      </c>
      <c r="L392" s="37">
        <f>SUMIFS(СВЦЭМ!$K$34:$K$777,СВЦЭМ!$A$34:$A$777,$A392,СВЦЭМ!$B$34:$B$777,L$366)+'СЕТ СН'!$F$13</f>
        <v>307.34319526000002</v>
      </c>
      <c r="M392" s="37">
        <f>SUMIFS(СВЦЭМ!$K$34:$K$777,СВЦЭМ!$A$34:$A$777,$A392,СВЦЭМ!$B$34:$B$777,M$366)+'СЕТ СН'!$F$13</f>
        <v>328.87630465000001</v>
      </c>
      <c r="N392" s="37">
        <f>SUMIFS(СВЦЭМ!$K$34:$K$777,СВЦЭМ!$A$34:$A$777,$A392,СВЦЭМ!$B$34:$B$777,N$366)+'СЕТ СН'!$F$13</f>
        <v>324.29493681999998</v>
      </c>
      <c r="O392" s="37">
        <f>SUMIFS(СВЦЭМ!$K$34:$K$777,СВЦЭМ!$A$34:$A$777,$A392,СВЦЭМ!$B$34:$B$777,O$366)+'СЕТ СН'!$F$13</f>
        <v>335.00956206000001</v>
      </c>
      <c r="P392" s="37">
        <f>SUMIFS(СВЦЭМ!$K$34:$K$777,СВЦЭМ!$A$34:$A$777,$A392,СВЦЭМ!$B$34:$B$777,P$366)+'СЕТ СН'!$F$13</f>
        <v>335.73563135000001</v>
      </c>
      <c r="Q392" s="37">
        <f>SUMIFS(СВЦЭМ!$K$34:$K$777,СВЦЭМ!$A$34:$A$777,$A392,СВЦЭМ!$B$34:$B$777,Q$366)+'СЕТ СН'!$F$13</f>
        <v>330.34085943000002</v>
      </c>
      <c r="R392" s="37">
        <f>SUMIFS(СВЦЭМ!$K$34:$K$777,СВЦЭМ!$A$34:$A$777,$A392,СВЦЭМ!$B$34:$B$777,R$366)+'СЕТ СН'!$F$13</f>
        <v>323.21155735000002</v>
      </c>
      <c r="S392" s="37">
        <f>SUMIFS(СВЦЭМ!$K$34:$K$777,СВЦЭМ!$A$34:$A$777,$A392,СВЦЭМ!$B$34:$B$777,S$366)+'СЕТ СН'!$F$13</f>
        <v>323.09608809999997</v>
      </c>
      <c r="T392" s="37">
        <f>SUMIFS(СВЦЭМ!$K$34:$K$777,СВЦЭМ!$A$34:$A$777,$A392,СВЦЭМ!$B$34:$B$777,T$366)+'СЕТ СН'!$F$13</f>
        <v>323.77965449999999</v>
      </c>
      <c r="U392" s="37">
        <f>SUMIFS(СВЦЭМ!$K$34:$K$777,СВЦЭМ!$A$34:$A$777,$A392,СВЦЭМ!$B$34:$B$777,U$366)+'СЕТ СН'!$F$13</f>
        <v>324.56002416000001</v>
      </c>
      <c r="V392" s="37">
        <f>SUMIFS(СВЦЭМ!$K$34:$K$777,СВЦЭМ!$A$34:$A$777,$A392,СВЦЭМ!$B$34:$B$777,V$366)+'СЕТ СН'!$F$13</f>
        <v>336.56861774999999</v>
      </c>
      <c r="W392" s="37">
        <f>SUMIFS(СВЦЭМ!$K$34:$K$777,СВЦЭМ!$A$34:$A$777,$A392,СВЦЭМ!$B$34:$B$777,W$366)+'СЕТ СН'!$F$13</f>
        <v>341.73036466999997</v>
      </c>
      <c r="X392" s="37">
        <f>SUMIFS(СВЦЭМ!$K$34:$K$777,СВЦЭМ!$A$34:$A$777,$A392,СВЦЭМ!$B$34:$B$777,X$366)+'СЕТ СН'!$F$13</f>
        <v>317.07269639999998</v>
      </c>
      <c r="Y392" s="37">
        <f>SUMIFS(СВЦЭМ!$K$34:$K$777,СВЦЭМ!$A$34:$A$777,$A392,СВЦЭМ!$B$34:$B$777,Y$366)+'СЕТ СН'!$F$13</f>
        <v>329.23032152000002</v>
      </c>
    </row>
    <row r="393" spans="1:26" ht="15.75" x14ac:dyDescent="0.2">
      <c r="A393" s="36">
        <f t="shared" si="10"/>
        <v>42609</v>
      </c>
      <c r="B393" s="37">
        <f>SUMIFS(СВЦЭМ!$K$34:$K$777,СВЦЭМ!$A$34:$A$777,$A393,СВЦЭМ!$B$34:$B$777,B$366)+'СЕТ СН'!$F$13</f>
        <v>360.45012709000002</v>
      </c>
      <c r="C393" s="37">
        <f>SUMIFS(СВЦЭМ!$K$34:$K$777,СВЦЭМ!$A$34:$A$777,$A393,СВЦЭМ!$B$34:$B$777,C$366)+'СЕТ СН'!$F$13</f>
        <v>397.51407926000002</v>
      </c>
      <c r="D393" s="37">
        <f>SUMIFS(СВЦЭМ!$K$34:$K$777,СВЦЭМ!$A$34:$A$777,$A393,СВЦЭМ!$B$34:$B$777,D$366)+'СЕТ СН'!$F$13</f>
        <v>419.15795256000001</v>
      </c>
      <c r="E393" s="37">
        <f>SUMIFS(СВЦЭМ!$K$34:$K$777,СВЦЭМ!$A$34:$A$777,$A393,СВЦЭМ!$B$34:$B$777,E$366)+'СЕТ СН'!$F$13</f>
        <v>431.40876737000002</v>
      </c>
      <c r="F393" s="37">
        <f>SUMIFS(СВЦЭМ!$K$34:$K$777,СВЦЭМ!$A$34:$A$777,$A393,СВЦЭМ!$B$34:$B$777,F$366)+'СЕТ СН'!$F$13</f>
        <v>426.08405391999997</v>
      </c>
      <c r="G393" s="37">
        <f>SUMIFS(СВЦЭМ!$K$34:$K$777,СВЦЭМ!$A$34:$A$777,$A393,СВЦЭМ!$B$34:$B$777,G$366)+'СЕТ СН'!$F$13</f>
        <v>426.05986273000002</v>
      </c>
      <c r="H393" s="37">
        <f>SUMIFS(СВЦЭМ!$K$34:$K$777,СВЦЭМ!$A$34:$A$777,$A393,СВЦЭМ!$B$34:$B$777,H$366)+'СЕТ СН'!$F$13</f>
        <v>419.73648709999998</v>
      </c>
      <c r="I393" s="37">
        <f>SUMIFS(СВЦЭМ!$K$34:$K$777,СВЦЭМ!$A$34:$A$777,$A393,СВЦЭМ!$B$34:$B$777,I$366)+'СЕТ СН'!$F$13</f>
        <v>418.57334436000002</v>
      </c>
      <c r="J393" s="37">
        <f>SUMIFS(СВЦЭМ!$K$34:$K$777,СВЦЭМ!$A$34:$A$777,$A393,СВЦЭМ!$B$34:$B$777,J$366)+'СЕТ СН'!$F$13</f>
        <v>385.21169805</v>
      </c>
      <c r="K393" s="37">
        <f>SUMIFS(СВЦЭМ!$K$34:$K$777,СВЦЭМ!$A$34:$A$777,$A393,СВЦЭМ!$B$34:$B$777,K$366)+'СЕТ СН'!$F$13</f>
        <v>348.42347790000002</v>
      </c>
      <c r="L393" s="37">
        <f>SUMIFS(СВЦЭМ!$K$34:$K$777,СВЦЭМ!$A$34:$A$777,$A393,СВЦЭМ!$B$34:$B$777,L$366)+'СЕТ СН'!$F$13</f>
        <v>385.21000457000002</v>
      </c>
      <c r="M393" s="37">
        <f>SUMIFS(СВЦЭМ!$K$34:$K$777,СВЦЭМ!$A$34:$A$777,$A393,СВЦЭМ!$B$34:$B$777,M$366)+'СЕТ СН'!$F$13</f>
        <v>443.77052257000003</v>
      </c>
      <c r="N393" s="37">
        <f>SUMIFS(СВЦЭМ!$K$34:$K$777,СВЦЭМ!$A$34:$A$777,$A393,СВЦЭМ!$B$34:$B$777,N$366)+'СЕТ СН'!$F$13</f>
        <v>461.59010168999998</v>
      </c>
      <c r="O393" s="37">
        <f>SUMIFS(СВЦЭМ!$K$34:$K$777,СВЦЭМ!$A$34:$A$777,$A393,СВЦЭМ!$B$34:$B$777,O$366)+'СЕТ СН'!$F$13</f>
        <v>446.07185059</v>
      </c>
      <c r="P393" s="37">
        <f>SUMIFS(СВЦЭМ!$K$34:$K$777,СВЦЭМ!$A$34:$A$777,$A393,СВЦЭМ!$B$34:$B$777,P$366)+'СЕТ СН'!$F$13</f>
        <v>412.20305359000002</v>
      </c>
      <c r="Q393" s="37">
        <f>SUMIFS(СВЦЭМ!$K$34:$K$777,СВЦЭМ!$A$34:$A$777,$A393,СВЦЭМ!$B$34:$B$777,Q$366)+'СЕТ СН'!$F$13</f>
        <v>402.16366713000002</v>
      </c>
      <c r="R393" s="37">
        <f>SUMIFS(СВЦЭМ!$K$34:$K$777,СВЦЭМ!$A$34:$A$777,$A393,СВЦЭМ!$B$34:$B$777,R$366)+'СЕТ СН'!$F$13</f>
        <v>391.87150076</v>
      </c>
      <c r="S393" s="37">
        <f>SUMIFS(СВЦЭМ!$K$34:$K$777,СВЦЭМ!$A$34:$A$777,$A393,СВЦЭМ!$B$34:$B$777,S$366)+'СЕТ СН'!$F$13</f>
        <v>396.53960819999998</v>
      </c>
      <c r="T393" s="37">
        <f>SUMIFS(СВЦЭМ!$K$34:$K$777,СВЦЭМ!$A$34:$A$777,$A393,СВЦЭМ!$B$34:$B$777,T$366)+'СЕТ СН'!$F$13</f>
        <v>400.28062475000002</v>
      </c>
      <c r="U393" s="37">
        <f>SUMIFS(СВЦЭМ!$K$34:$K$777,СВЦЭМ!$A$34:$A$777,$A393,СВЦЭМ!$B$34:$B$777,U$366)+'СЕТ СН'!$F$13</f>
        <v>397.92845865999999</v>
      </c>
      <c r="V393" s="37">
        <f>SUMIFS(СВЦЭМ!$K$34:$K$777,СВЦЭМ!$A$34:$A$777,$A393,СВЦЭМ!$B$34:$B$777,V$366)+'СЕТ СН'!$F$13</f>
        <v>411.72972296</v>
      </c>
      <c r="W393" s="37">
        <f>SUMIFS(СВЦЭМ!$K$34:$K$777,СВЦЭМ!$A$34:$A$777,$A393,СВЦЭМ!$B$34:$B$777,W$366)+'СЕТ СН'!$F$13</f>
        <v>429.65772150999999</v>
      </c>
      <c r="X393" s="37">
        <f>SUMIFS(СВЦЭМ!$K$34:$K$777,СВЦЭМ!$A$34:$A$777,$A393,СВЦЭМ!$B$34:$B$777,X$366)+'СЕТ СН'!$F$13</f>
        <v>385.50883391999997</v>
      </c>
      <c r="Y393" s="37">
        <f>SUMIFS(СВЦЭМ!$K$34:$K$777,СВЦЭМ!$A$34:$A$777,$A393,СВЦЭМ!$B$34:$B$777,Y$366)+'СЕТ СН'!$F$13</f>
        <v>397.93427193999997</v>
      </c>
    </row>
    <row r="394" spans="1:26" ht="15.75" x14ac:dyDescent="0.2">
      <c r="A394" s="36">
        <f t="shared" si="10"/>
        <v>42610</v>
      </c>
      <c r="B394" s="37">
        <f>SUMIFS(СВЦЭМ!$K$34:$K$777,СВЦЭМ!$A$34:$A$777,$A394,СВЦЭМ!$B$34:$B$777,B$366)+'СЕТ СН'!$F$13</f>
        <v>443.12436929</v>
      </c>
      <c r="C394" s="37">
        <f>SUMIFS(СВЦЭМ!$K$34:$K$777,СВЦЭМ!$A$34:$A$777,$A394,СВЦЭМ!$B$34:$B$777,C$366)+'СЕТ СН'!$F$13</f>
        <v>494.57014863000001</v>
      </c>
      <c r="D394" s="37">
        <f>SUMIFS(СВЦЭМ!$K$34:$K$777,СВЦЭМ!$A$34:$A$777,$A394,СВЦЭМ!$B$34:$B$777,D$366)+'СЕТ СН'!$F$13</f>
        <v>515.58878398000002</v>
      </c>
      <c r="E394" s="37">
        <f>SUMIFS(СВЦЭМ!$K$34:$K$777,СВЦЭМ!$A$34:$A$777,$A394,СВЦЭМ!$B$34:$B$777,E$366)+'СЕТ СН'!$F$13</f>
        <v>519.89823955999998</v>
      </c>
      <c r="F394" s="37">
        <f>SUMIFS(СВЦЭМ!$K$34:$K$777,СВЦЭМ!$A$34:$A$777,$A394,СВЦЭМ!$B$34:$B$777,F$366)+'СЕТ СН'!$F$13</f>
        <v>523.75045788</v>
      </c>
      <c r="G394" s="37">
        <f>SUMIFS(СВЦЭМ!$K$34:$K$777,СВЦЭМ!$A$34:$A$777,$A394,СВЦЭМ!$B$34:$B$777,G$366)+'СЕТ СН'!$F$13</f>
        <v>521.61581826999998</v>
      </c>
      <c r="H394" s="37">
        <f>SUMIFS(СВЦЭМ!$K$34:$K$777,СВЦЭМ!$A$34:$A$777,$A394,СВЦЭМ!$B$34:$B$777,H$366)+'СЕТ СН'!$F$13</f>
        <v>511.17729493000002</v>
      </c>
      <c r="I394" s="37">
        <f>SUMIFS(СВЦЭМ!$K$34:$K$777,СВЦЭМ!$A$34:$A$777,$A394,СВЦЭМ!$B$34:$B$777,I$366)+'СЕТ СН'!$F$13</f>
        <v>485.48912396999998</v>
      </c>
      <c r="J394" s="37">
        <f>SUMIFS(СВЦЭМ!$K$34:$K$777,СВЦЭМ!$A$34:$A$777,$A394,СВЦЭМ!$B$34:$B$777,J$366)+'СЕТ СН'!$F$13</f>
        <v>428.34823093</v>
      </c>
      <c r="K394" s="37">
        <f>SUMIFS(СВЦЭМ!$K$34:$K$777,СВЦЭМ!$A$34:$A$777,$A394,СВЦЭМ!$B$34:$B$777,K$366)+'СЕТ СН'!$F$13</f>
        <v>389.92372981</v>
      </c>
      <c r="L394" s="37">
        <f>SUMIFS(СВЦЭМ!$K$34:$K$777,СВЦЭМ!$A$34:$A$777,$A394,СВЦЭМ!$B$34:$B$777,L$366)+'СЕТ СН'!$F$13</f>
        <v>373.63102660999999</v>
      </c>
      <c r="M394" s="37">
        <f>SUMIFS(СВЦЭМ!$K$34:$K$777,СВЦЭМ!$A$34:$A$777,$A394,СВЦЭМ!$B$34:$B$777,M$366)+'СЕТ СН'!$F$13</f>
        <v>369.32716927000001</v>
      </c>
      <c r="N394" s="37">
        <f>SUMIFS(СВЦЭМ!$K$34:$K$777,СВЦЭМ!$A$34:$A$777,$A394,СВЦЭМ!$B$34:$B$777,N$366)+'СЕТ СН'!$F$13</f>
        <v>376.48648130999999</v>
      </c>
      <c r="O394" s="37">
        <f>SUMIFS(СВЦЭМ!$K$34:$K$777,СВЦЭМ!$A$34:$A$777,$A394,СВЦЭМ!$B$34:$B$777,O$366)+'СЕТ СН'!$F$13</f>
        <v>372.05262778999997</v>
      </c>
      <c r="P394" s="37">
        <f>SUMIFS(СВЦЭМ!$K$34:$K$777,СВЦЭМ!$A$34:$A$777,$A394,СВЦЭМ!$B$34:$B$777,P$366)+'СЕТ СН'!$F$13</f>
        <v>404.33618110999998</v>
      </c>
      <c r="Q394" s="37">
        <f>SUMIFS(СВЦЭМ!$K$34:$K$777,СВЦЭМ!$A$34:$A$777,$A394,СВЦЭМ!$B$34:$B$777,Q$366)+'СЕТ СН'!$F$13</f>
        <v>399.36037829000003</v>
      </c>
      <c r="R394" s="37">
        <f>SUMIFS(СВЦЭМ!$K$34:$K$777,СВЦЭМ!$A$34:$A$777,$A394,СВЦЭМ!$B$34:$B$777,R$366)+'СЕТ СН'!$F$13</f>
        <v>398.26280718999999</v>
      </c>
      <c r="S394" s="37">
        <f>SUMIFS(СВЦЭМ!$K$34:$K$777,СВЦЭМ!$A$34:$A$777,$A394,СВЦЭМ!$B$34:$B$777,S$366)+'СЕТ СН'!$F$13</f>
        <v>401.68788555999998</v>
      </c>
      <c r="T394" s="37">
        <f>SUMIFS(СВЦЭМ!$K$34:$K$777,СВЦЭМ!$A$34:$A$777,$A394,СВЦЭМ!$B$34:$B$777,T$366)+'СЕТ СН'!$F$13</f>
        <v>406.92696849999999</v>
      </c>
      <c r="U394" s="37">
        <f>SUMIFS(СВЦЭМ!$K$34:$K$777,СВЦЭМ!$A$34:$A$777,$A394,СВЦЭМ!$B$34:$B$777,U$366)+'СЕТ СН'!$F$13</f>
        <v>385.59886485999999</v>
      </c>
      <c r="V394" s="37">
        <f>SUMIFS(СВЦЭМ!$K$34:$K$777,СВЦЭМ!$A$34:$A$777,$A394,СВЦЭМ!$B$34:$B$777,V$366)+'СЕТ СН'!$F$13</f>
        <v>366.68042064000002</v>
      </c>
      <c r="W394" s="37">
        <f>SUMIFS(СВЦЭМ!$K$34:$K$777,СВЦЭМ!$A$34:$A$777,$A394,СВЦЭМ!$B$34:$B$777,W$366)+'СЕТ СН'!$F$13</f>
        <v>444.10346944999998</v>
      </c>
      <c r="X394" s="37">
        <f>SUMIFS(СВЦЭМ!$K$34:$K$777,СВЦЭМ!$A$34:$A$777,$A394,СВЦЭМ!$B$34:$B$777,X$366)+'СЕТ СН'!$F$13</f>
        <v>383.83497444</v>
      </c>
      <c r="Y394" s="37">
        <f>SUMIFS(СВЦЭМ!$K$34:$K$777,СВЦЭМ!$A$34:$A$777,$A394,СВЦЭМ!$B$34:$B$777,Y$366)+'СЕТ СН'!$F$13</f>
        <v>393.19243967</v>
      </c>
    </row>
    <row r="395" spans="1:26" ht="15.75" x14ac:dyDescent="0.2">
      <c r="A395" s="36">
        <f t="shared" si="10"/>
        <v>42611</v>
      </c>
      <c r="B395" s="37">
        <f>SUMIFS(СВЦЭМ!$K$34:$K$777,СВЦЭМ!$A$34:$A$777,$A395,СВЦЭМ!$B$34:$B$777,B$366)+'СЕТ СН'!$F$13</f>
        <v>455.81383022</v>
      </c>
      <c r="C395" s="37">
        <f>SUMIFS(СВЦЭМ!$K$34:$K$777,СВЦЭМ!$A$34:$A$777,$A395,СВЦЭМ!$B$34:$B$777,C$366)+'СЕТ СН'!$F$13</f>
        <v>499.46760148999999</v>
      </c>
      <c r="D395" s="37">
        <f>SUMIFS(СВЦЭМ!$K$34:$K$777,СВЦЭМ!$A$34:$A$777,$A395,СВЦЭМ!$B$34:$B$777,D$366)+'СЕТ СН'!$F$13</f>
        <v>514.27823277000005</v>
      </c>
      <c r="E395" s="37">
        <f>SUMIFS(СВЦЭМ!$K$34:$K$777,СВЦЭМ!$A$34:$A$777,$A395,СВЦЭМ!$B$34:$B$777,E$366)+'СЕТ СН'!$F$13</f>
        <v>519.92690961000005</v>
      </c>
      <c r="F395" s="37">
        <f>SUMIFS(СВЦЭМ!$K$34:$K$777,СВЦЭМ!$A$34:$A$777,$A395,СВЦЭМ!$B$34:$B$777,F$366)+'СЕТ СН'!$F$13</f>
        <v>525.96922196000003</v>
      </c>
      <c r="G395" s="37">
        <f>SUMIFS(СВЦЭМ!$K$34:$K$777,СВЦЭМ!$A$34:$A$777,$A395,СВЦЭМ!$B$34:$B$777,G$366)+'СЕТ СН'!$F$13</f>
        <v>521.91959435000001</v>
      </c>
      <c r="H395" s="37">
        <f>SUMIFS(СВЦЭМ!$K$34:$K$777,СВЦЭМ!$A$34:$A$777,$A395,СВЦЭМ!$B$34:$B$777,H$366)+'СЕТ СН'!$F$13</f>
        <v>509.31509758999999</v>
      </c>
      <c r="I395" s="37">
        <f>SUMIFS(СВЦЭМ!$K$34:$K$777,СВЦЭМ!$A$34:$A$777,$A395,СВЦЭМ!$B$34:$B$777,I$366)+'СЕТ СН'!$F$13</f>
        <v>456.72491076</v>
      </c>
      <c r="J395" s="37">
        <f>SUMIFS(СВЦЭМ!$K$34:$K$777,СВЦЭМ!$A$34:$A$777,$A395,СВЦЭМ!$B$34:$B$777,J$366)+'СЕТ СН'!$F$13</f>
        <v>454.52692617000002</v>
      </c>
      <c r="K395" s="37">
        <f>SUMIFS(СВЦЭМ!$K$34:$K$777,СВЦЭМ!$A$34:$A$777,$A395,СВЦЭМ!$B$34:$B$777,K$366)+'СЕТ СН'!$F$13</f>
        <v>451.48335053</v>
      </c>
      <c r="L395" s="37">
        <f>SUMIFS(СВЦЭМ!$K$34:$K$777,СВЦЭМ!$A$34:$A$777,$A395,СВЦЭМ!$B$34:$B$777,L$366)+'СЕТ СН'!$F$13</f>
        <v>442.10633360999998</v>
      </c>
      <c r="M395" s="37">
        <f>SUMIFS(СВЦЭМ!$K$34:$K$777,СВЦЭМ!$A$34:$A$777,$A395,СВЦЭМ!$B$34:$B$777,M$366)+'СЕТ СН'!$F$13</f>
        <v>450.19652239999999</v>
      </c>
      <c r="N395" s="37">
        <f>SUMIFS(СВЦЭМ!$K$34:$K$777,СВЦЭМ!$A$34:$A$777,$A395,СВЦЭМ!$B$34:$B$777,N$366)+'СЕТ СН'!$F$13</f>
        <v>446.33134286000001</v>
      </c>
      <c r="O395" s="37">
        <f>SUMIFS(СВЦЭМ!$K$34:$K$777,СВЦЭМ!$A$34:$A$777,$A395,СВЦЭМ!$B$34:$B$777,O$366)+'СЕТ СН'!$F$13</f>
        <v>452.32677335</v>
      </c>
      <c r="P395" s="37">
        <f>SUMIFS(СВЦЭМ!$K$34:$K$777,СВЦЭМ!$A$34:$A$777,$A395,СВЦЭМ!$B$34:$B$777,P$366)+'СЕТ СН'!$F$13</f>
        <v>449.20563190000001</v>
      </c>
      <c r="Q395" s="37">
        <f>SUMIFS(СВЦЭМ!$K$34:$K$777,СВЦЭМ!$A$34:$A$777,$A395,СВЦЭМ!$B$34:$B$777,Q$366)+'СЕТ СН'!$F$13</f>
        <v>443.47723137000003</v>
      </c>
      <c r="R395" s="37">
        <f>SUMIFS(СВЦЭМ!$K$34:$K$777,СВЦЭМ!$A$34:$A$777,$A395,СВЦЭМ!$B$34:$B$777,R$366)+'СЕТ СН'!$F$13</f>
        <v>440.98461710999999</v>
      </c>
      <c r="S395" s="37">
        <f>SUMIFS(СВЦЭМ!$K$34:$K$777,СВЦЭМ!$A$34:$A$777,$A395,СВЦЭМ!$B$34:$B$777,S$366)+'СЕТ СН'!$F$13</f>
        <v>440.73923135000001</v>
      </c>
      <c r="T395" s="37">
        <f>SUMIFS(СВЦЭМ!$K$34:$K$777,СВЦЭМ!$A$34:$A$777,$A395,СВЦЭМ!$B$34:$B$777,T$366)+'СЕТ СН'!$F$13</f>
        <v>441.19759040999998</v>
      </c>
      <c r="U395" s="37">
        <f>SUMIFS(СВЦЭМ!$K$34:$K$777,СВЦЭМ!$A$34:$A$777,$A395,СВЦЭМ!$B$34:$B$777,U$366)+'СЕТ СН'!$F$13</f>
        <v>425.19073500000002</v>
      </c>
      <c r="V395" s="37">
        <f>SUMIFS(СВЦЭМ!$K$34:$K$777,СВЦЭМ!$A$34:$A$777,$A395,СВЦЭМ!$B$34:$B$777,V$366)+'СЕТ СН'!$F$13</f>
        <v>440.07504928999998</v>
      </c>
      <c r="W395" s="37">
        <f>SUMIFS(СВЦЭМ!$K$34:$K$777,СВЦЭМ!$A$34:$A$777,$A395,СВЦЭМ!$B$34:$B$777,W$366)+'СЕТ СН'!$F$13</f>
        <v>434.45436040999999</v>
      </c>
      <c r="X395" s="37">
        <f>SUMIFS(СВЦЭМ!$K$34:$K$777,СВЦЭМ!$A$34:$A$777,$A395,СВЦЭМ!$B$34:$B$777,X$366)+'СЕТ СН'!$F$13</f>
        <v>415.98358357000001</v>
      </c>
      <c r="Y395" s="37">
        <f>SUMIFS(СВЦЭМ!$K$34:$K$777,СВЦЭМ!$A$34:$A$777,$A395,СВЦЭМ!$B$34:$B$777,Y$366)+'СЕТ СН'!$F$13</f>
        <v>401.54377333000002</v>
      </c>
    </row>
    <row r="396" spans="1:26" ht="15.75" x14ac:dyDescent="0.2">
      <c r="A396" s="36">
        <f t="shared" si="10"/>
        <v>42612</v>
      </c>
      <c r="B396" s="37">
        <f>SUMIFS(СВЦЭМ!$K$34:$K$777,СВЦЭМ!$A$34:$A$777,$A396,СВЦЭМ!$B$34:$B$777,B$366)+'СЕТ СН'!$F$13</f>
        <v>444.99740247</v>
      </c>
      <c r="C396" s="37">
        <f>SUMIFS(СВЦЭМ!$K$34:$K$777,СВЦЭМ!$A$34:$A$777,$A396,СВЦЭМ!$B$34:$B$777,C$366)+'СЕТ СН'!$F$13</f>
        <v>490.26310138999997</v>
      </c>
      <c r="D396" s="37">
        <f>SUMIFS(СВЦЭМ!$K$34:$K$777,СВЦЭМ!$A$34:$A$777,$A396,СВЦЭМ!$B$34:$B$777,D$366)+'СЕТ СН'!$F$13</f>
        <v>510.17915044</v>
      </c>
      <c r="E396" s="37">
        <f>SUMIFS(СВЦЭМ!$K$34:$K$777,СВЦЭМ!$A$34:$A$777,$A396,СВЦЭМ!$B$34:$B$777,E$366)+'СЕТ СН'!$F$13</f>
        <v>511.10657444999998</v>
      </c>
      <c r="F396" s="37">
        <f>SUMIFS(СВЦЭМ!$K$34:$K$777,СВЦЭМ!$A$34:$A$777,$A396,СВЦЭМ!$B$34:$B$777,F$366)+'СЕТ СН'!$F$13</f>
        <v>515.64193850000004</v>
      </c>
      <c r="G396" s="37">
        <f>SUMIFS(СВЦЭМ!$K$34:$K$777,СВЦЭМ!$A$34:$A$777,$A396,СВЦЭМ!$B$34:$B$777,G$366)+'СЕТ СН'!$F$13</f>
        <v>504.00365397000002</v>
      </c>
      <c r="H396" s="37">
        <f>SUMIFS(СВЦЭМ!$K$34:$K$777,СВЦЭМ!$A$34:$A$777,$A396,СВЦЭМ!$B$34:$B$777,H$366)+'СЕТ СН'!$F$13</f>
        <v>481.98101353999999</v>
      </c>
      <c r="I396" s="37">
        <f>SUMIFS(СВЦЭМ!$K$34:$K$777,СВЦЭМ!$A$34:$A$777,$A396,СВЦЭМ!$B$34:$B$777,I$366)+'СЕТ СН'!$F$13</f>
        <v>450.46785402</v>
      </c>
      <c r="J396" s="37">
        <f>SUMIFS(СВЦЭМ!$K$34:$K$777,СВЦЭМ!$A$34:$A$777,$A396,СВЦЭМ!$B$34:$B$777,J$366)+'СЕТ СН'!$F$13</f>
        <v>463.03777113000001</v>
      </c>
      <c r="K396" s="37">
        <f>SUMIFS(СВЦЭМ!$K$34:$K$777,СВЦЭМ!$A$34:$A$777,$A396,СВЦЭМ!$B$34:$B$777,K$366)+'СЕТ СН'!$F$13</f>
        <v>461.41111309000001</v>
      </c>
      <c r="L396" s="37">
        <f>SUMIFS(СВЦЭМ!$K$34:$K$777,СВЦЭМ!$A$34:$A$777,$A396,СВЦЭМ!$B$34:$B$777,L$366)+'СЕТ СН'!$F$13</f>
        <v>458.71432458999999</v>
      </c>
      <c r="M396" s="37">
        <f>SUMIFS(СВЦЭМ!$K$34:$K$777,СВЦЭМ!$A$34:$A$777,$A396,СВЦЭМ!$B$34:$B$777,M$366)+'СЕТ СН'!$F$13</f>
        <v>450.02593041</v>
      </c>
      <c r="N396" s="37">
        <f>SUMIFS(СВЦЭМ!$K$34:$K$777,СВЦЭМ!$A$34:$A$777,$A396,СВЦЭМ!$B$34:$B$777,N$366)+'СЕТ СН'!$F$13</f>
        <v>446.28721838000001</v>
      </c>
      <c r="O396" s="37">
        <f>SUMIFS(СВЦЭМ!$K$34:$K$777,СВЦЭМ!$A$34:$A$777,$A396,СВЦЭМ!$B$34:$B$777,O$366)+'СЕТ СН'!$F$13</f>
        <v>450.39552485000002</v>
      </c>
      <c r="P396" s="37">
        <f>SUMIFS(СВЦЭМ!$K$34:$K$777,СВЦЭМ!$A$34:$A$777,$A396,СВЦЭМ!$B$34:$B$777,P$366)+'СЕТ СН'!$F$13</f>
        <v>444.34725116999999</v>
      </c>
      <c r="Q396" s="37">
        <f>SUMIFS(СВЦЭМ!$K$34:$K$777,СВЦЭМ!$A$34:$A$777,$A396,СВЦЭМ!$B$34:$B$777,Q$366)+'СЕТ СН'!$F$13</f>
        <v>442.47786762999999</v>
      </c>
      <c r="R396" s="37">
        <f>SUMIFS(СВЦЭМ!$K$34:$K$777,СВЦЭМ!$A$34:$A$777,$A396,СВЦЭМ!$B$34:$B$777,R$366)+'СЕТ СН'!$F$13</f>
        <v>445.79859685999998</v>
      </c>
      <c r="S396" s="37">
        <f>SUMIFS(СВЦЭМ!$K$34:$K$777,СВЦЭМ!$A$34:$A$777,$A396,СВЦЭМ!$B$34:$B$777,S$366)+'СЕТ СН'!$F$13</f>
        <v>444.85534982000001</v>
      </c>
      <c r="T396" s="37">
        <f>SUMIFS(СВЦЭМ!$K$34:$K$777,СВЦЭМ!$A$34:$A$777,$A396,СВЦЭМ!$B$34:$B$777,T$366)+'СЕТ СН'!$F$13</f>
        <v>440.59894572000002</v>
      </c>
      <c r="U396" s="37">
        <f>SUMIFS(СВЦЭМ!$K$34:$K$777,СВЦЭМ!$A$34:$A$777,$A396,СВЦЭМ!$B$34:$B$777,U$366)+'СЕТ СН'!$F$13</f>
        <v>438.27830619000002</v>
      </c>
      <c r="V396" s="37">
        <f>SUMIFS(СВЦЭМ!$K$34:$K$777,СВЦЭМ!$A$34:$A$777,$A396,СВЦЭМ!$B$34:$B$777,V$366)+'СЕТ СН'!$F$13</f>
        <v>445.27136571</v>
      </c>
      <c r="W396" s="37">
        <f>SUMIFS(СВЦЭМ!$K$34:$K$777,СВЦЭМ!$A$34:$A$777,$A396,СВЦЭМ!$B$34:$B$777,W$366)+'СЕТ СН'!$F$13</f>
        <v>440.08089877999998</v>
      </c>
      <c r="X396" s="37">
        <f>SUMIFS(СВЦЭМ!$K$34:$K$777,СВЦЭМ!$A$34:$A$777,$A396,СВЦЭМ!$B$34:$B$777,X$366)+'СЕТ СН'!$F$13</f>
        <v>421.85132988999999</v>
      </c>
      <c r="Y396" s="37">
        <f>SUMIFS(СВЦЭМ!$K$34:$K$777,СВЦЭМ!$A$34:$A$777,$A396,СВЦЭМ!$B$34:$B$777,Y$366)+'СЕТ СН'!$F$13</f>
        <v>406.33302715000002</v>
      </c>
    </row>
    <row r="397" spans="1:26" ht="15.75" x14ac:dyDescent="0.2">
      <c r="A397" s="36">
        <f t="shared" si="10"/>
        <v>42613</v>
      </c>
      <c r="B397" s="37">
        <f>SUMIFS(СВЦЭМ!$K$34:$K$777,СВЦЭМ!$A$34:$A$777,$A397,СВЦЭМ!$B$34:$B$777,B$366)+'СЕТ СН'!$F$13</f>
        <v>443.97718257999998</v>
      </c>
      <c r="C397" s="37">
        <f>SUMIFS(СВЦЭМ!$K$34:$K$777,СВЦЭМ!$A$34:$A$777,$A397,СВЦЭМ!$B$34:$B$777,C$366)+'СЕТ СН'!$F$13</f>
        <v>493.14492553000002</v>
      </c>
      <c r="D397" s="37">
        <f>SUMIFS(СВЦЭМ!$K$34:$K$777,СВЦЭМ!$A$34:$A$777,$A397,СВЦЭМ!$B$34:$B$777,D$366)+'СЕТ СН'!$F$13</f>
        <v>507.82675225999998</v>
      </c>
      <c r="E397" s="37">
        <f>SUMIFS(СВЦЭМ!$K$34:$K$777,СВЦЭМ!$A$34:$A$777,$A397,СВЦЭМ!$B$34:$B$777,E$366)+'СЕТ СН'!$F$13</f>
        <v>506.29303255999997</v>
      </c>
      <c r="F397" s="37">
        <f>SUMIFS(СВЦЭМ!$K$34:$K$777,СВЦЭМ!$A$34:$A$777,$A397,СВЦЭМ!$B$34:$B$777,F$366)+'СЕТ СН'!$F$13</f>
        <v>507.55866069000001</v>
      </c>
      <c r="G397" s="37">
        <f>SUMIFS(СВЦЭМ!$K$34:$K$777,СВЦЭМ!$A$34:$A$777,$A397,СВЦЭМ!$B$34:$B$777,G$366)+'СЕТ СН'!$F$13</f>
        <v>503.79394761999998</v>
      </c>
      <c r="H397" s="37">
        <f>SUMIFS(СВЦЭМ!$K$34:$K$777,СВЦЭМ!$A$34:$A$777,$A397,СВЦЭМ!$B$34:$B$777,H$366)+'СЕТ СН'!$F$13</f>
        <v>485.05213427000001</v>
      </c>
      <c r="I397" s="37">
        <f>SUMIFS(СВЦЭМ!$K$34:$K$777,СВЦЭМ!$A$34:$A$777,$A397,СВЦЭМ!$B$34:$B$777,I$366)+'СЕТ СН'!$F$13</f>
        <v>456.54899386</v>
      </c>
      <c r="J397" s="37">
        <f>SUMIFS(СВЦЭМ!$K$34:$K$777,СВЦЭМ!$A$34:$A$777,$A397,СВЦЭМ!$B$34:$B$777,J$366)+'СЕТ СН'!$F$13</f>
        <v>463.10607535999998</v>
      </c>
      <c r="K397" s="37">
        <f>SUMIFS(СВЦЭМ!$K$34:$K$777,СВЦЭМ!$A$34:$A$777,$A397,СВЦЭМ!$B$34:$B$777,K$366)+'СЕТ СН'!$F$13</f>
        <v>458.44758990999998</v>
      </c>
      <c r="L397" s="37">
        <f>SUMIFS(СВЦЭМ!$K$34:$K$777,СВЦЭМ!$A$34:$A$777,$A397,СВЦЭМ!$B$34:$B$777,L$366)+'СЕТ СН'!$F$13</f>
        <v>447.28214133</v>
      </c>
      <c r="M397" s="37">
        <f>SUMIFS(СВЦЭМ!$K$34:$K$777,СВЦЭМ!$A$34:$A$777,$A397,СВЦЭМ!$B$34:$B$777,M$366)+'СЕТ СН'!$F$13</f>
        <v>438.60944761000002</v>
      </c>
      <c r="N397" s="37">
        <f>SUMIFS(СВЦЭМ!$K$34:$K$777,СВЦЭМ!$A$34:$A$777,$A397,СВЦЭМ!$B$34:$B$777,N$366)+'СЕТ СН'!$F$13</f>
        <v>430.95076902</v>
      </c>
      <c r="O397" s="37">
        <f>SUMIFS(СВЦЭМ!$K$34:$K$777,СВЦЭМ!$A$34:$A$777,$A397,СВЦЭМ!$B$34:$B$777,O$366)+'СЕТ СН'!$F$13</f>
        <v>431.63640812</v>
      </c>
      <c r="P397" s="37">
        <f>SUMIFS(СВЦЭМ!$K$34:$K$777,СВЦЭМ!$A$34:$A$777,$A397,СВЦЭМ!$B$34:$B$777,P$366)+'СЕТ СН'!$F$13</f>
        <v>428.05096376</v>
      </c>
      <c r="Q397" s="37">
        <f>SUMIFS(СВЦЭМ!$K$34:$K$777,СВЦЭМ!$A$34:$A$777,$A397,СВЦЭМ!$B$34:$B$777,Q$366)+'СЕТ СН'!$F$13</f>
        <v>424.99985743000002</v>
      </c>
      <c r="R397" s="37">
        <f>SUMIFS(СВЦЭМ!$K$34:$K$777,СВЦЭМ!$A$34:$A$777,$A397,СВЦЭМ!$B$34:$B$777,R$366)+'СЕТ СН'!$F$13</f>
        <v>423.93911892</v>
      </c>
      <c r="S397" s="37">
        <f>SUMIFS(СВЦЭМ!$K$34:$K$777,СВЦЭМ!$A$34:$A$777,$A397,СВЦЭМ!$B$34:$B$777,S$366)+'СЕТ СН'!$F$13</f>
        <v>422.85098033000003</v>
      </c>
      <c r="T397" s="37">
        <f>SUMIFS(СВЦЭМ!$K$34:$K$777,СВЦЭМ!$A$34:$A$777,$A397,СВЦЭМ!$B$34:$B$777,T$366)+'СЕТ СН'!$F$13</f>
        <v>422.94805910999997</v>
      </c>
      <c r="U397" s="37">
        <f>SUMIFS(СВЦЭМ!$K$34:$K$777,СВЦЭМ!$A$34:$A$777,$A397,СВЦЭМ!$B$34:$B$777,U$366)+'СЕТ СН'!$F$13</f>
        <v>424.90081916999998</v>
      </c>
      <c r="V397" s="37">
        <f>SUMIFS(СВЦЭМ!$K$34:$K$777,СВЦЭМ!$A$34:$A$777,$A397,СВЦЭМ!$B$34:$B$777,V$366)+'СЕТ СН'!$F$13</f>
        <v>431.85545944</v>
      </c>
      <c r="W397" s="37">
        <f>SUMIFS(СВЦЭМ!$K$34:$K$777,СВЦЭМ!$A$34:$A$777,$A397,СВЦЭМ!$B$34:$B$777,W$366)+'СЕТ СН'!$F$13</f>
        <v>427.46755883999998</v>
      </c>
      <c r="X397" s="37">
        <f>SUMIFS(СВЦЭМ!$K$34:$K$777,СВЦЭМ!$A$34:$A$777,$A397,СВЦЭМ!$B$34:$B$777,X$366)+'СЕТ СН'!$F$13</f>
        <v>411.67396807</v>
      </c>
      <c r="Y397" s="37">
        <f>SUMIFS(СВЦЭМ!$K$34:$K$777,СВЦЭМ!$A$34:$A$777,$A397,СВЦЭМ!$B$34:$B$777,Y$366)+'СЕТ СН'!$F$13</f>
        <v>403.77133966000002</v>
      </c>
    </row>
    <row r="398" spans="1:26" ht="15.75" x14ac:dyDescent="0.2">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2.75" customHeight="1" x14ac:dyDescent="0.2">
      <c r="A399" s="87" t="s">
        <v>7</v>
      </c>
      <c r="B399" s="81" t="s">
        <v>135</v>
      </c>
      <c r="C399" s="82"/>
      <c r="D399" s="82"/>
      <c r="E399" s="82"/>
      <c r="F399" s="82"/>
      <c r="G399" s="82"/>
      <c r="H399" s="82"/>
      <c r="I399" s="82"/>
      <c r="J399" s="82"/>
      <c r="K399" s="82"/>
      <c r="L399" s="82"/>
      <c r="M399" s="82"/>
      <c r="N399" s="82"/>
      <c r="O399" s="82"/>
      <c r="P399" s="82"/>
      <c r="Q399" s="82"/>
      <c r="R399" s="82"/>
      <c r="S399" s="82"/>
      <c r="T399" s="82"/>
      <c r="U399" s="82"/>
      <c r="V399" s="82"/>
      <c r="W399" s="82"/>
      <c r="X399" s="82"/>
      <c r="Y399" s="83"/>
    </row>
    <row r="400" spans="1:26" ht="12.75" customHeight="1" x14ac:dyDescent="0.2">
      <c r="A400" s="88"/>
      <c r="B400" s="84"/>
      <c r="C400" s="85"/>
      <c r="D400" s="85"/>
      <c r="E400" s="85"/>
      <c r="F400" s="85"/>
      <c r="G400" s="85"/>
      <c r="H400" s="85"/>
      <c r="I400" s="85"/>
      <c r="J400" s="85"/>
      <c r="K400" s="85"/>
      <c r="L400" s="85"/>
      <c r="M400" s="85"/>
      <c r="N400" s="85"/>
      <c r="O400" s="85"/>
      <c r="P400" s="85"/>
      <c r="Q400" s="85"/>
      <c r="R400" s="85"/>
      <c r="S400" s="85"/>
      <c r="T400" s="85"/>
      <c r="U400" s="85"/>
      <c r="V400" s="85"/>
      <c r="W400" s="85"/>
      <c r="X400" s="85"/>
      <c r="Y400" s="86"/>
    </row>
    <row r="401" spans="1:27" s="47" customFormat="1" ht="12.75" customHeight="1" x14ac:dyDescent="0.2">
      <c r="A401" s="89"/>
      <c r="B401" s="35">
        <v>1</v>
      </c>
      <c r="C401" s="35">
        <v>2</v>
      </c>
      <c r="D401" s="35">
        <v>3</v>
      </c>
      <c r="E401" s="35">
        <v>4</v>
      </c>
      <c r="F401" s="35">
        <v>5</v>
      </c>
      <c r="G401" s="35">
        <v>6</v>
      </c>
      <c r="H401" s="35">
        <v>7</v>
      </c>
      <c r="I401" s="35">
        <v>8</v>
      </c>
      <c r="J401" s="35">
        <v>9</v>
      </c>
      <c r="K401" s="35">
        <v>10</v>
      </c>
      <c r="L401" s="35">
        <v>11</v>
      </c>
      <c r="M401" s="35">
        <v>12</v>
      </c>
      <c r="N401" s="35">
        <v>13</v>
      </c>
      <c r="O401" s="35">
        <v>14</v>
      </c>
      <c r="P401" s="35">
        <v>15</v>
      </c>
      <c r="Q401" s="35">
        <v>16</v>
      </c>
      <c r="R401" s="35">
        <v>17</v>
      </c>
      <c r="S401" s="35">
        <v>18</v>
      </c>
      <c r="T401" s="35">
        <v>19</v>
      </c>
      <c r="U401" s="35">
        <v>20</v>
      </c>
      <c r="V401" s="35">
        <v>21</v>
      </c>
      <c r="W401" s="35">
        <v>22</v>
      </c>
      <c r="X401" s="35">
        <v>23</v>
      </c>
      <c r="Y401" s="35">
        <v>24</v>
      </c>
    </row>
    <row r="402" spans="1:27" ht="15.75" customHeight="1" x14ac:dyDescent="0.2">
      <c r="A402" s="36" t="str">
        <f>A367</f>
        <v>01.08.2016</v>
      </c>
      <c r="B402" s="37">
        <f>SUMIFS(СВЦЭМ!$L$34:$L$777,СВЦЭМ!$A$34:$A$777,$A402,СВЦЭМ!$B$34:$B$777,B$401)+'СЕТ СН'!$F$13</f>
        <v>487.29616691000001</v>
      </c>
      <c r="C402" s="37">
        <f>SUMIFS(СВЦЭМ!$L$34:$L$777,СВЦЭМ!$A$34:$A$777,$A402,СВЦЭМ!$B$34:$B$777,C$401)+'СЕТ СН'!$F$13</f>
        <v>533.87460720000001</v>
      </c>
      <c r="D402" s="37">
        <f>SUMIFS(СВЦЭМ!$L$34:$L$777,СВЦЭМ!$A$34:$A$777,$A402,СВЦЭМ!$B$34:$B$777,D$401)+'СЕТ СН'!$F$13</f>
        <v>568.96052092000002</v>
      </c>
      <c r="E402" s="37">
        <f>SUMIFS(СВЦЭМ!$L$34:$L$777,СВЦЭМ!$A$34:$A$777,$A402,СВЦЭМ!$B$34:$B$777,E$401)+'СЕТ СН'!$F$13</f>
        <v>581.67927641000006</v>
      </c>
      <c r="F402" s="37">
        <f>SUMIFS(СВЦЭМ!$L$34:$L$777,СВЦЭМ!$A$34:$A$777,$A402,СВЦЭМ!$B$34:$B$777,F$401)+'СЕТ СН'!$F$13</f>
        <v>586.12337593999996</v>
      </c>
      <c r="G402" s="37">
        <f>SUMIFS(СВЦЭМ!$L$34:$L$777,СВЦЭМ!$A$34:$A$777,$A402,СВЦЭМ!$B$34:$B$777,G$401)+'СЕТ СН'!$F$13</f>
        <v>578.13282517000005</v>
      </c>
      <c r="H402" s="37">
        <f>SUMIFS(СВЦЭМ!$L$34:$L$777,СВЦЭМ!$A$34:$A$777,$A402,СВЦЭМ!$B$34:$B$777,H$401)+'СЕТ СН'!$F$13</f>
        <v>542.07899454999995</v>
      </c>
      <c r="I402" s="37">
        <f>SUMIFS(СВЦЭМ!$L$34:$L$777,СВЦЭМ!$A$34:$A$777,$A402,СВЦЭМ!$B$34:$B$777,I$401)+'СЕТ СН'!$F$13</f>
        <v>516.55795934000002</v>
      </c>
      <c r="J402" s="37">
        <f>SUMIFS(СВЦЭМ!$L$34:$L$777,СВЦЭМ!$A$34:$A$777,$A402,СВЦЭМ!$B$34:$B$777,J$401)+'СЕТ СН'!$F$13</f>
        <v>539.03677399000003</v>
      </c>
      <c r="K402" s="37">
        <f>SUMIFS(СВЦЭМ!$L$34:$L$777,СВЦЭМ!$A$34:$A$777,$A402,СВЦЭМ!$B$34:$B$777,K$401)+'СЕТ СН'!$F$13</f>
        <v>538.82191413999999</v>
      </c>
      <c r="L402" s="37">
        <f>SUMIFS(СВЦЭМ!$L$34:$L$777,СВЦЭМ!$A$34:$A$777,$A402,СВЦЭМ!$B$34:$B$777,L$401)+'СЕТ СН'!$F$13</f>
        <v>524.08694787000002</v>
      </c>
      <c r="M402" s="37">
        <f>SUMIFS(СВЦЭМ!$L$34:$L$777,СВЦЭМ!$A$34:$A$777,$A402,СВЦЭМ!$B$34:$B$777,M$401)+'СЕТ СН'!$F$13</f>
        <v>507.84914149999997</v>
      </c>
      <c r="N402" s="37">
        <f>SUMIFS(СВЦЭМ!$L$34:$L$777,СВЦЭМ!$A$34:$A$777,$A402,СВЦЭМ!$B$34:$B$777,N$401)+'СЕТ СН'!$F$13</f>
        <v>509.63146562999998</v>
      </c>
      <c r="O402" s="37">
        <f>SUMIFS(СВЦЭМ!$L$34:$L$777,СВЦЭМ!$A$34:$A$777,$A402,СВЦЭМ!$B$34:$B$777,O$401)+'СЕТ СН'!$F$13</f>
        <v>512.72231022000005</v>
      </c>
      <c r="P402" s="37">
        <f>SUMIFS(СВЦЭМ!$L$34:$L$777,СВЦЭМ!$A$34:$A$777,$A402,СВЦЭМ!$B$34:$B$777,P$401)+'СЕТ СН'!$F$13</f>
        <v>512.45259998999995</v>
      </c>
      <c r="Q402" s="37">
        <f>SUMIFS(СВЦЭМ!$L$34:$L$777,СВЦЭМ!$A$34:$A$777,$A402,СВЦЭМ!$B$34:$B$777,Q$401)+'СЕТ СН'!$F$13</f>
        <v>510.66481298999997</v>
      </c>
      <c r="R402" s="37">
        <f>SUMIFS(СВЦЭМ!$L$34:$L$777,СВЦЭМ!$A$34:$A$777,$A402,СВЦЭМ!$B$34:$B$777,R$401)+'СЕТ СН'!$F$13</f>
        <v>509.95783975000001</v>
      </c>
      <c r="S402" s="37">
        <f>SUMIFS(СВЦЭМ!$L$34:$L$777,СВЦЭМ!$A$34:$A$777,$A402,СВЦЭМ!$B$34:$B$777,S$401)+'СЕТ СН'!$F$13</f>
        <v>507.11546063999998</v>
      </c>
      <c r="T402" s="37">
        <f>SUMIFS(СВЦЭМ!$L$34:$L$777,СВЦЭМ!$A$34:$A$777,$A402,СВЦЭМ!$B$34:$B$777,T$401)+'СЕТ СН'!$F$13</f>
        <v>504.06912383999997</v>
      </c>
      <c r="U402" s="37">
        <f>SUMIFS(СВЦЭМ!$L$34:$L$777,СВЦЭМ!$A$34:$A$777,$A402,СВЦЭМ!$B$34:$B$777,U$401)+'СЕТ СН'!$F$13</f>
        <v>428.64462852000003</v>
      </c>
      <c r="V402" s="37">
        <f>SUMIFS(СВЦЭМ!$L$34:$L$777,СВЦЭМ!$A$34:$A$777,$A402,СВЦЭМ!$B$34:$B$777,V$401)+'СЕТ СН'!$F$13</f>
        <v>405.29932022000003</v>
      </c>
      <c r="W402" s="37">
        <f>SUMIFS(СВЦЭМ!$L$34:$L$777,СВЦЭМ!$A$34:$A$777,$A402,СВЦЭМ!$B$34:$B$777,W$401)+'СЕТ СН'!$F$13</f>
        <v>410.51692432999999</v>
      </c>
      <c r="X402" s="37">
        <f>SUMIFS(СВЦЭМ!$L$34:$L$777,СВЦЭМ!$A$34:$A$777,$A402,СВЦЭМ!$B$34:$B$777,X$401)+'СЕТ СН'!$F$13</f>
        <v>399.84529850000001</v>
      </c>
      <c r="Y402" s="37">
        <f>SUMIFS(СВЦЭМ!$L$34:$L$777,СВЦЭМ!$A$34:$A$777,$A402,СВЦЭМ!$B$34:$B$777,Y$401)+'СЕТ СН'!$F$13</f>
        <v>416.58442731000002</v>
      </c>
      <c r="AA402" s="46"/>
    </row>
    <row r="403" spans="1:27" ht="15.75" x14ac:dyDescent="0.2">
      <c r="A403" s="36">
        <f>A402+1</f>
        <v>42584</v>
      </c>
      <c r="B403" s="37">
        <f>SUMIFS(СВЦЭМ!$L$34:$L$777,СВЦЭМ!$A$34:$A$777,$A403,СВЦЭМ!$B$34:$B$777,B$401)+'СЕТ СН'!$F$13</f>
        <v>453.17222571000002</v>
      </c>
      <c r="C403" s="37">
        <f>SUMIFS(СВЦЭМ!$L$34:$L$777,СВЦЭМ!$A$34:$A$777,$A403,СВЦЭМ!$B$34:$B$777,C$401)+'СЕТ СН'!$F$13</f>
        <v>513.84670886000004</v>
      </c>
      <c r="D403" s="37">
        <f>SUMIFS(СВЦЭМ!$L$34:$L$777,СВЦЭМ!$A$34:$A$777,$A403,СВЦЭМ!$B$34:$B$777,D$401)+'СЕТ СН'!$F$13</f>
        <v>547.39978387999997</v>
      </c>
      <c r="E403" s="37">
        <f>SUMIFS(СВЦЭМ!$L$34:$L$777,СВЦЭМ!$A$34:$A$777,$A403,СВЦЭМ!$B$34:$B$777,E$401)+'СЕТ СН'!$F$13</f>
        <v>556.09841211000003</v>
      </c>
      <c r="F403" s="37">
        <f>SUMIFS(СВЦЭМ!$L$34:$L$777,СВЦЭМ!$A$34:$A$777,$A403,СВЦЭМ!$B$34:$B$777,F$401)+'СЕТ СН'!$F$13</f>
        <v>556.59281836000002</v>
      </c>
      <c r="G403" s="37">
        <f>SUMIFS(СВЦЭМ!$L$34:$L$777,СВЦЭМ!$A$34:$A$777,$A403,СВЦЭМ!$B$34:$B$777,G$401)+'СЕТ СН'!$F$13</f>
        <v>555.41254934999995</v>
      </c>
      <c r="H403" s="37">
        <f>SUMIFS(СВЦЭМ!$L$34:$L$777,СВЦЭМ!$A$34:$A$777,$A403,СВЦЭМ!$B$34:$B$777,H$401)+'СЕТ СН'!$F$13</f>
        <v>517.74557041000003</v>
      </c>
      <c r="I403" s="37">
        <f>SUMIFS(СВЦЭМ!$L$34:$L$777,СВЦЭМ!$A$34:$A$777,$A403,СВЦЭМ!$B$34:$B$777,I$401)+'СЕТ СН'!$F$13</f>
        <v>502.44965797999998</v>
      </c>
      <c r="J403" s="37">
        <f>SUMIFS(СВЦЭМ!$L$34:$L$777,СВЦЭМ!$A$34:$A$777,$A403,СВЦЭМ!$B$34:$B$777,J$401)+'СЕТ СН'!$F$13</f>
        <v>521.23144816000001</v>
      </c>
      <c r="K403" s="37">
        <f>SUMIFS(СВЦЭМ!$L$34:$L$777,СВЦЭМ!$A$34:$A$777,$A403,СВЦЭМ!$B$34:$B$777,K$401)+'СЕТ СН'!$F$13</f>
        <v>524.28371646000005</v>
      </c>
      <c r="L403" s="37">
        <f>SUMIFS(СВЦЭМ!$L$34:$L$777,СВЦЭМ!$A$34:$A$777,$A403,СВЦЭМ!$B$34:$B$777,L$401)+'СЕТ СН'!$F$13</f>
        <v>521.07501476000004</v>
      </c>
      <c r="M403" s="37">
        <f>SUMIFS(СВЦЭМ!$L$34:$L$777,СВЦЭМ!$A$34:$A$777,$A403,СВЦЭМ!$B$34:$B$777,M$401)+'СЕТ СН'!$F$13</f>
        <v>529.90713155000003</v>
      </c>
      <c r="N403" s="37">
        <f>SUMIFS(СВЦЭМ!$L$34:$L$777,СВЦЭМ!$A$34:$A$777,$A403,СВЦЭМ!$B$34:$B$777,N$401)+'СЕТ СН'!$F$13</f>
        <v>519.35716258000002</v>
      </c>
      <c r="O403" s="37">
        <f>SUMIFS(СВЦЭМ!$L$34:$L$777,СВЦЭМ!$A$34:$A$777,$A403,СВЦЭМ!$B$34:$B$777,O$401)+'СЕТ СН'!$F$13</f>
        <v>508.37114167999999</v>
      </c>
      <c r="P403" s="37">
        <f>SUMIFS(СВЦЭМ!$L$34:$L$777,СВЦЭМ!$A$34:$A$777,$A403,СВЦЭМ!$B$34:$B$777,P$401)+'СЕТ СН'!$F$13</f>
        <v>509.35281351999998</v>
      </c>
      <c r="Q403" s="37">
        <f>SUMIFS(СВЦЭМ!$L$34:$L$777,СВЦЭМ!$A$34:$A$777,$A403,СВЦЭМ!$B$34:$B$777,Q$401)+'СЕТ СН'!$F$13</f>
        <v>505.44651617</v>
      </c>
      <c r="R403" s="37">
        <f>SUMIFS(СВЦЭМ!$L$34:$L$777,СВЦЭМ!$A$34:$A$777,$A403,СВЦЭМ!$B$34:$B$777,R$401)+'СЕТ СН'!$F$13</f>
        <v>502.35231468000001</v>
      </c>
      <c r="S403" s="37">
        <f>SUMIFS(СВЦЭМ!$L$34:$L$777,СВЦЭМ!$A$34:$A$777,$A403,СВЦЭМ!$B$34:$B$777,S$401)+'СЕТ СН'!$F$13</f>
        <v>502.78171304</v>
      </c>
      <c r="T403" s="37">
        <f>SUMIFS(СВЦЭМ!$L$34:$L$777,СВЦЭМ!$A$34:$A$777,$A403,СВЦЭМ!$B$34:$B$777,T$401)+'СЕТ СН'!$F$13</f>
        <v>502.12425260999998</v>
      </c>
      <c r="U403" s="37">
        <f>SUMIFS(СВЦЭМ!$L$34:$L$777,СВЦЭМ!$A$34:$A$777,$A403,СВЦЭМ!$B$34:$B$777,U$401)+'СЕТ СН'!$F$13</f>
        <v>495.65411662999998</v>
      </c>
      <c r="V403" s="37">
        <f>SUMIFS(СВЦЭМ!$L$34:$L$777,СВЦЭМ!$A$34:$A$777,$A403,СВЦЭМ!$B$34:$B$777,V$401)+'СЕТ СН'!$F$13</f>
        <v>499.84880244999999</v>
      </c>
      <c r="W403" s="37">
        <f>SUMIFS(СВЦЭМ!$L$34:$L$777,СВЦЭМ!$A$34:$A$777,$A403,СВЦЭМ!$B$34:$B$777,W$401)+'СЕТ СН'!$F$13</f>
        <v>507.69054662999997</v>
      </c>
      <c r="X403" s="37">
        <f>SUMIFS(СВЦЭМ!$L$34:$L$777,СВЦЭМ!$A$34:$A$777,$A403,СВЦЭМ!$B$34:$B$777,X$401)+'СЕТ СН'!$F$13</f>
        <v>484.54380529999997</v>
      </c>
      <c r="Y403" s="37">
        <f>SUMIFS(СВЦЭМ!$L$34:$L$777,СВЦЭМ!$A$34:$A$777,$A403,СВЦЭМ!$B$34:$B$777,Y$401)+'СЕТ СН'!$F$13</f>
        <v>461.90646106999998</v>
      </c>
    </row>
    <row r="404" spans="1:27" ht="15.75" x14ac:dyDescent="0.2">
      <c r="A404" s="36">
        <f t="shared" ref="A404:A432" si="11">A403+1</f>
        <v>42585</v>
      </c>
      <c r="B404" s="37">
        <f>SUMIFS(СВЦЭМ!$L$34:$L$777,СВЦЭМ!$A$34:$A$777,$A404,СВЦЭМ!$B$34:$B$777,B$401)+'СЕТ СН'!$F$13</f>
        <v>474.96696763</v>
      </c>
      <c r="C404" s="37">
        <f>SUMIFS(СВЦЭМ!$L$34:$L$777,СВЦЭМ!$A$34:$A$777,$A404,СВЦЭМ!$B$34:$B$777,C$401)+'СЕТ СН'!$F$13</f>
        <v>517.14335265</v>
      </c>
      <c r="D404" s="37">
        <f>SUMIFS(СВЦЭМ!$L$34:$L$777,СВЦЭМ!$A$34:$A$777,$A404,СВЦЭМ!$B$34:$B$777,D$401)+'СЕТ СН'!$F$13</f>
        <v>555.50833565999994</v>
      </c>
      <c r="E404" s="37">
        <f>SUMIFS(СВЦЭМ!$L$34:$L$777,СВЦЭМ!$A$34:$A$777,$A404,СВЦЭМ!$B$34:$B$777,E$401)+'СЕТ СН'!$F$13</f>
        <v>569.90340601000003</v>
      </c>
      <c r="F404" s="37">
        <f>SUMIFS(СВЦЭМ!$L$34:$L$777,СВЦЭМ!$A$34:$A$777,$A404,СВЦЭМ!$B$34:$B$777,F$401)+'СЕТ СН'!$F$13</f>
        <v>569.45060607000005</v>
      </c>
      <c r="G404" s="37">
        <f>SUMIFS(СВЦЭМ!$L$34:$L$777,СВЦЭМ!$A$34:$A$777,$A404,СВЦЭМ!$B$34:$B$777,G$401)+'СЕТ СН'!$F$13</f>
        <v>563.31585643999995</v>
      </c>
      <c r="H404" s="37">
        <f>SUMIFS(СВЦЭМ!$L$34:$L$777,СВЦЭМ!$A$34:$A$777,$A404,СВЦЭМ!$B$34:$B$777,H$401)+'СЕТ СН'!$F$13</f>
        <v>527.40974897000001</v>
      </c>
      <c r="I404" s="37">
        <f>SUMIFS(СВЦЭМ!$L$34:$L$777,СВЦЭМ!$A$34:$A$777,$A404,СВЦЭМ!$B$34:$B$777,I$401)+'СЕТ СН'!$F$13</f>
        <v>491.37407289999999</v>
      </c>
      <c r="J404" s="37">
        <f>SUMIFS(СВЦЭМ!$L$34:$L$777,СВЦЭМ!$A$34:$A$777,$A404,СВЦЭМ!$B$34:$B$777,J$401)+'СЕТ СН'!$F$13</f>
        <v>503.57407525000002</v>
      </c>
      <c r="K404" s="37">
        <f>SUMIFS(СВЦЭМ!$L$34:$L$777,СВЦЭМ!$A$34:$A$777,$A404,СВЦЭМ!$B$34:$B$777,K$401)+'СЕТ СН'!$F$13</f>
        <v>503.30478617</v>
      </c>
      <c r="L404" s="37">
        <f>SUMIFS(СВЦЭМ!$L$34:$L$777,СВЦЭМ!$A$34:$A$777,$A404,СВЦЭМ!$B$34:$B$777,L$401)+'СЕТ СН'!$F$13</f>
        <v>493.46067729999999</v>
      </c>
      <c r="M404" s="37">
        <f>SUMIFS(СВЦЭМ!$L$34:$L$777,СВЦЭМ!$A$34:$A$777,$A404,СВЦЭМ!$B$34:$B$777,M$401)+'СЕТ СН'!$F$13</f>
        <v>496.44175654999998</v>
      </c>
      <c r="N404" s="37">
        <f>SUMIFS(СВЦЭМ!$L$34:$L$777,СВЦЭМ!$A$34:$A$777,$A404,СВЦЭМ!$B$34:$B$777,N$401)+'СЕТ СН'!$F$13</f>
        <v>495.10654552</v>
      </c>
      <c r="O404" s="37">
        <f>SUMIFS(СВЦЭМ!$L$34:$L$777,СВЦЭМ!$A$34:$A$777,$A404,СВЦЭМ!$B$34:$B$777,O$401)+'СЕТ СН'!$F$13</f>
        <v>503.70419881999999</v>
      </c>
      <c r="P404" s="37">
        <f>SUMIFS(СВЦЭМ!$L$34:$L$777,СВЦЭМ!$A$34:$A$777,$A404,СВЦЭМ!$B$34:$B$777,P$401)+'СЕТ СН'!$F$13</f>
        <v>501.23261797999999</v>
      </c>
      <c r="Q404" s="37">
        <f>SUMIFS(СВЦЭМ!$L$34:$L$777,СВЦЭМ!$A$34:$A$777,$A404,СВЦЭМ!$B$34:$B$777,Q$401)+'СЕТ СН'!$F$13</f>
        <v>492.89585412999998</v>
      </c>
      <c r="R404" s="37">
        <f>SUMIFS(СВЦЭМ!$L$34:$L$777,СВЦЭМ!$A$34:$A$777,$A404,СВЦЭМ!$B$34:$B$777,R$401)+'СЕТ СН'!$F$13</f>
        <v>486.56511849999998</v>
      </c>
      <c r="S404" s="37">
        <f>SUMIFS(СВЦЭМ!$L$34:$L$777,СВЦЭМ!$A$34:$A$777,$A404,СВЦЭМ!$B$34:$B$777,S$401)+'СЕТ СН'!$F$13</f>
        <v>487.15547665999998</v>
      </c>
      <c r="T404" s="37">
        <f>SUMIFS(СВЦЭМ!$L$34:$L$777,СВЦЭМ!$A$34:$A$777,$A404,СВЦЭМ!$B$34:$B$777,T$401)+'СЕТ СН'!$F$13</f>
        <v>485.77432295</v>
      </c>
      <c r="U404" s="37">
        <f>SUMIFS(СВЦЭМ!$L$34:$L$777,СВЦЭМ!$A$34:$A$777,$A404,СВЦЭМ!$B$34:$B$777,U$401)+'СЕТ СН'!$F$13</f>
        <v>482.50971442999997</v>
      </c>
      <c r="V404" s="37">
        <f>SUMIFS(СВЦЭМ!$L$34:$L$777,СВЦЭМ!$A$34:$A$777,$A404,СВЦЭМ!$B$34:$B$777,V$401)+'СЕТ СН'!$F$13</f>
        <v>490.47267936999998</v>
      </c>
      <c r="W404" s="37">
        <f>SUMIFS(СВЦЭМ!$L$34:$L$777,СВЦЭМ!$A$34:$A$777,$A404,СВЦЭМ!$B$34:$B$777,W$401)+'СЕТ СН'!$F$13</f>
        <v>509.57854823000002</v>
      </c>
      <c r="X404" s="37">
        <f>SUMIFS(СВЦЭМ!$L$34:$L$777,СВЦЭМ!$A$34:$A$777,$A404,СВЦЭМ!$B$34:$B$777,X$401)+'СЕТ СН'!$F$13</f>
        <v>466.65166412999997</v>
      </c>
      <c r="Y404" s="37">
        <f>SUMIFS(СВЦЭМ!$L$34:$L$777,СВЦЭМ!$A$34:$A$777,$A404,СВЦЭМ!$B$34:$B$777,Y$401)+'СЕТ СН'!$F$13</f>
        <v>444.44896614999999</v>
      </c>
    </row>
    <row r="405" spans="1:27" ht="15.75" x14ac:dyDescent="0.2">
      <c r="A405" s="36">
        <f t="shared" si="11"/>
        <v>42586</v>
      </c>
      <c r="B405" s="37">
        <f>SUMIFS(СВЦЭМ!$L$34:$L$777,СВЦЭМ!$A$34:$A$777,$A405,СВЦЭМ!$B$34:$B$777,B$401)+'СЕТ СН'!$F$13</f>
        <v>486.15532722</v>
      </c>
      <c r="C405" s="37">
        <f>SUMIFS(СВЦЭМ!$L$34:$L$777,СВЦЭМ!$A$34:$A$777,$A405,СВЦЭМ!$B$34:$B$777,C$401)+'СЕТ СН'!$F$13</f>
        <v>535.22435903999997</v>
      </c>
      <c r="D405" s="37">
        <f>SUMIFS(СВЦЭМ!$L$34:$L$777,СВЦЭМ!$A$34:$A$777,$A405,СВЦЭМ!$B$34:$B$777,D$401)+'СЕТ СН'!$F$13</f>
        <v>574.15549995000003</v>
      </c>
      <c r="E405" s="37">
        <f>SUMIFS(СВЦЭМ!$L$34:$L$777,СВЦЭМ!$A$34:$A$777,$A405,СВЦЭМ!$B$34:$B$777,E$401)+'СЕТ СН'!$F$13</f>
        <v>584.81499453000004</v>
      </c>
      <c r="F405" s="37">
        <f>SUMIFS(СВЦЭМ!$L$34:$L$777,СВЦЭМ!$A$34:$A$777,$A405,СВЦЭМ!$B$34:$B$777,F$401)+'СЕТ СН'!$F$13</f>
        <v>591.86555575</v>
      </c>
      <c r="G405" s="37">
        <f>SUMIFS(СВЦЭМ!$L$34:$L$777,СВЦЭМ!$A$34:$A$777,$A405,СВЦЭМ!$B$34:$B$777,G$401)+'СЕТ СН'!$F$13</f>
        <v>590.35743565999996</v>
      </c>
      <c r="H405" s="37">
        <f>SUMIFS(СВЦЭМ!$L$34:$L$777,СВЦЭМ!$A$34:$A$777,$A405,СВЦЭМ!$B$34:$B$777,H$401)+'СЕТ СН'!$F$13</f>
        <v>547.38526877000004</v>
      </c>
      <c r="I405" s="37">
        <f>SUMIFS(СВЦЭМ!$L$34:$L$777,СВЦЭМ!$A$34:$A$777,$A405,СВЦЭМ!$B$34:$B$777,I$401)+'СЕТ СН'!$F$13</f>
        <v>507.01492457000001</v>
      </c>
      <c r="J405" s="37">
        <f>SUMIFS(СВЦЭМ!$L$34:$L$777,СВЦЭМ!$A$34:$A$777,$A405,СВЦЭМ!$B$34:$B$777,J$401)+'СЕТ СН'!$F$13</f>
        <v>518.13874310000006</v>
      </c>
      <c r="K405" s="37">
        <f>SUMIFS(СВЦЭМ!$L$34:$L$777,СВЦЭМ!$A$34:$A$777,$A405,СВЦЭМ!$B$34:$B$777,K$401)+'СЕТ СН'!$F$13</f>
        <v>530.19900189999998</v>
      </c>
      <c r="L405" s="37">
        <f>SUMIFS(СВЦЭМ!$L$34:$L$777,СВЦЭМ!$A$34:$A$777,$A405,СВЦЭМ!$B$34:$B$777,L$401)+'СЕТ СН'!$F$13</f>
        <v>500.44507270999998</v>
      </c>
      <c r="M405" s="37">
        <f>SUMIFS(СВЦЭМ!$L$34:$L$777,СВЦЭМ!$A$34:$A$777,$A405,СВЦЭМ!$B$34:$B$777,M$401)+'СЕТ СН'!$F$13</f>
        <v>486.02343317999998</v>
      </c>
      <c r="N405" s="37">
        <f>SUMIFS(СВЦЭМ!$L$34:$L$777,СВЦЭМ!$A$34:$A$777,$A405,СВЦЭМ!$B$34:$B$777,N$401)+'СЕТ СН'!$F$13</f>
        <v>479.36966447999998</v>
      </c>
      <c r="O405" s="37">
        <f>SUMIFS(СВЦЭМ!$L$34:$L$777,СВЦЭМ!$A$34:$A$777,$A405,СВЦЭМ!$B$34:$B$777,O$401)+'СЕТ СН'!$F$13</f>
        <v>492.01796465000001</v>
      </c>
      <c r="P405" s="37">
        <f>SUMIFS(СВЦЭМ!$L$34:$L$777,СВЦЭМ!$A$34:$A$777,$A405,СВЦЭМ!$B$34:$B$777,P$401)+'СЕТ СН'!$F$13</f>
        <v>486.06224564000001</v>
      </c>
      <c r="Q405" s="37">
        <f>SUMIFS(СВЦЭМ!$L$34:$L$777,СВЦЭМ!$A$34:$A$777,$A405,СВЦЭМ!$B$34:$B$777,Q$401)+'СЕТ СН'!$F$13</f>
        <v>479.76385729999998</v>
      </c>
      <c r="R405" s="37">
        <f>SUMIFS(СВЦЭМ!$L$34:$L$777,СВЦЭМ!$A$34:$A$777,$A405,СВЦЭМ!$B$34:$B$777,R$401)+'СЕТ СН'!$F$13</f>
        <v>479.02230613</v>
      </c>
      <c r="S405" s="37">
        <f>SUMIFS(СВЦЭМ!$L$34:$L$777,СВЦЭМ!$A$34:$A$777,$A405,СВЦЭМ!$B$34:$B$777,S$401)+'СЕТ СН'!$F$13</f>
        <v>482.70868673000001</v>
      </c>
      <c r="T405" s="37">
        <f>SUMIFS(СВЦЭМ!$L$34:$L$777,СВЦЭМ!$A$34:$A$777,$A405,СВЦЭМ!$B$34:$B$777,T$401)+'СЕТ СН'!$F$13</f>
        <v>482.75043409</v>
      </c>
      <c r="U405" s="37">
        <f>SUMIFS(СВЦЭМ!$L$34:$L$777,СВЦЭМ!$A$34:$A$777,$A405,СВЦЭМ!$B$34:$B$777,U$401)+'СЕТ СН'!$F$13</f>
        <v>481.93614183</v>
      </c>
      <c r="V405" s="37">
        <f>SUMIFS(СВЦЭМ!$L$34:$L$777,СВЦЭМ!$A$34:$A$777,$A405,СВЦЭМ!$B$34:$B$777,V$401)+'СЕТ СН'!$F$13</f>
        <v>494.51598777999999</v>
      </c>
      <c r="W405" s="37">
        <f>SUMIFS(СВЦЭМ!$L$34:$L$777,СВЦЭМ!$A$34:$A$777,$A405,СВЦЭМ!$B$34:$B$777,W$401)+'СЕТ СН'!$F$13</f>
        <v>505.43060678000001</v>
      </c>
      <c r="X405" s="37">
        <f>SUMIFS(СВЦЭМ!$L$34:$L$777,СВЦЭМ!$A$34:$A$777,$A405,СВЦЭМ!$B$34:$B$777,X$401)+'СЕТ СН'!$F$13</f>
        <v>482.40564151000001</v>
      </c>
      <c r="Y405" s="37">
        <f>SUMIFS(СВЦЭМ!$L$34:$L$777,СВЦЭМ!$A$34:$A$777,$A405,СВЦЭМ!$B$34:$B$777,Y$401)+'СЕТ СН'!$F$13</f>
        <v>467.05416804999999</v>
      </c>
    </row>
    <row r="406" spans="1:27" ht="15.75" x14ac:dyDescent="0.2">
      <c r="A406" s="36">
        <f t="shared" si="11"/>
        <v>42587</v>
      </c>
      <c r="B406" s="37">
        <f>SUMIFS(СВЦЭМ!$L$34:$L$777,СВЦЭМ!$A$34:$A$777,$A406,СВЦЭМ!$B$34:$B$777,B$401)+'СЕТ СН'!$F$13</f>
        <v>411.62077718</v>
      </c>
      <c r="C406" s="37">
        <f>SUMIFS(СВЦЭМ!$L$34:$L$777,СВЦЭМ!$A$34:$A$777,$A406,СВЦЭМ!$B$34:$B$777,C$401)+'СЕТ СН'!$F$13</f>
        <v>470.63778372000002</v>
      </c>
      <c r="D406" s="37">
        <f>SUMIFS(СВЦЭМ!$L$34:$L$777,СВЦЭМ!$A$34:$A$777,$A406,СВЦЭМ!$B$34:$B$777,D$401)+'СЕТ СН'!$F$13</f>
        <v>504.31083188000002</v>
      </c>
      <c r="E406" s="37">
        <f>SUMIFS(СВЦЭМ!$L$34:$L$777,СВЦЭМ!$A$34:$A$777,$A406,СВЦЭМ!$B$34:$B$777,E$401)+'СЕТ СН'!$F$13</f>
        <v>515.70697050000001</v>
      </c>
      <c r="F406" s="37">
        <f>SUMIFS(СВЦЭМ!$L$34:$L$777,СВЦЭМ!$A$34:$A$777,$A406,СВЦЭМ!$B$34:$B$777,F$401)+'СЕТ СН'!$F$13</f>
        <v>519.46101533000001</v>
      </c>
      <c r="G406" s="37">
        <f>SUMIFS(СВЦЭМ!$L$34:$L$777,СВЦЭМ!$A$34:$A$777,$A406,СВЦЭМ!$B$34:$B$777,G$401)+'СЕТ СН'!$F$13</f>
        <v>521.95405161999997</v>
      </c>
      <c r="H406" s="37">
        <f>SUMIFS(СВЦЭМ!$L$34:$L$777,СВЦЭМ!$A$34:$A$777,$A406,СВЦЭМ!$B$34:$B$777,H$401)+'СЕТ СН'!$F$13</f>
        <v>507.11147831</v>
      </c>
      <c r="I406" s="37">
        <f>SUMIFS(СВЦЭМ!$L$34:$L$777,СВЦЭМ!$A$34:$A$777,$A406,СВЦЭМ!$B$34:$B$777,I$401)+'СЕТ СН'!$F$13</f>
        <v>493.77168032999998</v>
      </c>
      <c r="J406" s="37">
        <f>SUMIFS(СВЦЭМ!$L$34:$L$777,СВЦЭМ!$A$34:$A$777,$A406,СВЦЭМ!$B$34:$B$777,J$401)+'СЕТ СН'!$F$13</f>
        <v>496.80154285999998</v>
      </c>
      <c r="K406" s="37">
        <f>SUMIFS(СВЦЭМ!$L$34:$L$777,СВЦЭМ!$A$34:$A$777,$A406,СВЦЭМ!$B$34:$B$777,K$401)+'СЕТ СН'!$F$13</f>
        <v>502.78676257000001</v>
      </c>
      <c r="L406" s="37">
        <f>SUMIFS(СВЦЭМ!$L$34:$L$777,СВЦЭМ!$A$34:$A$777,$A406,СВЦЭМ!$B$34:$B$777,L$401)+'СЕТ СН'!$F$13</f>
        <v>491.08128662000001</v>
      </c>
      <c r="M406" s="37">
        <f>SUMIFS(СВЦЭМ!$L$34:$L$777,СВЦЭМ!$A$34:$A$777,$A406,СВЦЭМ!$B$34:$B$777,M$401)+'СЕТ СН'!$F$13</f>
        <v>492.10142347999999</v>
      </c>
      <c r="N406" s="37">
        <f>SUMIFS(СВЦЭМ!$L$34:$L$777,СВЦЭМ!$A$34:$A$777,$A406,СВЦЭМ!$B$34:$B$777,N$401)+'СЕТ СН'!$F$13</f>
        <v>488.34860930999997</v>
      </c>
      <c r="O406" s="37">
        <f>SUMIFS(СВЦЭМ!$L$34:$L$777,СВЦЭМ!$A$34:$A$777,$A406,СВЦЭМ!$B$34:$B$777,O$401)+'СЕТ СН'!$F$13</f>
        <v>498.96942224999998</v>
      </c>
      <c r="P406" s="37">
        <f>SUMIFS(СВЦЭМ!$L$34:$L$777,СВЦЭМ!$A$34:$A$777,$A406,СВЦЭМ!$B$34:$B$777,P$401)+'СЕТ СН'!$F$13</f>
        <v>495.6965553</v>
      </c>
      <c r="Q406" s="37">
        <f>SUMIFS(СВЦЭМ!$L$34:$L$777,СВЦЭМ!$A$34:$A$777,$A406,СВЦЭМ!$B$34:$B$777,Q$401)+'СЕТ СН'!$F$13</f>
        <v>490.00017587000002</v>
      </c>
      <c r="R406" s="37">
        <f>SUMIFS(СВЦЭМ!$L$34:$L$777,СВЦЭМ!$A$34:$A$777,$A406,СВЦЭМ!$B$34:$B$777,R$401)+'СЕТ СН'!$F$13</f>
        <v>486.78169802999997</v>
      </c>
      <c r="S406" s="37">
        <f>SUMIFS(СВЦЭМ!$L$34:$L$777,СВЦЭМ!$A$34:$A$777,$A406,СВЦЭМ!$B$34:$B$777,S$401)+'СЕТ СН'!$F$13</f>
        <v>485.56853996000001</v>
      </c>
      <c r="T406" s="37">
        <f>SUMIFS(СВЦЭМ!$L$34:$L$777,СВЦЭМ!$A$34:$A$777,$A406,СВЦЭМ!$B$34:$B$777,T$401)+'СЕТ СН'!$F$13</f>
        <v>465.48346190000001</v>
      </c>
      <c r="U406" s="37">
        <f>SUMIFS(СВЦЭМ!$L$34:$L$777,СВЦЭМ!$A$34:$A$777,$A406,СВЦЭМ!$B$34:$B$777,U$401)+'СЕТ СН'!$F$13</f>
        <v>487.29183763999998</v>
      </c>
      <c r="V406" s="37">
        <f>SUMIFS(СВЦЭМ!$L$34:$L$777,СВЦЭМ!$A$34:$A$777,$A406,СВЦЭМ!$B$34:$B$777,V$401)+'СЕТ СН'!$F$13</f>
        <v>474.21239795999998</v>
      </c>
      <c r="W406" s="37">
        <f>SUMIFS(СВЦЭМ!$L$34:$L$777,СВЦЭМ!$A$34:$A$777,$A406,СВЦЭМ!$B$34:$B$777,W$401)+'СЕТ СН'!$F$13</f>
        <v>486.47825721999999</v>
      </c>
      <c r="X406" s="37">
        <f>SUMIFS(СВЦЭМ!$L$34:$L$777,СВЦЭМ!$A$34:$A$777,$A406,СВЦЭМ!$B$34:$B$777,X$401)+'СЕТ СН'!$F$13</f>
        <v>460.95820271000002</v>
      </c>
      <c r="Y406" s="37">
        <f>SUMIFS(СВЦЭМ!$L$34:$L$777,СВЦЭМ!$A$34:$A$777,$A406,СВЦЭМ!$B$34:$B$777,Y$401)+'СЕТ СН'!$F$13</f>
        <v>479.74328341</v>
      </c>
    </row>
    <row r="407" spans="1:27" ht="15.75" x14ac:dyDescent="0.2">
      <c r="A407" s="36">
        <f t="shared" si="11"/>
        <v>42588</v>
      </c>
      <c r="B407" s="37">
        <f>SUMIFS(СВЦЭМ!$L$34:$L$777,СВЦЭМ!$A$34:$A$777,$A407,СВЦЭМ!$B$34:$B$777,B$401)+'СЕТ СН'!$F$13</f>
        <v>532.89260179999997</v>
      </c>
      <c r="C407" s="37">
        <f>SUMIFS(СВЦЭМ!$L$34:$L$777,СВЦЭМ!$A$34:$A$777,$A407,СВЦЭМ!$B$34:$B$777,C$401)+'СЕТ СН'!$F$13</f>
        <v>590.86676135000005</v>
      </c>
      <c r="D407" s="37">
        <f>SUMIFS(СВЦЭМ!$L$34:$L$777,СВЦЭМ!$A$34:$A$777,$A407,СВЦЭМ!$B$34:$B$777,D$401)+'СЕТ СН'!$F$13</f>
        <v>617.90491746999999</v>
      </c>
      <c r="E407" s="37">
        <f>SUMIFS(СВЦЭМ!$L$34:$L$777,СВЦЭМ!$A$34:$A$777,$A407,СВЦЭМ!$B$34:$B$777,E$401)+'СЕТ СН'!$F$13</f>
        <v>639.66776372000004</v>
      </c>
      <c r="F407" s="37">
        <f>SUMIFS(СВЦЭМ!$L$34:$L$777,СВЦЭМ!$A$34:$A$777,$A407,СВЦЭМ!$B$34:$B$777,F$401)+'СЕТ СН'!$F$13</f>
        <v>641.53524490999996</v>
      </c>
      <c r="G407" s="37">
        <f>SUMIFS(СВЦЭМ!$L$34:$L$777,СВЦЭМ!$A$34:$A$777,$A407,СВЦЭМ!$B$34:$B$777,G$401)+'СЕТ СН'!$F$13</f>
        <v>645.21994436</v>
      </c>
      <c r="H407" s="37">
        <f>SUMIFS(СВЦЭМ!$L$34:$L$777,СВЦЭМ!$A$34:$A$777,$A407,СВЦЭМ!$B$34:$B$777,H$401)+'СЕТ СН'!$F$13</f>
        <v>626.23501114999999</v>
      </c>
      <c r="I407" s="37">
        <f>SUMIFS(СВЦЭМ!$L$34:$L$777,СВЦЭМ!$A$34:$A$777,$A407,СВЦЭМ!$B$34:$B$777,I$401)+'СЕТ СН'!$F$13</f>
        <v>577.18117422</v>
      </c>
      <c r="J407" s="37">
        <f>SUMIFS(СВЦЭМ!$L$34:$L$777,СВЦЭМ!$A$34:$A$777,$A407,СВЦЭМ!$B$34:$B$777,J$401)+'СЕТ СН'!$F$13</f>
        <v>506.69484037000001</v>
      </c>
      <c r="K407" s="37">
        <f>SUMIFS(СВЦЭМ!$L$34:$L$777,СВЦЭМ!$A$34:$A$777,$A407,СВЦЭМ!$B$34:$B$777,K$401)+'СЕТ СН'!$F$13</f>
        <v>473.89794638000001</v>
      </c>
      <c r="L407" s="37">
        <f>SUMIFS(СВЦЭМ!$L$34:$L$777,СВЦЭМ!$A$34:$A$777,$A407,СВЦЭМ!$B$34:$B$777,L$401)+'СЕТ СН'!$F$13</f>
        <v>473.61197077999998</v>
      </c>
      <c r="M407" s="37">
        <f>SUMIFS(СВЦЭМ!$L$34:$L$777,СВЦЭМ!$A$34:$A$777,$A407,СВЦЭМ!$B$34:$B$777,M$401)+'СЕТ СН'!$F$13</f>
        <v>464.54995410999999</v>
      </c>
      <c r="N407" s="37">
        <f>SUMIFS(СВЦЭМ!$L$34:$L$777,СВЦЭМ!$A$34:$A$777,$A407,СВЦЭМ!$B$34:$B$777,N$401)+'СЕТ СН'!$F$13</f>
        <v>460.23667318000003</v>
      </c>
      <c r="O407" s="37">
        <f>SUMIFS(СВЦЭМ!$L$34:$L$777,СВЦЭМ!$A$34:$A$777,$A407,СВЦЭМ!$B$34:$B$777,O$401)+'СЕТ СН'!$F$13</f>
        <v>456.94799645000001</v>
      </c>
      <c r="P407" s="37">
        <f>SUMIFS(СВЦЭМ!$L$34:$L$777,СВЦЭМ!$A$34:$A$777,$A407,СВЦЭМ!$B$34:$B$777,P$401)+'СЕТ СН'!$F$13</f>
        <v>450.90461469000002</v>
      </c>
      <c r="Q407" s="37">
        <f>SUMIFS(СВЦЭМ!$L$34:$L$777,СВЦЭМ!$A$34:$A$777,$A407,СВЦЭМ!$B$34:$B$777,Q$401)+'СЕТ СН'!$F$13</f>
        <v>448.45908817999998</v>
      </c>
      <c r="R407" s="37">
        <f>SUMIFS(СВЦЭМ!$L$34:$L$777,СВЦЭМ!$A$34:$A$777,$A407,СВЦЭМ!$B$34:$B$777,R$401)+'СЕТ СН'!$F$13</f>
        <v>443.55298303000001</v>
      </c>
      <c r="S407" s="37">
        <f>SUMIFS(СВЦЭМ!$L$34:$L$777,СВЦЭМ!$A$34:$A$777,$A407,СВЦЭМ!$B$34:$B$777,S$401)+'СЕТ СН'!$F$13</f>
        <v>442.73412832000002</v>
      </c>
      <c r="T407" s="37">
        <f>SUMIFS(СВЦЭМ!$L$34:$L$777,СВЦЭМ!$A$34:$A$777,$A407,СВЦЭМ!$B$34:$B$777,T$401)+'СЕТ СН'!$F$13</f>
        <v>445.95761299999998</v>
      </c>
      <c r="U407" s="37">
        <f>SUMIFS(СВЦЭМ!$L$34:$L$777,СВЦЭМ!$A$34:$A$777,$A407,СВЦЭМ!$B$34:$B$777,U$401)+'СЕТ СН'!$F$13</f>
        <v>445.48623478000002</v>
      </c>
      <c r="V407" s="37">
        <f>SUMIFS(СВЦЭМ!$L$34:$L$777,СВЦЭМ!$A$34:$A$777,$A407,СВЦЭМ!$B$34:$B$777,V$401)+'СЕТ СН'!$F$13</f>
        <v>452.98926152000001</v>
      </c>
      <c r="W407" s="37">
        <f>SUMIFS(СВЦЭМ!$L$34:$L$777,СВЦЭМ!$A$34:$A$777,$A407,СВЦЭМ!$B$34:$B$777,W$401)+'СЕТ СН'!$F$13</f>
        <v>474.28352202000002</v>
      </c>
      <c r="X407" s="37">
        <f>SUMIFS(СВЦЭМ!$L$34:$L$777,СВЦЭМ!$A$34:$A$777,$A407,СВЦЭМ!$B$34:$B$777,X$401)+'СЕТ СН'!$F$13</f>
        <v>440.73912044000002</v>
      </c>
      <c r="Y407" s="37">
        <f>SUMIFS(СВЦЭМ!$L$34:$L$777,СВЦЭМ!$A$34:$A$777,$A407,СВЦЭМ!$B$34:$B$777,Y$401)+'СЕТ СН'!$F$13</f>
        <v>462.25413163000002</v>
      </c>
    </row>
    <row r="408" spans="1:27" ht="15.75" x14ac:dyDescent="0.2">
      <c r="A408" s="36">
        <f t="shared" si="11"/>
        <v>42589</v>
      </c>
      <c r="B408" s="37">
        <f>SUMIFS(СВЦЭМ!$L$34:$L$777,СВЦЭМ!$A$34:$A$777,$A408,СВЦЭМ!$B$34:$B$777,B$401)+'СЕТ СН'!$F$13</f>
        <v>520.16810443999998</v>
      </c>
      <c r="C408" s="37">
        <f>SUMIFS(СВЦЭМ!$L$34:$L$777,СВЦЭМ!$A$34:$A$777,$A408,СВЦЭМ!$B$34:$B$777,C$401)+'СЕТ СН'!$F$13</f>
        <v>576.03658932999997</v>
      </c>
      <c r="D408" s="37">
        <f>SUMIFS(СВЦЭМ!$L$34:$L$777,СВЦЭМ!$A$34:$A$777,$A408,СВЦЭМ!$B$34:$B$777,D$401)+'СЕТ СН'!$F$13</f>
        <v>622.12470074999999</v>
      </c>
      <c r="E408" s="37">
        <f>SUMIFS(СВЦЭМ!$L$34:$L$777,СВЦЭМ!$A$34:$A$777,$A408,СВЦЭМ!$B$34:$B$777,E$401)+'СЕТ СН'!$F$13</f>
        <v>641.36116276999996</v>
      </c>
      <c r="F408" s="37">
        <f>SUMIFS(СВЦЭМ!$L$34:$L$777,СВЦЭМ!$A$34:$A$777,$A408,СВЦЭМ!$B$34:$B$777,F$401)+'СЕТ СН'!$F$13</f>
        <v>642.95731734000003</v>
      </c>
      <c r="G408" s="37">
        <f>SUMIFS(СВЦЭМ!$L$34:$L$777,СВЦЭМ!$A$34:$A$777,$A408,СВЦЭМ!$B$34:$B$777,G$401)+'СЕТ СН'!$F$13</f>
        <v>650.07983813999999</v>
      </c>
      <c r="H408" s="37">
        <f>SUMIFS(СВЦЭМ!$L$34:$L$777,СВЦЭМ!$A$34:$A$777,$A408,СВЦЭМ!$B$34:$B$777,H$401)+'СЕТ СН'!$F$13</f>
        <v>632.71510487</v>
      </c>
      <c r="I408" s="37">
        <f>SUMIFS(СВЦЭМ!$L$34:$L$777,СВЦЭМ!$A$34:$A$777,$A408,СВЦЭМ!$B$34:$B$777,I$401)+'СЕТ СН'!$F$13</f>
        <v>587.85684634999996</v>
      </c>
      <c r="J408" s="37">
        <f>SUMIFS(СВЦЭМ!$L$34:$L$777,СВЦЭМ!$A$34:$A$777,$A408,СВЦЭМ!$B$34:$B$777,J$401)+'СЕТ СН'!$F$13</f>
        <v>515.38788957999998</v>
      </c>
      <c r="K408" s="37">
        <f>SUMIFS(СВЦЭМ!$L$34:$L$777,СВЦЭМ!$A$34:$A$777,$A408,СВЦЭМ!$B$34:$B$777,K$401)+'СЕТ СН'!$F$13</f>
        <v>464.49726255000002</v>
      </c>
      <c r="L408" s="37">
        <f>SUMIFS(СВЦЭМ!$L$34:$L$777,СВЦЭМ!$A$34:$A$777,$A408,СВЦЭМ!$B$34:$B$777,L$401)+'СЕТ СН'!$F$13</f>
        <v>467.86554796000001</v>
      </c>
      <c r="M408" s="37">
        <f>SUMIFS(СВЦЭМ!$L$34:$L$777,СВЦЭМ!$A$34:$A$777,$A408,СВЦЭМ!$B$34:$B$777,M$401)+'СЕТ СН'!$F$13</f>
        <v>477.50385673</v>
      </c>
      <c r="N408" s="37">
        <f>SUMIFS(СВЦЭМ!$L$34:$L$777,СВЦЭМ!$A$34:$A$777,$A408,СВЦЭМ!$B$34:$B$777,N$401)+'СЕТ СН'!$F$13</f>
        <v>472.18598150000003</v>
      </c>
      <c r="O408" s="37">
        <f>SUMIFS(СВЦЭМ!$L$34:$L$777,СВЦЭМ!$A$34:$A$777,$A408,СВЦЭМ!$B$34:$B$777,O$401)+'СЕТ СН'!$F$13</f>
        <v>452.70330763999999</v>
      </c>
      <c r="P408" s="37">
        <f>SUMIFS(СВЦЭМ!$L$34:$L$777,СВЦЭМ!$A$34:$A$777,$A408,СВЦЭМ!$B$34:$B$777,P$401)+'СЕТ СН'!$F$13</f>
        <v>449.52753731000001</v>
      </c>
      <c r="Q408" s="37">
        <f>SUMIFS(СВЦЭМ!$L$34:$L$777,СВЦЭМ!$A$34:$A$777,$A408,СВЦЭМ!$B$34:$B$777,Q$401)+'СЕТ СН'!$F$13</f>
        <v>447.92421295999998</v>
      </c>
      <c r="R408" s="37">
        <f>SUMIFS(СВЦЭМ!$L$34:$L$777,СВЦЭМ!$A$34:$A$777,$A408,СВЦЭМ!$B$34:$B$777,R$401)+'СЕТ СН'!$F$13</f>
        <v>446.58504732</v>
      </c>
      <c r="S408" s="37">
        <f>SUMIFS(СВЦЭМ!$L$34:$L$777,СВЦЭМ!$A$34:$A$777,$A408,СВЦЭМ!$B$34:$B$777,S$401)+'СЕТ СН'!$F$13</f>
        <v>450.26012474999999</v>
      </c>
      <c r="T408" s="37">
        <f>SUMIFS(СВЦЭМ!$L$34:$L$777,СВЦЭМ!$A$34:$A$777,$A408,СВЦЭМ!$B$34:$B$777,T$401)+'СЕТ СН'!$F$13</f>
        <v>454.79177946999999</v>
      </c>
      <c r="U408" s="37">
        <f>SUMIFS(СВЦЭМ!$L$34:$L$777,СВЦЭМ!$A$34:$A$777,$A408,СВЦЭМ!$B$34:$B$777,U$401)+'СЕТ СН'!$F$13</f>
        <v>447.58405015</v>
      </c>
      <c r="V408" s="37">
        <f>SUMIFS(СВЦЭМ!$L$34:$L$777,СВЦЭМ!$A$34:$A$777,$A408,СВЦЭМ!$B$34:$B$777,V$401)+'СЕТ СН'!$F$13</f>
        <v>458.87340153000002</v>
      </c>
      <c r="W408" s="37">
        <f>SUMIFS(СВЦЭМ!$L$34:$L$777,СВЦЭМ!$A$34:$A$777,$A408,СВЦЭМ!$B$34:$B$777,W$401)+'СЕТ СН'!$F$13</f>
        <v>472.55848808000002</v>
      </c>
      <c r="X408" s="37">
        <f>SUMIFS(СВЦЭМ!$L$34:$L$777,СВЦЭМ!$A$34:$A$777,$A408,СВЦЭМ!$B$34:$B$777,X$401)+'СЕТ СН'!$F$13</f>
        <v>448.38878829999999</v>
      </c>
      <c r="Y408" s="37">
        <f>SUMIFS(СВЦЭМ!$L$34:$L$777,СВЦЭМ!$A$34:$A$777,$A408,СВЦЭМ!$B$34:$B$777,Y$401)+'СЕТ СН'!$F$13</f>
        <v>459.24550011999997</v>
      </c>
    </row>
    <row r="409" spans="1:27" ht="15.75" x14ac:dyDescent="0.2">
      <c r="A409" s="36">
        <f t="shared" si="11"/>
        <v>42590</v>
      </c>
      <c r="B409" s="37">
        <f>SUMIFS(СВЦЭМ!$L$34:$L$777,СВЦЭМ!$A$34:$A$777,$A409,СВЦЭМ!$B$34:$B$777,B$401)+'СЕТ СН'!$F$13</f>
        <v>522.13645887999996</v>
      </c>
      <c r="C409" s="37">
        <f>SUMIFS(СВЦЭМ!$L$34:$L$777,СВЦЭМ!$A$34:$A$777,$A409,СВЦЭМ!$B$34:$B$777,C$401)+'СЕТ СН'!$F$13</f>
        <v>583.73968356</v>
      </c>
      <c r="D409" s="37">
        <f>SUMIFS(СВЦЭМ!$L$34:$L$777,СВЦЭМ!$A$34:$A$777,$A409,СВЦЭМ!$B$34:$B$777,D$401)+'СЕТ СН'!$F$13</f>
        <v>623.83121295000001</v>
      </c>
      <c r="E409" s="37">
        <f>SUMIFS(СВЦЭМ!$L$34:$L$777,СВЦЭМ!$A$34:$A$777,$A409,СВЦЭМ!$B$34:$B$777,E$401)+'СЕТ СН'!$F$13</f>
        <v>634.20698437999999</v>
      </c>
      <c r="F409" s="37">
        <f>SUMIFS(СВЦЭМ!$L$34:$L$777,СВЦЭМ!$A$34:$A$777,$A409,СВЦЭМ!$B$34:$B$777,F$401)+'СЕТ СН'!$F$13</f>
        <v>645.71535488999996</v>
      </c>
      <c r="G409" s="37">
        <f>SUMIFS(СВЦЭМ!$L$34:$L$777,СВЦЭМ!$A$34:$A$777,$A409,СВЦЭМ!$B$34:$B$777,G$401)+'СЕТ СН'!$F$13</f>
        <v>641.73284819000003</v>
      </c>
      <c r="H409" s="37">
        <f>SUMIFS(СВЦЭМ!$L$34:$L$777,СВЦЭМ!$A$34:$A$777,$A409,СВЦЭМ!$B$34:$B$777,H$401)+'СЕТ СН'!$F$13</f>
        <v>595.99781100999996</v>
      </c>
      <c r="I409" s="37">
        <f>SUMIFS(СВЦЭМ!$L$34:$L$777,СВЦЭМ!$A$34:$A$777,$A409,СВЦЭМ!$B$34:$B$777,I$401)+'СЕТ СН'!$F$13</f>
        <v>539.52757931999997</v>
      </c>
      <c r="J409" s="37">
        <f>SUMIFS(СВЦЭМ!$L$34:$L$777,СВЦЭМ!$A$34:$A$777,$A409,СВЦЭМ!$B$34:$B$777,J$401)+'СЕТ СН'!$F$13</f>
        <v>502.62236838000001</v>
      </c>
      <c r="K409" s="37">
        <f>SUMIFS(СВЦЭМ!$L$34:$L$777,СВЦЭМ!$A$34:$A$777,$A409,СВЦЭМ!$B$34:$B$777,K$401)+'СЕТ СН'!$F$13</f>
        <v>494.81010758000002</v>
      </c>
      <c r="L409" s="37">
        <f>SUMIFS(СВЦЭМ!$L$34:$L$777,СВЦЭМ!$A$34:$A$777,$A409,СВЦЭМ!$B$34:$B$777,L$401)+'СЕТ СН'!$F$13</f>
        <v>493.63084385000002</v>
      </c>
      <c r="M409" s="37">
        <f>SUMIFS(СВЦЭМ!$L$34:$L$777,СВЦЭМ!$A$34:$A$777,$A409,СВЦЭМ!$B$34:$B$777,M$401)+'СЕТ СН'!$F$13</f>
        <v>503.44421047999998</v>
      </c>
      <c r="N409" s="37">
        <f>SUMIFS(СВЦЭМ!$L$34:$L$777,СВЦЭМ!$A$34:$A$777,$A409,СВЦЭМ!$B$34:$B$777,N$401)+'СЕТ СН'!$F$13</f>
        <v>496.72246790000003</v>
      </c>
      <c r="O409" s="37">
        <f>SUMIFS(СВЦЭМ!$L$34:$L$777,СВЦЭМ!$A$34:$A$777,$A409,СВЦЭМ!$B$34:$B$777,O$401)+'СЕТ СН'!$F$13</f>
        <v>505.17564706000002</v>
      </c>
      <c r="P409" s="37">
        <f>SUMIFS(СВЦЭМ!$L$34:$L$777,СВЦЭМ!$A$34:$A$777,$A409,СВЦЭМ!$B$34:$B$777,P$401)+'СЕТ СН'!$F$13</f>
        <v>499.3008863</v>
      </c>
      <c r="Q409" s="37">
        <f>SUMIFS(СВЦЭМ!$L$34:$L$777,СВЦЭМ!$A$34:$A$777,$A409,СВЦЭМ!$B$34:$B$777,Q$401)+'СЕТ СН'!$F$13</f>
        <v>490.17190843999998</v>
      </c>
      <c r="R409" s="37">
        <f>SUMIFS(СВЦЭМ!$L$34:$L$777,СВЦЭМ!$A$34:$A$777,$A409,СВЦЭМ!$B$34:$B$777,R$401)+'СЕТ СН'!$F$13</f>
        <v>486.37976254</v>
      </c>
      <c r="S409" s="37">
        <f>SUMIFS(СВЦЭМ!$L$34:$L$777,СВЦЭМ!$A$34:$A$777,$A409,СВЦЭМ!$B$34:$B$777,S$401)+'СЕТ СН'!$F$13</f>
        <v>485.90791207000001</v>
      </c>
      <c r="T409" s="37">
        <f>SUMIFS(СВЦЭМ!$L$34:$L$777,СВЦЭМ!$A$34:$A$777,$A409,СВЦЭМ!$B$34:$B$777,T$401)+'СЕТ СН'!$F$13</f>
        <v>488.44807412</v>
      </c>
      <c r="U409" s="37">
        <f>SUMIFS(СВЦЭМ!$L$34:$L$777,СВЦЭМ!$A$34:$A$777,$A409,СВЦЭМ!$B$34:$B$777,U$401)+'СЕТ СН'!$F$13</f>
        <v>489.56372687999999</v>
      </c>
      <c r="V409" s="37">
        <f>SUMIFS(СВЦЭМ!$L$34:$L$777,СВЦЭМ!$A$34:$A$777,$A409,СВЦЭМ!$B$34:$B$777,V$401)+'СЕТ СН'!$F$13</f>
        <v>497.02995677000001</v>
      </c>
      <c r="W409" s="37">
        <f>SUMIFS(СВЦЭМ!$L$34:$L$777,СВЦЭМ!$A$34:$A$777,$A409,СВЦЭМ!$B$34:$B$777,W$401)+'СЕТ СН'!$F$13</f>
        <v>519.23929870999996</v>
      </c>
      <c r="X409" s="37">
        <f>SUMIFS(СВЦЭМ!$L$34:$L$777,СВЦЭМ!$A$34:$A$777,$A409,СВЦЭМ!$B$34:$B$777,X$401)+'СЕТ СН'!$F$13</f>
        <v>457.49456008999999</v>
      </c>
      <c r="Y409" s="37">
        <f>SUMIFS(СВЦЭМ!$L$34:$L$777,СВЦЭМ!$A$34:$A$777,$A409,СВЦЭМ!$B$34:$B$777,Y$401)+'СЕТ СН'!$F$13</f>
        <v>477.53261031</v>
      </c>
    </row>
    <row r="410" spans="1:27" ht="15.75" x14ac:dyDescent="0.2">
      <c r="A410" s="36">
        <f t="shared" si="11"/>
        <v>42591</v>
      </c>
      <c r="B410" s="37">
        <f>SUMIFS(СВЦЭМ!$L$34:$L$777,СВЦЭМ!$A$34:$A$777,$A410,СВЦЭМ!$B$34:$B$777,B$401)+'СЕТ СН'!$F$13</f>
        <v>506.52851337999999</v>
      </c>
      <c r="C410" s="37">
        <f>SUMIFS(СВЦЭМ!$L$34:$L$777,СВЦЭМ!$A$34:$A$777,$A410,СВЦЭМ!$B$34:$B$777,C$401)+'СЕТ СН'!$F$13</f>
        <v>564.88166250999996</v>
      </c>
      <c r="D410" s="37">
        <f>SUMIFS(СВЦЭМ!$L$34:$L$777,СВЦЭМ!$A$34:$A$777,$A410,СВЦЭМ!$B$34:$B$777,D$401)+'СЕТ СН'!$F$13</f>
        <v>586.59907858999998</v>
      </c>
      <c r="E410" s="37">
        <f>SUMIFS(СВЦЭМ!$L$34:$L$777,СВЦЭМ!$A$34:$A$777,$A410,СВЦЭМ!$B$34:$B$777,E$401)+'СЕТ СН'!$F$13</f>
        <v>600.78404341999999</v>
      </c>
      <c r="F410" s="37">
        <f>SUMIFS(СВЦЭМ!$L$34:$L$777,СВЦЭМ!$A$34:$A$777,$A410,СВЦЭМ!$B$34:$B$777,F$401)+'СЕТ СН'!$F$13</f>
        <v>610.33023421999997</v>
      </c>
      <c r="G410" s="37">
        <f>SUMIFS(СВЦЭМ!$L$34:$L$777,СВЦЭМ!$A$34:$A$777,$A410,СВЦЭМ!$B$34:$B$777,G$401)+'СЕТ СН'!$F$13</f>
        <v>607.27500452000004</v>
      </c>
      <c r="H410" s="37">
        <f>SUMIFS(СВЦЭМ!$L$34:$L$777,СВЦЭМ!$A$34:$A$777,$A410,СВЦЭМ!$B$34:$B$777,H$401)+'СЕТ СН'!$F$13</f>
        <v>565.16356670000005</v>
      </c>
      <c r="I410" s="37">
        <f>SUMIFS(СВЦЭМ!$L$34:$L$777,СВЦЭМ!$A$34:$A$777,$A410,СВЦЭМ!$B$34:$B$777,I$401)+'СЕТ СН'!$F$13</f>
        <v>548.00847738000004</v>
      </c>
      <c r="J410" s="37">
        <f>SUMIFS(СВЦЭМ!$L$34:$L$777,СВЦЭМ!$A$34:$A$777,$A410,СВЦЭМ!$B$34:$B$777,J$401)+'СЕТ СН'!$F$13</f>
        <v>491.07277058</v>
      </c>
      <c r="K410" s="37">
        <f>SUMIFS(СВЦЭМ!$L$34:$L$777,СВЦЭМ!$A$34:$A$777,$A410,СВЦЭМ!$B$34:$B$777,K$401)+'СЕТ СН'!$F$13</f>
        <v>491.36771319000002</v>
      </c>
      <c r="L410" s="37">
        <f>SUMIFS(СВЦЭМ!$L$34:$L$777,СВЦЭМ!$A$34:$A$777,$A410,СВЦЭМ!$B$34:$B$777,L$401)+'СЕТ СН'!$F$13</f>
        <v>500.54808220000001</v>
      </c>
      <c r="M410" s="37">
        <f>SUMIFS(СВЦЭМ!$L$34:$L$777,СВЦЭМ!$A$34:$A$777,$A410,СВЦЭМ!$B$34:$B$777,M$401)+'СЕТ СН'!$F$13</f>
        <v>528.61932736999995</v>
      </c>
      <c r="N410" s="37">
        <f>SUMIFS(СВЦЭМ!$L$34:$L$777,СВЦЭМ!$A$34:$A$777,$A410,СВЦЭМ!$B$34:$B$777,N$401)+'СЕТ СН'!$F$13</f>
        <v>522.61553622999998</v>
      </c>
      <c r="O410" s="37">
        <f>SUMIFS(СВЦЭМ!$L$34:$L$777,СВЦЭМ!$A$34:$A$777,$A410,СВЦЭМ!$B$34:$B$777,O$401)+'СЕТ СН'!$F$13</f>
        <v>523.79582932000005</v>
      </c>
      <c r="P410" s="37">
        <f>SUMIFS(СВЦЭМ!$L$34:$L$777,СВЦЭМ!$A$34:$A$777,$A410,СВЦЭМ!$B$34:$B$777,P$401)+'СЕТ СН'!$F$13</f>
        <v>518.43649441000002</v>
      </c>
      <c r="Q410" s="37">
        <f>SUMIFS(СВЦЭМ!$L$34:$L$777,СВЦЭМ!$A$34:$A$777,$A410,СВЦЭМ!$B$34:$B$777,Q$401)+'СЕТ СН'!$F$13</f>
        <v>513.10432442000001</v>
      </c>
      <c r="R410" s="37">
        <f>SUMIFS(СВЦЭМ!$L$34:$L$777,СВЦЭМ!$A$34:$A$777,$A410,СВЦЭМ!$B$34:$B$777,R$401)+'СЕТ СН'!$F$13</f>
        <v>512.32522621999999</v>
      </c>
      <c r="S410" s="37">
        <f>SUMIFS(СВЦЭМ!$L$34:$L$777,СВЦЭМ!$A$34:$A$777,$A410,СВЦЭМ!$B$34:$B$777,S$401)+'СЕТ СН'!$F$13</f>
        <v>512.01615470000002</v>
      </c>
      <c r="T410" s="37">
        <f>SUMIFS(СВЦЭМ!$L$34:$L$777,СВЦЭМ!$A$34:$A$777,$A410,СВЦЭМ!$B$34:$B$777,T$401)+'СЕТ СН'!$F$13</f>
        <v>511.17686587999998</v>
      </c>
      <c r="U410" s="37">
        <f>SUMIFS(СВЦЭМ!$L$34:$L$777,СВЦЭМ!$A$34:$A$777,$A410,СВЦЭМ!$B$34:$B$777,U$401)+'СЕТ СН'!$F$13</f>
        <v>509.67919109000002</v>
      </c>
      <c r="V410" s="37">
        <f>SUMIFS(СВЦЭМ!$L$34:$L$777,СВЦЭМ!$A$34:$A$777,$A410,СВЦЭМ!$B$34:$B$777,V$401)+'СЕТ СН'!$F$13</f>
        <v>519.45238404999998</v>
      </c>
      <c r="W410" s="37">
        <f>SUMIFS(СВЦЭМ!$L$34:$L$777,СВЦЭМ!$A$34:$A$777,$A410,СВЦЭМ!$B$34:$B$777,W$401)+'СЕТ СН'!$F$13</f>
        <v>540.69897486000002</v>
      </c>
      <c r="X410" s="37">
        <f>SUMIFS(СВЦЭМ!$L$34:$L$777,СВЦЭМ!$A$34:$A$777,$A410,СВЦЭМ!$B$34:$B$777,X$401)+'СЕТ СН'!$F$13</f>
        <v>457.89924804999998</v>
      </c>
      <c r="Y410" s="37">
        <f>SUMIFS(СВЦЭМ!$L$34:$L$777,СВЦЭМ!$A$34:$A$777,$A410,СВЦЭМ!$B$34:$B$777,Y$401)+'СЕТ СН'!$F$13</f>
        <v>477.80448010999999</v>
      </c>
    </row>
    <row r="411" spans="1:27" ht="15.75" x14ac:dyDescent="0.2">
      <c r="A411" s="36">
        <f t="shared" si="11"/>
        <v>42592</v>
      </c>
      <c r="B411" s="37">
        <f>SUMIFS(СВЦЭМ!$L$34:$L$777,СВЦЭМ!$A$34:$A$777,$A411,СВЦЭМ!$B$34:$B$777,B$401)+'СЕТ СН'!$F$13</f>
        <v>526.76622484999996</v>
      </c>
      <c r="C411" s="37">
        <f>SUMIFS(СВЦЭМ!$L$34:$L$777,СВЦЭМ!$A$34:$A$777,$A411,СВЦЭМ!$B$34:$B$777,C$401)+'СЕТ СН'!$F$13</f>
        <v>559.99600500999998</v>
      </c>
      <c r="D411" s="37">
        <f>SUMIFS(СВЦЭМ!$L$34:$L$777,СВЦЭМ!$A$34:$A$777,$A411,СВЦЭМ!$B$34:$B$777,D$401)+'СЕТ СН'!$F$13</f>
        <v>580.38397549000001</v>
      </c>
      <c r="E411" s="37">
        <f>SUMIFS(СВЦЭМ!$L$34:$L$777,СВЦЭМ!$A$34:$A$777,$A411,СВЦЭМ!$B$34:$B$777,E$401)+'СЕТ СН'!$F$13</f>
        <v>595.60102492999999</v>
      </c>
      <c r="F411" s="37">
        <f>SUMIFS(СВЦЭМ!$L$34:$L$777,СВЦЭМ!$A$34:$A$777,$A411,СВЦЭМ!$B$34:$B$777,F$401)+'СЕТ СН'!$F$13</f>
        <v>606.69633395000005</v>
      </c>
      <c r="G411" s="37">
        <f>SUMIFS(СВЦЭМ!$L$34:$L$777,СВЦЭМ!$A$34:$A$777,$A411,СВЦЭМ!$B$34:$B$777,G$401)+'СЕТ СН'!$F$13</f>
        <v>603.77625324999997</v>
      </c>
      <c r="H411" s="37">
        <f>SUMIFS(СВЦЭМ!$L$34:$L$777,СВЦЭМ!$A$34:$A$777,$A411,СВЦЭМ!$B$34:$B$777,H$401)+'СЕТ СН'!$F$13</f>
        <v>567.34736319000001</v>
      </c>
      <c r="I411" s="37">
        <f>SUMIFS(СВЦЭМ!$L$34:$L$777,СВЦЭМ!$A$34:$A$777,$A411,СВЦЭМ!$B$34:$B$777,I$401)+'СЕТ СН'!$F$13</f>
        <v>551.84150313999999</v>
      </c>
      <c r="J411" s="37">
        <f>SUMIFS(СВЦЭМ!$L$34:$L$777,СВЦЭМ!$A$34:$A$777,$A411,СВЦЭМ!$B$34:$B$777,J$401)+'СЕТ СН'!$F$13</f>
        <v>489.47949907999998</v>
      </c>
      <c r="K411" s="37">
        <f>SUMIFS(СВЦЭМ!$L$34:$L$777,СВЦЭМ!$A$34:$A$777,$A411,СВЦЭМ!$B$34:$B$777,K$401)+'СЕТ СН'!$F$13</f>
        <v>487.96066775000003</v>
      </c>
      <c r="L411" s="37">
        <f>SUMIFS(СВЦЭМ!$L$34:$L$777,СВЦЭМ!$A$34:$A$777,$A411,СВЦЭМ!$B$34:$B$777,L$401)+'СЕТ СН'!$F$13</f>
        <v>537.70782706</v>
      </c>
      <c r="M411" s="37">
        <f>SUMIFS(СВЦЭМ!$L$34:$L$777,СВЦЭМ!$A$34:$A$777,$A411,СВЦЭМ!$B$34:$B$777,M$401)+'СЕТ СН'!$F$13</f>
        <v>588.97743014000002</v>
      </c>
      <c r="N411" s="37">
        <f>SUMIFS(СВЦЭМ!$L$34:$L$777,СВЦЭМ!$A$34:$A$777,$A411,СВЦЭМ!$B$34:$B$777,N$401)+'СЕТ СН'!$F$13</f>
        <v>584.06982773000004</v>
      </c>
      <c r="O411" s="37">
        <f>SUMIFS(СВЦЭМ!$L$34:$L$777,СВЦЭМ!$A$34:$A$777,$A411,СВЦЭМ!$B$34:$B$777,O$401)+'СЕТ СН'!$F$13</f>
        <v>588.29907672000002</v>
      </c>
      <c r="P411" s="37">
        <f>SUMIFS(СВЦЭМ!$L$34:$L$777,СВЦЭМ!$A$34:$A$777,$A411,СВЦЭМ!$B$34:$B$777,P$401)+'СЕТ СН'!$F$13</f>
        <v>570.48918015000004</v>
      </c>
      <c r="Q411" s="37">
        <f>SUMIFS(СВЦЭМ!$L$34:$L$777,СВЦЭМ!$A$34:$A$777,$A411,СВЦЭМ!$B$34:$B$777,Q$401)+'СЕТ СН'!$F$13</f>
        <v>500.17659624999999</v>
      </c>
      <c r="R411" s="37">
        <f>SUMIFS(СВЦЭМ!$L$34:$L$777,СВЦЭМ!$A$34:$A$777,$A411,СВЦЭМ!$B$34:$B$777,R$401)+'СЕТ СН'!$F$13</f>
        <v>514.03177397000002</v>
      </c>
      <c r="S411" s="37">
        <f>SUMIFS(СВЦЭМ!$L$34:$L$777,СВЦЭМ!$A$34:$A$777,$A411,СВЦЭМ!$B$34:$B$777,S$401)+'СЕТ СН'!$F$13</f>
        <v>580.57570300999998</v>
      </c>
      <c r="T411" s="37">
        <f>SUMIFS(СВЦЭМ!$L$34:$L$777,СВЦЭМ!$A$34:$A$777,$A411,СВЦЭМ!$B$34:$B$777,T$401)+'СЕТ СН'!$F$13</f>
        <v>578.57841016999998</v>
      </c>
      <c r="U411" s="37">
        <f>SUMIFS(СВЦЭМ!$L$34:$L$777,СВЦЭМ!$A$34:$A$777,$A411,СВЦЭМ!$B$34:$B$777,U$401)+'СЕТ СН'!$F$13</f>
        <v>577.11413494999999</v>
      </c>
      <c r="V411" s="37">
        <f>SUMIFS(СВЦЭМ!$L$34:$L$777,СВЦЭМ!$A$34:$A$777,$A411,СВЦЭМ!$B$34:$B$777,V$401)+'СЕТ СН'!$F$13</f>
        <v>584.40334382000003</v>
      </c>
      <c r="W411" s="37">
        <f>SUMIFS(СВЦЭМ!$L$34:$L$777,СВЦЭМ!$A$34:$A$777,$A411,СВЦЭМ!$B$34:$B$777,W$401)+'СЕТ СН'!$F$13</f>
        <v>480.63118618999999</v>
      </c>
      <c r="X411" s="37">
        <f>SUMIFS(СВЦЭМ!$L$34:$L$777,СВЦЭМ!$A$34:$A$777,$A411,СВЦЭМ!$B$34:$B$777,X$401)+'СЕТ СН'!$F$13</f>
        <v>452.62326969999998</v>
      </c>
      <c r="Y411" s="37">
        <f>SUMIFS(СВЦЭМ!$L$34:$L$777,СВЦЭМ!$A$34:$A$777,$A411,СВЦЭМ!$B$34:$B$777,Y$401)+'СЕТ СН'!$F$13</f>
        <v>472.51778909000001</v>
      </c>
    </row>
    <row r="412" spans="1:27" ht="15.75" x14ac:dyDescent="0.2">
      <c r="A412" s="36">
        <f t="shared" si="11"/>
        <v>42593</v>
      </c>
      <c r="B412" s="37">
        <f>SUMIFS(СВЦЭМ!$L$34:$L$777,СВЦЭМ!$A$34:$A$777,$A412,СВЦЭМ!$B$34:$B$777,B$401)+'СЕТ СН'!$F$13</f>
        <v>524.37057812</v>
      </c>
      <c r="C412" s="37">
        <f>SUMIFS(СВЦЭМ!$L$34:$L$777,СВЦЭМ!$A$34:$A$777,$A412,СВЦЭМ!$B$34:$B$777,C$401)+'СЕТ СН'!$F$13</f>
        <v>563.08568581999998</v>
      </c>
      <c r="D412" s="37">
        <f>SUMIFS(СВЦЭМ!$L$34:$L$777,СВЦЭМ!$A$34:$A$777,$A412,СВЦЭМ!$B$34:$B$777,D$401)+'СЕТ СН'!$F$13</f>
        <v>586.01423294000006</v>
      </c>
      <c r="E412" s="37">
        <f>SUMIFS(СВЦЭМ!$L$34:$L$777,СВЦЭМ!$A$34:$A$777,$A412,СВЦЭМ!$B$34:$B$777,E$401)+'СЕТ СН'!$F$13</f>
        <v>599.95951764999995</v>
      </c>
      <c r="F412" s="37">
        <f>SUMIFS(СВЦЭМ!$L$34:$L$777,СВЦЭМ!$A$34:$A$777,$A412,СВЦЭМ!$B$34:$B$777,F$401)+'СЕТ СН'!$F$13</f>
        <v>609.12116033999996</v>
      </c>
      <c r="G412" s="37">
        <f>SUMIFS(СВЦЭМ!$L$34:$L$777,СВЦЭМ!$A$34:$A$777,$A412,СВЦЭМ!$B$34:$B$777,G$401)+'СЕТ СН'!$F$13</f>
        <v>608.90240453000001</v>
      </c>
      <c r="H412" s="37">
        <f>SUMIFS(СВЦЭМ!$L$34:$L$777,СВЦЭМ!$A$34:$A$777,$A412,СВЦЭМ!$B$34:$B$777,H$401)+'СЕТ СН'!$F$13</f>
        <v>568.41480335000006</v>
      </c>
      <c r="I412" s="37">
        <f>SUMIFS(СВЦЭМ!$L$34:$L$777,СВЦЭМ!$A$34:$A$777,$A412,СВЦЭМ!$B$34:$B$777,I$401)+'СЕТ СН'!$F$13</f>
        <v>574.95140892999996</v>
      </c>
      <c r="J412" s="37">
        <f>SUMIFS(СВЦЭМ!$L$34:$L$777,СВЦЭМ!$A$34:$A$777,$A412,СВЦЭМ!$B$34:$B$777,J$401)+'СЕТ СН'!$F$13</f>
        <v>506.44714683000001</v>
      </c>
      <c r="K412" s="37">
        <f>SUMIFS(СВЦЭМ!$L$34:$L$777,СВЦЭМ!$A$34:$A$777,$A412,СВЦЭМ!$B$34:$B$777,K$401)+'СЕТ СН'!$F$13</f>
        <v>493.76077468</v>
      </c>
      <c r="L412" s="37">
        <f>SUMIFS(СВЦЭМ!$L$34:$L$777,СВЦЭМ!$A$34:$A$777,$A412,СВЦЭМ!$B$34:$B$777,L$401)+'СЕТ СН'!$F$13</f>
        <v>489.93846417999998</v>
      </c>
      <c r="M412" s="37">
        <f>SUMIFS(СВЦЭМ!$L$34:$L$777,СВЦЭМ!$A$34:$A$777,$A412,СВЦЭМ!$B$34:$B$777,M$401)+'СЕТ СН'!$F$13</f>
        <v>476.12260345999999</v>
      </c>
      <c r="N412" s="37">
        <f>SUMIFS(СВЦЭМ!$L$34:$L$777,СВЦЭМ!$A$34:$A$777,$A412,СВЦЭМ!$B$34:$B$777,N$401)+'СЕТ СН'!$F$13</f>
        <v>468.78620159000002</v>
      </c>
      <c r="O412" s="37">
        <f>SUMIFS(СВЦЭМ!$L$34:$L$777,СВЦЭМ!$A$34:$A$777,$A412,СВЦЭМ!$B$34:$B$777,O$401)+'СЕТ СН'!$F$13</f>
        <v>482.87235163000003</v>
      </c>
      <c r="P412" s="37">
        <f>SUMIFS(СВЦЭМ!$L$34:$L$777,СВЦЭМ!$A$34:$A$777,$A412,СВЦЭМ!$B$34:$B$777,P$401)+'СЕТ СН'!$F$13</f>
        <v>493.2698522</v>
      </c>
      <c r="Q412" s="37">
        <f>SUMIFS(СВЦЭМ!$L$34:$L$777,СВЦЭМ!$A$34:$A$777,$A412,СВЦЭМ!$B$34:$B$777,Q$401)+'СЕТ СН'!$F$13</f>
        <v>478.07726846000003</v>
      </c>
      <c r="R412" s="37">
        <f>SUMIFS(СВЦЭМ!$L$34:$L$777,СВЦЭМ!$A$34:$A$777,$A412,СВЦЭМ!$B$34:$B$777,R$401)+'СЕТ СН'!$F$13</f>
        <v>469.97195048999998</v>
      </c>
      <c r="S412" s="37">
        <f>SUMIFS(СВЦЭМ!$L$34:$L$777,СВЦЭМ!$A$34:$A$777,$A412,СВЦЭМ!$B$34:$B$777,S$401)+'СЕТ СН'!$F$13</f>
        <v>464.94863936000002</v>
      </c>
      <c r="T412" s="37">
        <f>SUMIFS(СВЦЭМ!$L$34:$L$777,СВЦЭМ!$A$34:$A$777,$A412,СВЦЭМ!$B$34:$B$777,T$401)+'СЕТ СН'!$F$13</f>
        <v>456.70249381999997</v>
      </c>
      <c r="U412" s="37">
        <f>SUMIFS(СВЦЭМ!$L$34:$L$777,СВЦЭМ!$A$34:$A$777,$A412,СВЦЭМ!$B$34:$B$777,U$401)+'СЕТ СН'!$F$13</f>
        <v>452.62797755000003</v>
      </c>
      <c r="V412" s="37">
        <f>SUMIFS(СВЦЭМ!$L$34:$L$777,СВЦЭМ!$A$34:$A$777,$A412,СВЦЭМ!$B$34:$B$777,V$401)+'СЕТ СН'!$F$13</f>
        <v>458.84784868999998</v>
      </c>
      <c r="W412" s="37">
        <f>SUMIFS(СВЦЭМ!$L$34:$L$777,СВЦЭМ!$A$34:$A$777,$A412,СВЦЭМ!$B$34:$B$777,W$401)+'СЕТ СН'!$F$13</f>
        <v>467.00231751000001</v>
      </c>
      <c r="X412" s="37">
        <f>SUMIFS(СВЦЭМ!$L$34:$L$777,СВЦЭМ!$A$34:$A$777,$A412,СВЦЭМ!$B$34:$B$777,X$401)+'СЕТ СН'!$F$13</f>
        <v>439.99956422999998</v>
      </c>
      <c r="Y412" s="37">
        <f>SUMIFS(СВЦЭМ!$L$34:$L$777,СВЦЭМ!$A$34:$A$777,$A412,СВЦЭМ!$B$34:$B$777,Y$401)+'СЕТ СН'!$F$13</f>
        <v>482.71772340000001</v>
      </c>
    </row>
    <row r="413" spans="1:27" ht="15.75" x14ac:dyDescent="0.2">
      <c r="A413" s="36">
        <f t="shared" si="11"/>
        <v>42594</v>
      </c>
      <c r="B413" s="37">
        <f>SUMIFS(СВЦЭМ!$L$34:$L$777,СВЦЭМ!$A$34:$A$777,$A413,СВЦЭМ!$B$34:$B$777,B$401)+'СЕТ СН'!$F$13</f>
        <v>537.97744909999994</v>
      </c>
      <c r="C413" s="37">
        <f>SUMIFS(СВЦЭМ!$L$34:$L$777,СВЦЭМ!$A$34:$A$777,$A413,СВЦЭМ!$B$34:$B$777,C$401)+'СЕТ СН'!$F$13</f>
        <v>582.12418259000003</v>
      </c>
      <c r="D413" s="37">
        <f>SUMIFS(СВЦЭМ!$L$34:$L$777,СВЦЭМ!$A$34:$A$777,$A413,СВЦЭМ!$B$34:$B$777,D$401)+'СЕТ СН'!$F$13</f>
        <v>598.52794766</v>
      </c>
      <c r="E413" s="37">
        <f>SUMIFS(СВЦЭМ!$L$34:$L$777,СВЦЭМ!$A$34:$A$777,$A413,СВЦЭМ!$B$34:$B$777,E$401)+'СЕТ СН'!$F$13</f>
        <v>608.72583970999995</v>
      </c>
      <c r="F413" s="37">
        <f>SUMIFS(СВЦЭМ!$L$34:$L$777,СВЦЭМ!$A$34:$A$777,$A413,СВЦЭМ!$B$34:$B$777,F$401)+'СЕТ СН'!$F$13</f>
        <v>622.01139387000001</v>
      </c>
      <c r="G413" s="37">
        <f>SUMIFS(СВЦЭМ!$L$34:$L$777,СВЦЭМ!$A$34:$A$777,$A413,СВЦЭМ!$B$34:$B$777,G$401)+'СЕТ СН'!$F$13</f>
        <v>617.61615446999997</v>
      </c>
      <c r="H413" s="37">
        <f>SUMIFS(СВЦЭМ!$L$34:$L$777,СВЦЭМ!$A$34:$A$777,$A413,СВЦЭМ!$B$34:$B$777,H$401)+'СЕТ СН'!$F$13</f>
        <v>591.29900279000003</v>
      </c>
      <c r="I413" s="37">
        <f>SUMIFS(СВЦЭМ!$L$34:$L$777,СВЦЭМ!$A$34:$A$777,$A413,СВЦЭМ!$B$34:$B$777,I$401)+'СЕТ СН'!$F$13</f>
        <v>584.73674634999998</v>
      </c>
      <c r="J413" s="37">
        <f>SUMIFS(СВЦЭМ!$L$34:$L$777,СВЦЭМ!$A$34:$A$777,$A413,СВЦЭМ!$B$34:$B$777,J$401)+'СЕТ СН'!$F$13</f>
        <v>526.70592380999994</v>
      </c>
      <c r="K413" s="37">
        <f>SUMIFS(СВЦЭМ!$L$34:$L$777,СВЦЭМ!$A$34:$A$777,$A413,СВЦЭМ!$B$34:$B$777,K$401)+'СЕТ СН'!$F$13</f>
        <v>497.63232978999997</v>
      </c>
      <c r="L413" s="37">
        <f>SUMIFS(СВЦЭМ!$L$34:$L$777,СВЦЭМ!$A$34:$A$777,$A413,СВЦЭМ!$B$34:$B$777,L$401)+'СЕТ СН'!$F$13</f>
        <v>490.39571321</v>
      </c>
      <c r="M413" s="37">
        <f>SUMIFS(СВЦЭМ!$L$34:$L$777,СВЦЭМ!$A$34:$A$777,$A413,СВЦЭМ!$B$34:$B$777,M$401)+'СЕТ СН'!$F$13</f>
        <v>503.79391373999999</v>
      </c>
      <c r="N413" s="37">
        <f>SUMIFS(СВЦЭМ!$L$34:$L$777,СВЦЭМ!$A$34:$A$777,$A413,СВЦЭМ!$B$34:$B$777,N$401)+'СЕТ СН'!$F$13</f>
        <v>497.83845298</v>
      </c>
      <c r="O413" s="37">
        <f>SUMIFS(СВЦЭМ!$L$34:$L$777,СВЦЭМ!$A$34:$A$777,$A413,СВЦЭМ!$B$34:$B$777,O$401)+'СЕТ СН'!$F$13</f>
        <v>504.17600822000003</v>
      </c>
      <c r="P413" s="37">
        <f>SUMIFS(СВЦЭМ!$L$34:$L$777,СВЦЭМ!$A$34:$A$777,$A413,СВЦЭМ!$B$34:$B$777,P$401)+'СЕТ СН'!$F$13</f>
        <v>504.65460402999997</v>
      </c>
      <c r="Q413" s="37">
        <f>SUMIFS(СВЦЭМ!$L$34:$L$777,СВЦЭМ!$A$34:$A$777,$A413,СВЦЭМ!$B$34:$B$777,Q$401)+'СЕТ СН'!$F$13</f>
        <v>502.90820275999999</v>
      </c>
      <c r="R413" s="37">
        <f>SUMIFS(СВЦЭМ!$L$34:$L$777,СВЦЭМ!$A$34:$A$777,$A413,СВЦЭМ!$B$34:$B$777,R$401)+'СЕТ СН'!$F$13</f>
        <v>499.47490783000001</v>
      </c>
      <c r="S413" s="37">
        <f>SUMIFS(СВЦЭМ!$L$34:$L$777,СВЦЭМ!$A$34:$A$777,$A413,СВЦЭМ!$B$34:$B$777,S$401)+'СЕТ СН'!$F$13</f>
        <v>497.14843846000002</v>
      </c>
      <c r="T413" s="37">
        <f>SUMIFS(СВЦЭМ!$L$34:$L$777,СВЦЭМ!$A$34:$A$777,$A413,СВЦЭМ!$B$34:$B$777,T$401)+'СЕТ СН'!$F$13</f>
        <v>463.49415059</v>
      </c>
      <c r="U413" s="37">
        <f>SUMIFS(СВЦЭМ!$L$34:$L$777,СВЦЭМ!$A$34:$A$777,$A413,СВЦЭМ!$B$34:$B$777,U$401)+'СЕТ СН'!$F$13</f>
        <v>420.88613229999999</v>
      </c>
      <c r="V413" s="37">
        <f>SUMIFS(СВЦЭМ!$L$34:$L$777,СВЦЭМ!$A$34:$A$777,$A413,СВЦЭМ!$B$34:$B$777,V$401)+'СЕТ СН'!$F$13</f>
        <v>443.30492486000003</v>
      </c>
      <c r="W413" s="37">
        <f>SUMIFS(СВЦЭМ!$L$34:$L$777,СВЦЭМ!$A$34:$A$777,$A413,СВЦЭМ!$B$34:$B$777,W$401)+'СЕТ СН'!$F$13</f>
        <v>462.68558810000002</v>
      </c>
      <c r="X413" s="37">
        <f>SUMIFS(СВЦЭМ!$L$34:$L$777,СВЦЭМ!$A$34:$A$777,$A413,СВЦЭМ!$B$34:$B$777,X$401)+'СЕТ СН'!$F$13</f>
        <v>454.22201464</v>
      </c>
      <c r="Y413" s="37">
        <f>SUMIFS(СВЦЭМ!$L$34:$L$777,СВЦЭМ!$A$34:$A$777,$A413,СВЦЭМ!$B$34:$B$777,Y$401)+'СЕТ СН'!$F$13</f>
        <v>503.08428785000001</v>
      </c>
    </row>
    <row r="414" spans="1:27" ht="15.75" x14ac:dyDescent="0.2">
      <c r="A414" s="36">
        <f t="shared" si="11"/>
        <v>42595</v>
      </c>
      <c r="B414" s="37">
        <f>SUMIFS(СВЦЭМ!$L$34:$L$777,СВЦЭМ!$A$34:$A$777,$A414,СВЦЭМ!$B$34:$B$777,B$401)+'СЕТ СН'!$F$13</f>
        <v>535.13287165999998</v>
      </c>
      <c r="C414" s="37">
        <f>SUMIFS(СВЦЭМ!$L$34:$L$777,СВЦЭМ!$A$34:$A$777,$A414,СВЦЭМ!$B$34:$B$777,C$401)+'СЕТ СН'!$F$13</f>
        <v>584.93856615000004</v>
      </c>
      <c r="D414" s="37">
        <f>SUMIFS(СВЦЭМ!$L$34:$L$777,СВЦЭМ!$A$34:$A$777,$A414,СВЦЭМ!$B$34:$B$777,D$401)+'СЕТ СН'!$F$13</f>
        <v>597.49575929000002</v>
      </c>
      <c r="E414" s="37">
        <f>SUMIFS(СВЦЭМ!$L$34:$L$777,СВЦЭМ!$A$34:$A$777,$A414,СВЦЭМ!$B$34:$B$777,E$401)+'СЕТ СН'!$F$13</f>
        <v>614.88348551000001</v>
      </c>
      <c r="F414" s="37">
        <f>SUMIFS(СВЦЭМ!$L$34:$L$777,СВЦЭМ!$A$34:$A$777,$A414,СВЦЭМ!$B$34:$B$777,F$401)+'СЕТ СН'!$F$13</f>
        <v>617.11699098999998</v>
      </c>
      <c r="G414" s="37">
        <f>SUMIFS(СВЦЭМ!$L$34:$L$777,СВЦЭМ!$A$34:$A$777,$A414,СВЦЭМ!$B$34:$B$777,G$401)+'СЕТ СН'!$F$13</f>
        <v>615.95085305999999</v>
      </c>
      <c r="H414" s="37">
        <f>SUMIFS(СВЦЭМ!$L$34:$L$777,СВЦЭМ!$A$34:$A$777,$A414,СВЦЭМ!$B$34:$B$777,H$401)+'СЕТ СН'!$F$13</f>
        <v>593.88391055</v>
      </c>
      <c r="I414" s="37">
        <f>SUMIFS(СВЦЭМ!$L$34:$L$777,СВЦЭМ!$A$34:$A$777,$A414,СВЦЭМ!$B$34:$B$777,I$401)+'СЕТ СН'!$F$13</f>
        <v>600.53816498000003</v>
      </c>
      <c r="J414" s="37">
        <f>SUMIFS(СВЦЭМ!$L$34:$L$777,СВЦЭМ!$A$34:$A$777,$A414,СВЦЭМ!$B$34:$B$777,J$401)+'СЕТ СН'!$F$13</f>
        <v>541.16930793999995</v>
      </c>
      <c r="K414" s="37">
        <f>SUMIFS(СВЦЭМ!$L$34:$L$777,СВЦЭМ!$A$34:$A$777,$A414,СВЦЭМ!$B$34:$B$777,K$401)+'СЕТ СН'!$F$13</f>
        <v>501.82124047000002</v>
      </c>
      <c r="L414" s="37">
        <f>SUMIFS(СВЦЭМ!$L$34:$L$777,СВЦЭМ!$A$34:$A$777,$A414,СВЦЭМ!$B$34:$B$777,L$401)+'СЕТ СН'!$F$13</f>
        <v>503.78874822</v>
      </c>
      <c r="M414" s="37">
        <f>SUMIFS(СВЦЭМ!$L$34:$L$777,СВЦЭМ!$A$34:$A$777,$A414,СВЦЭМ!$B$34:$B$777,M$401)+'СЕТ СН'!$F$13</f>
        <v>488.87712672999999</v>
      </c>
      <c r="N414" s="37">
        <f>SUMIFS(СВЦЭМ!$L$34:$L$777,СВЦЭМ!$A$34:$A$777,$A414,СВЦЭМ!$B$34:$B$777,N$401)+'СЕТ СН'!$F$13</f>
        <v>470.11695455</v>
      </c>
      <c r="O414" s="37">
        <f>SUMIFS(СВЦЭМ!$L$34:$L$777,СВЦЭМ!$A$34:$A$777,$A414,СВЦЭМ!$B$34:$B$777,O$401)+'СЕТ СН'!$F$13</f>
        <v>468.16709270000001</v>
      </c>
      <c r="P414" s="37">
        <f>SUMIFS(СВЦЭМ!$L$34:$L$777,СВЦЭМ!$A$34:$A$777,$A414,СВЦЭМ!$B$34:$B$777,P$401)+'СЕТ СН'!$F$13</f>
        <v>458.63478214999998</v>
      </c>
      <c r="Q414" s="37">
        <f>SUMIFS(СВЦЭМ!$L$34:$L$777,СВЦЭМ!$A$34:$A$777,$A414,СВЦЭМ!$B$34:$B$777,Q$401)+'СЕТ СН'!$F$13</f>
        <v>458.74924521999998</v>
      </c>
      <c r="R414" s="37">
        <f>SUMIFS(СВЦЭМ!$L$34:$L$777,СВЦЭМ!$A$34:$A$777,$A414,СВЦЭМ!$B$34:$B$777,R$401)+'СЕТ СН'!$F$13</f>
        <v>458.96398582</v>
      </c>
      <c r="S414" s="37">
        <f>SUMIFS(СВЦЭМ!$L$34:$L$777,СВЦЭМ!$A$34:$A$777,$A414,СВЦЭМ!$B$34:$B$777,S$401)+'СЕТ СН'!$F$13</f>
        <v>461.17456263999998</v>
      </c>
      <c r="T414" s="37">
        <f>SUMIFS(СВЦЭМ!$L$34:$L$777,СВЦЭМ!$A$34:$A$777,$A414,СВЦЭМ!$B$34:$B$777,T$401)+'СЕТ СН'!$F$13</f>
        <v>464.81455676000002</v>
      </c>
      <c r="U414" s="37">
        <f>SUMIFS(СВЦЭМ!$L$34:$L$777,СВЦЭМ!$A$34:$A$777,$A414,СВЦЭМ!$B$34:$B$777,U$401)+'СЕТ СН'!$F$13</f>
        <v>467.13312970999999</v>
      </c>
      <c r="V414" s="37">
        <f>SUMIFS(СВЦЭМ!$L$34:$L$777,СВЦЭМ!$A$34:$A$777,$A414,СВЦЭМ!$B$34:$B$777,V$401)+'СЕТ СН'!$F$13</f>
        <v>481.80630542</v>
      </c>
      <c r="W414" s="37">
        <f>SUMIFS(СВЦЭМ!$L$34:$L$777,СВЦЭМ!$A$34:$A$777,$A414,СВЦЭМ!$B$34:$B$777,W$401)+'СЕТ СН'!$F$13</f>
        <v>494.11755828000003</v>
      </c>
      <c r="X414" s="37">
        <f>SUMIFS(СВЦЭМ!$L$34:$L$777,СВЦЭМ!$A$34:$A$777,$A414,СВЦЭМ!$B$34:$B$777,X$401)+'СЕТ СН'!$F$13</f>
        <v>461.33791668999999</v>
      </c>
      <c r="Y414" s="37">
        <f>SUMIFS(СВЦЭМ!$L$34:$L$777,СВЦЭМ!$A$34:$A$777,$A414,СВЦЭМ!$B$34:$B$777,Y$401)+'СЕТ СН'!$F$13</f>
        <v>485.31174128999999</v>
      </c>
    </row>
    <row r="415" spans="1:27" ht="15.75" x14ac:dyDescent="0.2">
      <c r="A415" s="36">
        <f t="shared" si="11"/>
        <v>42596</v>
      </c>
      <c r="B415" s="37">
        <f>SUMIFS(СВЦЭМ!$L$34:$L$777,СВЦЭМ!$A$34:$A$777,$A415,СВЦЭМ!$B$34:$B$777,B$401)+'СЕТ СН'!$F$13</f>
        <v>530.80121053000005</v>
      </c>
      <c r="C415" s="37">
        <f>SUMIFS(СВЦЭМ!$L$34:$L$777,СВЦЭМ!$A$34:$A$777,$A415,СВЦЭМ!$B$34:$B$777,C$401)+'СЕТ СН'!$F$13</f>
        <v>574.82252559999995</v>
      </c>
      <c r="D415" s="37">
        <f>SUMIFS(СВЦЭМ!$L$34:$L$777,СВЦЭМ!$A$34:$A$777,$A415,СВЦЭМ!$B$34:$B$777,D$401)+'СЕТ СН'!$F$13</f>
        <v>597.17605652999998</v>
      </c>
      <c r="E415" s="37">
        <f>SUMIFS(СВЦЭМ!$L$34:$L$777,СВЦЭМ!$A$34:$A$777,$A415,СВЦЭМ!$B$34:$B$777,E$401)+'СЕТ СН'!$F$13</f>
        <v>612.38366556999995</v>
      </c>
      <c r="F415" s="37">
        <f>SUMIFS(СВЦЭМ!$L$34:$L$777,СВЦЭМ!$A$34:$A$777,$A415,СВЦЭМ!$B$34:$B$777,F$401)+'СЕТ СН'!$F$13</f>
        <v>618.31243204999998</v>
      </c>
      <c r="G415" s="37">
        <f>SUMIFS(СВЦЭМ!$L$34:$L$777,СВЦЭМ!$A$34:$A$777,$A415,СВЦЭМ!$B$34:$B$777,G$401)+'СЕТ СН'!$F$13</f>
        <v>621.45430644999999</v>
      </c>
      <c r="H415" s="37">
        <f>SUMIFS(СВЦЭМ!$L$34:$L$777,СВЦЭМ!$A$34:$A$777,$A415,СВЦЭМ!$B$34:$B$777,H$401)+'СЕТ СН'!$F$13</f>
        <v>598.83613865999996</v>
      </c>
      <c r="I415" s="37">
        <f>SUMIFS(СВЦЭМ!$L$34:$L$777,СВЦЭМ!$A$34:$A$777,$A415,СВЦЭМ!$B$34:$B$777,I$401)+'СЕТ СН'!$F$13</f>
        <v>602.34701161999999</v>
      </c>
      <c r="J415" s="37">
        <f>SUMIFS(СВЦЭМ!$L$34:$L$777,СВЦЭМ!$A$34:$A$777,$A415,СВЦЭМ!$B$34:$B$777,J$401)+'СЕТ СН'!$F$13</f>
        <v>536.35234200000002</v>
      </c>
      <c r="K415" s="37">
        <f>SUMIFS(СВЦЭМ!$L$34:$L$777,СВЦЭМ!$A$34:$A$777,$A415,СВЦЭМ!$B$34:$B$777,K$401)+'СЕТ СН'!$F$13</f>
        <v>474.89968082000001</v>
      </c>
      <c r="L415" s="37">
        <f>SUMIFS(СВЦЭМ!$L$34:$L$777,СВЦЭМ!$A$34:$A$777,$A415,СВЦЭМ!$B$34:$B$777,L$401)+'СЕТ СН'!$F$13</f>
        <v>461.10889780000002</v>
      </c>
      <c r="M415" s="37">
        <f>SUMIFS(СВЦЭМ!$L$34:$L$777,СВЦЭМ!$A$34:$A$777,$A415,СВЦЭМ!$B$34:$B$777,M$401)+'СЕТ СН'!$F$13</f>
        <v>492.53784014000001</v>
      </c>
      <c r="N415" s="37">
        <f>SUMIFS(СВЦЭМ!$L$34:$L$777,СВЦЭМ!$A$34:$A$777,$A415,СВЦЭМ!$B$34:$B$777,N$401)+'СЕТ СН'!$F$13</f>
        <v>490.64372580000003</v>
      </c>
      <c r="O415" s="37">
        <f>SUMIFS(СВЦЭМ!$L$34:$L$777,СВЦЭМ!$A$34:$A$777,$A415,СВЦЭМ!$B$34:$B$777,O$401)+'СЕТ СН'!$F$13</f>
        <v>495.09619468</v>
      </c>
      <c r="P415" s="37">
        <f>SUMIFS(СВЦЭМ!$L$34:$L$777,СВЦЭМ!$A$34:$A$777,$A415,СВЦЭМ!$B$34:$B$777,P$401)+'СЕТ СН'!$F$13</f>
        <v>490.90753090999999</v>
      </c>
      <c r="Q415" s="37">
        <f>SUMIFS(СВЦЭМ!$L$34:$L$777,СВЦЭМ!$A$34:$A$777,$A415,СВЦЭМ!$B$34:$B$777,Q$401)+'СЕТ СН'!$F$13</f>
        <v>490.53819415999999</v>
      </c>
      <c r="R415" s="37">
        <f>SUMIFS(СВЦЭМ!$L$34:$L$777,СВЦЭМ!$A$34:$A$777,$A415,СВЦЭМ!$B$34:$B$777,R$401)+'СЕТ СН'!$F$13</f>
        <v>487.84462397999999</v>
      </c>
      <c r="S415" s="37">
        <f>SUMIFS(СВЦЭМ!$L$34:$L$777,СВЦЭМ!$A$34:$A$777,$A415,СВЦЭМ!$B$34:$B$777,S$401)+'СЕТ СН'!$F$13</f>
        <v>495.03365023999999</v>
      </c>
      <c r="T415" s="37">
        <f>SUMIFS(СВЦЭМ!$L$34:$L$777,СВЦЭМ!$A$34:$A$777,$A415,СВЦЭМ!$B$34:$B$777,T$401)+'СЕТ СН'!$F$13</f>
        <v>494.85367000000002</v>
      </c>
      <c r="U415" s="37">
        <f>SUMIFS(СВЦЭМ!$L$34:$L$777,СВЦЭМ!$A$34:$A$777,$A415,СВЦЭМ!$B$34:$B$777,U$401)+'СЕТ СН'!$F$13</f>
        <v>499.69269926999999</v>
      </c>
      <c r="V415" s="37">
        <f>SUMIFS(СВЦЭМ!$L$34:$L$777,СВЦЭМ!$A$34:$A$777,$A415,СВЦЭМ!$B$34:$B$777,V$401)+'СЕТ СН'!$F$13</f>
        <v>479.91936843000002</v>
      </c>
      <c r="W415" s="37">
        <f>SUMIFS(СВЦЭМ!$L$34:$L$777,СВЦЭМ!$A$34:$A$777,$A415,СВЦЭМ!$B$34:$B$777,W$401)+'СЕТ СН'!$F$13</f>
        <v>451.60429511000001</v>
      </c>
      <c r="X415" s="37">
        <f>SUMIFS(СВЦЭМ!$L$34:$L$777,СВЦЭМ!$A$34:$A$777,$A415,СВЦЭМ!$B$34:$B$777,X$401)+'СЕТ СН'!$F$13</f>
        <v>450.57732900000002</v>
      </c>
      <c r="Y415" s="37">
        <f>SUMIFS(СВЦЭМ!$L$34:$L$777,СВЦЭМ!$A$34:$A$777,$A415,СВЦЭМ!$B$34:$B$777,Y$401)+'СЕТ СН'!$F$13</f>
        <v>516.79836945</v>
      </c>
    </row>
    <row r="416" spans="1:27" ht="15.75" x14ac:dyDescent="0.2">
      <c r="A416" s="36">
        <f t="shared" si="11"/>
        <v>42597</v>
      </c>
      <c r="B416" s="37">
        <f>SUMIFS(СВЦЭМ!$L$34:$L$777,СВЦЭМ!$A$34:$A$777,$A416,СВЦЭМ!$B$34:$B$777,B$401)+'СЕТ СН'!$F$13</f>
        <v>549.93029908000005</v>
      </c>
      <c r="C416" s="37">
        <f>SUMIFS(СВЦЭМ!$L$34:$L$777,СВЦЭМ!$A$34:$A$777,$A416,СВЦЭМ!$B$34:$B$777,C$401)+'СЕТ СН'!$F$13</f>
        <v>592.24561360999996</v>
      </c>
      <c r="D416" s="37">
        <f>SUMIFS(СВЦЭМ!$L$34:$L$777,СВЦЭМ!$A$34:$A$777,$A416,СВЦЭМ!$B$34:$B$777,D$401)+'СЕТ СН'!$F$13</f>
        <v>584.55339766999998</v>
      </c>
      <c r="E416" s="37">
        <f>SUMIFS(СВЦЭМ!$L$34:$L$777,СВЦЭМ!$A$34:$A$777,$A416,СВЦЭМ!$B$34:$B$777,E$401)+'СЕТ СН'!$F$13</f>
        <v>604.79593958999999</v>
      </c>
      <c r="F416" s="37">
        <f>SUMIFS(СВЦЭМ!$L$34:$L$777,СВЦЭМ!$A$34:$A$777,$A416,СВЦЭМ!$B$34:$B$777,F$401)+'СЕТ СН'!$F$13</f>
        <v>609.86836844000004</v>
      </c>
      <c r="G416" s="37">
        <f>SUMIFS(СВЦЭМ!$L$34:$L$777,СВЦЭМ!$A$34:$A$777,$A416,СВЦЭМ!$B$34:$B$777,G$401)+'СЕТ СН'!$F$13</f>
        <v>607.85533196999995</v>
      </c>
      <c r="H416" s="37">
        <f>SUMIFS(СВЦЭМ!$L$34:$L$777,СВЦЭМ!$A$34:$A$777,$A416,СВЦЭМ!$B$34:$B$777,H$401)+'СЕТ СН'!$F$13</f>
        <v>582.37454128000002</v>
      </c>
      <c r="I416" s="37">
        <f>SUMIFS(СВЦЭМ!$L$34:$L$777,СВЦЭМ!$A$34:$A$777,$A416,СВЦЭМ!$B$34:$B$777,I$401)+'СЕТ СН'!$F$13</f>
        <v>576.77097809999998</v>
      </c>
      <c r="J416" s="37">
        <f>SUMIFS(СВЦЭМ!$L$34:$L$777,СВЦЭМ!$A$34:$A$777,$A416,СВЦЭМ!$B$34:$B$777,J$401)+'СЕТ СН'!$F$13</f>
        <v>502.13765100000001</v>
      </c>
      <c r="K416" s="37">
        <f>SUMIFS(СВЦЭМ!$L$34:$L$777,СВЦЭМ!$A$34:$A$777,$A416,СВЦЭМ!$B$34:$B$777,K$401)+'СЕТ СН'!$F$13</f>
        <v>447.03873711</v>
      </c>
      <c r="L416" s="37">
        <f>SUMIFS(СВЦЭМ!$L$34:$L$777,СВЦЭМ!$A$34:$A$777,$A416,СВЦЭМ!$B$34:$B$777,L$401)+'СЕТ СН'!$F$13</f>
        <v>411.32561448000001</v>
      </c>
      <c r="M416" s="37">
        <f>SUMIFS(СВЦЭМ!$L$34:$L$777,СВЦЭМ!$A$34:$A$777,$A416,СВЦЭМ!$B$34:$B$777,M$401)+'СЕТ СН'!$F$13</f>
        <v>407.54428166000002</v>
      </c>
      <c r="N416" s="37">
        <f>SUMIFS(СВЦЭМ!$L$34:$L$777,СВЦЭМ!$A$34:$A$777,$A416,СВЦЭМ!$B$34:$B$777,N$401)+'СЕТ СН'!$F$13</f>
        <v>412.77130238000001</v>
      </c>
      <c r="O416" s="37">
        <f>SUMIFS(СВЦЭМ!$L$34:$L$777,СВЦЭМ!$A$34:$A$777,$A416,СВЦЭМ!$B$34:$B$777,O$401)+'СЕТ СН'!$F$13</f>
        <v>405.12290858</v>
      </c>
      <c r="P416" s="37">
        <f>SUMIFS(СВЦЭМ!$L$34:$L$777,СВЦЭМ!$A$34:$A$777,$A416,СВЦЭМ!$B$34:$B$777,P$401)+'СЕТ СН'!$F$13</f>
        <v>410.85178259000003</v>
      </c>
      <c r="Q416" s="37">
        <f>SUMIFS(СВЦЭМ!$L$34:$L$777,СВЦЭМ!$A$34:$A$777,$A416,СВЦЭМ!$B$34:$B$777,Q$401)+'СЕТ СН'!$F$13</f>
        <v>413.66738901999997</v>
      </c>
      <c r="R416" s="37">
        <f>SUMIFS(СВЦЭМ!$L$34:$L$777,СВЦЭМ!$A$34:$A$777,$A416,СВЦЭМ!$B$34:$B$777,R$401)+'СЕТ СН'!$F$13</f>
        <v>412.49945853000003</v>
      </c>
      <c r="S416" s="37">
        <f>SUMIFS(СВЦЭМ!$L$34:$L$777,СВЦЭМ!$A$34:$A$777,$A416,СВЦЭМ!$B$34:$B$777,S$401)+'СЕТ СН'!$F$13</f>
        <v>416.12592833999997</v>
      </c>
      <c r="T416" s="37">
        <f>SUMIFS(СВЦЭМ!$L$34:$L$777,СВЦЭМ!$A$34:$A$777,$A416,СВЦЭМ!$B$34:$B$777,T$401)+'СЕТ СН'!$F$13</f>
        <v>424.14697422</v>
      </c>
      <c r="U416" s="37">
        <f>SUMIFS(СВЦЭМ!$L$34:$L$777,СВЦЭМ!$A$34:$A$777,$A416,СВЦЭМ!$B$34:$B$777,U$401)+'СЕТ СН'!$F$13</f>
        <v>422.19658289</v>
      </c>
      <c r="V416" s="37">
        <f>SUMIFS(СВЦЭМ!$L$34:$L$777,СВЦЭМ!$A$34:$A$777,$A416,СВЦЭМ!$B$34:$B$777,V$401)+'СЕТ СН'!$F$13</f>
        <v>404.92503998000001</v>
      </c>
      <c r="W416" s="37">
        <f>SUMIFS(СВЦЭМ!$L$34:$L$777,СВЦЭМ!$A$34:$A$777,$A416,СВЦЭМ!$B$34:$B$777,W$401)+'СЕТ СН'!$F$13</f>
        <v>405.68971484999997</v>
      </c>
      <c r="X416" s="37">
        <f>SUMIFS(СВЦЭМ!$L$34:$L$777,СВЦЭМ!$A$34:$A$777,$A416,СВЦЭМ!$B$34:$B$777,X$401)+'СЕТ СН'!$F$13</f>
        <v>422.98641569</v>
      </c>
      <c r="Y416" s="37">
        <f>SUMIFS(СВЦЭМ!$L$34:$L$777,СВЦЭМ!$A$34:$A$777,$A416,СВЦЭМ!$B$34:$B$777,Y$401)+'СЕТ СН'!$F$13</f>
        <v>483.75677024999999</v>
      </c>
    </row>
    <row r="417" spans="1:25" ht="15.75" x14ac:dyDescent="0.2">
      <c r="A417" s="36">
        <f t="shared" si="11"/>
        <v>42598</v>
      </c>
      <c r="B417" s="37">
        <f>SUMIFS(СВЦЭМ!$L$34:$L$777,СВЦЭМ!$A$34:$A$777,$A417,СВЦЭМ!$B$34:$B$777,B$401)+'СЕТ СН'!$F$13</f>
        <v>515.20444084999997</v>
      </c>
      <c r="C417" s="37">
        <f>SUMIFS(СВЦЭМ!$L$34:$L$777,СВЦЭМ!$A$34:$A$777,$A417,СВЦЭМ!$B$34:$B$777,C$401)+'СЕТ СН'!$F$13</f>
        <v>560.48721718000002</v>
      </c>
      <c r="D417" s="37">
        <f>SUMIFS(СВЦЭМ!$L$34:$L$777,СВЦЭМ!$A$34:$A$777,$A417,СВЦЭМ!$B$34:$B$777,D$401)+'СЕТ СН'!$F$13</f>
        <v>593.26665723999997</v>
      </c>
      <c r="E417" s="37">
        <f>SUMIFS(СВЦЭМ!$L$34:$L$777,СВЦЭМ!$A$34:$A$777,$A417,СВЦЭМ!$B$34:$B$777,E$401)+'СЕТ СН'!$F$13</f>
        <v>609.43428767</v>
      </c>
      <c r="F417" s="37">
        <f>SUMIFS(СВЦЭМ!$L$34:$L$777,СВЦЭМ!$A$34:$A$777,$A417,СВЦЭМ!$B$34:$B$777,F$401)+'СЕТ СН'!$F$13</f>
        <v>617.53259201000003</v>
      </c>
      <c r="G417" s="37">
        <f>SUMIFS(СВЦЭМ!$L$34:$L$777,СВЦЭМ!$A$34:$A$777,$A417,СВЦЭМ!$B$34:$B$777,G$401)+'СЕТ СН'!$F$13</f>
        <v>615.44085899000004</v>
      </c>
      <c r="H417" s="37">
        <f>SUMIFS(СВЦЭМ!$L$34:$L$777,СВЦЭМ!$A$34:$A$777,$A417,СВЦЭМ!$B$34:$B$777,H$401)+'СЕТ СН'!$F$13</f>
        <v>582.29116235000004</v>
      </c>
      <c r="I417" s="37">
        <f>SUMIFS(СВЦЭМ!$L$34:$L$777,СВЦЭМ!$A$34:$A$777,$A417,СВЦЭМ!$B$34:$B$777,I$401)+'СЕТ СН'!$F$13</f>
        <v>547.78111004000004</v>
      </c>
      <c r="J417" s="37">
        <f>SUMIFS(СВЦЭМ!$L$34:$L$777,СВЦЭМ!$A$34:$A$777,$A417,СВЦЭМ!$B$34:$B$777,J$401)+'СЕТ СН'!$F$13</f>
        <v>479.04302605999999</v>
      </c>
      <c r="K417" s="37">
        <f>SUMIFS(СВЦЭМ!$L$34:$L$777,СВЦЭМ!$A$34:$A$777,$A417,СВЦЭМ!$B$34:$B$777,K$401)+'СЕТ СН'!$F$13</f>
        <v>437.11652800000002</v>
      </c>
      <c r="L417" s="37">
        <f>SUMIFS(СВЦЭМ!$L$34:$L$777,СВЦЭМ!$A$34:$A$777,$A417,СВЦЭМ!$B$34:$B$777,L$401)+'СЕТ СН'!$F$13</f>
        <v>403.84849446999999</v>
      </c>
      <c r="M417" s="37">
        <f>SUMIFS(СВЦЭМ!$L$34:$L$777,СВЦЭМ!$A$34:$A$777,$A417,СВЦЭМ!$B$34:$B$777,M$401)+'СЕТ СН'!$F$13</f>
        <v>413.06728520000001</v>
      </c>
      <c r="N417" s="37">
        <f>SUMIFS(СВЦЭМ!$L$34:$L$777,СВЦЭМ!$A$34:$A$777,$A417,СВЦЭМ!$B$34:$B$777,N$401)+'СЕТ СН'!$F$13</f>
        <v>435.97814445</v>
      </c>
      <c r="O417" s="37">
        <f>SUMIFS(СВЦЭМ!$L$34:$L$777,СВЦЭМ!$A$34:$A$777,$A417,СВЦЭМ!$B$34:$B$777,O$401)+'СЕТ СН'!$F$13</f>
        <v>450.70376705000001</v>
      </c>
      <c r="P417" s="37">
        <f>SUMIFS(СВЦЭМ!$L$34:$L$777,СВЦЭМ!$A$34:$A$777,$A417,СВЦЭМ!$B$34:$B$777,P$401)+'СЕТ СН'!$F$13</f>
        <v>423.81183514999998</v>
      </c>
      <c r="Q417" s="37">
        <f>SUMIFS(СВЦЭМ!$L$34:$L$777,СВЦЭМ!$A$34:$A$777,$A417,СВЦЭМ!$B$34:$B$777,Q$401)+'СЕТ СН'!$F$13</f>
        <v>410.15828876</v>
      </c>
      <c r="R417" s="37">
        <f>SUMIFS(СВЦЭМ!$L$34:$L$777,СВЦЭМ!$A$34:$A$777,$A417,СВЦЭМ!$B$34:$B$777,R$401)+'СЕТ СН'!$F$13</f>
        <v>408.73219884000002</v>
      </c>
      <c r="S417" s="37">
        <f>SUMIFS(СВЦЭМ!$L$34:$L$777,СВЦЭМ!$A$34:$A$777,$A417,СВЦЭМ!$B$34:$B$777,S$401)+'СЕТ СН'!$F$13</f>
        <v>413.63738905999998</v>
      </c>
      <c r="T417" s="37">
        <f>SUMIFS(СВЦЭМ!$L$34:$L$777,СВЦЭМ!$A$34:$A$777,$A417,СВЦЭМ!$B$34:$B$777,T$401)+'СЕТ СН'!$F$13</f>
        <v>419.79275002000003</v>
      </c>
      <c r="U417" s="37">
        <f>SUMIFS(СВЦЭМ!$L$34:$L$777,СВЦЭМ!$A$34:$A$777,$A417,СВЦЭМ!$B$34:$B$777,U$401)+'СЕТ СН'!$F$13</f>
        <v>423.59434007999999</v>
      </c>
      <c r="V417" s="37">
        <f>SUMIFS(СВЦЭМ!$L$34:$L$777,СВЦЭМ!$A$34:$A$777,$A417,СВЦЭМ!$B$34:$B$777,V$401)+'СЕТ СН'!$F$13</f>
        <v>411.95233429000001</v>
      </c>
      <c r="W417" s="37">
        <f>SUMIFS(СВЦЭМ!$L$34:$L$777,СВЦЭМ!$A$34:$A$777,$A417,СВЦЭМ!$B$34:$B$777,W$401)+'СЕТ СН'!$F$13</f>
        <v>421.48494400999999</v>
      </c>
      <c r="X417" s="37">
        <f>SUMIFS(СВЦЭМ!$L$34:$L$777,СВЦЭМ!$A$34:$A$777,$A417,СВЦЭМ!$B$34:$B$777,X$401)+'СЕТ СН'!$F$13</f>
        <v>427.17080515999999</v>
      </c>
      <c r="Y417" s="37">
        <f>SUMIFS(СВЦЭМ!$L$34:$L$777,СВЦЭМ!$A$34:$A$777,$A417,СВЦЭМ!$B$34:$B$777,Y$401)+'СЕТ СН'!$F$13</f>
        <v>483.61710148999998</v>
      </c>
    </row>
    <row r="418" spans="1:25" ht="15.75" x14ac:dyDescent="0.2">
      <c r="A418" s="36">
        <f t="shared" si="11"/>
        <v>42599</v>
      </c>
      <c r="B418" s="37">
        <f>SUMIFS(СВЦЭМ!$L$34:$L$777,СВЦЭМ!$A$34:$A$777,$A418,СВЦЭМ!$B$34:$B$777,B$401)+'СЕТ СН'!$F$13</f>
        <v>506.07490254999999</v>
      </c>
      <c r="C418" s="37">
        <f>SUMIFS(СВЦЭМ!$L$34:$L$777,СВЦЭМ!$A$34:$A$777,$A418,СВЦЭМ!$B$34:$B$777,C$401)+'СЕТ СН'!$F$13</f>
        <v>561.21874918000003</v>
      </c>
      <c r="D418" s="37">
        <f>SUMIFS(СВЦЭМ!$L$34:$L$777,СВЦЭМ!$A$34:$A$777,$A418,СВЦЭМ!$B$34:$B$777,D$401)+'СЕТ СН'!$F$13</f>
        <v>595.65110015000005</v>
      </c>
      <c r="E418" s="37">
        <f>SUMIFS(СВЦЭМ!$L$34:$L$777,СВЦЭМ!$A$34:$A$777,$A418,СВЦЭМ!$B$34:$B$777,E$401)+'СЕТ СН'!$F$13</f>
        <v>610.98733933999995</v>
      </c>
      <c r="F418" s="37">
        <f>SUMIFS(СВЦЭМ!$L$34:$L$777,СВЦЭМ!$A$34:$A$777,$A418,СВЦЭМ!$B$34:$B$777,F$401)+'СЕТ СН'!$F$13</f>
        <v>624.84314538000001</v>
      </c>
      <c r="G418" s="37">
        <f>SUMIFS(СВЦЭМ!$L$34:$L$777,СВЦЭМ!$A$34:$A$777,$A418,СВЦЭМ!$B$34:$B$777,G$401)+'СЕТ СН'!$F$13</f>
        <v>621.22078494000004</v>
      </c>
      <c r="H418" s="37">
        <f>SUMIFS(СВЦЭМ!$L$34:$L$777,СВЦЭМ!$A$34:$A$777,$A418,СВЦЭМ!$B$34:$B$777,H$401)+'СЕТ СН'!$F$13</f>
        <v>576.40600492999999</v>
      </c>
      <c r="I418" s="37">
        <f>SUMIFS(СВЦЭМ!$L$34:$L$777,СВЦЭМ!$A$34:$A$777,$A418,СВЦЭМ!$B$34:$B$777,I$401)+'СЕТ СН'!$F$13</f>
        <v>538.71314600999995</v>
      </c>
      <c r="J418" s="37">
        <f>SUMIFS(СВЦЭМ!$L$34:$L$777,СВЦЭМ!$A$34:$A$777,$A418,СВЦЭМ!$B$34:$B$777,J$401)+'СЕТ СН'!$F$13</f>
        <v>466.65445684999997</v>
      </c>
      <c r="K418" s="37">
        <f>SUMIFS(СВЦЭМ!$L$34:$L$777,СВЦЭМ!$A$34:$A$777,$A418,СВЦЭМ!$B$34:$B$777,K$401)+'СЕТ СН'!$F$13</f>
        <v>425.99583727999999</v>
      </c>
      <c r="L418" s="37">
        <f>SUMIFS(СВЦЭМ!$L$34:$L$777,СВЦЭМ!$A$34:$A$777,$A418,СВЦЭМ!$B$34:$B$777,L$401)+'СЕТ СН'!$F$13</f>
        <v>399.79489195000002</v>
      </c>
      <c r="M418" s="37">
        <f>SUMIFS(СВЦЭМ!$L$34:$L$777,СВЦЭМ!$A$34:$A$777,$A418,СВЦЭМ!$B$34:$B$777,M$401)+'СЕТ СН'!$F$13</f>
        <v>391.64782996999998</v>
      </c>
      <c r="N418" s="37">
        <f>SUMIFS(СВЦЭМ!$L$34:$L$777,СВЦЭМ!$A$34:$A$777,$A418,СВЦЭМ!$B$34:$B$777,N$401)+'СЕТ СН'!$F$13</f>
        <v>400.84577453000003</v>
      </c>
      <c r="O418" s="37">
        <f>SUMIFS(СВЦЭМ!$L$34:$L$777,СВЦЭМ!$A$34:$A$777,$A418,СВЦЭМ!$B$34:$B$777,O$401)+'СЕТ СН'!$F$13</f>
        <v>396.65153855</v>
      </c>
      <c r="P418" s="37">
        <f>SUMIFS(СВЦЭМ!$L$34:$L$777,СВЦЭМ!$A$34:$A$777,$A418,СВЦЭМ!$B$34:$B$777,P$401)+'СЕТ СН'!$F$13</f>
        <v>399.79495214000002</v>
      </c>
      <c r="Q418" s="37">
        <f>SUMIFS(СВЦЭМ!$L$34:$L$777,СВЦЭМ!$A$34:$A$777,$A418,СВЦЭМ!$B$34:$B$777,Q$401)+'СЕТ СН'!$F$13</f>
        <v>402.29630587999998</v>
      </c>
      <c r="R418" s="37">
        <f>SUMIFS(СВЦЭМ!$L$34:$L$777,СВЦЭМ!$A$34:$A$777,$A418,СВЦЭМ!$B$34:$B$777,R$401)+'СЕТ СН'!$F$13</f>
        <v>412.82081032000002</v>
      </c>
      <c r="S418" s="37">
        <f>SUMIFS(СВЦЭМ!$L$34:$L$777,СВЦЭМ!$A$34:$A$777,$A418,СВЦЭМ!$B$34:$B$777,S$401)+'СЕТ СН'!$F$13</f>
        <v>427.51113442000002</v>
      </c>
      <c r="T418" s="37">
        <f>SUMIFS(СВЦЭМ!$L$34:$L$777,СВЦЭМ!$A$34:$A$777,$A418,СВЦЭМ!$B$34:$B$777,T$401)+'СЕТ СН'!$F$13</f>
        <v>463.02724639000002</v>
      </c>
      <c r="U418" s="37">
        <f>SUMIFS(СВЦЭМ!$L$34:$L$777,СВЦЭМ!$A$34:$A$777,$A418,СВЦЭМ!$B$34:$B$777,U$401)+'СЕТ СН'!$F$13</f>
        <v>467.92059380000001</v>
      </c>
      <c r="V418" s="37">
        <f>SUMIFS(СВЦЭМ!$L$34:$L$777,СВЦЭМ!$A$34:$A$777,$A418,СВЦЭМ!$B$34:$B$777,V$401)+'СЕТ СН'!$F$13</f>
        <v>448.09338523000002</v>
      </c>
      <c r="W418" s="37">
        <f>SUMIFS(СВЦЭМ!$L$34:$L$777,СВЦЭМ!$A$34:$A$777,$A418,СВЦЭМ!$B$34:$B$777,W$401)+'СЕТ СН'!$F$13</f>
        <v>439.57015596999997</v>
      </c>
      <c r="X418" s="37">
        <f>SUMIFS(СВЦЭМ!$L$34:$L$777,СВЦЭМ!$A$34:$A$777,$A418,СВЦЭМ!$B$34:$B$777,X$401)+'СЕТ СН'!$F$13</f>
        <v>434.16541240999999</v>
      </c>
      <c r="Y418" s="37">
        <f>SUMIFS(СВЦЭМ!$L$34:$L$777,СВЦЭМ!$A$34:$A$777,$A418,СВЦЭМ!$B$34:$B$777,Y$401)+'СЕТ СН'!$F$13</f>
        <v>480.51063837999999</v>
      </c>
    </row>
    <row r="419" spans="1:25" ht="15.75" x14ac:dyDescent="0.2">
      <c r="A419" s="36">
        <f t="shared" si="11"/>
        <v>42600</v>
      </c>
      <c r="B419" s="37">
        <f>SUMIFS(СВЦЭМ!$L$34:$L$777,СВЦЭМ!$A$34:$A$777,$A419,СВЦЭМ!$B$34:$B$777,B$401)+'СЕТ СН'!$F$13</f>
        <v>474.97992363999998</v>
      </c>
      <c r="C419" s="37">
        <f>SUMIFS(СВЦЭМ!$L$34:$L$777,СВЦЭМ!$A$34:$A$777,$A419,СВЦЭМ!$B$34:$B$777,C$401)+'СЕТ СН'!$F$13</f>
        <v>511.759007</v>
      </c>
      <c r="D419" s="37">
        <f>SUMIFS(СВЦЭМ!$L$34:$L$777,СВЦЭМ!$A$34:$A$777,$A419,СВЦЭМ!$B$34:$B$777,D$401)+'СЕТ СН'!$F$13</f>
        <v>538.75747436999995</v>
      </c>
      <c r="E419" s="37">
        <f>SUMIFS(СВЦЭМ!$L$34:$L$777,СВЦЭМ!$A$34:$A$777,$A419,СВЦЭМ!$B$34:$B$777,E$401)+'СЕТ СН'!$F$13</f>
        <v>550.79152675</v>
      </c>
      <c r="F419" s="37">
        <f>SUMIFS(СВЦЭМ!$L$34:$L$777,СВЦЭМ!$A$34:$A$777,$A419,СВЦЭМ!$B$34:$B$777,F$401)+'СЕТ СН'!$F$13</f>
        <v>563.80846493000001</v>
      </c>
      <c r="G419" s="37">
        <f>SUMIFS(СВЦЭМ!$L$34:$L$777,СВЦЭМ!$A$34:$A$777,$A419,СВЦЭМ!$B$34:$B$777,G$401)+'СЕТ СН'!$F$13</f>
        <v>561.33975659999999</v>
      </c>
      <c r="H419" s="37">
        <f>SUMIFS(СВЦЭМ!$L$34:$L$777,СВЦЭМ!$A$34:$A$777,$A419,СВЦЭМ!$B$34:$B$777,H$401)+'СЕТ СН'!$F$13</f>
        <v>538.75144150999995</v>
      </c>
      <c r="I419" s="37">
        <f>SUMIFS(СВЦЭМ!$L$34:$L$777,СВЦЭМ!$A$34:$A$777,$A419,СВЦЭМ!$B$34:$B$777,I$401)+'СЕТ СН'!$F$13</f>
        <v>497.81733249000001</v>
      </c>
      <c r="J419" s="37">
        <f>SUMIFS(СВЦЭМ!$L$34:$L$777,СВЦЭМ!$A$34:$A$777,$A419,СВЦЭМ!$B$34:$B$777,J$401)+'СЕТ СН'!$F$13</f>
        <v>429.46788892000001</v>
      </c>
      <c r="K419" s="37">
        <f>SUMIFS(СВЦЭМ!$L$34:$L$777,СВЦЭМ!$A$34:$A$777,$A419,СВЦЭМ!$B$34:$B$777,K$401)+'СЕТ СН'!$F$13</f>
        <v>389.63083102000002</v>
      </c>
      <c r="L419" s="37">
        <f>SUMIFS(СВЦЭМ!$L$34:$L$777,СВЦЭМ!$A$34:$A$777,$A419,СВЦЭМ!$B$34:$B$777,L$401)+'СЕТ СН'!$F$13</f>
        <v>366.80969259</v>
      </c>
      <c r="M419" s="37">
        <f>SUMIFS(СВЦЭМ!$L$34:$L$777,СВЦЭМ!$A$34:$A$777,$A419,СВЦЭМ!$B$34:$B$777,M$401)+'СЕТ СН'!$F$13</f>
        <v>376.69032518</v>
      </c>
      <c r="N419" s="37">
        <f>SUMIFS(СВЦЭМ!$L$34:$L$777,СВЦЭМ!$A$34:$A$777,$A419,СВЦЭМ!$B$34:$B$777,N$401)+'СЕТ СН'!$F$13</f>
        <v>366.57151219000002</v>
      </c>
      <c r="O419" s="37">
        <f>SUMIFS(СВЦЭМ!$L$34:$L$777,СВЦЭМ!$A$34:$A$777,$A419,СВЦЭМ!$B$34:$B$777,O$401)+'СЕТ СН'!$F$13</f>
        <v>370.24826066999998</v>
      </c>
      <c r="P419" s="37">
        <f>SUMIFS(СВЦЭМ!$L$34:$L$777,СВЦЭМ!$A$34:$A$777,$A419,СВЦЭМ!$B$34:$B$777,P$401)+'СЕТ СН'!$F$13</f>
        <v>360.95996653999998</v>
      </c>
      <c r="Q419" s="37">
        <f>SUMIFS(СВЦЭМ!$L$34:$L$777,СВЦЭМ!$A$34:$A$777,$A419,СВЦЭМ!$B$34:$B$777,Q$401)+'СЕТ СН'!$F$13</f>
        <v>356.94514022999999</v>
      </c>
      <c r="R419" s="37">
        <f>SUMIFS(СВЦЭМ!$L$34:$L$777,СВЦЭМ!$A$34:$A$777,$A419,СВЦЭМ!$B$34:$B$777,R$401)+'СЕТ СН'!$F$13</f>
        <v>357.54396795999997</v>
      </c>
      <c r="S419" s="37">
        <f>SUMIFS(СВЦЭМ!$L$34:$L$777,СВЦЭМ!$A$34:$A$777,$A419,СВЦЭМ!$B$34:$B$777,S$401)+'СЕТ СН'!$F$13</f>
        <v>362.24476407999998</v>
      </c>
      <c r="T419" s="37">
        <f>SUMIFS(СВЦЭМ!$L$34:$L$777,СВЦЭМ!$A$34:$A$777,$A419,СВЦЭМ!$B$34:$B$777,T$401)+'СЕТ СН'!$F$13</f>
        <v>364.89186175999998</v>
      </c>
      <c r="U419" s="37">
        <f>SUMIFS(СВЦЭМ!$L$34:$L$777,СВЦЭМ!$A$34:$A$777,$A419,СВЦЭМ!$B$34:$B$777,U$401)+'СЕТ СН'!$F$13</f>
        <v>363.29587242000002</v>
      </c>
      <c r="V419" s="37">
        <f>SUMIFS(СВЦЭМ!$L$34:$L$777,СВЦЭМ!$A$34:$A$777,$A419,СВЦЭМ!$B$34:$B$777,V$401)+'СЕТ СН'!$F$13</f>
        <v>373.38933793000001</v>
      </c>
      <c r="W419" s="37">
        <f>SUMIFS(СВЦЭМ!$L$34:$L$777,СВЦЭМ!$A$34:$A$777,$A419,СВЦЭМ!$B$34:$B$777,W$401)+'СЕТ СН'!$F$13</f>
        <v>391.34774242999998</v>
      </c>
      <c r="X419" s="37">
        <f>SUMIFS(СВЦЭМ!$L$34:$L$777,СВЦЭМ!$A$34:$A$777,$A419,СВЦЭМ!$B$34:$B$777,X$401)+'СЕТ СН'!$F$13</f>
        <v>377.54248842999999</v>
      </c>
      <c r="Y419" s="37">
        <f>SUMIFS(СВЦЭМ!$L$34:$L$777,СВЦЭМ!$A$34:$A$777,$A419,СВЦЭМ!$B$34:$B$777,Y$401)+'СЕТ СН'!$F$13</f>
        <v>425.38864723</v>
      </c>
    </row>
    <row r="420" spans="1:25" ht="15.75" x14ac:dyDescent="0.2">
      <c r="A420" s="36">
        <f t="shared" si="11"/>
        <v>42601</v>
      </c>
      <c r="B420" s="37">
        <f>SUMIFS(СВЦЭМ!$L$34:$L$777,СВЦЭМ!$A$34:$A$777,$A420,СВЦЭМ!$B$34:$B$777,B$401)+'СЕТ СН'!$F$13</f>
        <v>483.89246699</v>
      </c>
      <c r="C420" s="37">
        <f>SUMIFS(СВЦЭМ!$L$34:$L$777,СВЦЭМ!$A$34:$A$777,$A420,СВЦЭМ!$B$34:$B$777,C$401)+'СЕТ СН'!$F$13</f>
        <v>531.29718796999998</v>
      </c>
      <c r="D420" s="37">
        <f>SUMIFS(СВЦЭМ!$L$34:$L$777,СВЦЭМ!$A$34:$A$777,$A420,СВЦЭМ!$B$34:$B$777,D$401)+'СЕТ СН'!$F$13</f>
        <v>560.35774244000004</v>
      </c>
      <c r="E420" s="37">
        <f>SUMIFS(СВЦЭМ!$L$34:$L$777,СВЦЭМ!$A$34:$A$777,$A420,СВЦЭМ!$B$34:$B$777,E$401)+'СЕТ СН'!$F$13</f>
        <v>559.94707331999996</v>
      </c>
      <c r="F420" s="37">
        <f>SUMIFS(СВЦЭМ!$L$34:$L$777,СВЦЭМ!$A$34:$A$777,$A420,СВЦЭМ!$B$34:$B$777,F$401)+'СЕТ СН'!$F$13</f>
        <v>568.04913052999996</v>
      </c>
      <c r="G420" s="37">
        <f>SUMIFS(СВЦЭМ!$L$34:$L$777,СВЦЭМ!$A$34:$A$777,$A420,СВЦЭМ!$B$34:$B$777,G$401)+'СЕТ СН'!$F$13</f>
        <v>556.47300113999995</v>
      </c>
      <c r="H420" s="37">
        <f>SUMIFS(СВЦЭМ!$L$34:$L$777,СВЦЭМ!$A$34:$A$777,$A420,СВЦЭМ!$B$34:$B$777,H$401)+'СЕТ СН'!$F$13</f>
        <v>530.30414597000004</v>
      </c>
      <c r="I420" s="37">
        <f>SUMIFS(СВЦЭМ!$L$34:$L$777,СВЦЭМ!$A$34:$A$777,$A420,СВЦЭМ!$B$34:$B$777,I$401)+'СЕТ СН'!$F$13</f>
        <v>477.14720053000002</v>
      </c>
      <c r="J420" s="37">
        <f>SUMIFS(СВЦЭМ!$L$34:$L$777,СВЦЭМ!$A$34:$A$777,$A420,СВЦЭМ!$B$34:$B$777,J$401)+'СЕТ СН'!$F$13</f>
        <v>421.91987504000002</v>
      </c>
      <c r="K420" s="37">
        <f>SUMIFS(СВЦЭМ!$L$34:$L$777,СВЦЭМ!$A$34:$A$777,$A420,СВЦЭМ!$B$34:$B$777,K$401)+'СЕТ СН'!$F$13</f>
        <v>376.48041554000002</v>
      </c>
      <c r="L420" s="37">
        <f>SUMIFS(СВЦЭМ!$L$34:$L$777,СВЦЭМ!$A$34:$A$777,$A420,СВЦЭМ!$B$34:$B$777,L$401)+'СЕТ СН'!$F$13</f>
        <v>363.78858480000002</v>
      </c>
      <c r="M420" s="37">
        <f>SUMIFS(СВЦЭМ!$L$34:$L$777,СВЦЭМ!$A$34:$A$777,$A420,СВЦЭМ!$B$34:$B$777,M$401)+'СЕТ СН'!$F$13</f>
        <v>366.32428636999998</v>
      </c>
      <c r="N420" s="37">
        <f>SUMIFS(СВЦЭМ!$L$34:$L$777,СВЦЭМ!$A$34:$A$777,$A420,СВЦЭМ!$B$34:$B$777,N$401)+'СЕТ СН'!$F$13</f>
        <v>386.21506373</v>
      </c>
      <c r="O420" s="37">
        <f>SUMIFS(СВЦЭМ!$L$34:$L$777,СВЦЭМ!$A$34:$A$777,$A420,СВЦЭМ!$B$34:$B$777,O$401)+'СЕТ СН'!$F$13</f>
        <v>398.59822523000003</v>
      </c>
      <c r="P420" s="37">
        <f>SUMIFS(СВЦЭМ!$L$34:$L$777,СВЦЭМ!$A$34:$A$777,$A420,СВЦЭМ!$B$34:$B$777,P$401)+'СЕТ СН'!$F$13</f>
        <v>397.17165838</v>
      </c>
      <c r="Q420" s="37">
        <f>SUMIFS(СВЦЭМ!$L$34:$L$777,СВЦЭМ!$A$34:$A$777,$A420,СВЦЭМ!$B$34:$B$777,Q$401)+'СЕТ СН'!$F$13</f>
        <v>401.95648662000002</v>
      </c>
      <c r="R420" s="37">
        <f>SUMIFS(СВЦЭМ!$L$34:$L$777,СВЦЭМ!$A$34:$A$777,$A420,СВЦЭМ!$B$34:$B$777,R$401)+'СЕТ СН'!$F$13</f>
        <v>398.82506065000001</v>
      </c>
      <c r="S420" s="37">
        <f>SUMIFS(СВЦЭМ!$L$34:$L$777,СВЦЭМ!$A$34:$A$777,$A420,СВЦЭМ!$B$34:$B$777,S$401)+'СЕТ СН'!$F$13</f>
        <v>395.83769673</v>
      </c>
      <c r="T420" s="37">
        <f>SUMIFS(СВЦЭМ!$L$34:$L$777,СВЦЭМ!$A$34:$A$777,$A420,СВЦЭМ!$B$34:$B$777,T$401)+'СЕТ СН'!$F$13</f>
        <v>390.98079666000001</v>
      </c>
      <c r="U420" s="37">
        <f>SUMIFS(СВЦЭМ!$L$34:$L$777,СВЦЭМ!$A$34:$A$777,$A420,СВЦЭМ!$B$34:$B$777,U$401)+'СЕТ СН'!$F$13</f>
        <v>395.83528304999999</v>
      </c>
      <c r="V420" s="37">
        <f>SUMIFS(СВЦЭМ!$L$34:$L$777,СВЦЭМ!$A$34:$A$777,$A420,СВЦЭМ!$B$34:$B$777,V$401)+'СЕТ СН'!$F$13</f>
        <v>396.89950162999997</v>
      </c>
      <c r="W420" s="37">
        <f>SUMIFS(СВЦЭМ!$L$34:$L$777,СВЦЭМ!$A$34:$A$777,$A420,СВЦЭМ!$B$34:$B$777,W$401)+'СЕТ СН'!$F$13</f>
        <v>394.30851941999998</v>
      </c>
      <c r="X420" s="37">
        <f>SUMIFS(СВЦЭМ!$L$34:$L$777,СВЦЭМ!$A$34:$A$777,$A420,СВЦЭМ!$B$34:$B$777,X$401)+'СЕТ СН'!$F$13</f>
        <v>367.25999152000003</v>
      </c>
      <c r="Y420" s="37">
        <f>SUMIFS(СВЦЭМ!$L$34:$L$777,СВЦЭМ!$A$34:$A$777,$A420,СВЦЭМ!$B$34:$B$777,Y$401)+'СЕТ СН'!$F$13</f>
        <v>393.30914480000001</v>
      </c>
    </row>
    <row r="421" spans="1:25" ht="15.75" x14ac:dyDescent="0.2">
      <c r="A421" s="36">
        <f t="shared" si="11"/>
        <v>42602</v>
      </c>
      <c r="B421" s="37">
        <f>SUMIFS(СВЦЭМ!$L$34:$L$777,СВЦЭМ!$A$34:$A$777,$A421,СВЦЭМ!$B$34:$B$777,B$401)+'СЕТ СН'!$F$13</f>
        <v>417.11624143</v>
      </c>
      <c r="C421" s="37">
        <f>SUMIFS(СВЦЭМ!$L$34:$L$777,СВЦЭМ!$A$34:$A$777,$A421,СВЦЭМ!$B$34:$B$777,C$401)+'СЕТ СН'!$F$13</f>
        <v>427.94666635999999</v>
      </c>
      <c r="D421" s="37">
        <f>SUMIFS(СВЦЭМ!$L$34:$L$777,СВЦЭМ!$A$34:$A$777,$A421,СВЦЭМ!$B$34:$B$777,D$401)+'СЕТ СН'!$F$13</f>
        <v>458.70132008000002</v>
      </c>
      <c r="E421" s="37">
        <f>SUMIFS(СВЦЭМ!$L$34:$L$777,СВЦЭМ!$A$34:$A$777,$A421,СВЦЭМ!$B$34:$B$777,E$401)+'СЕТ СН'!$F$13</f>
        <v>473.84189859999998</v>
      </c>
      <c r="F421" s="37">
        <f>SUMIFS(СВЦЭМ!$L$34:$L$777,СВЦЭМ!$A$34:$A$777,$A421,СВЦЭМ!$B$34:$B$777,F$401)+'СЕТ СН'!$F$13</f>
        <v>478.67381757999999</v>
      </c>
      <c r="G421" s="37">
        <f>SUMIFS(СВЦЭМ!$L$34:$L$777,СВЦЭМ!$A$34:$A$777,$A421,СВЦЭМ!$B$34:$B$777,G$401)+'СЕТ СН'!$F$13</f>
        <v>475.17662948999998</v>
      </c>
      <c r="H421" s="37">
        <f>SUMIFS(СВЦЭМ!$L$34:$L$777,СВЦЭМ!$A$34:$A$777,$A421,СВЦЭМ!$B$34:$B$777,H$401)+'СЕТ СН'!$F$13</f>
        <v>478.51544192</v>
      </c>
      <c r="I421" s="37">
        <f>SUMIFS(СВЦЭМ!$L$34:$L$777,СВЦЭМ!$A$34:$A$777,$A421,СВЦЭМ!$B$34:$B$777,I$401)+'СЕТ СН'!$F$13</f>
        <v>469.71150282999997</v>
      </c>
      <c r="J421" s="37">
        <f>SUMIFS(СВЦЭМ!$L$34:$L$777,СВЦЭМ!$A$34:$A$777,$A421,СВЦЭМ!$B$34:$B$777,J$401)+'СЕТ СН'!$F$13</f>
        <v>430.22117995000002</v>
      </c>
      <c r="K421" s="37">
        <f>SUMIFS(СВЦЭМ!$L$34:$L$777,СВЦЭМ!$A$34:$A$777,$A421,СВЦЭМ!$B$34:$B$777,K$401)+'СЕТ СН'!$F$13</f>
        <v>395.45511183000002</v>
      </c>
      <c r="L421" s="37">
        <f>SUMIFS(СВЦЭМ!$L$34:$L$777,СВЦЭМ!$A$34:$A$777,$A421,СВЦЭМ!$B$34:$B$777,L$401)+'СЕТ СН'!$F$13</f>
        <v>380.64122765000002</v>
      </c>
      <c r="M421" s="37">
        <f>SUMIFS(СВЦЭМ!$L$34:$L$777,СВЦЭМ!$A$34:$A$777,$A421,СВЦЭМ!$B$34:$B$777,M$401)+'СЕТ СН'!$F$13</f>
        <v>461.26707922999998</v>
      </c>
      <c r="N421" s="37">
        <f>SUMIFS(СВЦЭМ!$L$34:$L$777,СВЦЭМ!$A$34:$A$777,$A421,СВЦЭМ!$B$34:$B$777,N$401)+'СЕТ СН'!$F$13</f>
        <v>458.18302977000002</v>
      </c>
      <c r="O421" s="37">
        <f>SUMIFS(СВЦЭМ!$L$34:$L$777,СВЦЭМ!$A$34:$A$777,$A421,СВЦЭМ!$B$34:$B$777,O$401)+'СЕТ СН'!$F$13</f>
        <v>456.40684821000002</v>
      </c>
      <c r="P421" s="37">
        <f>SUMIFS(СВЦЭМ!$L$34:$L$777,СВЦЭМ!$A$34:$A$777,$A421,СВЦЭМ!$B$34:$B$777,P$401)+'СЕТ СН'!$F$13</f>
        <v>436.53180672000002</v>
      </c>
      <c r="Q421" s="37">
        <f>SUMIFS(СВЦЭМ!$L$34:$L$777,СВЦЭМ!$A$34:$A$777,$A421,СВЦЭМ!$B$34:$B$777,Q$401)+'СЕТ СН'!$F$13</f>
        <v>430.66565585000001</v>
      </c>
      <c r="R421" s="37">
        <f>SUMIFS(СВЦЭМ!$L$34:$L$777,СВЦЭМ!$A$34:$A$777,$A421,СВЦЭМ!$B$34:$B$777,R$401)+'СЕТ СН'!$F$13</f>
        <v>412.94775379999999</v>
      </c>
      <c r="S421" s="37">
        <f>SUMIFS(СВЦЭМ!$L$34:$L$777,СВЦЭМ!$A$34:$A$777,$A421,СВЦЭМ!$B$34:$B$777,S$401)+'СЕТ СН'!$F$13</f>
        <v>397.18949708999997</v>
      </c>
      <c r="T421" s="37">
        <f>SUMIFS(СВЦЭМ!$L$34:$L$777,СВЦЭМ!$A$34:$A$777,$A421,СВЦЭМ!$B$34:$B$777,T$401)+'СЕТ СН'!$F$13</f>
        <v>397.46374526</v>
      </c>
      <c r="U421" s="37">
        <f>SUMIFS(СВЦЭМ!$L$34:$L$777,СВЦЭМ!$A$34:$A$777,$A421,СВЦЭМ!$B$34:$B$777,U$401)+'СЕТ СН'!$F$13</f>
        <v>396.88567289000002</v>
      </c>
      <c r="V421" s="37">
        <f>SUMIFS(СВЦЭМ!$L$34:$L$777,СВЦЭМ!$A$34:$A$777,$A421,СВЦЭМ!$B$34:$B$777,V$401)+'СЕТ СН'!$F$13</f>
        <v>393.91164442000002</v>
      </c>
      <c r="W421" s="37">
        <f>SUMIFS(СВЦЭМ!$L$34:$L$777,СВЦЭМ!$A$34:$A$777,$A421,СВЦЭМ!$B$34:$B$777,W$401)+'СЕТ СН'!$F$13</f>
        <v>405.15377078</v>
      </c>
      <c r="X421" s="37">
        <f>SUMIFS(СВЦЭМ!$L$34:$L$777,СВЦЭМ!$A$34:$A$777,$A421,СВЦЭМ!$B$34:$B$777,X$401)+'СЕТ СН'!$F$13</f>
        <v>398.08011002000001</v>
      </c>
      <c r="Y421" s="37">
        <f>SUMIFS(СВЦЭМ!$L$34:$L$777,СВЦЭМ!$A$34:$A$777,$A421,СВЦЭМ!$B$34:$B$777,Y$401)+'СЕТ СН'!$F$13</f>
        <v>427.85890705999998</v>
      </c>
    </row>
    <row r="422" spans="1:25" ht="15.75" x14ac:dyDescent="0.2">
      <c r="A422" s="36">
        <f t="shared" si="11"/>
        <v>42603</v>
      </c>
      <c r="B422" s="37">
        <f>SUMIFS(СВЦЭМ!$L$34:$L$777,СВЦЭМ!$A$34:$A$777,$A422,СВЦЭМ!$B$34:$B$777,B$401)+'СЕТ СН'!$F$13</f>
        <v>494.51832043000002</v>
      </c>
      <c r="C422" s="37">
        <f>SUMIFS(СВЦЭМ!$L$34:$L$777,СВЦЭМ!$A$34:$A$777,$A422,СВЦЭМ!$B$34:$B$777,C$401)+'СЕТ СН'!$F$13</f>
        <v>538.45945144999996</v>
      </c>
      <c r="D422" s="37">
        <f>SUMIFS(СВЦЭМ!$L$34:$L$777,СВЦЭМ!$A$34:$A$777,$A422,СВЦЭМ!$B$34:$B$777,D$401)+'СЕТ СН'!$F$13</f>
        <v>577.25212658999999</v>
      </c>
      <c r="E422" s="37">
        <f>SUMIFS(СВЦЭМ!$L$34:$L$777,СВЦЭМ!$A$34:$A$777,$A422,СВЦЭМ!$B$34:$B$777,E$401)+'СЕТ СН'!$F$13</f>
        <v>593.83414532999996</v>
      </c>
      <c r="F422" s="37">
        <f>SUMIFS(СВЦЭМ!$L$34:$L$777,СВЦЭМ!$A$34:$A$777,$A422,СВЦЭМ!$B$34:$B$777,F$401)+'СЕТ СН'!$F$13</f>
        <v>600.17464202999997</v>
      </c>
      <c r="G422" s="37">
        <f>SUMIFS(СВЦЭМ!$L$34:$L$777,СВЦЭМ!$A$34:$A$777,$A422,СВЦЭМ!$B$34:$B$777,G$401)+'СЕТ СН'!$F$13</f>
        <v>596.65510280000001</v>
      </c>
      <c r="H422" s="37">
        <f>SUMIFS(СВЦЭМ!$L$34:$L$777,СВЦЭМ!$A$34:$A$777,$A422,СВЦЭМ!$B$34:$B$777,H$401)+'СЕТ СН'!$F$13</f>
        <v>582.75327454000001</v>
      </c>
      <c r="I422" s="37">
        <f>SUMIFS(СВЦЭМ!$L$34:$L$777,СВЦЭМ!$A$34:$A$777,$A422,СВЦЭМ!$B$34:$B$777,I$401)+'СЕТ СН'!$F$13</f>
        <v>554.59691926999994</v>
      </c>
      <c r="J422" s="37">
        <f>SUMIFS(СВЦЭМ!$L$34:$L$777,СВЦЭМ!$A$34:$A$777,$A422,СВЦЭМ!$B$34:$B$777,J$401)+'СЕТ СН'!$F$13</f>
        <v>487.48640723</v>
      </c>
      <c r="K422" s="37">
        <f>SUMIFS(СВЦЭМ!$L$34:$L$777,СВЦЭМ!$A$34:$A$777,$A422,СВЦЭМ!$B$34:$B$777,K$401)+'СЕТ СН'!$F$13</f>
        <v>423.34976475000002</v>
      </c>
      <c r="L422" s="37">
        <f>SUMIFS(СВЦЭМ!$L$34:$L$777,СВЦЭМ!$A$34:$A$777,$A422,СВЦЭМ!$B$34:$B$777,L$401)+'СЕТ СН'!$F$13</f>
        <v>420.63209081999997</v>
      </c>
      <c r="M422" s="37">
        <f>SUMIFS(СВЦЭМ!$L$34:$L$777,СВЦЭМ!$A$34:$A$777,$A422,СВЦЭМ!$B$34:$B$777,M$401)+'СЕТ СН'!$F$13</f>
        <v>460.63633097000002</v>
      </c>
      <c r="N422" s="37">
        <f>SUMIFS(СВЦЭМ!$L$34:$L$777,СВЦЭМ!$A$34:$A$777,$A422,СВЦЭМ!$B$34:$B$777,N$401)+'СЕТ СН'!$F$13</f>
        <v>463.80572314</v>
      </c>
      <c r="O422" s="37">
        <f>SUMIFS(СВЦЭМ!$L$34:$L$777,СВЦЭМ!$A$34:$A$777,$A422,СВЦЭМ!$B$34:$B$777,O$401)+'СЕТ СН'!$F$13</f>
        <v>469.07057420000001</v>
      </c>
      <c r="P422" s="37">
        <f>SUMIFS(СВЦЭМ!$L$34:$L$777,СВЦЭМ!$A$34:$A$777,$A422,СВЦЭМ!$B$34:$B$777,P$401)+'СЕТ СН'!$F$13</f>
        <v>455.50512366999999</v>
      </c>
      <c r="Q422" s="37">
        <f>SUMIFS(СВЦЭМ!$L$34:$L$777,СВЦЭМ!$A$34:$A$777,$A422,СВЦЭМ!$B$34:$B$777,Q$401)+'СЕТ СН'!$F$13</f>
        <v>454.25177468999999</v>
      </c>
      <c r="R422" s="37">
        <f>SUMIFS(СВЦЭМ!$L$34:$L$777,СВЦЭМ!$A$34:$A$777,$A422,СВЦЭМ!$B$34:$B$777,R$401)+'СЕТ СН'!$F$13</f>
        <v>445.94935459999999</v>
      </c>
      <c r="S422" s="37">
        <f>SUMIFS(СВЦЭМ!$L$34:$L$777,СВЦЭМ!$A$34:$A$777,$A422,СВЦЭМ!$B$34:$B$777,S$401)+'СЕТ СН'!$F$13</f>
        <v>443.57028059999999</v>
      </c>
      <c r="T422" s="37">
        <f>SUMIFS(СВЦЭМ!$L$34:$L$777,СВЦЭМ!$A$34:$A$777,$A422,СВЦЭМ!$B$34:$B$777,T$401)+'СЕТ СН'!$F$13</f>
        <v>444.84497363000003</v>
      </c>
      <c r="U422" s="37">
        <f>SUMIFS(СВЦЭМ!$L$34:$L$777,СВЦЭМ!$A$34:$A$777,$A422,СВЦЭМ!$B$34:$B$777,U$401)+'СЕТ СН'!$F$13</f>
        <v>449.99491703000001</v>
      </c>
      <c r="V422" s="37">
        <f>SUMIFS(СВЦЭМ!$L$34:$L$777,СВЦЭМ!$A$34:$A$777,$A422,СВЦЭМ!$B$34:$B$777,V$401)+'СЕТ СН'!$F$13</f>
        <v>409.01433417999999</v>
      </c>
      <c r="W422" s="37">
        <f>SUMIFS(СВЦЭМ!$L$34:$L$777,СВЦЭМ!$A$34:$A$777,$A422,СВЦЭМ!$B$34:$B$777,W$401)+'СЕТ СН'!$F$13</f>
        <v>484.04293834999999</v>
      </c>
      <c r="X422" s="37">
        <f>SUMIFS(СВЦЭМ!$L$34:$L$777,СВЦЭМ!$A$34:$A$777,$A422,СВЦЭМ!$B$34:$B$777,X$401)+'СЕТ СН'!$F$13</f>
        <v>453.37241532000002</v>
      </c>
      <c r="Y422" s="37">
        <f>SUMIFS(СВЦЭМ!$L$34:$L$777,СВЦЭМ!$A$34:$A$777,$A422,СВЦЭМ!$B$34:$B$777,Y$401)+'СЕТ СН'!$F$13</f>
        <v>423.66831689000003</v>
      </c>
    </row>
    <row r="423" spans="1:25" ht="15.75" x14ac:dyDescent="0.2">
      <c r="A423" s="36">
        <f t="shared" si="11"/>
        <v>42604</v>
      </c>
      <c r="B423" s="37">
        <f>SUMIFS(СВЦЭМ!$L$34:$L$777,СВЦЭМ!$A$34:$A$777,$A423,СВЦЭМ!$B$34:$B$777,B$401)+'СЕТ СН'!$F$13</f>
        <v>434.26735694000001</v>
      </c>
      <c r="C423" s="37">
        <f>SUMIFS(СВЦЭМ!$L$34:$L$777,СВЦЭМ!$A$34:$A$777,$A423,СВЦЭМ!$B$34:$B$777,C$401)+'СЕТ СН'!$F$13</f>
        <v>486.78009538999999</v>
      </c>
      <c r="D423" s="37">
        <f>SUMIFS(СВЦЭМ!$L$34:$L$777,СВЦЭМ!$A$34:$A$777,$A423,СВЦЭМ!$B$34:$B$777,D$401)+'СЕТ СН'!$F$13</f>
        <v>514.93669177000004</v>
      </c>
      <c r="E423" s="37">
        <f>SUMIFS(СВЦЭМ!$L$34:$L$777,СВЦЭМ!$A$34:$A$777,$A423,СВЦЭМ!$B$34:$B$777,E$401)+'СЕТ СН'!$F$13</f>
        <v>513.82476271999997</v>
      </c>
      <c r="F423" s="37">
        <f>SUMIFS(СВЦЭМ!$L$34:$L$777,СВЦЭМ!$A$34:$A$777,$A423,СВЦЭМ!$B$34:$B$777,F$401)+'СЕТ СН'!$F$13</f>
        <v>527.31424996999999</v>
      </c>
      <c r="G423" s="37">
        <f>SUMIFS(СВЦЭМ!$L$34:$L$777,СВЦЭМ!$A$34:$A$777,$A423,СВЦЭМ!$B$34:$B$777,G$401)+'СЕТ СН'!$F$13</f>
        <v>536.70537679999995</v>
      </c>
      <c r="H423" s="37">
        <f>SUMIFS(СВЦЭМ!$L$34:$L$777,СВЦЭМ!$A$34:$A$777,$A423,СВЦЭМ!$B$34:$B$777,H$401)+'СЕТ СН'!$F$13</f>
        <v>496.96510583000003</v>
      </c>
      <c r="I423" s="37">
        <f>SUMIFS(СВЦЭМ!$L$34:$L$777,СВЦЭМ!$A$34:$A$777,$A423,СВЦЭМ!$B$34:$B$777,I$401)+'СЕТ СН'!$F$13</f>
        <v>468.64742948000003</v>
      </c>
      <c r="J423" s="37">
        <f>SUMIFS(СВЦЭМ!$L$34:$L$777,СВЦЭМ!$A$34:$A$777,$A423,СВЦЭМ!$B$34:$B$777,J$401)+'СЕТ СН'!$F$13</f>
        <v>401.82505329999998</v>
      </c>
      <c r="K423" s="37">
        <f>SUMIFS(СВЦЭМ!$L$34:$L$777,СВЦЭМ!$A$34:$A$777,$A423,СВЦЭМ!$B$34:$B$777,K$401)+'СЕТ СН'!$F$13</f>
        <v>369.48558636000001</v>
      </c>
      <c r="L423" s="37">
        <f>SUMIFS(СВЦЭМ!$L$34:$L$777,СВЦЭМ!$A$34:$A$777,$A423,СВЦЭМ!$B$34:$B$777,L$401)+'СЕТ СН'!$F$13</f>
        <v>385.23137888000002</v>
      </c>
      <c r="M423" s="37">
        <f>SUMIFS(СВЦЭМ!$L$34:$L$777,СВЦЭМ!$A$34:$A$777,$A423,СВЦЭМ!$B$34:$B$777,M$401)+'СЕТ СН'!$F$13</f>
        <v>417.19395234000001</v>
      </c>
      <c r="N423" s="37">
        <f>SUMIFS(СВЦЭМ!$L$34:$L$777,СВЦЭМ!$A$34:$A$777,$A423,СВЦЭМ!$B$34:$B$777,N$401)+'СЕТ СН'!$F$13</f>
        <v>411.02342064999999</v>
      </c>
      <c r="O423" s="37">
        <f>SUMIFS(СВЦЭМ!$L$34:$L$777,СВЦЭМ!$A$34:$A$777,$A423,СВЦЭМ!$B$34:$B$777,O$401)+'СЕТ СН'!$F$13</f>
        <v>419.54950981000002</v>
      </c>
      <c r="P423" s="37">
        <f>SUMIFS(СВЦЭМ!$L$34:$L$777,СВЦЭМ!$A$34:$A$777,$A423,СВЦЭМ!$B$34:$B$777,P$401)+'СЕТ СН'!$F$13</f>
        <v>414.19005446</v>
      </c>
      <c r="Q423" s="37">
        <f>SUMIFS(СВЦЭМ!$L$34:$L$777,СВЦЭМ!$A$34:$A$777,$A423,СВЦЭМ!$B$34:$B$777,Q$401)+'СЕТ СН'!$F$13</f>
        <v>409.26346139999998</v>
      </c>
      <c r="R423" s="37">
        <f>SUMIFS(СВЦЭМ!$L$34:$L$777,СВЦЭМ!$A$34:$A$777,$A423,СВЦЭМ!$B$34:$B$777,R$401)+'СЕТ СН'!$F$13</f>
        <v>406.67457579000001</v>
      </c>
      <c r="S423" s="37">
        <f>SUMIFS(СВЦЭМ!$L$34:$L$777,СВЦЭМ!$A$34:$A$777,$A423,СВЦЭМ!$B$34:$B$777,S$401)+'СЕТ СН'!$F$13</f>
        <v>402.29452764000001</v>
      </c>
      <c r="T423" s="37">
        <f>SUMIFS(СВЦЭМ!$L$34:$L$777,СВЦЭМ!$A$34:$A$777,$A423,СВЦЭМ!$B$34:$B$777,T$401)+'СЕТ СН'!$F$13</f>
        <v>336.56900024999999</v>
      </c>
      <c r="U423" s="37">
        <f>SUMIFS(СВЦЭМ!$L$34:$L$777,СВЦЭМ!$A$34:$A$777,$A423,СВЦЭМ!$B$34:$B$777,U$401)+'СЕТ СН'!$F$13</f>
        <v>337.24687731</v>
      </c>
      <c r="V423" s="37">
        <f>SUMIFS(СВЦЭМ!$L$34:$L$777,СВЦЭМ!$A$34:$A$777,$A423,СВЦЭМ!$B$34:$B$777,V$401)+'СЕТ СН'!$F$13</f>
        <v>351.99604986000003</v>
      </c>
      <c r="W423" s="37">
        <f>SUMIFS(СВЦЭМ!$L$34:$L$777,СВЦЭМ!$A$34:$A$777,$A423,СВЦЭМ!$B$34:$B$777,W$401)+'СЕТ СН'!$F$13</f>
        <v>352.57161953000002</v>
      </c>
      <c r="X423" s="37">
        <f>SUMIFS(СВЦЭМ!$L$34:$L$777,СВЦЭМ!$A$34:$A$777,$A423,СВЦЭМ!$B$34:$B$777,X$401)+'СЕТ СН'!$F$13</f>
        <v>349.25568982999999</v>
      </c>
      <c r="Y423" s="37">
        <f>SUMIFS(СВЦЭМ!$L$34:$L$777,СВЦЭМ!$A$34:$A$777,$A423,СВЦЭМ!$B$34:$B$777,Y$401)+'СЕТ СН'!$F$13</f>
        <v>395.61549176</v>
      </c>
    </row>
    <row r="424" spans="1:25" ht="15.75" x14ac:dyDescent="0.2">
      <c r="A424" s="36">
        <f t="shared" si="11"/>
        <v>42605</v>
      </c>
      <c r="B424" s="37">
        <f>SUMIFS(СВЦЭМ!$L$34:$L$777,СВЦЭМ!$A$34:$A$777,$A424,СВЦЭМ!$B$34:$B$777,B$401)+'СЕТ СН'!$F$13</f>
        <v>441.54973647000003</v>
      </c>
      <c r="C424" s="37">
        <f>SUMIFS(СВЦЭМ!$L$34:$L$777,СВЦЭМ!$A$34:$A$777,$A424,СВЦЭМ!$B$34:$B$777,C$401)+'СЕТ СН'!$F$13</f>
        <v>481.21448894000002</v>
      </c>
      <c r="D424" s="37">
        <f>SUMIFS(СВЦЭМ!$L$34:$L$777,СВЦЭМ!$A$34:$A$777,$A424,СВЦЭМ!$B$34:$B$777,D$401)+'СЕТ СН'!$F$13</f>
        <v>510.66069728000002</v>
      </c>
      <c r="E424" s="37">
        <f>SUMIFS(СВЦЭМ!$L$34:$L$777,СВЦЭМ!$A$34:$A$777,$A424,СВЦЭМ!$B$34:$B$777,E$401)+'СЕТ СН'!$F$13</f>
        <v>503.69719476</v>
      </c>
      <c r="F424" s="37">
        <f>SUMIFS(СВЦЭМ!$L$34:$L$777,СВЦЭМ!$A$34:$A$777,$A424,СВЦЭМ!$B$34:$B$777,F$401)+'СЕТ СН'!$F$13</f>
        <v>504.11164148</v>
      </c>
      <c r="G424" s="37">
        <f>SUMIFS(СВЦЭМ!$L$34:$L$777,СВЦЭМ!$A$34:$A$777,$A424,СВЦЭМ!$B$34:$B$777,G$401)+'СЕТ СН'!$F$13</f>
        <v>504.54154994999999</v>
      </c>
      <c r="H424" s="37">
        <f>SUMIFS(СВЦЭМ!$L$34:$L$777,СВЦЭМ!$A$34:$A$777,$A424,СВЦЭМ!$B$34:$B$777,H$401)+'СЕТ СН'!$F$13</f>
        <v>497.05728679999999</v>
      </c>
      <c r="I424" s="37">
        <f>SUMIFS(СВЦЭМ!$L$34:$L$777,СВЦЭМ!$A$34:$A$777,$A424,СВЦЭМ!$B$34:$B$777,I$401)+'СЕТ СН'!$F$13</f>
        <v>458.98533835000001</v>
      </c>
      <c r="J424" s="37">
        <f>SUMIFS(СВЦЭМ!$L$34:$L$777,СВЦЭМ!$A$34:$A$777,$A424,СВЦЭМ!$B$34:$B$777,J$401)+'СЕТ СН'!$F$13</f>
        <v>503.22643305999998</v>
      </c>
      <c r="K424" s="37">
        <f>SUMIFS(СВЦЭМ!$L$34:$L$777,СВЦЭМ!$A$34:$A$777,$A424,СВЦЭМ!$B$34:$B$777,K$401)+'СЕТ СН'!$F$13</f>
        <v>357.81636248000001</v>
      </c>
      <c r="L424" s="37">
        <f>SUMIFS(СВЦЭМ!$L$34:$L$777,СВЦЭМ!$A$34:$A$777,$A424,СВЦЭМ!$B$34:$B$777,L$401)+'СЕТ СН'!$F$13</f>
        <v>344.61048262000003</v>
      </c>
      <c r="M424" s="37">
        <f>SUMIFS(СВЦЭМ!$L$34:$L$777,СВЦЭМ!$A$34:$A$777,$A424,СВЦЭМ!$B$34:$B$777,M$401)+'СЕТ СН'!$F$13</f>
        <v>335.53123506999998</v>
      </c>
      <c r="N424" s="37">
        <f>SUMIFS(СВЦЭМ!$L$34:$L$777,СВЦЭМ!$A$34:$A$777,$A424,СВЦЭМ!$B$34:$B$777,N$401)+'СЕТ СН'!$F$13</f>
        <v>331.08706373000001</v>
      </c>
      <c r="O424" s="37">
        <f>SUMIFS(СВЦЭМ!$L$34:$L$777,СВЦЭМ!$A$34:$A$777,$A424,СВЦЭМ!$B$34:$B$777,O$401)+'СЕТ СН'!$F$13</f>
        <v>339.46795793000001</v>
      </c>
      <c r="P424" s="37">
        <f>SUMIFS(СВЦЭМ!$L$34:$L$777,СВЦЭМ!$A$34:$A$777,$A424,СВЦЭМ!$B$34:$B$777,P$401)+'СЕТ СН'!$F$13</f>
        <v>335.25355807</v>
      </c>
      <c r="Q424" s="37">
        <f>SUMIFS(СВЦЭМ!$L$34:$L$777,СВЦЭМ!$A$34:$A$777,$A424,СВЦЭМ!$B$34:$B$777,Q$401)+'СЕТ СН'!$F$13</f>
        <v>331.86196855999998</v>
      </c>
      <c r="R424" s="37">
        <f>SUMIFS(СВЦЭМ!$L$34:$L$777,СВЦЭМ!$A$34:$A$777,$A424,СВЦЭМ!$B$34:$B$777,R$401)+'СЕТ СН'!$F$13</f>
        <v>333.59760262999998</v>
      </c>
      <c r="S424" s="37">
        <f>SUMIFS(СВЦЭМ!$L$34:$L$777,СВЦЭМ!$A$34:$A$777,$A424,СВЦЭМ!$B$34:$B$777,S$401)+'СЕТ СН'!$F$13</f>
        <v>330.95584889999998</v>
      </c>
      <c r="T424" s="37">
        <f>SUMIFS(СВЦЭМ!$L$34:$L$777,СВЦЭМ!$A$34:$A$777,$A424,СВЦЭМ!$B$34:$B$777,T$401)+'СЕТ СН'!$F$13</f>
        <v>329.88710534000001</v>
      </c>
      <c r="U424" s="37">
        <f>SUMIFS(СВЦЭМ!$L$34:$L$777,СВЦЭМ!$A$34:$A$777,$A424,СВЦЭМ!$B$34:$B$777,U$401)+'СЕТ СН'!$F$13</f>
        <v>329.03176731000002</v>
      </c>
      <c r="V424" s="37">
        <f>SUMIFS(СВЦЭМ!$L$34:$L$777,СВЦЭМ!$A$34:$A$777,$A424,СВЦЭМ!$B$34:$B$777,V$401)+'СЕТ СН'!$F$13</f>
        <v>343.45368884999999</v>
      </c>
      <c r="W424" s="37">
        <f>SUMIFS(СВЦЭМ!$L$34:$L$777,СВЦЭМ!$A$34:$A$777,$A424,СВЦЭМ!$B$34:$B$777,W$401)+'СЕТ СН'!$F$13</f>
        <v>348.84467288000002</v>
      </c>
      <c r="X424" s="37">
        <f>SUMIFS(СВЦЭМ!$L$34:$L$777,СВЦЭМ!$A$34:$A$777,$A424,СВЦЭМ!$B$34:$B$777,X$401)+'СЕТ СН'!$F$13</f>
        <v>408.93808474000002</v>
      </c>
      <c r="Y424" s="37">
        <f>SUMIFS(СВЦЭМ!$L$34:$L$777,СВЦЭМ!$A$34:$A$777,$A424,СВЦЭМ!$B$34:$B$777,Y$401)+'СЕТ СН'!$F$13</f>
        <v>387.93138672999999</v>
      </c>
    </row>
    <row r="425" spans="1:25" ht="15.75" x14ac:dyDescent="0.2">
      <c r="A425" s="36">
        <f t="shared" si="11"/>
        <v>42606</v>
      </c>
      <c r="B425" s="37">
        <f>SUMIFS(СВЦЭМ!$L$34:$L$777,СВЦЭМ!$A$34:$A$777,$A425,СВЦЭМ!$B$34:$B$777,B$401)+'СЕТ СН'!$F$13</f>
        <v>455.79648193000003</v>
      </c>
      <c r="C425" s="37">
        <f>SUMIFS(СВЦЭМ!$L$34:$L$777,СВЦЭМ!$A$34:$A$777,$A425,СВЦЭМ!$B$34:$B$777,C$401)+'СЕТ СН'!$F$13</f>
        <v>503.26762295999998</v>
      </c>
      <c r="D425" s="37">
        <f>SUMIFS(СВЦЭМ!$L$34:$L$777,СВЦЭМ!$A$34:$A$777,$A425,СВЦЭМ!$B$34:$B$777,D$401)+'СЕТ СН'!$F$13</f>
        <v>516.56375744000002</v>
      </c>
      <c r="E425" s="37">
        <f>SUMIFS(СВЦЭМ!$L$34:$L$777,СВЦЭМ!$A$34:$A$777,$A425,СВЦЭМ!$B$34:$B$777,E$401)+'СЕТ СН'!$F$13</f>
        <v>523.83408071999997</v>
      </c>
      <c r="F425" s="37">
        <f>SUMIFS(СВЦЭМ!$L$34:$L$777,СВЦЭМ!$A$34:$A$777,$A425,СВЦЭМ!$B$34:$B$777,F$401)+'СЕТ СН'!$F$13</f>
        <v>511.76071903000002</v>
      </c>
      <c r="G425" s="37">
        <f>SUMIFS(СВЦЭМ!$L$34:$L$777,СВЦЭМ!$A$34:$A$777,$A425,СВЦЭМ!$B$34:$B$777,G$401)+'СЕТ СН'!$F$13</f>
        <v>507.52426681999998</v>
      </c>
      <c r="H425" s="37">
        <f>SUMIFS(СВЦЭМ!$L$34:$L$777,СВЦЭМ!$A$34:$A$777,$A425,СВЦЭМ!$B$34:$B$777,H$401)+'СЕТ СН'!$F$13</f>
        <v>476.58442618999999</v>
      </c>
      <c r="I425" s="37">
        <f>SUMIFS(СВЦЭМ!$L$34:$L$777,СВЦЭМ!$A$34:$A$777,$A425,СВЦЭМ!$B$34:$B$777,I$401)+'СЕТ СН'!$F$13</f>
        <v>452.79994714999998</v>
      </c>
      <c r="J425" s="37">
        <f>SUMIFS(СВЦЭМ!$L$34:$L$777,СВЦЭМ!$A$34:$A$777,$A425,СВЦЭМ!$B$34:$B$777,J$401)+'СЕТ СН'!$F$13</f>
        <v>399.53675447000001</v>
      </c>
      <c r="K425" s="37">
        <f>SUMIFS(СВЦЭМ!$L$34:$L$777,СВЦЭМ!$A$34:$A$777,$A425,СВЦЭМ!$B$34:$B$777,K$401)+'СЕТ СН'!$F$13</f>
        <v>354.15164823999999</v>
      </c>
      <c r="L425" s="37">
        <f>SUMIFS(СВЦЭМ!$L$34:$L$777,СВЦЭМ!$A$34:$A$777,$A425,СВЦЭМ!$B$34:$B$777,L$401)+'СЕТ СН'!$F$13</f>
        <v>349.40776217000001</v>
      </c>
      <c r="M425" s="37">
        <f>SUMIFS(СВЦЭМ!$L$34:$L$777,СВЦЭМ!$A$34:$A$777,$A425,СВЦЭМ!$B$34:$B$777,M$401)+'СЕТ СН'!$F$13</f>
        <v>384.25635226999998</v>
      </c>
      <c r="N425" s="37">
        <f>SUMIFS(СВЦЭМ!$L$34:$L$777,СВЦЭМ!$A$34:$A$777,$A425,СВЦЭМ!$B$34:$B$777,N$401)+'СЕТ СН'!$F$13</f>
        <v>353.89038713999997</v>
      </c>
      <c r="O425" s="37">
        <f>SUMIFS(СВЦЭМ!$L$34:$L$777,СВЦЭМ!$A$34:$A$777,$A425,СВЦЭМ!$B$34:$B$777,O$401)+'СЕТ СН'!$F$13</f>
        <v>385.18151626000002</v>
      </c>
      <c r="P425" s="37">
        <f>SUMIFS(СВЦЭМ!$L$34:$L$777,СВЦЭМ!$A$34:$A$777,$A425,СВЦЭМ!$B$34:$B$777,P$401)+'СЕТ СН'!$F$13</f>
        <v>393.96443956000002</v>
      </c>
      <c r="Q425" s="37">
        <f>SUMIFS(СВЦЭМ!$L$34:$L$777,СВЦЭМ!$A$34:$A$777,$A425,СВЦЭМ!$B$34:$B$777,Q$401)+'СЕТ СН'!$F$13</f>
        <v>375.65087879999999</v>
      </c>
      <c r="R425" s="37">
        <f>SUMIFS(СВЦЭМ!$L$34:$L$777,СВЦЭМ!$A$34:$A$777,$A425,СВЦЭМ!$B$34:$B$777,R$401)+'СЕТ СН'!$F$13</f>
        <v>367.70916874</v>
      </c>
      <c r="S425" s="37">
        <f>SUMIFS(СВЦЭМ!$L$34:$L$777,СВЦЭМ!$A$34:$A$777,$A425,СВЦЭМ!$B$34:$B$777,S$401)+'СЕТ СН'!$F$13</f>
        <v>365.13453922999997</v>
      </c>
      <c r="T425" s="37">
        <f>SUMIFS(СВЦЭМ!$L$34:$L$777,СВЦЭМ!$A$34:$A$777,$A425,СВЦЭМ!$B$34:$B$777,T$401)+'СЕТ СН'!$F$13</f>
        <v>393.57018698000002</v>
      </c>
      <c r="U425" s="37">
        <f>SUMIFS(СВЦЭМ!$L$34:$L$777,СВЦЭМ!$A$34:$A$777,$A425,СВЦЭМ!$B$34:$B$777,U$401)+'СЕТ СН'!$F$13</f>
        <v>410.14936890000001</v>
      </c>
      <c r="V425" s="37">
        <f>SUMIFS(СВЦЭМ!$L$34:$L$777,СВЦЭМ!$A$34:$A$777,$A425,СВЦЭМ!$B$34:$B$777,V$401)+'СЕТ СН'!$F$13</f>
        <v>415.80309607999999</v>
      </c>
      <c r="W425" s="37">
        <f>SUMIFS(СВЦЭМ!$L$34:$L$777,СВЦЭМ!$A$34:$A$777,$A425,СВЦЭМ!$B$34:$B$777,W$401)+'СЕТ СН'!$F$13</f>
        <v>420.65861259000002</v>
      </c>
      <c r="X425" s="37">
        <f>SUMIFS(СВЦЭМ!$L$34:$L$777,СВЦЭМ!$A$34:$A$777,$A425,СВЦЭМ!$B$34:$B$777,X$401)+'СЕТ СН'!$F$13</f>
        <v>375.50229483999999</v>
      </c>
      <c r="Y425" s="37">
        <f>SUMIFS(СВЦЭМ!$L$34:$L$777,СВЦЭМ!$A$34:$A$777,$A425,СВЦЭМ!$B$34:$B$777,Y$401)+'СЕТ СН'!$F$13</f>
        <v>389.08559717999998</v>
      </c>
    </row>
    <row r="426" spans="1:25" ht="15.75" x14ac:dyDescent="0.2">
      <c r="A426" s="36">
        <f t="shared" si="11"/>
        <v>42607</v>
      </c>
      <c r="B426" s="37">
        <f>SUMIFS(СВЦЭМ!$L$34:$L$777,СВЦЭМ!$A$34:$A$777,$A426,СВЦЭМ!$B$34:$B$777,B$401)+'СЕТ СН'!$F$13</f>
        <v>450.15270284000002</v>
      </c>
      <c r="C426" s="37">
        <f>SUMIFS(СВЦЭМ!$L$34:$L$777,СВЦЭМ!$A$34:$A$777,$A426,СВЦЭМ!$B$34:$B$777,C$401)+'СЕТ СН'!$F$13</f>
        <v>504.56193113</v>
      </c>
      <c r="D426" s="37">
        <f>SUMIFS(СВЦЭМ!$L$34:$L$777,СВЦЭМ!$A$34:$A$777,$A426,СВЦЭМ!$B$34:$B$777,D$401)+'СЕТ СН'!$F$13</f>
        <v>534.97505729</v>
      </c>
      <c r="E426" s="37">
        <f>SUMIFS(СВЦЭМ!$L$34:$L$777,СВЦЭМ!$A$34:$A$777,$A426,СВЦЭМ!$B$34:$B$777,E$401)+'СЕТ СН'!$F$13</f>
        <v>540.41566140999998</v>
      </c>
      <c r="F426" s="37">
        <f>SUMIFS(СВЦЭМ!$L$34:$L$777,СВЦЭМ!$A$34:$A$777,$A426,СВЦЭМ!$B$34:$B$777,F$401)+'СЕТ СН'!$F$13</f>
        <v>540.77329956000005</v>
      </c>
      <c r="G426" s="37">
        <f>SUMIFS(СВЦЭМ!$L$34:$L$777,СВЦЭМ!$A$34:$A$777,$A426,СВЦЭМ!$B$34:$B$777,G$401)+'СЕТ СН'!$F$13</f>
        <v>529.43799074000003</v>
      </c>
      <c r="H426" s="37">
        <f>SUMIFS(СВЦЭМ!$L$34:$L$777,СВЦЭМ!$A$34:$A$777,$A426,СВЦЭМ!$B$34:$B$777,H$401)+'СЕТ СН'!$F$13</f>
        <v>498.24327689</v>
      </c>
      <c r="I426" s="37">
        <f>SUMIFS(СВЦЭМ!$L$34:$L$777,СВЦЭМ!$A$34:$A$777,$A426,СВЦЭМ!$B$34:$B$777,I$401)+'СЕТ СН'!$F$13</f>
        <v>445.95138722000002</v>
      </c>
      <c r="J426" s="37">
        <f>SUMIFS(СВЦЭМ!$L$34:$L$777,СВЦЭМ!$A$34:$A$777,$A426,СВЦЭМ!$B$34:$B$777,J$401)+'СЕТ СН'!$F$13</f>
        <v>395.81623034</v>
      </c>
      <c r="K426" s="37">
        <f>SUMIFS(СВЦЭМ!$L$34:$L$777,СВЦЭМ!$A$34:$A$777,$A426,СВЦЭМ!$B$34:$B$777,K$401)+'СЕТ СН'!$F$13</f>
        <v>356.30350650999998</v>
      </c>
      <c r="L426" s="37">
        <f>SUMIFS(СВЦЭМ!$L$34:$L$777,СВЦЭМ!$A$34:$A$777,$A426,СВЦЭМ!$B$34:$B$777,L$401)+'СЕТ СН'!$F$13</f>
        <v>356.00124406999998</v>
      </c>
      <c r="M426" s="37">
        <f>SUMIFS(СВЦЭМ!$L$34:$L$777,СВЦЭМ!$A$34:$A$777,$A426,СВЦЭМ!$B$34:$B$777,M$401)+'СЕТ СН'!$F$13</f>
        <v>396.12402071000002</v>
      </c>
      <c r="N426" s="37">
        <f>SUMIFS(СВЦЭМ!$L$34:$L$777,СВЦЭМ!$A$34:$A$777,$A426,СВЦЭМ!$B$34:$B$777,N$401)+'СЕТ СН'!$F$13</f>
        <v>388.62633535999998</v>
      </c>
      <c r="O426" s="37">
        <f>SUMIFS(СВЦЭМ!$L$34:$L$777,СВЦЭМ!$A$34:$A$777,$A426,СВЦЭМ!$B$34:$B$777,O$401)+'СЕТ СН'!$F$13</f>
        <v>392.72527535</v>
      </c>
      <c r="P426" s="37">
        <f>SUMIFS(СВЦЭМ!$L$34:$L$777,СВЦЭМ!$A$34:$A$777,$A426,СВЦЭМ!$B$34:$B$777,P$401)+'СЕТ СН'!$F$13</f>
        <v>367.19936647999998</v>
      </c>
      <c r="Q426" s="37">
        <f>SUMIFS(СВЦЭМ!$L$34:$L$777,СВЦЭМ!$A$34:$A$777,$A426,СВЦЭМ!$B$34:$B$777,Q$401)+'СЕТ СН'!$F$13</f>
        <v>367.66571707000003</v>
      </c>
      <c r="R426" s="37">
        <f>SUMIFS(СВЦЭМ!$L$34:$L$777,СВЦЭМ!$A$34:$A$777,$A426,СВЦЭМ!$B$34:$B$777,R$401)+'СЕТ СН'!$F$13</f>
        <v>369.29292942000001</v>
      </c>
      <c r="S426" s="37">
        <f>SUMIFS(СВЦЭМ!$L$34:$L$777,СВЦЭМ!$A$34:$A$777,$A426,СВЦЭМ!$B$34:$B$777,S$401)+'СЕТ СН'!$F$13</f>
        <v>374.52001744</v>
      </c>
      <c r="T426" s="37">
        <f>SUMIFS(СВЦЭМ!$L$34:$L$777,СВЦЭМ!$A$34:$A$777,$A426,СВЦЭМ!$B$34:$B$777,T$401)+'СЕТ СН'!$F$13</f>
        <v>411.38559421999997</v>
      </c>
      <c r="U426" s="37">
        <f>SUMIFS(СВЦЭМ!$L$34:$L$777,СВЦЭМ!$A$34:$A$777,$A426,СВЦЭМ!$B$34:$B$777,U$401)+'СЕТ СН'!$F$13</f>
        <v>397.63356250999999</v>
      </c>
      <c r="V426" s="37">
        <f>SUMIFS(СВЦЭМ!$L$34:$L$777,СВЦЭМ!$A$34:$A$777,$A426,СВЦЭМ!$B$34:$B$777,V$401)+'СЕТ СН'!$F$13</f>
        <v>414.19261081000002</v>
      </c>
      <c r="W426" s="37">
        <f>SUMIFS(СВЦЭМ!$L$34:$L$777,СВЦЭМ!$A$34:$A$777,$A426,СВЦЭМ!$B$34:$B$777,W$401)+'СЕТ СН'!$F$13</f>
        <v>414.06857953999997</v>
      </c>
      <c r="X426" s="37">
        <f>SUMIFS(СВЦЭМ!$L$34:$L$777,СВЦЭМ!$A$34:$A$777,$A426,СВЦЭМ!$B$34:$B$777,X$401)+'СЕТ СН'!$F$13</f>
        <v>373.95289571000001</v>
      </c>
      <c r="Y426" s="37">
        <f>SUMIFS(СВЦЭМ!$L$34:$L$777,СВЦЭМ!$A$34:$A$777,$A426,СВЦЭМ!$B$34:$B$777,Y$401)+'СЕТ СН'!$F$13</f>
        <v>384.11122085</v>
      </c>
    </row>
    <row r="427" spans="1:25" ht="15.75" x14ac:dyDescent="0.2">
      <c r="A427" s="36">
        <f t="shared" si="11"/>
        <v>42608</v>
      </c>
      <c r="B427" s="37">
        <f>SUMIFS(СВЦЭМ!$L$34:$L$777,СВЦЭМ!$A$34:$A$777,$A427,СВЦЭМ!$B$34:$B$777,B$401)+'СЕТ СН'!$F$13</f>
        <v>445.84291715000001</v>
      </c>
      <c r="C427" s="37">
        <f>SUMIFS(СВЦЭМ!$L$34:$L$777,СВЦЭМ!$A$34:$A$777,$A427,СВЦЭМ!$B$34:$B$777,C$401)+'СЕТ СН'!$F$13</f>
        <v>487.62258691</v>
      </c>
      <c r="D427" s="37">
        <f>SUMIFS(СВЦЭМ!$L$34:$L$777,СВЦЭМ!$A$34:$A$777,$A427,СВЦЭМ!$B$34:$B$777,D$401)+'СЕТ СН'!$F$13</f>
        <v>517.49240056999997</v>
      </c>
      <c r="E427" s="37">
        <f>SUMIFS(СВЦЭМ!$L$34:$L$777,СВЦЭМ!$A$34:$A$777,$A427,СВЦЭМ!$B$34:$B$777,E$401)+'СЕТ СН'!$F$13</f>
        <v>527.20285349000005</v>
      </c>
      <c r="F427" s="37">
        <f>SUMIFS(СВЦЭМ!$L$34:$L$777,СВЦЭМ!$A$34:$A$777,$A427,СВЦЭМ!$B$34:$B$777,F$401)+'СЕТ СН'!$F$13</f>
        <v>527.42350085999999</v>
      </c>
      <c r="G427" s="37">
        <f>SUMIFS(СВЦЭМ!$L$34:$L$777,СВЦЭМ!$A$34:$A$777,$A427,СВЦЭМ!$B$34:$B$777,G$401)+'СЕТ СН'!$F$13</f>
        <v>522.86211151999998</v>
      </c>
      <c r="H427" s="37">
        <f>SUMIFS(СВЦЭМ!$L$34:$L$777,СВЦЭМ!$A$34:$A$777,$A427,СВЦЭМ!$B$34:$B$777,H$401)+'СЕТ СН'!$F$13</f>
        <v>489.51820601999998</v>
      </c>
      <c r="I427" s="37">
        <f>SUMIFS(СВЦЭМ!$L$34:$L$777,СВЦЭМ!$A$34:$A$777,$A427,СВЦЭМ!$B$34:$B$777,I$401)+'СЕТ СН'!$F$13</f>
        <v>436.52989504999999</v>
      </c>
      <c r="J427" s="37">
        <f>SUMIFS(СВЦЭМ!$L$34:$L$777,СВЦЭМ!$A$34:$A$777,$A427,СВЦЭМ!$B$34:$B$777,J$401)+'СЕТ СН'!$F$13</f>
        <v>384.67566986000003</v>
      </c>
      <c r="K427" s="37">
        <f>SUMIFS(СВЦЭМ!$L$34:$L$777,СВЦЭМ!$A$34:$A$777,$A427,СВЦЭМ!$B$34:$B$777,K$401)+'СЕТ СН'!$F$13</f>
        <v>352.8948168</v>
      </c>
      <c r="L427" s="37">
        <f>SUMIFS(СВЦЭМ!$L$34:$L$777,СВЦЭМ!$A$34:$A$777,$A427,СВЦЭМ!$B$34:$B$777,L$401)+'СЕТ СН'!$F$13</f>
        <v>354.62676376000002</v>
      </c>
      <c r="M427" s="37">
        <f>SUMIFS(СВЦЭМ!$L$34:$L$777,СВЦЭМ!$A$34:$A$777,$A427,СВЦЭМ!$B$34:$B$777,M$401)+'СЕТ СН'!$F$13</f>
        <v>379.47265921000002</v>
      </c>
      <c r="N427" s="37">
        <f>SUMIFS(СВЦЭМ!$L$34:$L$777,СВЦЭМ!$A$34:$A$777,$A427,СВЦЭМ!$B$34:$B$777,N$401)+'СЕТ СН'!$F$13</f>
        <v>374.18646557</v>
      </c>
      <c r="O427" s="37">
        <f>SUMIFS(СВЦЭМ!$L$34:$L$777,СВЦЭМ!$A$34:$A$777,$A427,СВЦЭМ!$B$34:$B$777,O$401)+'СЕТ СН'!$F$13</f>
        <v>386.54949469000002</v>
      </c>
      <c r="P427" s="37">
        <f>SUMIFS(СВЦЭМ!$L$34:$L$777,СВЦЭМ!$A$34:$A$777,$A427,СВЦЭМ!$B$34:$B$777,P$401)+'СЕТ СН'!$F$13</f>
        <v>387.38726695000003</v>
      </c>
      <c r="Q427" s="37">
        <f>SUMIFS(СВЦЭМ!$L$34:$L$777,СВЦЭМ!$A$34:$A$777,$A427,СВЦЭМ!$B$34:$B$777,Q$401)+'СЕТ СН'!$F$13</f>
        <v>381.16253010999998</v>
      </c>
      <c r="R427" s="37">
        <f>SUMIFS(СВЦЭМ!$L$34:$L$777,СВЦЭМ!$A$34:$A$777,$A427,СВЦЭМ!$B$34:$B$777,R$401)+'СЕТ СН'!$F$13</f>
        <v>372.93641233</v>
      </c>
      <c r="S427" s="37">
        <f>SUMIFS(СВЦЭМ!$L$34:$L$777,СВЦЭМ!$A$34:$A$777,$A427,СВЦЭМ!$B$34:$B$777,S$401)+'СЕТ СН'!$F$13</f>
        <v>372.80317858000001</v>
      </c>
      <c r="T427" s="37">
        <f>SUMIFS(СВЦЭМ!$L$34:$L$777,СВЦЭМ!$A$34:$A$777,$A427,СВЦЭМ!$B$34:$B$777,T$401)+'СЕТ СН'!$F$13</f>
        <v>373.59190904000002</v>
      </c>
      <c r="U427" s="37">
        <f>SUMIFS(СВЦЭМ!$L$34:$L$777,СВЦЭМ!$A$34:$A$777,$A427,СВЦЭМ!$B$34:$B$777,U$401)+'СЕТ СН'!$F$13</f>
        <v>374.49233557000002</v>
      </c>
      <c r="V427" s="37">
        <f>SUMIFS(СВЦЭМ!$L$34:$L$777,СВЦЭМ!$A$34:$A$777,$A427,СВЦЭМ!$B$34:$B$777,V$401)+'СЕТ СН'!$F$13</f>
        <v>388.34840509999998</v>
      </c>
      <c r="W427" s="37">
        <f>SUMIFS(СВЦЭМ!$L$34:$L$777,СВЦЭМ!$A$34:$A$777,$A427,СВЦЭМ!$B$34:$B$777,W$401)+'СЕТ СН'!$F$13</f>
        <v>394.30426692999998</v>
      </c>
      <c r="X427" s="37">
        <f>SUMIFS(СВЦЭМ!$L$34:$L$777,СВЦЭМ!$A$34:$A$777,$A427,СВЦЭМ!$B$34:$B$777,X$401)+'СЕТ СН'!$F$13</f>
        <v>365.85311123000002</v>
      </c>
      <c r="Y427" s="37">
        <f>SUMIFS(СВЦЭМ!$L$34:$L$777,СВЦЭМ!$A$34:$A$777,$A427,СВЦЭМ!$B$34:$B$777,Y$401)+'СЕТ СН'!$F$13</f>
        <v>379.88114021000001</v>
      </c>
    </row>
    <row r="428" spans="1:25" ht="15.75" x14ac:dyDescent="0.2">
      <c r="A428" s="36">
        <f t="shared" si="11"/>
        <v>42609</v>
      </c>
      <c r="B428" s="37">
        <f>SUMIFS(СВЦЭМ!$L$34:$L$777,СВЦЭМ!$A$34:$A$777,$A428,СВЦЭМ!$B$34:$B$777,B$401)+'СЕТ СН'!$F$13</f>
        <v>415.90399280000003</v>
      </c>
      <c r="C428" s="37">
        <f>SUMIFS(СВЦЭМ!$L$34:$L$777,СВЦЭМ!$A$34:$A$777,$A428,СВЦЭМ!$B$34:$B$777,C$401)+'СЕТ СН'!$F$13</f>
        <v>458.67009145999998</v>
      </c>
      <c r="D428" s="37">
        <f>SUMIFS(СВЦЭМ!$L$34:$L$777,СВЦЭМ!$A$34:$A$777,$A428,СВЦЭМ!$B$34:$B$777,D$401)+'СЕТ СН'!$F$13</f>
        <v>483.64379142000001</v>
      </c>
      <c r="E428" s="37">
        <f>SUMIFS(СВЦЭМ!$L$34:$L$777,СВЦЭМ!$A$34:$A$777,$A428,СВЦЭМ!$B$34:$B$777,E$401)+'СЕТ СН'!$F$13</f>
        <v>497.77934696</v>
      </c>
      <c r="F428" s="37">
        <f>SUMIFS(СВЦЭМ!$L$34:$L$777,СВЦЭМ!$A$34:$A$777,$A428,СВЦЭМ!$B$34:$B$777,F$401)+'СЕТ СН'!$F$13</f>
        <v>491.63544682999998</v>
      </c>
      <c r="G428" s="37">
        <f>SUMIFS(СВЦЭМ!$L$34:$L$777,СВЦЭМ!$A$34:$A$777,$A428,СВЦЭМ!$B$34:$B$777,G$401)+'СЕТ СН'!$F$13</f>
        <v>491.60753391999998</v>
      </c>
      <c r="H428" s="37">
        <f>SUMIFS(СВЦЭМ!$L$34:$L$777,СВЦЭМ!$A$34:$A$777,$A428,СВЦЭМ!$B$34:$B$777,H$401)+'СЕТ СН'!$F$13</f>
        <v>484.31133126999998</v>
      </c>
      <c r="I428" s="37">
        <f>SUMIFS(СВЦЭМ!$L$34:$L$777,СВЦЭМ!$A$34:$A$777,$A428,СВЦЭМ!$B$34:$B$777,I$401)+'СЕТ СН'!$F$13</f>
        <v>482.9692435</v>
      </c>
      <c r="J428" s="37">
        <f>SUMIFS(СВЦЭМ!$L$34:$L$777,СВЦЭМ!$A$34:$A$777,$A428,СВЦЭМ!$B$34:$B$777,J$401)+'СЕТ СН'!$F$13</f>
        <v>444.47503620999998</v>
      </c>
      <c r="K428" s="37">
        <f>SUMIFS(СВЦЭМ!$L$34:$L$777,СВЦЭМ!$A$34:$A$777,$A428,СВЦЭМ!$B$34:$B$777,K$401)+'СЕТ СН'!$F$13</f>
        <v>402.02708988000001</v>
      </c>
      <c r="L428" s="37">
        <f>SUMIFS(СВЦЭМ!$L$34:$L$777,СВЦЭМ!$A$34:$A$777,$A428,СВЦЭМ!$B$34:$B$777,L$401)+'СЕТ СН'!$F$13</f>
        <v>444.47308220000002</v>
      </c>
      <c r="M428" s="37">
        <f>SUMIFS(СВЦЭМ!$L$34:$L$777,СВЦЭМ!$A$34:$A$777,$A428,СВЦЭМ!$B$34:$B$777,M$401)+'СЕТ СН'!$F$13</f>
        <v>512.04291065999996</v>
      </c>
      <c r="N428" s="37">
        <f>SUMIFS(СВЦЭМ!$L$34:$L$777,СВЦЭМ!$A$34:$A$777,$A428,СВЦЭМ!$B$34:$B$777,N$401)+'СЕТ СН'!$F$13</f>
        <v>532.60396348999996</v>
      </c>
      <c r="O428" s="37">
        <f>SUMIFS(СВЦЭМ!$L$34:$L$777,СВЦЭМ!$A$34:$A$777,$A428,СВЦЭМ!$B$34:$B$777,O$401)+'СЕТ СН'!$F$13</f>
        <v>514.69828914000004</v>
      </c>
      <c r="P428" s="37">
        <f>SUMIFS(СВЦЭМ!$L$34:$L$777,СВЦЭМ!$A$34:$A$777,$A428,СВЦЭМ!$B$34:$B$777,P$401)+'СЕТ СН'!$F$13</f>
        <v>475.61890799000003</v>
      </c>
      <c r="Q428" s="37">
        <f>SUMIFS(СВЦЭМ!$L$34:$L$777,СВЦЭМ!$A$34:$A$777,$A428,СВЦЭМ!$B$34:$B$777,Q$401)+'СЕТ СН'!$F$13</f>
        <v>464.03500054</v>
      </c>
      <c r="R428" s="37">
        <f>SUMIFS(СВЦЭМ!$L$34:$L$777,СВЦЭМ!$A$34:$A$777,$A428,СВЦЭМ!$B$34:$B$777,R$401)+'СЕТ СН'!$F$13</f>
        <v>452.15942396000003</v>
      </c>
      <c r="S428" s="37">
        <f>SUMIFS(СВЦЭМ!$L$34:$L$777,СВЦЭМ!$A$34:$A$777,$A428,СВЦЭМ!$B$34:$B$777,S$401)+'СЕТ СН'!$F$13</f>
        <v>457.54570176999999</v>
      </c>
      <c r="T428" s="37">
        <f>SUMIFS(СВЦЭМ!$L$34:$L$777,СВЦЭМ!$A$34:$A$777,$A428,СВЦЭМ!$B$34:$B$777,T$401)+'СЕТ СН'!$F$13</f>
        <v>461.86225932999997</v>
      </c>
      <c r="U428" s="37">
        <f>SUMIFS(СВЦЭМ!$L$34:$L$777,СВЦЭМ!$A$34:$A$777,$A428,СВЦЭМ!$B$34:$B$777,U$401)+'СЕТ СН'!$F$13</f>
        <v>459.14822153</v>
      </c>
      <c r="V428" s="37">
        <f>SUMIFS(СВЦЭМ!$L$34:$L$777,СВЦЭМ!$A$34:$A$777,$A428,СВЦЭМ!$B$34:$B$777,V$401)+'СЕТ СН'!$F$13</f>
        <v>475.07275726</v>
      </c>
      <c r="W428" s="37">
        <f>SUMIFS(СВЦЭМ!$L$34:$L$777,СВЦЭМ!$A$34:$A$777,$A428,СВЦЭМ!$B$34:$B$777,W$401)+'СЕТ СН'!$F$13</f>
        <v>495.75890944000002</v>
      </c>
      <c r="X428" s="37">
        <f>SUMIFS(СВЦЭМ!$L$34:$L$777,СВЦЭМ!$A$34:$A$777,$A428,СВЦЭМ!$B$34:$B$777,X$401)+'СЕТ СН'!$F$13</f>
        <v>444.81788528999999</v>
      </c>
      <c r="Y428" s="37">
        <f>SUMIFS(СВЦЭМ!$L$34:$L$777,СВЦЭМ!$A$34:$A$777,$A428,СВЦЭМ!$B$34:$B$777,Y$401)+'СЕТ СН'!$F$13</f>
        <v>459.15492915999999</v>
      </c>
    </row>
    <row r="429" spans="1:25" ht="15.75" x14ac:dyDescent="0.2">
      <c r="A429" s="36">
        <f t="shared" si="11"/>
        <v>42610</v>
      </c>
      <c r="B429" s="37">
        <f>SUMIFS(СВЦЭМ!$L$34:$L$777,СВЦЭМ!$A$34:$A$777,$A429,СВЦЭМ!$B$34:$B$777,B$401)+'СЕТ СН'!$F$13</f>
        <v>511.29734918000003</v>
      </c>
      <c r="C429" s="37">
        <f>SUMIFS(СВЦЭМ!$L$34:$L$777,СВЦЭМ!$A$34:$A$777,$A429,СВЦЭМ!$B$34:$B$777,C$401)+'СЕТ СН'!$F$13</f>
        <v>570.65786380999998</v>
      </c>
      <c r="D429" s="37">
        <f>SUMIFS(СВЦЭМ!$L$34:$L$777,СВЦЭМ!$A$34:$A$777,$A429,СВЦЭМ!$B$34:$B$777,D$401)+'СЕТ СН'!$F$13</f>
        <v>594.91013537000003</v>
      </c>
      <c r="E429" s="37">
        <f>SUMIFS(СВЦЭМ!$L$34:$L$777,СВЦЭМ!$A$34:$A$777,$A429,СВЦЭМ!$B$34:$B$777,E$401)+'СЕТ СН'!$F$13</f>
        <v>599.88258411000004</v>
      </c>
      <c r="F429" s="37">
        <f>SUMIFS(СВЦЭМ!$L$34:$L$777,СВЦЭМ!$A$34:$A$777,$A429,СВЦЭМ!$B$34:$B$777,F$401)+'СЕТ СН'!$F$13</f>
        <v>604.32745139999997</v>
      </c>
      <c r="G429" s="37">
        <f>SUMIFS(СВЦЭМ!$L$34:$L$777,СВЦЭМ!$A$34:$A$777,$A429,СВЦЭМ!$B$34:$B$777,G$401)+'СЕТ СН'!$F$13</f>
        <v>601.86440570000002</v>
      </c>
      <c r="H429" s="37">
        <f>SUMIFS(СВЦЭМ!$L$34:$L$777,СВЦЭМ!$A$34:$A$777,$A429,СВЦЭМ!$B$34:$B$777,H$401)+'СЕТ СН'!$F$13</f>
        <v>589.81995569000003</v>
      </c>
      <c r="I429" s="37">
        <f>SUMIFS(СВЦЭМ!$L$34:$L$777,СВЦЭМ!$A$34:$A$777,$A429,СВЦЭМ!$B$34:$B$777,I$401)+'СЕТ СН'!$F$13</f>
        <v>560.17975842999999</v>
      </c>
      <c r="J429" s="37">
        <f>SUMIFS(СВЦЭМ!$L$34:$L$777,СВЦЭМ!$A$34:$A$777,$A429,СВЦЭМ!$B$34:$B$777,J$401)+'СЕТ СН'!$F$13</f>
        <v>494.24795877000003</v>
      </c>
      <c r="K429" s="37">
        <f>SUMIFS(СВЦЭМ!$L$34:$L$777,СВЦЭМ!$A$34:$A$777,$A429,СВЦЭМ!$B$34:$B$777,K$401)+'СЕТ СН'!$F$13</f>
        <v>449.91199592999999</v>
      </c>
      <c r="L429" s="37">
        <f>SUMIFS(СВЦЭМ!$L$34:$L$777,СВЦЭМ!$A$34:$A$777,$A429,СВЦЭМ!$B$34:$B$777,L$401)+'СЕТ СН'!$F$13</f>
        <v>431.11272301000002</v>
      </c>
      <c r="M429" s="37">
        <f>SUMIFS(СВЦЭМ!$L$34:$L$777,СВЦЭМ!$A$34:$A$777,$A429,СВЦЭМ!$B$34:$B$777,M$401)+'СЕТ СН'!$F$13</f>
        <v>426.14673377000003</v>
      </c>
      <c r="N429" s="37">
        <f>SUMIFS(СВЦЭМ!$L$34:$L$777,СВЦЭМ!$A$34:$A$777,$A429,СВЦЭМ!$B$34:$B$777,N$401)+'СЕТ СН'!$F$13</f>
        <v>434.40747843000003</v>
      </c>
      <c r="O429" s="37">
        <f>SUMIFS(СВЦЭМ!$L$34:$L$777,СВЦЭМ!$A$34:$A$777,$A429,СВЦЭМ!$B$34:$B$777,O$401)+'СЕТ СН'!$F$13</f>
        <v>429.29149360999997</v>
      </c>
      <c r="P429" s="37">
        <f>SUMIFS(СВЦЭМ!$L$34:$L$777,СВЦЭМ!$A$34:$A$777,$A429,СВЦЭМ!$B$34:$B$777,P$401)+'СЕТ СН'!$F$13</f>
        <v>466.54174742999999</v>
      </c>
      <c r="Q429" s="37">
        <f>SUMIFS(СВЦЭМ!$L$34:$L$777,СВЦЭМ!$A$34:$A$777,$A429,СВЦЭМ!$B$34:$B$777,Q$401)+'СЕТ СН'!$F$13</f>
        <v>460.80043648999998</v>
      </c>
      <c r="R429" s="37">
        <f>SUMIFS(СВЦЭМ!$L$34:$L$777,СВЦЭМ!$A$34:$A$777,$A429,СВЦЭМ!$B$34:$B$777,R$401)+'СЕТ СН'!$F$13</f>
        <v>459.53400829999998</v>
      </c>
      <c r="S429" s="37">
        <f>SUMIFS(СВЦЭМ!$L$34:$L$777,СВЦЭМ!$A$34:$A$777,$A429,СВЦЭМ!$B$34:$B$777,S$401)+'СЕТ СН'!$F$13</f>
        <v>463.4860218</v>
      </c>
      <c r="T429" s="37">
        <f>SUMIFS(СВЦЭМ!$L$34:$L$777,СВЦЭМ!$A$34:$A$777,$A429,СВЦЭМ!$B$34:$B$777,T$401)+'СЕТ СН'!$F$13</f>
        <v>469.53111749999999</v>
      </c>
      <c r="U429" s="37">
        <f>SUMIFS(СВЦЭМ!$L$34:$L$777,СВЦЭМ!$A$34:$A$777,$A429,СВЦЭМ!$B$34:$B$777,U$401)+'СЕТ СН'!$F$13</f>
        <v>444.92176714999999</v>
      </c>
      <c r="V429" s="37">
        <f>SUMIFS(СВЦЭМ!$L$34:$L$777,СВЦЭМ!$A$34:$A$777,$A429,СВЦЭМ!$B$34:$B$777,V$401)+'СЕТ СН'!$F$13</f>
        <v>423.09279305000001</v>
      </c>
      <c r="W429" s="37">
        <f>SUMIFS(СВЦЭМ!$L$34:$L$777,СВЦЭМ!$A$34:$A$777,$A429,СВЦЭМ!$B$34:$B$777,W$401)+'СЕТ СН'!$F$13</f>
        <v>512.42708013000004</v>
      </c>
      <c r="X429" s="37">
        <f>SUMIFS(СВЦЭМ!$L$34:$L$777,СВЦЭМ!$A$34:$A$777,$A429,СВЦЭМ!$B$34:$B$777,X$401)+'СЕТ СН'!$F$13</f>
        <v>442.88650897000002</v>
      </c>
      <c r="Y429" s="37">
        <f>SUMIFS(СВЦЭМ!$L$34:$L$777,СВЦЭМ!$A$34:$A$777,$A429,СВЦЭМ!$B$34:$B$777,Y$401)+'СЕТ СН'!$F$13</f>
        <v>453.68358424000002</v>
      </c>
    </row>
    <row r="430" spans="1:25" ht="15.75" x14ac:dyDescent="0.2">
      <c r="A430" s="36">
        <f t="shared" si="11"/>
        <v>42611</v>
      </c>
      <c r="B430" s="37">
        <f>SUMIFS(СВЦЭМ!$L$34:$L$777,СВЦЭМ!$A$34:$A$777,$A430,СВЦЭМ!$B$34:$B$777,B$401)+'СЕТ СН'!$F$13</f>
        <v>525.93903487</v>
      </c>
      <c r="C430" s="37">
        <f>SUMIFS(СВЦЭМ!$L$34:$L$777,СВЦЭМ!$A$34:$A$777,$A430,СВЦЭМ!$B$34:$B$777,C$401)+'СЕТ СН'!$F$13</f>
        <v>576.30877095000005</v>
      </c>
      <c r="D430" s="37">
        <f>SUMIFS(СВЦЭМ!$L$34:$L$777,СВЦЭМ!$A$34:$A$777,$A430,СВЦЭМ!$B$34:$B$777,D$401)+'СЕТ СН'!$F$13</f>
        <v>593.39796089000004</v>
      </c>
      <c r="E430" s="37">
        <f>SUMIFS(СВЦЭМ!$L$34:$L$777,СВЦЭМ!$A$34:$A$777,$A430,СВЦЭМ!$B$34:$B$777,E$401)+'СЕТ СН'!$F$13</f>
        <v>599.91566493000005</v>
      </c>
      <c r="F430" s="37">
        <f>SUMIFS(СВЦЭМ!$L$34:$L$777,СВЦЭМ!$A$34:$A$777,$A430,СВЦЭМ!$B$34:$B$777,F$401)+'СЕТ СН'!$F$13</f>
        <v>606.88756379999995</v>
      </c>
      <c r="G430" s="37">
        <f>SUMIFS(СВЦЭМ!$L$34:$L$777,СВЦЭМ!$A$34:$A$777,$A430,СВЦЭМ!$B$34:$B$777,G$401)+'СЕТ СН'!$F$13</f>
        <v>602.21491656000001</v>
      </c>
      <c r="H430" s="37">
        <f>SUMIFS(СВЦЭМ!$L$34:$L$777,СВЦЭМ!$A$34:$A$777,$A430,СВЦЭМ!$B$34:$B$777,H$401)+'СЕТ СН'!$F$13</f>
        <v>587.67126644999996</v>
      </c>
      <c r="I430" s="37">
        <f>SUMIFS(СВЦЭМ!$L$34:$L$777,СВЦЭМ!$A$34:$A$777,$A430,СВЦЭМ!$B$34:$B$777,I$401)+'СЕТ СН'!$F$13</f>
        <v>526.99028165000004</v>
      </c>
      <c r="J430" s="37">
        <f>SUMIFS(СВЦЭМ!$L$34:$L$777,СВЦЭМ!$A$34:$A$777,$A430,СВЦЭМ!$B$34:$B$777,J$401)+'СЕТ СН'!$F$13</f>
        <v>524.45414558000004</v>
      </c>
      <c r="K430" s="37">
        <f>SUMIFS(СВЦЭМ!$L$34:$L$777,СВЦЭМ!$A$34:$A$777,$A430,СВЦЭМ!$B$34:$B$777,K$401)+'СЕТ СН'!$F$13</f>
        <v>520.94232752999994</v>
      </c>
      <c r="L430" s="37">
        <f>SUMIFS(СВЦЭМ!$L$34:$L$777,СВЦЭМ!$A$34:$A$777,$A430,СВЦЭМ!$B$34:$B$777,L$401)+'СЕТ СН'!$F$13</f>
        <v>510.12269263000002</v>
      </c>
      <c r="M430" s="37">
        <f>SUMIFS(СВЦЭМ!$L$34:$L$777,СВЦЭМ!$A$34:$A$777,$A430,СВЦЭМ!$B$34:$B$777,M$401)+'СЕТ СН'!$F$13</f>
        <v>519.45752585000002</v>
      </c>
      <c r="N430" s="37">
        <f>SUMIFS(СВЦЭМ!$L$34:$L$777,СВЦЭМ!$A$34:$A$777,$A430,СВЦЭМ!$B$34:$B$777,N$401)+'СЕТ СН'!$F$13</f>
        <v>514.99770330000001</v>
      </c>
      <c r="O430" s="37">
        <f>SUMIFS(СВЦЭМ!$L$34:$L$777,СВЦЭМ!$A$34:$A$777,$A430,СВЦЭМ!$B$34:$B$777,O$401)+'СЕТ СН'!$F$13</f>
        <v>521.91550771000004</v>
      </c>
      <c r="P430" s="37">
        <f>SUMIFS(СВЦЭМ!$L$34:$L$777,СВЦЭМ!$A$34:$A$777,$A430,СВЦЭМ!$B$34:$B$777,P$401)+'СЕТ СН'!$F$13</f>
        <v>518.31419066000001</v>
      </c>
      <c r="Q430" s="37">
        <f>SUMIFS(СВЦЭМ!$L$34:$L$777,СВЦЭМ!$A$34:$A$777,$A430,СВЦЭМ!$B$34:$B$777,Q$401)+'СЕТ СН'!$F$13</f>
        <v>511.70449773000001</v>
      </c>
      <c r="R430" s="37">
        <f>SUMIFS(СВЦЭМ!$L$34:$L$777,СВЦЭМ!$A$34:$A$777,$A430,СВЦЭМ!$B$34:$B$777,R$401)+'СЕТ СН'!$F$13</f>
        <v>508.82840435000003</v>
      </c>
      <c r="S430" s="37">
        <f>SUMIFS(СВЦЭМ!$L$34:$L$777,СВЦЭМ!$A$34:$A$777,$A430,СВЦЭМ!$B$34:$B$777,S$401)+'СЕТ СН'!$F$13</f>
        <v>508.54526694999998</v>
      </c>
      <c r="T430" s="37">
        <f>SUMIFS(СВЦЭМ!$L$34:$L$777,СВЦЭМ!$A$34:$A$777,$A430,СВЦЭМ!$B$34:$B$777,T$401)+'СЕТ СН'!$F$13</f>
        <v>509.07414277999999</v>
      </c>
      <c r="U430" s="37">
        <f>SUMIFS(СВЦЭМ!$L$34:$L$777,СВЦЭМ!$A$34:$A$777,$A430,СВЦЭМ!$B$34:$B$777,U$401)+'СЕТ СН'!$F$13</f>
        <v>490.60469423000001</v>
      </c>
      <c r="V430" s="37">
        <f>SUMIFS(СВЦЭМ!$L$34:$L$777,СВЦЭМ!$A$34:$A$777,$A430,СВЦЭМ!$B$34:$B$777,V$401)+'СЕТ СН'!$F$13</f>
        <v>507.77890302999998</v>
      </c>
      <c r="W430" s="37">
        <f>SUMIFS(СВЦЭМ!$L$34:$L$777,СВЦЭМ!$A$34:$A$777,$A430,СВЦЭМ!$B$34:$B$777,W$401)+'СЕТ СН'!$F$13</f>
        <v>501.29349278000001</v>
      </c>
      <c r="X430" s="37">
        <f>SUMIFS(СВЦЭМ!$L$34:$L$777,СВЦЭМ!$A$34:$A$777,$A430,СВЦЭМ!$B$34:$B$777,X$401)+'СЕТ СН'!$F$13</f>
        <v>479.98105796999999</v>
      </c>
      <c r="Y430" s="37">
        <f>SUMIFS(СВЦЭМ!$L$34:$L$777,СВЦЭМ!$A$34:$A$777,$A430,СВЦЭМ!$B$34:$B$777,Y$401)+'СЕТ СН'!$F$13</f>
        <v>463.31973844999999</v>
      </c>
    </row>
    <row r="431" spans="1:25" ht="15.75" x14ac:dyDescent="0.2">
      <c r="A431" s="36">
        <f t="shared" si="11"/>
        <v>42612</v>
      </c>
      <c r="B431" s="37">
        <f>SUMIFS(СВЦЭМ!$L$34:$L$777,СВЦЭМ!$A$34:$A$777,$A431,СВЦЭМ!$B$34:$B$777,B$401)+'СЕТ СН'!$F$13</f>
        <v>513.45854130999999</v>
      </c>
      <c r="C431" s="37">
        <f>SUMIFS(СВЦЭМ!$L$34:$L$777,СВЦЭМ!$A$34:$A$777,$A431,СВЦЭМ!$B$34:$B$777,C$401)+'СЕТ СН'!$F$13</f>
        <v>565.68819391</v>
      </c>
      <c r="D431" s="37">
        <f>SUMIFS(СВЦЭМ!$L$34:$L$777,СВЦЭМ!$A$34:$A$777,$A431,СВЦЭМ!$B$34:$B$777,D$401)+'СЕТ СН'!$F$13</f>
        <v>588.6682505</v>
      </c>
      <c r="E431" s="37">
        <f>SUMIFS(СВЦЭМ!$L$34:$L$777,СВЦЭМ!$A$34:$A$777,$A431,СВЦЭМ!$B$34:$B$777,E$401)+'СЕТ СН'!$F$13</f>
        <v>589.73835513999995</v>
      </c>
      <c r="F431" s="37">
        <f>SUMIFS(СВЦЭМ!$L$34:$L$777,СВЦЭМ!$A$34:$A$777,$A431,СВЦЭМ!$B$34:$B$777,F$401)+'СЕТ СН'!$F$13</f>
        <v>594.97146750000002</v>
      </c>
      <c r="G431" s="37">
        <f>SUMIFS(СВЦЭМ!$L$34:$L$777,СВЦЭМ!$A$34:$A$777,$A431,СВЦЭМ!$B$34:$B$777,G$401)+'СЕТ СН'!$F$13</f>
        <v>581.54267764999997</v>
      </c>
      <c r="H431" s="37">
        <f>SUMIFS(СВЦЭМ!$L$34:$L$777,СВЦЭМ!$A$34:$A$777,$A431,СВЦЭМ!$B$34:$B$777,H$401)+'СЕТ СН'!$F$13</f>
        <v>556.13193869999998</v>
      </c>
      <c r="I431" s="37">
        <f>SUMIFS(СВЦЭМ!$L$34:$L$777,СВЦЭМ!$A$34:$A$777,$A431,СВЦЭМ!$B$34:$B$777,I$401)+'СЕТ СН'!$F$13</f>
        <v>519.77060079</v>
      </c>
      <c r="J431" s="37">
        <f>SUMIFS(СВЦЭМ!$L$34:$L$777,СВЦЭМ!$A$34:$A$777,$A431,СВЦЭМ!$B$34:$B$777,J$401)+'СЕТ СН'!$F$13</f>
        <v>534.27435131000004</v>
      </c>
      <c r="K431" s="37">
        <f>SUMIFS(СВЦЭМ!$L$34:$L$777,СВЦЭМ!$A$34:$A$777,$A431,СВЦЭМ!$B$34:$B$777,K$401)+'СЕТ СН'!$F$13</f>
        <v>532.39743817999999</v>
      </c>
      <c r="L431" s="37">
        <f>SUMIFS(СВЦЭМ!$L$34:$L$777,СВЦЭМ!$A$34:$A$777,$A431,СВЦЭМ!$B$34:$B$777,L$401)+'СЕТ СН'!$F$13</f>
        <v>529.28575913999998</v>
      </c>
      <c r="M431" s="37">
        <f>SUMIFS(СВЦЭМ!$L$34:$L$777,СВЦЭМ!$A$34:$A$777,$A431,СВЦЭМ!$B$34:$B$777,M$401)+'СЕТ СН'!$F$13</f>
        <v>519.26068894000002</v>
      </c>
      <c r="N431" s="37">
        <f>SUMIFS(СВЦЭМ!$L$34:$L$777,СВЦЭМ!$A$34:$A$777,$A431,СВЦЭМ!$B$34:$B$777,N$401)+'СЕТ СН'!$F$13</f>
        <v>514.94679043999997</v>
      </c>
      <c r="O431" s="37">
        <f>SUMIFS(СВЦЭМ!$L$34:$L$777,СВЦЭМ!$A$34:$A$777,$A431,СВЦЭМ!$B$34:$B$777,O$401)+'СЕТ СН'!$F$13</f>
        <v>519.68714405000003</v>
      </c>
      <c r="P431" s="37">
        <f>SUMIFS(СВЦЭМ!$L$34:$L$777,СВЦЭМ!$A$34:$A$777,$A431,СВЦЭМ!$B$34:$B$777,P$401)+'СЕТ СН'!$F$13</f>
        <v>512.70836673999997</v>
      </c>
      <c r="Q431" s="37">
        <f>SUMIFS(СВЦЭМ!$L$34:$L$777,СВЦЭМ!$A$34:$A$777,$A431,СВЦЭМ!$B$34:$B$777,Q$401)+'СЕТ СН'!$F$13</f>
        <v>510.55138572999999</v>
      </c>
      <c r="R431" s="37">
        <f>SUMIFS(СВЦЭМ!$L$34:$L$777,СВЦЭМ!$A$34:$A$777,$A431,СВЦЭМ!$B$34:$B$777,R$401)+'СЕТ СН'!$F$13</f>
        <v>514.38299638000001</v>
      </c>
      <c r="S431" s="37">
        <f>SUMIFS(СВЦЭМ!$L$34:$L$777,СВЦЭМ!$A$34:$A$777,$A431,СВЦЭМ!$B$34:$B$777,S$401)+'СЕТ СН'!$F$13</f>
        <v>513.29463439999995</v>
      </c>
      <c r="T431" s="37">
        <f>SUMIFS(СВЦЭМ!$L$34:$L$777,СВЦЭМ!$A$34:$A$777,$A431,СВЦЭМ!$B$34:$B$777,T$401)+'СЕТ СН'!$F$13</f>
        <v>508.38339889999997</v>
      </c>
      <c r="U431" s="37">
        <f>SUMIFS(СВЦЭМ!$L$34:$L$777,СВЦЭМ!$A$34:$A$777,$A431,СВЦЭМ!$B$34:$B$777,U$401)+'СЕТ СН'!$F$13</f>
        <v>505.70573790999998</v>
      </c>
      <c r="V431" s="37">
        <f>SUMIFS(СВЦЭМ!$L$34:$L$777,СВЦЭМ!$A$34:$A$777,$A431,СВЦЭМ!$B$34:$B$777,V$401)+'СЕТ СН'!$F$13</f>
        <v>513.77465273999996</v>
      </c>
      <c r="W431" s="37">
        <f>SUMIFS(СВЦЭМ!$L$34:$L$777,СВЦЭМ!$A$34:$A$777,$A431,СВЦЭМ!$B$34:$B$777,W$401)+'СЕТ СН'!$F$13</f>
        <v>507.78565243999998</v>
      </c>
      <c r="X431" s="37">
        <f>SUMIFS(СВЦЭМ!$L$34:$L$777,СВЦЭМ!$A$34:$A$777,$A431,СВЦЭМ!$B$34:$B$777,X$401)+'СЕТ СН'!$F$13</f>
        <v>486.75153448999998</v>
      </c>
      <c r="Y431" s="37">
        <f>SUMIFS(СВЦЭМ!$L$34:$L$777,СВЦЭМ!$A$34:$A$777,$A431,СВЦЭМ!$B$34:$B$777,Y$401)+'СЕТ СН'!$F$13</f>
        <v>468.84580054999998</v>
      </c>
    </row>
    <row r="432" spans="1:25" ht="15.75" x14ac:dyDescent="0.2">
      <c r="A432" s="36">
        <f t="shared" si="11"/>
        <v>42613</v>
      </c>
      <c r="B432" s="37">
        <f>SUMIFS(СВЦЭМ!$L$34:$L$777,СВЦЭМ!$A$34:$A$777,$A432,СВЦЭМ!$B$34:$B$777,B$401)+'СЕТ СН'!$F$13</f>
        <v>512.28136452000001</v>
      </c>
      <c r="C432" s="37">
        <f>SUMIFS(СВЦЭМ!$L$34:$L$777,СВЦЭМ!$A$34:$A$777,$A432,СВЦЭМ!$B$34:$B$777,C$401)+'СЕТ СН'!$F$13</f>
        <v>569.01337561000003</v>
      </c>
      <c r="D432" s="37">
        <f>SUMIFS(СВЦЭМ!$L$34:$L$777,СВЦЭМ!$A$34:$A$777,$A432,СВЦЭМ!$B$34:$B$777,D$401)+'СЕТ СН'!$F$13</f>
        <v>585.95394492000003</v>
      </c>
      <c r="E432" s="37">
        <f>SUMIFS(СВЦЭМ!$L$34:$L$777,СВЦЭМ!$A$34:$A$777,$A432,СВЦЭМ!$B$34:$B$777,E$401)+'СЕТ СН'!$F$13</f>
        <v>584.18426834000002</v>
      </c>
      <c r="F432" s="37">
        <f>SUMIFS(СВЦЭМ!$L$34:$L$777,СВЦЭМ!$A$34:$A$777,$A432,СВЦЭМ!$B$34:$B$777,F$401)+'СЕТ СН'!$F$13</f>
        <v>585.64460849</v>
      </c>
      <c r="G432" s="37">
        <f>SUMIFS(СВЦЭМ!$L$34:$L$777,СВЦЭМ!$A$34:$A$777,$A432,СВЦЭМ!$B$34:$B$777,G$401)+'СЕТ СН'!$F$13</f>
        <v>581.30070879000004</v>
      </c>
      <c r="H432" s="37">
        <f>SUMIFS(СВЦЭМ!$L$34:$L$777,СВЦЭМ!$A$34:$A$777,$A432,СВЦЭМ!$B$34:$B$777,H$401)+'СЕТ СН'!$F$13</f>
        <v>559.67553955000005</v>
      </c>
      <c r="I432" s="37">
        <f>SUMIFS(СВЦЭМ!$L$34:$L$777,СВЦЭМ!$A$34:$A$777,$A432,СВЦЭМ!$B$34:$B$777,I$401)+'СЕТ СН'!$F$13</f>
        <v>526.78730059999998</v>
      </c>
      <c r="J432" s="37">
        <f>SUMIFS(СВЦЭМ!$L$34:$L$777,СВЦЭМ!$A$34:$A$777,$A432,СВЦЭМ!$B$34:$B$777,J$401)+'СЕТ СН'!$F$13</f>
        <v>534.35316388000001</v>
      </c>
      <c r="K432" s="37">
        <f>SUMIFS(СВЦЭМ!$L$34:$L$777,СВЦЭМ!$A$34:$A$777,$A432,СВЦЭМ!$B$34:$B$777,K$401)+'СЕТ СН'!$F$13</f>
        <v>528.97798836000004</v>
      </c>
      <c r="L432" s="37">
        <f>SUMIFS(СВЦЭМ!$L$34:$L$777,СВЦЭМ!$A$34:$A$777,$A432,СВЦЭМ!$B$34:$B$777,L$401)+'СЕТ СН'!$F$13</f>
        <v>516.09477845000004</v>
      </c>
      <c r="M432" s="37">
        <f>SUMIFS(СВЦЭМ!$L$34:$L$777,СВЦЭМ!$A$34:$A$777,$A432,СВЦЭМ!$B$34:$B$777,M$401)+'СЕТ СН'!$F$13</f>
        <v>506.08782416999998</v>
      </c>
      <c r="N432" s="37">
        <f>SUMIFS(СВЦЭМ!$L$34:$L$777,СВЦЭМ!$A$34:$A$777,$A432,СВЦЭМ!$B$34:$B$777,N$401)+'СЕТ СН'!$F$13</f>
        <v>497.25088733000001</v>
      </c>
      <c r="O432" s="37">
        <f>SUMIFS(СВЦЭМ!$L$34:$L$777,СВЦЭМ!$A$34:$A$777,$A432,СВЦЭМ!$B$34:$B$777,O$401)+'СЕТ СН'!$F$13</f>
        <v>498.04200937000002</v>
      </c>
      <c r="P432" s="37">
        <f>SUMIFS(СВЦЭМ!$L$34:$L$777,СВЦЭМ!$A$34:$A$777,$A432,СВЦЭМ!$B$34:$B$777,P$401)+'СЕТ СН'!$F$13</f>
        <v>493.90495817999999</v>
      </c>
      <c r="Q432" s="37">
        <f>SUMIFS(СВЦЭМ!$L$34:$L$777,СВЦЭМ!$A$34:$A$777,$A432,СВЦЭМ!$B$34:$B$777,Q$401)+'СЕТ СН'!$F$13</f>
        <v>490.38445087999997</v>
      </c>
      <c r="R432" s="37">
        <f>SUMIFS(СВЦЭМ!$L$34:$L$777,СВЦЭМ!$A$34:$A$777,$A432,СВЦЭМ!$B$34:$B$777,R$401)+'СЕТ СН'!$F$13</f>
        <v>489.16052182999999</v>
      </c>
      <c r="S432" s="37">
        <f>SUMIFS(СВЦЭМ!$L$34:$L$777,СВЦЭМ!$A$34:$A$777,$A432,СВЦЭМ!$B$34:$B$777,S$401)+'СЕТ СН'!$F$13</f>
        <v>487.90497730999999</v>
      </c>
      <c r="T432" s="37">
        <f>SUMIFS(СВЦЭМ!$L$34:$L$777,СВЦЭМ!$A$34:$A$777,$A432,СВЦЭМ!$B$34:$B$777,T$401)+'СЕТ СН'!$F$13</f>
        <v>488.01699128000001</v>
      </c>
      <c r="U432" s="37">
        <f>SUMIFS(СВЦЭМ!$L$34:$L$777,СВЦЭМ!$A$34:$A$777,$A432,СВЦЭМ!$B$34:$B$777,U$401)+'СЕТ СН'!$F$13</f>
        <v>490.27017596000002</v>
      </c>
      <c r="V432" s="37">
        <f>SUMIFS(СВЦЭМ!$L$34:$L$777,СВЦЭМ!$A$34:$A$777,$A432,СВЦЭМ!$B$34:$B$777,V$401)+'СЕТ СН'!$F$13</f>
        <v>498.29476090000003</v>
      </c>
      <c r="W432" s="37">
        <f>SUMIFS(СВЦЭМ!$L$34:$L$777,СВЦЭМ!$A$34:$A$777,$A432,СВЦЭМ!$B$34:$B$777,W$401)+'СЕТ СН'!$F$13</f>
        <v>493.23179865999998</v>
      </c>
      <c r="X432" s="37">
        <f>SUMIFS(СВЦЭМ!$L$34:$L$777,СВЦЭМ!$A$34:$A$777,$A432,СВЦЭМ!$B$34:$B$777,X$401)+'СЕТ СН'!$F$13</f>
        <v>475.00842469999998</v>
      </c>
      <c r="Y432" s="37">
        <f>SUMIFS(СВЦЭМ!$L$34:$L$777,СВЦЭМ!$A$34:$A$777,$A432,СВЦЭМ!$B$34:$B$777,Y$401)+'СЕТ СН'!$F$13</f>
        <v>465.89000729999998</v>
      </c>
    </row>
    <row r="433" spans="1:26" ht="15.75" x14ac:dyDescent="0.2">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5.75" x14ac:dyDescent="0.2">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s="49" customFormat="1" ht="66" customHeight="1" x14ac:dyDescent="0.25">
      <c r="A435" s="112" t="s">
        <v>136</v>
      </c>
      <c r="B435" s="112"/>
      <c r="C435" s="112"/>
      <c r="D435" s="112"/>
      <c r="E435" s="112"/>
      <c r="F435" s="112"/>
      <c r="G435" s="112"/>
      <c r="H435" s="112"/>
      <c r="I435" s="112"/>
      <c r="J435" s="112"/>
      <c r="K435" s="112"/>
      <c r="L435" s="113">
        <f>СВЦЭМ!$D$18+'СЕТ СН'!$F$14</f>
        <v>0</v>
      </c>
      <c r="M435" s="114"/>
      <c r="N435" s="48"/>
      <c r="O435" s="48"/>
      <c r="P435" s="48"/>
      <c r="Q435" s="48"/>
      <c r="R435" s="48"/>
      <c r="S435" s="48"/>
      <c r="T435" s="48"/>
      <c r="U435" s="48"/>
      <c r="V435" s="48"/>
      <c r="W435" s="48"/>
      <c r="X435" s="48"/>
      <c r="Y435" s="48"/>
    </row>
    <row r="436" spans="1:26" ht="30" customHeight="1" x14ac:dyDescent="0.2">
      <c r="A436" s="39"/>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row>
    <row r="437" spans="1:26" ht="15.75" x14ac:dyDescent="0.2">
      <c r="A437" s="90" t="s">
        <v>77</v>
      </c>
      <c r="B437" s="91"/>
      <c r="C437" s="91"/>
      <c r="D437" s="91"/>
      <c r="E437" s="91"/>
      <c r="F437" s="91"/>
      <c r="G437" s="91"/>
      <c r="H437" s="91"/>
      <c r="I437" s="91"/>
      <c r="J437" s="91"/>
      <c r="K437" s="91"/>
      <c r="L437" s="91"/>
      <c r="M437" s="92"/>
      <c r="N437" s="79">
        <f>СВЦЭМ!$D$12+'СЕТ СН'!$F$10</f>
        <v>235957.79868490578</v>
      </c>
      <c r="O437" s="80"/>
      <c r="P437" s="48"/>
      <c r="Q437" s="48"/>
      <c r="R437" s="48"/>
      <c r="S437" s="48"/>
      <c r="T437" s="48"/>
      <c r="U437" s="48"/>
      <c r="V437" s="48"/>
      <c r="W437" s="48"/>
      <c r="X437" s="48"/>
      <c r="Y437" s="48"/>
    </row>
    <row r="438" spans="1:26" ht="30" customHeight="1" x14ac:dyDescent="0.25"/>
    <row r="439" spans="1:26" ht="15.75" x14ac:dyDescent="0.25">
      <c r="A439" s="100" t="s">
        <v>78</v>
      </c>
      <c r="B439" s="101"/>
      <c r="C439" s="101"/>
      <c r="D439" s="101"/>
      <c r="E439" s="101"/>
      <c r="F439" s="101"/>
      <c r="G439" s="101"/>
      <c r="H439" s="101"/>
      <c r="I439" s="101"/>
      <c r="J439" s="101"/>
      <c r="K439" s="101"/>
      <c r="L439" s="101"/>
      <c r="M439" s="102"/>
      <c r="N439" s="109" t="s">
        <v>29</v>
      </c>
      <c r="O439" s="109"/>
      <c r="P439" s="109"/>
      <c r="Q439" s="109"/>
      <c r="R439" s="109"/>
      <c r="S439" s="109"/>
      <c r="T439" s="109"/>
      <c r="U439" s="109"/>
    </row>
    <row r="440" spans="1:26" ht="15.75" x14ac:dyDescent="0.25">
      <c r="A440" s="103"/>
      <c r="B440" s="104"/>
      <c r="C440" s="104"/>
      <c r="D440" s="104"/>
      <c r="E440" s="104"/>
      <c r="F440" s="104"/>
      <c r="G440" s="104"/>
      <c r="H440" s="104"/>
      <c r="I440" s="104"/>
      <c r="J440" s="104"/>
      <c r="K440" s="104"/>
      <c r="L440" s="104"/>
      <c r="M440" s="105"/>
      <c r="N440" s="110" t="s">
        <v>0</v>
      </c>
      <c r="O440" s="110"/>
      <c r="P440" s="110" t="s">
        <v>1</v>
      </c>
      <c r="Q440" s="110"/>
      <c r="R440" s="110" t="s">
        <v>2</v>
      </c>
      <c r="S440" s="110"/>
      <c r="T440" s="110" t="s">
        <v>3</v>
      </c>
      <c r="U440" s="110"/>
    </row>
    <row r="441" spans="1:26" ht="15.75" x14ac:dyDescent="0.25">
      <c r="A441" s="106"/>
      <c r="B441" s="107"/>
      <c r="C441" s="107"/>
      <c r="D441" s="107"/>
      <c r="E441" s="107"/>
      <c r="F441" s="107"/>
      <c r="G441" s="107"/>
      <c r="H441" s="107"/>
      <c r="I441" s="107"/>
      <c r="J441" s="107"/>
      <c r="K441" s="107"/>
      <c r="L441" s="107"/>
      <c r="M441" s="108"/>
      <c r="N441" s="99">
        <f>'СЕТ СН'!$F$7</f>
        <v>1543764.35</v>
      </c>
      <c r="O441" s="99"/>
      <c r="P441" s="99">
        <f>'СЕТ СН'!$G$7</f>
        <v>1250321.42</v>
      </c>
      <c r="Q441" s="99"/>
      <c r="R441" s="99">
        <f>'СЕТ СН'!$H$7</f>
        <v>1465381.6</v>
      </c>
      <c r="S441" s="99"/>
      <c r="T441" s="99">
        <f>'СЕТ СН'!$I$7</f>
        <v>12313775.779999999</v>
      </c>
      <c r="U441" s="99"/>
    </row>
    <row r="442" spans="1:26" ht="30" customHeight="1" x14ac:dyDescent="0.25"/>
    <row r="443" spans="1:26" ht="30" customHeight="1" x14ac:dyDescent="0.25"/>
    <row r="444" spans="1:26" ht="30" customHeight="1" x14ac:dyDescent="0.25"/>
    <row r="445" spans="1:26" ht="30" customHeight="1" x14ac:dyDescent="0.25"/>
    <row r="446" spans="1:26" ht="30" customHeight="1" x14ac:dyDescent="0.25"/>
    <row r="447" spans="1:26" ht="30" customHeight="1" x14ac:dyDescent="0.25"/>
    <row r="448" spans="1:26" ht="30" customHeight="1" x14ac:dyDescent="0.25"/>
    <row r="449" ht="30" customHeight="1" x14ac:dyDescent="0.25"/>
    <row r="450" ht="30" customHeight="1" x14ac:dyDescent="0.25"/>
    <row r="451" ht="30" customHeight="1" x14ac:dyDescent="0.25"/>
    <row r="452" ht="30" customHeight="1" x14ac:dyDescent="0.25"/>
    <row r="453" ht="30" customHeight="1" x14ac:dyDescent="0.25"/>
    <row r="454" ht="30" customHeight="1" x14ac:dyDescent="0.25"/>
    <row r="455" ht="30" customHeight="1" x14ac:dyDescent="0.25"/>
    <row r="456" ht="30" customHeight="1" x14ac:dyDescent="0.25"/>
    <row r="457" ht="30" customHeight="1" x14ac:dyDescent="0.25"/>
    <row r="458" ht="30" customHeight="1" x14ac:dyDescent="0.25"/>
    <row r="459" ht="30" customHeight="1" x14ac:dyDescent="0.25"/>
    <row r="460" ht="30" customHeight="1" x14ac:dyDescent="0.25"/>
    <row r="461" ht="30" customHeight="1" x14ac:dyDescent="0.25"/>
    <row r="462" ht="30" customHeight="1" x14ac:dyDescent="0.25"/>
    <row r="463" ht="30" customHeight="1" x14ac:dyDescent="0.25"/>
    <row r="464" ht="30" customHeight="1" x14ac:dyDescent="0.25"/>
    <row r="465" ht="30" customHeight="1" x14ac:dyDescent="0.25"/>
    <row r="466" ht="30" customHeight="1" x14ac:dyDescent="0.25"/>
    <row r="467" ht="30" customHeight="1" x14ac:dyDescent="0.25"/>
    <row r="468" ht="30" customHeight="1" x14ac:dyDescent="0.25"/>
    <row r="469" ht="30" customHeight="1" x14ac:dyDescent="0.25"/>
    <row r="470" ht="30" customHeight="1" x14ac:dyDescent="0.25"/>
    <row r="471" ht="30" customHeight="1" x14ac:dyDescent="0.25"/>
    <row r="472" ht="30" customHeight="1" x14ac:dyDescent="0.25"/>
    <row r="473" ht="30" customHeight="1" x14ac:dyDescent="0.25"/>
    <row r="474" ht="30" customHeight="1" x14ac:dyDescent="0.25"/>
    <row r="475" ht="30" customHeight="1" x14ac:dyDescent="0.25"/>
    <row r="476" ht="30" customHeight="1" x14ac:dyDescent="0.25"/>
    <row r="477" ht="30" customHeight="1" x14ac:dyDescent="0.25"/>
    <row r="478" ht="30" customHeight="1" x14ac:dyDescent="0.25"/>
    <row r="479" ht="30" customHeight="1" x14ac:dyDescent="0.25"/>
    <row r="480" ht="30" customHeight="1" x14ac:dyDescent="0.25"/>
    <row r="481" ht="30" customHeight="1" x14ac:dyDescent="0.25"/>
    <row r="482" ht="30" customHeight="1" x14ac:dyDescent="0.25"/>
    <row r="483" ht="30" customHeight="1" x14ac:dyDescent="0.25"/>
    <row r="484" ht="30" customHeight="1" x14ac:dyDescent="0.25"/>
    <row r="485" ht="30" customHeight="1" x14ac:dyDescent="0.25"/>
    <row r="486" ht="30" customHeight="1" x14ac:dyDescent="0.25"/>
    <row r="487" ht="30" customHeight="1" x14ac:dyDescent="0.25"/>
    <row r="488" ht="30" customHeight="1" x14ac:dyDescent="0.25"/>
    <row r="489" ht="30" customHeight="1" x14ac:dyDescent="0.25"/>
    <row r="490" ht="30" customHeight="1" x14ac:dyDescent="0.25"/>
    <row r="491" ht="30" customHeight="1" x14ac:dyDescent="0.25"/>
    <row r="492" ht="30" customHeight="1" x14ac:dyDescent="0.25"/>
    <row r="493" ht="30" customHeight="1" x14ac:dyDescent="0.25"/>
    <row r="494" ht="30" customHeight="1" x14ac:dyDescent="0.25"/>
    <row r="495" ht="30" customHeight="1" x14ac:dyDescent="0.25"/>
    <row r="496" ht="30" customHeight="1" x14ac:dyDescent="0.25"/>
    <row r="497" ht="30" customHeight="1" x14ac:dyDescent="0.25"/>
    <row r="498" ht="30" customHeight="1" x14ac:dyDescent="0.25"/>
    <row r="499" ht="30" customHeight="1" x14ac:dyDescent="0.25"/>
    <row r="500" ht="30" customHeight="1" x14ac:dyDescent="0.25"/>
    <row r="501" ht="30" customHeight="1" x14ac:dyDescent="0.25"/>
    <row r="502" ht="30" customHeight="1" x14ac:dyDescent="0.25"/>
    <row r="503" ht="30" customHeight="1" x14ac:dyDescent="0.25"/>
    <row r="504" ht="30" customHeight="1" x14ac:dyDescent="0.25"/>
    <row r="505" ht="30" customHeight="1" x14ac:dyDescent="0.25"/>
    <row r="506" ht="30" customHeight="1" x14ac:dyDescent="0.25"/>
    <row r="507" ht="30" customHeight="1" x14ac:dyDescent="0.25"/>
    <row r="508" ht="30" customHeight="1" x14ac:dyDescent="0.25"/>
    <row r="509" ht="30" customHeight="1" x14ac:dyDescent="0.25"/>
    <row r="510" ht="30" customHeight="1" x14ac:dyDescent="0.25"/>
    <row r="511" ht="30" customHeight="1" x14ac:dyDescent="0.25"/>
    <row r="512" ht="30" customHeight="1" x14ac:dyDescent="0.25"/>
    <row r="513" ht="30" customHeight="1" x14ac:dyDescent="0.25"/>
    <row r="514" ht="30" customHeight="1" x14ac:dyDescent="0.25"/>
    <row r="515" ht="30" customHeight="1" x14ac:dyDescent="0.25"/>
    <row r="516" ht="30" customHeight="1" x14ac:dyDescent="0.25"/>
    <row r="517" ht="30" customHeight="1" x14ac:dyDescent="0.25"/>
    <row r="518" ht="30" customHeight="1" x14ac:dyDescent="0.25"/>
    <row r="519" ht="30" customHeight="1" x14ac:dyDescent="0.25"/>
    <row r="520" ht="30" customHeight="1" x14ac:dyDescent="0.25"/>
    <row r="521" ht="30" customHeight="1" x14ac:dyDescent="0.25"/>
    <row r="522" ht="30" customHeight="1" x14ac:dyDescent="0.25"/>
    <row r="523" ht="30" customHeight="1" x14ac:dyDescent="0.25"/>
    <row r="524" ht="30" customHeight="1" x14ac:dyDescent="0.25"/>
    <row r="525" ht="30" customHeight="1" x14ac:dyDescent="0.25"/>
    <row r="526" ht="30" customHeight="1" x14ac:dyDescent="0.25"/>
    <row r="527" ht="30" customHeight="1" x14ac:dyDescent="0.25"/>
    <row r="528" ht="30" customHeight="1" x14ac:dyDescent="0.25"/>
    <row r="529" ht="30" customHeight="1" x14ac:dyDescent="0.25"/>
    <row r="530" ht="30" customHeight="1" x14ac:dyDescent="0.25"/>
    <row r="531" ht="30" customHeight="1" x14ac:dyDescent="0.25"/>
    <row r="532" ht="30" customHeight="1" x14ac:dyDescent="0.25"/>
    <row r="533" ht="30" customHeight="1" x14ac:dyDescent="0.25"/>
    <row r="534" ht="30" customHeight="1" x14ac:dyDescent="0.25"/>
    <row r="535" ht="30" customHeight="1" x14ac:dyDescent="0.25"/>
    <row r="536" ht="30" customHeight="1" x14ac:dyDescent="0.25"/>
  </sheetData>
  <sheetProtection algorithmName="SHA-512" hashValue="3U+0jPrhyudzGAWOvy8Hvw0E2zDrQc8T1rKkCmXKDByRNwR38xQGE+8iAGdZDWyv2kyvBreq+WpjsMGiVnSikQ==" saltValue="8X93IsSCpqHn1hz7qYC2aw==" spinCount="100000" sheet="1" objects="1" scenarios="1" formatCells="0" formatColumns="0" formatRows="0" insertColumns="0" insertRows="0" insertHyperlinks="0" deleteColumns="0" deleteRows="0" sort="0" autoFilter="0" pivotTables="0"/>
  <mergeCells count="41">
    <mergeCell ref="A45:A47"/>
    <mergeCell ref="B45:Y46"/>
    <mergeCell ref="A1:Y1"/>
    <mergeCell ref="A3:Y3"/>
    <mergeCell ref="A4:Y4"/>
    <mergeCell ref="A9:A11"/>
    <mergeCell ref="B9:Y10"/>
    <mergeCell ref="A81:A83"/>
    <mergeCell ref="B81:Y82"/>
    <mergeCell ref="A117:A119"/>
    <mergeCell ref="B117:Y118"/>
    <mergeCell ref="A153:A155"/>
    <mergeCell ref="B153:Y154"/>
    <mergeCell ref="A188:A190"/>
    <mergeCell ref="B188:Y189"/>
    <mergeCell ref="A223:A225"/>
    <mergeCell ref="B223:Y224"/>
    <mergeCell ref="A258:A260"/>
    <mergeCell ref="B258:Y259"/>
    <mergeCell ref="A294:A296"/>
    <mergeCell ref="B294:Y295"/>
    <mergeCell ref="A329:A331"/>
    <mergeCell ref="B329:Y330"/>
    <mergeCell ref="A364:A366"/>
    <mergeCell ref="B364:Y365"/>
    <mergeCell ref="A399:A401"/>
    <mergeCell ref="B399:Y400"/>
    <mergeCell ref="A435:K435"/>
    <mergeCell ref="L435:M435"/>
    <mergeCell ref="A437:M437"/>
    <mergeCell ref="N437:O437"/>
    <mergeCell ref="A439:M441"/>
    <mergeCell ref="N439:U439"/>
    <mergeCell ref="N440:O440"/>
    <mergeCell ref="P440:Q440"/>
    <mergeCell ref="R440:S440"/>
    <mergeCell ref="T440:U440"/>
    <mergeCell ref="N441:O441"/>
    <mergeCell ref="P441:Q441"/>
    <mergeCell ref="R441:S441"/>
    <mergeCell ref="T441:U441"/>
  </mergeCells>
  <pageMargins left="0.19685039370078741" right="0.15748031496062992" top="0.43307086614173229" bottom="0.27559055118110237" header="0.31496062992125984" footer="0.15748031496062992"/>
  <pageSetup paperSize="9" scale="53" fitToHeight="2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zoomScale="85" zoomScaleNormal="85" zoomScaleSheetLayoutView="80" workbookViewId="0">
      <selection activeCell="F7" sqref="F7"/>
    </sheetView>
  </sheetViews>
  <sheetFormatPr defaultRowHeight="15" x14ac:dyDescent="0.25"/>
  <cols>
    <col min="1" max="1" width="56.25" style="56" customWidth="1"/>
    <col min="2" max="2" width="26.125" style="56" customWidth="1"/>
    <col min="3" max="5" width="12.125" style="56" customWidth="1"/>
    <col min="6" max="9" width="14" style="56" customWidth="1"/>
    <col min="10" max="16384" width="9" style="51"/>
  </cols>
  <sheetData>
    <row r="1" spans="1:9" ht="15.75" x14ac:dyDescent="0.25">
      <c r="A1" s="118" t="s">
        <v>43</v>
      </c>
      <c r="B1" s="118"/>
      <c r="C1" s="118"/>
      <c r="D1" s="118"/>
      <c r="E1" s="118"/>
      <c r="F1" s="118"/>
      <c r="G1" s="118"/>
      <c r="H1" s="118"/>
      <c r="I1" s="118"/>
    </row>
    <row r="2" spans="1:9" x14ac:dyDescent="0.25">
      <c r="A2" s="52"/>
      <c r="B2" s="52"/>
      <c r="C2" s="52"/>
      <c r="D2" s="52"/>
      <c r="E2" s="52"/>
      <c r="F2" s="52"/>
      <c r="G2" s="52"/>
      <c r="H2" s="52"/>
      <c r="I2" s="52"/>
    </row>
    <row r="3" spans="1:9" ht="39" customHeight="1" x14ac:dyDescent="0.2">
      <c r="A3" s="119" t="s">
        <v>15</v>
      </c>
      <c r="B3" s="120" t="s">
        <v>16</v>
      </c>
      <c r="C3" s="120" t="s">
        <v>17</v>
      </c>
      <c r="D3" s="120" t="s">
        <v>18</v>
      </c>
      <c r="E3" s="120" t="s">
        <v>11</v>
      </c>
      <c r="F3" s="120" t="s">
        <v>19</v>
      </c>
      <c r="G3" s="120"/>
      <c r="H3" s="120"/>
      <c r="I3" s="120"/>
    </row>
    <row r="4" spans="1:9" x14ac:dyDescent="0.2">
      <c r="A4" s="119"/>
      <c r="B4" s="120"/>
      <c r="C4" s="120"/>
      <c r="D4" s="120"/>
      <c r="E4" s="120"/>
      <c r="F4" s="53" t="s">
        <v>0</v>
      </c>
      <c r="G4" s="53" t="s">
        <v>1</v>
      </c>
      <c r="H4" s="53" t="s">
        <v>2</v>
      </c>
      <c r="I4" s="53" t="s">
        <v>3</v>
      </c>
    </row>
    <row r="5" spans="1:9" ht="84" customHeight="1" x14ac:dyDescent="0.2">
      <c r="A5" s="54" t="s">
        <v>44</v>
      </c>
      <c r="B5" s="53" t="s">
        <v>137</v>
      </c>
      <c r="C5" s="55">
        <v>42552</v>
      </c>
      <c r="D5" s="55">
        <v>42735</v>
      </c>
      <c r="E5" s="53" t="s">
        <v>20</v>
      </c>
      <c r="F5" s="53">
        <v>3361.55</v>
      </c>
      <c r="G5" s="53">
        <v>3751.31</v>
      </c>
      <c r="H5" s="53">
        <v>4187.91</v>
      </c>
      <c r="I5" s="53">
        <v>4293.6499999999996</v>
      </c>
    </row>
    <row r="6" spans="1:9" ht="84" customHeight="1" x14ac:dyDescent="0.2">
      <c r="A6" s="54" t="s">
        <v>45</v>
      </c>
      <c r="B6" s="53" t="s">
        <v>137</v>
      </c>
      <c r="C6" s="55">
        <v>42552</v>
      </c>
      <c r="D6" s="55">
        <v>42735</v>
      </c>
      <c r="E6" s="53" t="s">
        <v>20</v>
      </c>
      <c r="F6" s="53">
        <v>269.85000000000002</v>
      </c>
      <c r="G6" s="53">
        <v>521.79999999999995</v>
      </c>
      <c r="H6" s="53">
        <v>591.32000000000005</v>
      </c>
      <c r="I6" s="53">
        <v>1089.53</v>
      </c>
    </row>
    <row r="7" spans="1:9" ht="84" customHeight="1" x14ac:dyDescent="0.2">
      <c r="A7" s="54" t="s">
        <v>46</v>
      </c>
      <c r="B7" s="53" t="s">
        <v>137</v>
      </c>
      <c r="C7" s="55">
        <v>42552</v>
      </c>
      <c r="D7" s="55">
        <v>42735</v>
      </c>
      <c r="E7" s="53" t="s">
        <v>21</v>
      </c>
      <c r="F7" s="53">
        <v>1543764.35</v>
      </c>
      <c r="G7" s="53">
        <v>1250321.42</v>
      </c>
      <c r="H7" s="53">
        <v>1465381.6</v>
      </c>
      <c r="I7" s="53">
        <v>12313775.779999999</v>
      </c>
    </row>
    <row r="8" spans="1:9" ht="84" customHeight="1" x14ac:dyDescent="0.2">
      <c r="A8" s="54" t="s">
        <v>125</v>
      </c>
      <c r="B8" s="53" t="s">
        <v>138</v>
      </c>
      <c r="C8" s="55">
        <v>42552</v>
      </c>
      <c r="D8" s="55">
        <v>42735</v>
      </c>
      <c r="E8" s="53" t="s">
        <v>20</v>
      </c>
      <c r="F8" s="53">
        <v>317.63</v>
      </c>
      <c r="G8" s="53">
        <v>317.63</v>
      </c>
      <c r="H8" s="53">
        <v>317.63</v>
      </c>
      <c r="I8" s="53">
        <v>317.63</v>
      </c>
    </row>
    <row r="9" spans="1:9" ht="84" customHeight="1" x14ac:dyDescent="0.2">
      <c r="A9" s="54" t="s">
        <v>126</v>
      </c>
      <c r="B9" s="53" t="s">
        <v>139</v>
      </c>
      <c r="C9" s="55">
        <v>42552</v>
      </c>
      <c r="D9" s="55">
        <v>42735</v>
      </c>
      <c r="E9" s="53" t="s">
        <v>20</v>
      </c>
      <c r="F9" s="53">
        <v>317.63</v>
      </c>
      <c r="G9" s="53">
        <v>317.63</v>
      </c>
      <c r="H9" s="53">
        <v>317.63</v>
      </c>
      <c r="I9" s="53">
        <v>317.63</v>
      </c>
    </row>
    <row r="10" spans="1:9" ht="84" customHeight="1" x14ac:dyDescent="0.2">
      <c r="A10" s="54" t="s">
        <v>83</v>
      </c>
      <c r="B10" s="53" t="s">
        <v>140</v>
      </c>
      <c r="C10" s="55">
        <v>42552</v>
      </c>
      <c r="D10" s="55">
        <v>42735</v>
      </c>
      <c r="E10" s="53" t="s">
        <v>127</v>
      </c>
      <c r="F10" s="121">
        <v>0</v>
      </c>
      <c r="G10" s="122"/>
      <c r="H10" s="122"/>
      <c r="I10" s="123"/>
    </row>
    <row r="11" spans="1:9" ht="84" customHeight="1" x14ac:dyDescent="0.2">
      <c r="A11" s="54" t="s">
        <v>79</v>
      </c>
      <c r="B11" s="53" t="s">
        <v>138</v>
      </c>
      <c r="C11" s="55">
        <v>42552</v>
      </c>
      <c r="D11" s="55">
        <v>42735</v>
      </c>
      <c r="E11" s="53" t="s">
        <v>20</v>
      </c>
      <c r="F11" s="53">
        <v>317.63</v>
      </c>
      <c r="G11" s="53">
        <v>317.63</v>
      </c>
      <c r="H11" s="53">
        <v>317.63</v>
      </c>
      <c r="I11" s="53">
        <v>317.63</v>
      </c>
    </row>
    <row r="12" spans="1:9" ht="78" customHeight="1" x14ac:dyDescent="0.2">
      <c r="A12" s="54" t="s">
        <v>80</v>
      </c>
      <c r="B12" s="53" t="s">
        <v>138</v>
      </c>
      <c r="C12" s="55">
        <v>42552</v>
      </c>
      <c r="D12" s="55">
        <v>42735</v>
      </c>
      <c r="E12" s="53" t="s">
        <v>20</v>
      </c>
      <c r="F12" s="115">
        <v>0</v>
      </c>
      <c r="G12" s="116"/>
      <c r="H12" s="116"/>
      <c r="I12" s="117"/>
    </row>
    <row r="13" spans="1:9" ht="75" x14ac:dyDescent="0.2">
      <c r="A13" s="54" t="s">
        <v>81</v>
      </c>
      <c r="B13" s="53" t="s">
        <v>138</v>
      </c>
      <c r="C13" s="55">
        <v>42552</v>
      </c>
      <c r="D13" s="55">
        <v>42735</v>
      </c>
      <c r="E13" s="53" t="s">
        <v>20</v>
      </c>
      <c r="F13" s="115">
        <v>0</v>
      </c>
      <c r="G13" s="116"/>
      <c r="H13" s="116"/>
      <c r="I13" s="117"/>
    </row>
    <row r="14" spans="1:9" ht="75" x14ac:dyDescent="0.2">
      <c r="A14" s="54" t="s">
        <v>82</v>
      </c>
      <c r="B14" s="53" t="s">
        <v>138</v>
      </c>
      <c r="C14" s="55">
        <v>42552</v>
      </c>
      <c r="D14" s="55">
        <v>42735</v>
      </c>
      <c r="E14" s="53" t="s">
        <v>20</v>
      </c>
      <c r="F14" s="115">
        <v>0</v>
      </c>
      <c r="G14" s="116"/>
      <c r="H14" s="116"/>
      <c r="I14" s="117"/>
    </row>
  </sheetData>
  <sheetProtection algorithmName="SHA-512" hashValue="z5v7NnsybAsGnKhKeOFGT6rUp/yoJakb9MmwoWOfNTz4Oad21ToZMaMA8x1YqmIgIcuhQ8W6PL65baWCgBMsSQ==" saltValue="dqFem8dWyrOh4Mys+UYhnQ==" spinCount="100000" sheet="1" objects="1" scenarios="1" formatCells="0" formatColumns="0" formatRows="0" insertColumns="0" insertRows="0" insertHyperlinks="0" deleteColumns="0" deleteRows="0" sort="0" autoFilter="0" pivotTables="0"/>
  <mergeCells count="11">
    <mergeCell ref="F14:I14"/>
    <mergeCell ref="A1:I1"/>
    <mergeCell ref="A3:A4"/>
    <mergeCell ref="B3:B4"/>
    <mergeCell ref="C3:C4"/>
    <mergeCell ref="D3:D4"/>
    <mergeCell ref="E3:E4"/>
    <mergeCell ref="F10:I10"/>
    <mergeCell ref="F3:I3"/>
    <mergeCell ref="F12:I12"/>
    <mergeCell ref="F13:I13"/>
  </mergeCells>
  <pageMargins left="0.75" right="0.75" top="1" bottom="1" header="0.5" footer="0.5"/>
  <pageSetup paperSize="9" scale="62"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78"/>
  <sheetViews>
    <sheetView zoomScaleNormal="100" workbookViewId="0">
      <selection activeCell="E11" sqref="E11"/>
    </sheetView>
  </sheetViews>
  <sheetFormatPr defaultRowHeight="12.75" x14ac:dyDescent="0.2"/>
  <cols>
    <col min="1" max="1" width="39.375" style="1" customWidth="1"/>
    <col min="2" max="2" width="39.5" style="1" customWidth="1"/>
    <col min="3" max="3" width="21.25" style="1" customWidth="1"/>
    <col min="4" max="4" width="20.625" style="1" customWidth="1"/>
    <col min="5" max="13" width="13.75" style="1" customWidth="1"/>
    <col min="14" max="16384" width="9" style="1"/>
  </cols>
  <sheetData>
    <row r="1" spans="1:4" x14ac:dyDescent="0.2">
      <c r="A1" s="127" t="s">
        <v>85</v>
      </c>
      <c r="B1" s="127"/>
      <c r="C1" s="126"/>
      <c r="D1" s="126"/>
    </row>
    <row r="2" spans="1:4" ht="15" customHeight="1" x14ac:dyDescent="0.2">
      <c r="A2" s="127" t="s">
        <v>86</v>
      </c>
      <c r="B2" s="127"/>
      <c r="C2" s="126"/>
      <c r="D2" s="126"/>
    </row>
    <row r="3" spans="1:4" ht="15" customHeight="1" x14ac:dyDescent="0.2">
      <c r="A3" s="127"/>
      <c r="B3" s="127"/>
      <c r="C3" s="126"/>
      <c r="D3" s="126"/>
    </row>
    <row r="4" spans="1:4" ht="15" customHeight="1" x14ac:dyDescent="0.2">
      <c r="A4" s="168" t="s">
        <v>87</v>
      </c>
      <c r="B4" s="169"/>
      <c r="C4" s="128"/>
      <c r="D4" s="137" t="s">
        <v>88</v>
      </c>
    </row>
    <row r="5" spans="1:4" ht="15" customHeight="1" x14ac:dyDescent="0.2">
      <c r="A5" s="171" t="s">
        <v>89</v>
      </c>
      <c r="B5" s="172"/>
      <c r="C5" s="130"/>
      <c r="D5" s="138" t="s">
        <v>90</v>
      </c>
    </row>
    <row r="6" spans="1:4" ht="15" customHeight="1" x14ac:dyDescent="0.2">
      <c r="A6" s="168" t="s">
        <v>91</v>
      </c>
      <c r="B6" s="169"/>
      <c r="C6" s="129"/>
      <c r="D6" s="137" t="s">
        <v>92</v>
      </c>
    </row>
    <row r="7" spans="1:4" ht="15" customHeight="1" x14ac:dyDescent="0.2">
      <c r="A7" s="168" t="s">
        <v>93</v>
      </c>
      <c r="B7" s="169"/>
      <c r="C7" s="129"/>
      <c r="D7" s="137" t="s">
        <v>141</v>
      </c>
    </row>
    <row r="8" spans="1:4" ht="15" customHeight="1" x14ac:dyDescent="0.2">
      <c r="A8" s="170" t="s">
        <v>94</v>
      </c>
      <c r="B8" s="170"/>
      <c r="C8" s="140"/>
      <c r="D8" s="131"/>
    </row>
    <row r="9" spans="1:4" ht="15" customHeight="1" x14ac:dyDescent="0.2">
      <c r="A9" s="132" t="s">
        <v>95</v>
      </c>
      <c r="B9" s="139"/>
      <c r="C9" s="133"/>
      <c r="D9" s="134"/>
    </row>
    <row r="10" spans="1:4" ht="30" customHeight="1" x14ac:dyDescent="0.2">
      <c r="A10" s="173" t="s">
        <v>96</v>
      </c>
      <c r="B10" s="174"/>
      <c r="C10" s="143"/>
      <c r="D10" s="144">
        <v>3.1010206500000002</v>
      </c>
    </row>
    <row r="11" spans="1:4" ht="66" customHeight="1" x14ac:dyDescent="0.2">
      <c r="A11" s="173" t="s">
        <v>97</v>
      </c>
      <c r="B11" s="174"/>
      <c r="C11" s="143"/>
      <c r="D11" s="144">
        <v>671.25124277999998</v>
      </c>
    </row>
    <row r="12" spans="1:4" ht="30" customHeight="1" x14ac:dyDescent="0.2">
      <c r="A12" s="173" t="s">
        <v>98</v>
      </c>
      <c r="B12" s="174"/>
      <c r="C12" s="143"/>
      <c r="D12" s="145">
        <v>235957.79868490578</v>
      </c>
    </row>
    <row r="13" spans="1:4" ht="30" customHeight="1" x14ac:dyDescent="0.2">
      <c r="A13" s="173" t="s">
        <v>99</v>
      </c>
      <c r="B13" s="174"/>
      <c r="C13" s="143"/>
      <c r="D13" s="146"/>
    </row>
    <row r="14" spans="1:4" ht="15" customHeight="1" x14ac:dyDescent="0.2">
      <c r="A14" s="175" t="s">
        <v>100</v>
      </c>
      <c r="B14" s="176"/>
      <c r="C14" s="143"/>
      <c r="D14" s="144">
        <v>749.19793841000001</v>
      </c>
    </row>
    <row r="15" spans="1:4" ht="15" customHeight="1" x14ac:dyDescent="0.2">
      <c r="A15" s="175" t="s">
        <v>101</v>
      </c>
      <c r="B15" s="176"/>
      <c r="C15" s="143"/>
      <c r="D15" s="144">
        <v>970.75411560999999</v>
      </c>
    </row>
    <row r="16" spans="1:4" ht="15" customHeight="1" x14ac:dyDescent="0.2">
      <c r="A16" s="175" t="s">
        <v>102</v>
      </c>
      <c r="B16" s="176"/>
      <c r="C16" s="143"/>
      <c r="D16" s="144">
        <v>1374.1094337100001</v>
      </c>
    </row>
    <row r="17" spans="1:12" ht="15" customHeight="1" x14ac:dyDescent="0.25">
      <c r="A17" s="175" t="s">
        <v>103</v>
      </c>
      <c r="B17" s="176"/>
      <c r="C17" s="143"/>
      <c r="D17" s="144">
        <v>1148.7162484999999</v>
      </c>
      <c r="E17" s="125"/>
      <c r="F17" s="125"/>
      <c r="G17" s="125"/>
      <c r="H17" s="125"/>
      <c r="I17" s="125"/>
      <c r="J17" s="125"/>
      <c r="K17" s="125"/>
      <c r="L17" s="125"/>
    </row>
    <row r="18" spans="1:12" ht="52.5" customHeight="1" x14ac:dyDescent="0.25">
      <c r="A18" s="173" t="s">
        <v>104</v>
      </c>
      <c r="B18" s="174"/>
      <c r="C18" s="143"/>
      <c r="D18" s="144">
        <v>0</v>
      </c>
      <c r="E18" s="125"/>
      <c r="F18" s="125"/>
      <c r="G18" s="125"/>
      <c r="H18" s="125"/>
      <c r="I18" s="125"/>
      <c r="J18" s="125"/>
      <c r="K18" s="125"/>
      <c r="L18" s="125"/>
    </row>
    <row r="19" spans="1:12" ht="15" customHeight="1" x14ac:dyDescent="0.25">
      <c r="A19" s="132" t="s">
        <v>105</v>
      </c>
      <c r="B19" s="139"/>
      <c r="C19" s="136"/>
      <c r="D19" s="135"/>
      <c r="E19" s="125"/>
      <c r="F19" s="125"/>
      <c r="G19" s="125"/>
      <c r="H19" s="125"/>
      <c r="I19" s="125"/>
      <c r="J19" s="125"/>
      <c r="K19" s="125"/>
      <c r="L19" s="125"/>
    </row>
    <row r="20" spans="1:12" ht="30" customHeight="1" x14ac:dyDescent="0.25">
      <c r="A20" s="173" t="s">
        <v>106</v>
      </c>
      <c r="B20" s="174"/>
      <c r="C20" s="143"/>
      <c r="D20" s="147">
        <v>23753.718000000001</v>
      </c>
      <c r="E20" s="125"/>
      <c r="F20" s="125"/>
      <c r="G20" s="125"/>
      <c r="H20" s="125"/>
      <c r="I20" s="125"/>
      <c r="J20" s="125"/>
      <c r="K20" s="125"/>
      <c r="L20" s="125"/>
    </row>
    <row r="21" spans="1:12" ht="30" customHeight="1" x14ac:dyDescent="0.25">
      <c r="A21" s="173" t="s">
        <v>107</v>
      </c>
      <c r="B21" s="174"/>
      <c r="C21" s="148"/>
      <c r="D21" s="147">
        <v>34.066000000000003</v>
      </c>
      <c r="E21" s="125"/>
      <c r="F21" s="125"/>
      <c r="G21" s="125"/>
      <c r="H21" s="125"/>
      <c r="I21" s="125"/>
      <c r="J21" s="125"/>
      <c r="K21" s="125"/>
      <c r="L21" s="125"/>
    </row>
    <row r="22" spans="1:12" ht="15" customHeight="1" x14ac:dyDescent="0.25">
      <c r="A22" s="132" t="s">
        <v>108</v>
      </c>
      <c r="B22" s="139"/>
      <c r="C22" s="136"/>
      <c r="D22" s="135"/>
      <c r="E22" s="125"/>
      <c r="F22" s="125"/>
      <c r="G22" s="125"/>
      <c r="H22" s="125"/>
      <c r="I22" s="125"/>
      <c r="J22" s="125"/>
      <c r="K22" s="125"/>
      <c r="L22" s="125"/>
    </row>
    <row r="23" spans="1:12" ht="15" customHeight="1" x14ac:dyDescent="0.25">
      <c r="A23" s="173" t="s">
        <v>109</v>
      </c>
      <c r="B23" s="174"/>
      <c r="C23" s="156"/>
      <c r="D23" s="146"/>
      <c r="E23" s="125"/>
      <c r="F23" s="125"/>
      <c r="G23" s="125"/>
      <c r="H23" s="125"/>
      <c r="I23" s="125"/>
      <c r="J23" s="125"/>
      <c r="K23" s="125"/>
      <c r="L23" s="125"/>
    </row>
    <row r="24" spans="1:12" ht="15" customHeight="1" x14ac:dyDescent="0.25">
      <c r="A24" s="175" t="s">
        <v>100</v>
      </c>
      <c r="B24" s="176"/>
      <c r="C24" s="156"/>
      <c r="D24" s="157">
        <v>0</v>
      </c>
      <c r="E24" s="125"/>
      <c r="F24" s="125"/>
      <c r="G24" s="125"/>
      <c r="H24" s="125"/>
      <c r="I24" s="125"/>
      <c r="J24" s="125"/>
      <c r="K24" s="125"/>
      <c r="L24" s="125"/>
    </row>
    <row r="25" spans="1:12" ht="15" customHeight="1" x14ac:dyDescent="0.25">
      <c r="A25" s="175" t="s">
        <v>101</v>
      </c>
      <c r="B25" s="176"/>
      <c r="C25" s="156"/>
      <c r="D25" s="157">
        <v>1.4397833700299397E-3</v>
      </c>
      <c r="E25" s="125"/>
      <c r="F25" s="125"/>
      <c r="G25" s="125"/>
      <c r="H25" s="125"/>
      <c r="I25" s="125"/>
      <c r="J25" s="125"/>
      <c r="K25" s="125"/>
      <c r="L25" s="125"/>
    </row>
    <row r="26" spans="1:12" ht="15" customHeight="1" x14ac:dyDescent="0.25">
      <c r="A26" s="175" t="s">
        <v>102</v>
      </c>
      <c r="B26" s="176"/>
      <c r="C26" s="156"/>
      <c r="D26" s="157">
        <v>3.1626264470942258E-3</v>
      </c>
      <c r="E26" s="125"/>
      <c r="F26" s="125"/>
      <c r="G26" s="125"/>
      <c r="H26" s="125"/>
      <c r="I26" s="125"/>
      <c r="J26" s="125"/>
      <c r="K26" s="125"/>
      <c r="L26" s="125"/>
    </row>
    <row r="27" spans="1:12" ht="15" customHeight="1" x14ac:dyDescent="0.25">
      <c r="A27" s="175" t="s">
        <v>103</v>
      </c>
      <c r="B27" s="176"/>
      <c r="C27" s="156"/>
      <c r="D27" s="157">
        <v>2.1999092810263024E-3</v>
      </c>
      <c r="E27" s="125"/>
      <c r="F27" s="125"/>
      <c r="G27" s="125"/>
      <c r="H27" s="125"/>
      <c r="I27" s="125"/>
      <c r="J27" s="125"/>
      <c r="K27" s="125"/>
      <c r="L27" s="125"/>
    </row>
    <row r="29" spans="1:12" x14ac:dyDescent="0.2">
      <c r="A29" s="149" t="s">
        <v>110</v>
      </c>
      <c r="B29" s="150"/>
      <c r="C29" s="150"/>
      <c r="D29" s="141"/>
      <c r="E29" s="141"/>
      <c r="F29" s="151"/>
      <c r="G29" s="151"/>
      <c r="H29" s="151"/>
      <c r="I29" s="152"/>
      <c r="J29" s="151"/>
      <c r="K29" s="151"/>
      <c r="L29" s="151"/>
    </row>
    <row r="30" spans="1:12" ht="280.5" customHeight="1" x14ac:dyDescent="0.2">
      <c r="A30" s="163" t="s">
        <v>7</v>
      </c>
      <c r="B30" s="163" t="s">
        <v>111</v>
      </c>
      <c r="C30" s="142" t="s">
        <v>112</v>
      </c>
      <c r="D30" s="142" t="s">
        <v>113</v>
      </c>
      <c r="E30" s="165" t="s">
        <v>114</v>
      </c>
      <c r="F30" s="166"/>
      <c r="G30" s="166"/>
      <c r="H30" s="167"/>
      <c r="I30" s="165" t="s">
        <v>115</v>
      </c>
      <c r="J30" s="166"/>
      <c r="K30" s="166"/>
      <c r="L30" s="167"/>
    </row>
    <row r="31" spans="1:12" x14ac:dyDescent="0.2">
      <c r="A31" s="164"/>
      <c r="B31" s="164"/>
      <c r="C31" s="142" t="s">
        <v>116</v>
      </c>
      <c r="D31" s="142" t="s">
        <v>116</v>
      </c>
      <c r="E31" s="165" t="s">
        <v>116</v>
      </c>
      <c r="F31" s="166"/>
      <c r="G31" s="166"/>
      <c r="H31" s="167"/>
      <c r="I31" s="165" t="s">
        <v>116</v>
      </c>
      <c r="J31" s="166"/>
      <c r="K31" s="166"/>
      <c r="L31" s="167"/>
    </row>
    <row r="32" spans="1:12" x14ac:dyDescent="0.2">
      <c r="A32" s="124"/>
      <c r="B32" s="124"/>
      <c r="C32" s="159"/>
      <c r="D32" s="159"/>
      <c r="E32" s="160"/>
      <c r="F32" s="161"/>
      <c r="G32" s="161"/>
      <c r="H32" s="162"/>
      <c r="I32" s="160"/>
      <c r="J32" s="161"/>
      <c r="K32" s="161"/>
      <c r="L32" s="162"/>
    </row>
    <row r="33" spans="1:12" ht="15" customHeight="1" x14ac:dyDescent="0.2">
      <c r="A33" s="158"/>
      <c r="B33" s="158"/>
      <c r="C33" s="158"/>
      <c r="D33" s="158"/>
      <c r="E33" s="153" t="s">
        <v>117</v>
      </c>
      <c r="F33" s="153" t="s">
        <v>118</v>
      </c>
      <c r="G33" s="153" t="s">
        <v>119</v>
      </c>
      <c r="H33" s="153" t="s">
        <v>120</v>
      </c>
      <c r="I33" s="153" t="s">
        <v>121</v>
      </c>
      <c r="J33" s="153" t="s">
        <v>122</v>
      </c>
      <c r="K33" s="153" t="s">
        <v>123</v>
      </c>
      <c r="L33" s="153" t="s">
        <v>124</v>
      </c>
    </row>
    <row r="34" spans="1:12" ht="12.75" customHeight="1" x14ac:dyDescent="0.2">
      <c r="A34" s="154" t="s">
        <v>142</v>
      </c>
      <c r="B34" s="154">
        <v>1</v>
      </c>
      <c r="C34" s="155">
        <v>608.89148104000003</v>
      </c>
      <c r="D34" s="155">
        <v>605.86217019000003</v>
      </c>
      <c r="E34" s="155">
        <v>0</v>
      </c>
      <c r="F34" s="155">
        <v>64.972822260000001</v>
      </c>
      <c r="G34" s="155">
        <v>162.43205563999999</v>
      </c>
      <c r="H34" s="155">
        <v>324.86411127999997</v>
      </c>
      <c r="I34" s="155">
        <v>0</v>
      </c>
      <c r="J34" s="155">
        <v>357.35052239999999</v>
      </c>
      <c r="K34" s="155">
        <v>422.32334465999998</v>
      </c>
      <c r="L34" s="155">
        <v>487.29616691000001</v>
      </c>
    </row>
    <row r="35" spans="1:12" ht="12.75" customHeight="1" x14ac:dyDescent="0.2">
      <c r="A35" s="154" t="s">
        <v>142</v>
      </c>
      <c r="B35" s="154">
        <v>2</v>
      </c>
      <c r="C35" s="155">
        <v>680.54035933</v>
      </c>
      <c r="D35" s="155">
        <v>677.15458639999997</v>
      </c>
      <c r="E35" s="155">
        <v>0</v>
      </c>
      <c r="F35" s="155">
        <v>71.183280960000005</v>
      </c>
      <c r="G35" s="155">
        <v>177.9582024</v>
      </c>
      <c r="H35" s="155">
        <v>355.91640480000001</v>
      </c>
      <c r="I35" s="155">
        <v>0</v>
      </c>
      <c r="J35" s="155">
        <v>391.50804527999998</v>
      </c>
      <c r="K35" s="155">
        <v>462.69132624000002</v>
      </c>
      <c r="L35" s="155">
        <v>533.87460720000001</v>
      </c>
    </row>
    <row r="36" spans="1:12" ht="12.75" customHeight="1" x14ac:dyDescent="0.2">
      <c r="A36" s="154" t="s">
        <v>142</v>
      </c>
      <c r="B36" s="154">
        <v>3</v>
      </c>
      <c r="C36" s="155">
        <v>728.01788773999999</v>
      </c>
      <c r="D36" s="155">
        <v>724.39590820000001</v>
      </c>
      <c r="E36" s="155">
        <v>0</v>
      </c>
      <c r="F36" s="155">
        <v>75.86140279</v>
      </c>
      <c r="G36" s="155">
        <v>189.65350697</v>
      </c>
      <c r="H36" s="155">
        <v>379.30701395</v>
      </c>
      <c r="I36" s="155">
        <v>0</v>
      </c>
      <c r="J36" s="155">
        <v>417.23771534000002</v>
      </c>
      <c r="K36" s="155">
        <v>493.09911813000002</v>
      </c>
      <c r="L36" s="155">
        <v>568.96052092000002</v>
      </c>
    </row>
    <row r="37" spans="1:12" ht="12.75" customHeight="1" x14ac:dyDescent="0.2">
      <c r="A37" s="154" t="s">
        <v>142</v>
      </c>
      <c r="B37" s="154">
        <v>4</v>
      </c>
      <c r="C37" s="155">
        <v>747.01766769999995</v>
      </c>
      <c r="D37" s="155">
        <v>743.30116189</v>
      </c>
      <c r="E37" s="155">
        <v>0</v>
      </c>
      <c r="F37" s="155">
        <v>77.557236849999995</v>
      </c>
      <c r="G37" s="155">
        <v>193.89309213999999</v>
      </c>
      <c r="H37" s="155">
        <v>387.78618426999998</v>
      </c>
      <c r="I37" s="155">
        <v>0</v>
      </c>
      <c r="J37" s="155">
        <v>426.56480269999997</v>
      </c>
      <c r="K37" s="155">
        <v>504.12203955000001</v>
      </c>
      <c r="L37" s="155">
        <v>581.67927641000006</v>
      </c>
    </row>
    <row r="38" spans="1:12" ht="12.75" customHeight="1" x14ac:dyDescent="0.2">
      <c r="A38" s="154" t="s">
        <v>142</v>
      </c>
      <c r="B38" s="154">
        <v>5</v>
      </c>
      <c r="C38" s="155">
        <v>748.88189656999998</v>
      </c>
      <c r="D38" s="155">
        <v>745.15611598999999</v>
      </c>
      <c r="E38" s="155">
        <v>0</v>
      </c>
      <c r="F38" s="155">
        <v>78.149783459999995</v>
      </c>
      <c r="G38" s="155">
        <v>195.37445865000001</v>
      </c>
      <c r="H38" s="155">
        <v>390.74891729000001</v>
      </c>
      <c r="I38" s="155">
        <v>0</v>
      </c>
      <c r="J38" s="155">
        <v>429.82380902</v>
      </c>
      <c r="K38" s="155">
        <v>507.97359247999998</v>
      </c>
      <c r="L38" s="155">
        <v>586.12337593999996</v>
      </c>
    </row>
    <row r="39" spans="1:12" ht="12.75" customHeight="1" x14ac:dyDescent="0.2">
      <c r="A39" s="154" t="s">
        <v>142</v>
      </c>
      <c r="B39" s="154">
        <v>6</v>
      </c>
      <c r="C39" s="155">
        <v>732.54340348999995</v>
      </c>
      <c r="D39" s="155">
        <v>728.89890894999996</v>
      </c>
      <c r="E39" s="155">
        <v>0</v>
      </c>
      <c r="F39" s="155">
        <v>77.084376689999999</v>
      </c>
      <c r="G39" s="155">
        <v>192.71094171999999</v>
      </c>
      <c r="H39" s="155">
        <v>385.42188345</v>
      </c>
      <c r="I39" s="155">
        <v>0</v>
      </c>
      <c r="J39" s="155">
        <v>423.96407178999999</v>
      </c>
      <c r="K39" s="155">
        <v>501.04844847999999</v>
      </c>
      <c r="L39" s="155">
        <v>578.13282517000005</v>
      </c>
    </row>
    <row r="40" spans="1:12" ht="12.75" customHeight="1" x14ac:dyDescent="0.2">
      <c r="A40" s="154" t="s">
        <v>142</v>
      </c>
      <c r="B40" s="154">
        <v>7</v>
      </c>
      <c r="C40" s="155">
        <v>693.23214595000002</v>
      </c>
      <c r="D40" s="155">
        <v>689.78322979999996</v>
      </c>
      <c r="E40" s="155">
        <v>0</v>
      </c>
      <c r="F40" s="155">
        <v>72.277199269999997</v>
      </c>
      <c r="G40" s="155">
        <v>180.69299817999999</v>
      </c>
      <c r="H40" s="155">
        <v>361.38599636999999</v>
      </c>
      <c r="I40" s="155">
        <v>0</v>
      </c>
      <c r="J40" s="155">
        <v>397.52459599999997</v>
      </c>
      <c r="K40" s="155">
        <v>469.80179527000001</v>
      </c>
      <c r="L40" s="155">
        <v>542.07899454999995</v>
      </c>
    </row>
    <row r="41" spans="1:12" ht="12.75" customHeight="1" x14ac:dyDescent="0.2">
      <c r="A41" s="154" t="s">
        <v>142</v>
      </c>
      <c r="B41" s="154">
        <v>8</v>
      </c>
      <c r="C41" s="155">
        <v>655.55539247000002</v>
      </c>
      <c r="D41" s="155">
        <v>652.29392285999995</v>
      </c>
      <c r="E41" s="155">
        <v>0</v>
      </c>
      <c r="F41" s="155">
        <v>68.874394580000001</v>
      </c>
      <c r="G41" s="155">
        <v>172.18598645</v>
      </c>
      <c r="H41" s="155">
        <v>344.37197289</v>
      </c>
      <c r="I41" s="155">
        <v>0</v>
      </c>
      <c r="J41" s="155">
        <v>378.80917018000002</v>
      </c>
      <c r="K41" s="155">
        <v>447.68356476000002</v>
      </c>
      <c r="L41" s="155">
        <v>516.55795934000002</v>
      </c>
    </row>
    <row r="42" spans="1:12" ht="12.75" customHeight="1" x14ac:dyDescent="0.2">
      <c r="A42" s="154" t="s">
        <v>142</v>
      </c>
      <c r="B42" s="154">
        <v>9</v>
      </c>
      <c r="C42" s="155">
        <v>697.78851191000001</v>
      </c>
      <c r="D42" s="155">
        <v>694.31692726999995</v>
      </c>
      <c r="E42" s="155">
        <v>0</v>
      </c>
      <c r="F42" s="155">
        <v>71.871569870000002</v>
      </c>
      <c r="G42" s="155">
        <v>179.67892466000001</v>
      </c>
      <c r="H42" s="155">
        <v>359.35784933000002</v>
      </c>
      <c r="I42" s="155">
        <v>0</v>
      </c>
      <c r="J42" s="155">
        <v>395.29363425999998</v>
      </c>
      <c r="K42" s="155">
        <v>467.16520412</v>
      </c>
      <c r="L42" s="155">
        <v>539.03677399000003</v>
      </c>
    </row>
    <row r="43" spans="1:12" ht="12.75" customHeight="1" x14ac:dyDescent="0.2">
      <c r="A43" s="154" t="s">
        <v>142</v>
      </c>
      <c r="B43" s="154">
        <v>10</v>
      </c>
      <c r="C43" s="155">
        <v>630.77124948000005</v>
      </c>
      <c r="D43" s="155">
        <v>627.63308405999999</v>
      </c>
      <c r="E43" s="155">
        <v>0</v>
      </c>
      <c r="F43" s="155">
        <v>71.84292189</v>
      </c>
      <c r="G43" s="155">
        <v>179.60730470999999</v>
      </c>
      <c r="H43" s="155">
        <v>359.21460943</v>
      </c>
      <c r="I43" s="155">
        <v>0</v>
      </c>
      <c r="J43" s="155">
        <v>395.13607037000003</v>
      </c>
      <c r="K43" s="155">
        <v>466.97899224999998</v>
      </c>
      <c r="L43" s="155">
        <v>538.82191413999999</v>
      </c>
    </row>
    <row r="44" spans="1:12" ht="12.75" customHeight="1" x14ac:dyDescent="0.2">
      <c r="A44" s="154" t="s">
        <v>142</v>
      </c>
      <c r="B44" s="154">
        <v>11</v>
      </c>
      <c r="C44" s="155">
        <v>607.80992002000005</v>
      </c>
      <c r="D44" s="155">
        <v>604.78599007000003</v>
      </c>
      <c r="E44" s="155">
        <v>0</v>
      </c>
      <c r="F44" s="155">
        <v>69.878259720000003</v>
      </c>
      <c r="G44" s="155">
        <v>174.69564929000001</v>
      </c>
      <c r="H44" s="155">
        <v>349.39129858000001</v>
      </c>
      <c r="I44" s="155">
        <v>0</v>
      </c>
      <c r="J44" s="155">
        <v>384.33042843999999</v>
      </c>
      <c r="K44" s="155">
        <v>454.20868815</v>
      </c>
      <c r="L44" s="155">
        <v>524.08694787000002</v>
      </c>
    </row>
    <row r="45" spans="1:12" ht="12.75" customHeight="1" x14ac:dyDescent="0.2">
      <c r="A45" s="154" t="s">
        <v>142</v>
      </c>
      <c r="B45" s="154">
        <v>12</v>
      </c>
      <c r="C45" s="155">
        <v>649.02938761999997</v>
      </c>
      <c r="D45" s="155">
        <v>645.80038568999998</v>
      </c>
      <c r="E45" s="155">
        <v>0</v>
      </c>
      <c r="F45" s="155">
        <v>67.713218870000006</v>
      </c>
      <c r="G45" s="155">
        <v>169.28304717</v>
      </c>
      <c r="H45" s="155">
        <v>338.56609434000001</v>
      </c>
      <c r="I45" s="155">
        <v>0</v>
      </c>
      <c r="J45" s="155">
        <v>372.42270377</v>
      </c>
      <c r="K45" s="155">
        <v>440.13592263999999</v>
      </c>
      <c r="L45" s="155">
        <v>507.84914149999997</v>
      </c>
    </row>
    <row r="46" spans="1:12" ht="12.75" customHeight="1" x14ac:dyDescent="0.2">
      <c r="A46" s="154" t="s">
        <v>142</v>
      </c>
      <c r="B46" s="154">
        <v>13</v>
      </c>
      <c r="C46" s="155">
        <v>661.72260240000003</v>
      </c>
      <c r="D46" s="155">
        <v>658.43045014999996</v>
      </c>
      <c r="E46" s="155">
        <v>0</v>
      </c>
      <c r="F46" s="155">
        <v>67.950862079999993</v>
      </c>
      <c r="G46" s="155">
        <v>169.87715521000001</v>
      </c>
      <c r="H46" s="155">
        <v>339.75431042000002</v>
      </c>
      <c r="I46" s="155">
        <v>0</v>
      </c>
      <c r="J46" s="155">
        <v>373.72974146000001</v>
      </c>
      <c r="K46" s="155">
        <v>441.68060355</v>
      </c>
      <c r="L46" s="155">
        <v>509.63146562999998</v>
      </c>
    </row>
    <row r="47" spans="1:12" ht="12.75" customHeight="1" x14ac:dyDescent="0.2">
      <c r="A47" s="154" t="s">
        <v>142</v>
      </c>
      <c r="B47" s="154">
        <v>14</v>
      </c>
      <c r="C47" s="155">
        <v>684.85810160999995</v>
      </c>
      <c r="D47" s="155">
        <v>681.45084737000002</v>
      </c>
      <c r="E47" s="155">
        <v>0</v>
      </c>
      <c r="F47" s="155">
        <v>68.362974699999995</v>
      </c>
      <c r="G47" s="155">
        <v>170.90743674000001</v>
      </c>
      <c r="H47" s="155">
        <v>341.81487348000002</v>
      </c>
      <c r="I47" s="155">
        <v>0</v>
      </c>
      <c r="J47" s="155">
        <v>375.99636083000001</v>
      </c>
      <c r="K47" s="155">
        <v>444.35933552</v>
      </c>
      <c r="L47" s="155">
        <v>512.72231022000005</v>
      </c>
    </row>
    <row r="48" spans="1:12" ht="12.75" customHeight="1" x14ac:dyDescent="0.2">
      <c r="A48" s="154" t="s">
        <v>142</v>
      </c>
      <c r="B48" s="154">
        <v>15</v>
      </c>
      <c r="C48" s="155">
        <v>631.08941674000005</v>
      </c>
      <c r="D48" s="155">
        <v>627.94966839999995</v>
      </c>
      <c r="E48" s="155">
        <v>0</v>
      </c>
      <c r="F48" s="155">
        <v>68.32701333</v>
      </c>
      <c r="G48" s="155">
        <v>170.81753333</v>
      </c>
      <c r="H48" s="155">
        <v>341.63506666000001</v>
      </c>
      <c r="I48" s="155">
        <v>0</v>
      </c>
      <c r="J48" s="155">
        <v>375.79857333000001</v>
      </c>
      <c r="K48" s="155">
        <v>444.12558666000001</v>
      </c>
      <c r="L48" s="155">
        <v>512.45259998999995</v>
      </c>
    </row>
    <row r="49" spans="1:12" ht="12.75" customHeight="1" x14ac:dyDescent="0.2">
      <c r="A49" s="154" t="s">
        <v>142</v>
      </c>
      <c r="B49" s="154">
        <v>16</v>
      </c>
      <c r="C49" s="155">
        <v>627.29324635</v>
      </c>
      <c r="D49" s="155">
        <v>624.17238442999997</v>
      </c>
      <c r="E49" s="155">
        <v>0</v>
      </c>
      <c r="F49" s="155">
        <v>68.088641730000006</v>
      </c>
      <c r="G49" s="155">
        <v>170.22160432999999</v>
      </c>
      <c r="H49" s="155">
        <v>340.44320865999998</v>
      </c>
      <c r="I49" s="155">
        <v>0</v>
      </c>
      <c r="J49" s="155">
        <v>374.48752953000002</v>
      </c>
      <c r="K49" s="155">
        <v>442.57617126000002</v>
      </c>
      <c r="L49" s="155">
        <v>510.66481298999997</v>
      </c>
    </row>
    <row r="50" spans="1:12" ht="12.75" customHeight="1" x14ac:dyDescent="0.2">
      <c r="A50" s="154" t="s">
        <v>142</v>
      </c>
      <c r="B50" s="154">
        <v>17</v>
      </c>
      <c r="C50" s="155">
        <v>620.33934323000005</v>
      </c>
      <c r="D50" s="155">
        <v>617.25307783999995</v>
      </c>
      <c r="E50" s="155">
        <v>0</v>
      </c>
      <c r="F50" s="155">
        <v>67.99437863</v>
      </c>
      <c r="G50" s="155">
        <v>169.98594657999999</v>
      </c>
      <c r="H50" s="155">
        <v>339.97189316999999</v>
      </c>
      <c r="I50" s="155">
        <v>0</v>
      </c>
      <c r="J50" s="155">
        <v>373.96908248</v>
      </c>
      <c r="K50" s="155">
        <v>441.96346111000003</v>
      </c>
      <c r="L50" s="155">
        <v>509.95783975000001</v>
      </c>
    </row>
    <row r="51" spans="1:12" ht="12.75" customHeight="1" x14ac:dyDescent="0.2">
      <c r="A51" s="154" t="s">
        <v>142</v>
      </c>
      <c r="B51" s="154">
        <v>18</v>
      </c>
      <c r="C51" s="155">
        <v>685.85324928</v>
      </c>
      <c r="D51" s="155">
        <v>682.44104405999997</v>
      </c>
      <c r="E51" s="155">
        <v>0</v>
      </c>
      <c r="F51" s="155">
        <v>67.615394749999993</v>
      </c>
      <c r="G51" s="155">
        <v>169.03848687999999</v>
      </c>
      <c r="H51" s="155">
        <v>338.07697375999999</v>
      </c>
      <c r="I51" s="155">
        <v>0</v>
      </c>
      <c r="J51" s="155">
        <v>371.88467114000002</v>
      </c>
      <c r="K51" s="155">
        <v>439.50006588999997</v>
      </c>
      <c r="L51" s="155">
        <v>507.11546063999998</v>
      </c>
    </row>
    <row r="52" spans="1:12" ht="12.75" customHeight="1" x14ac:dyDescent="0.2">
      <c r="A52" s="154" t="s">
        <v>142</v>
      </c>
      <c r="B52" s="154">
        <v>19</v>
      </c>
      <c r="C52" s="155">
        <v>652.64682161999997</v>
      </c>
      <c r="D52" s="155">
        <v>649.39982251000004</v>
      </c>
      <c r="E52" s="155">
        <v>0</v>
      </c>
      <c r="F52" s="155">
        <v>67.209216510000005</v>
      </c>
      <c r="G52" s="155">
        <v>168.02304128</v>
      </c>
      <c r="H52" s="155">
        <v>336.04608256</v>
      </c>
      <c r="I52" s="155">
        <v>0</v>
      </c>
      <c r="J52" s="155">
        <v>369.65069082000002</v>
      </c>
      <c r="K52" s="155">
        <v>436.85990733</v>
      </c>
      <c r="L52" s="155">
        <v>504.06912383999997</v>
      </c>
    </row>
    <row r="53" spans="1:12" ht="12.75" customHeight="1" x14ac:dyDescent="0.2">
      <c r="A53" s="154" t="s">
        <v>142</v>
      </c>
      <c r="B53" s="154">
        <v>20</v>
      </c>
      <c r="C53" s="155">
        <v>551.19276392999996</v>
      </c>
      <c r="D53" s="155">
        <v>548.45051136999996</v>
      </c>
      <c r="E53" s="155">
        <v>0</v>
      </c>
      <c r="F53" s="155">
        <v>57.152617139999997</v>
      </c>
      <c r="G53" s="155">
        <v>142.88154284000001</v>
      </c>
      <c r="H53" s="155">
        <v>285.76308568000002</v>
      </c>
      <c r="I53" s="155">
        <v>0</v>
      </c>
      <c r="J53" s="155">
        <v>314.33939425</v>
      </c>
      <c r="K53" s="155">
        <v>371.49201138000001</v>
      </c>
      <c r="L53" s="155">
        <v>428.64462852000003</v>
      </c>
    </row>
    <row r="54" spans="1:12" ht="12.75" customHeight="1" x14ac:dyDescent="0.2">
      <c r="A54" s="154" t="s">
        <v>142</v>
      </c>
      <c r="B54" s="154">
        <v>21</v>
      </c>
      <c r="C54" s="155">
        <v>516.36615503999997</v>
      </c>
      <c r="D54" s="155">
        <v>513.79716918999998</v>
      </c>
      <c r="E54" s="155">
        <v>0</v>
      </c>
      <c r="F54" s="155">
        <v>54.039909360000003</v>
      </c>
      <c r="G54" s="155">
        <v>135.09977341000001</v>
      </c>
      <c r="H54" s="155">
        <v>270.19954682000002</v>
      </c>
      <c r="I54" s="155">
        <v>0</v>
      </c>
      <c r="J54" s="155">
        <v>297.21950149999998</v>
      </c>
      <c r="K54" s="155">
        <v>351.25941086</v>
      </c>
      <c r="L54" s="155">
        <v>405.29932022000003</v>
      </c>
    </row>
    <row r="55" spans="1:12" ht="12.75" customHeight="1" x14ac:dyDescent="0.2">
      <c r="A55" s="154" t="s">
        <v>142</v>
      </c>
      <c r="B55" s="154">
        <v>22</v>
      </c>
      <c r="C55" s="155">
        <v>528.02168372999995</v>
      </c>
      <c r="D55" s="155">
        <v>525.39471017999995</v>
      </c>
      <c r="E55" s="155">
        <v>0</v>
      </c>
      <c r="F55" s="155">
        <v>54.735589910000002</v>
      </c>
      <c r="G55" s="155">
        <v>136.83897478</v>
      </c>
      <c r="H55" s="155">
        <v>273.67794954999999</v>
      </c>
      <c r="I55" s="155">
        <v>0</v>
      </c>
      <c r="J55" s="155">
        <v>301.04574451000002</v>
      </c>
      <c r="K55" s="155">
        <v>355.78133442000001</v>
      </c>
      <c r="L55" s="155">
        <v>410.51692432999999</v>
      </c>
    </row>
    <row r="56" spans="1:12" ht="12.75" customHeight="1" x14ac:dyDescent="0.2">
      <c r="A56" s="154" t="s">
        <v>142</v>
      </c>
      <c r="B56" s="154">
        <v>23</v>
      </c>
      <c r="C56" s="155">
        <v>494.19424910999999</v>
      </c>
      <c r="D56" s="155">
        <v>491.73557125000002</v>
      </c>
      <c r="E56" s="155">
        <v>0</v>
      </c>
      <c r="F56" s="155">
        <v>53.312706470000002</v>
      </c>
      <c r="G56" s="155">
        <v>133.28176617</v>
      </c>
      <c r="H56" s="155">
        <v>266.56353232999999</v>
      </c>
      <c r="I56" s="155">
        <v>0</v>
      </c>
      <c r="J56" s="155">
        <v>293.21988556000002</v>
      </c>
      <c r="K56" s="155">
        <v>346.53259202999999</v>
      </c>
      <c r="L56" s="155">
        <v>399.84529850000001</v>
      </c>
    </row>
    <row r="57" spans="1:12" ht="12.75" customHeight="1" x14ac:dyDescent="0.2">
      <c r="A57" s="154" t="s">
        <v>142</v>
      </c>
      <c r="B57" s="154">
        <v>24</v>
      </c>
      <c r="C57" s="155">
        <v>534.12606159999996</v>
      </c>
      <c r="D57" s="155">
        <v>531.46871800999998</v>
      </c>
      <c r="E57" s="155">
        <v>0</v>
      </c>
      <c r="F57" s="155">
        <v>55.544590309999997</v>
      </c>
      <c r="G57" s="155">
        <v>138.86147577</v>
      </c>
      <c r="H57" s="155">
        <v>277.72295154</v>
      </c>
      <c r="I57" s="155">
        <v>0</v>
      </c>
      <c r="J57" s="155">
        <v>305.49524668999999</v>
      </c>
      <c r="K57" s="155">
        <v>361.03983699999998</v>
      </c>
      <c r="L57" s="155">
        <v>416.58442731000002</v>
      </c>
    </row>
    <row r="58" spans="1:12" ht="12.75" customHeight="1" x14ac:dyDescent="0.2">
      <c r="A58" s="154" t="s">
        <v>143</v>
      </c>
      <c r="B58" s="154">
        <v>1</v>
      </c>
      <c r="C58" s="155">
        <v>561.10349011000005</v>
      </c>
      <c r="D58" s="155">
        <v>558.31193045999999</v>
      </c>
      <c r="E58" s="155">
        <v>0</v>
      </c>
      <c r="F58" s="155">
        <v>60.422963430000003</v>
      </c>
      <c r="G58" s="155">
        <v>151.05740857000001</v>
      </c>
      <c r="H58" s="155">
        <v>302.11481714000001</v>
      </c>
      <c r="I58" s="155">
        <v>0</v>
      </c>
      <c r="J58" s="155">
        <v>332.32629885</v>
      </c>
      <c r="K58" s="155">
        <v>392.74926227999998</v>
      </c>
      <c r="L58" s="155">
        <v>453.17222571000002</v>
      </c>
    </row>
    <row r="59" spans="1:12" ht="12.75" customHeight="1" x14ac:dyDescent="0.2">
      <c r="A59" s="154" t="s">
        <v>143</v>
      </c>
      <c r="B59" s="154">
        <v>2</v>
      </c>
      <c r="C59" s="155">
        <v>667.20633109000005</v>
      </c>
      <c r="D59" s="155">
        <v>663.88689661000001</v>
      </c>
      <c r="E59" s="155">
        <v>0</v>
      </c>
      <c r="F59" s="155">
        <v>68.512894520000003</v>
      </c>
      <c r="G59" s="155">
        <v>171.28223628999999</v>
      </c>
      <c r="H59" s="155">
        <v>342.56447257999997</v>
      </c>
      <c r="I59" s="155">
        <v>0</v>
      </c>
      <c r="J59" s="155">
        <v>376.82091982999998</v>
      </c>
      <c r="K59" s="155">
        <v>445.33381435000001</v>
      </c>
      <c r="L59" s="155">
        <v>513.84670886000004</v>
      </c>
    </row>
    <row r="60" spans="1:12" ht="12.75" customHeight="1" x14ac:dyDescent="0.2">
      <c r="A60" s="154" t="s">
        <v>143</v>
      </c>
      <c r="B60" s="154">
        <v>3</v>
      </c>
      <c r="C60" s="155">
        <v>684.28018799999995</v>
      </c>
      <c r="D60" s="155">
        <v>680.87580895999997</v>
      </c>
      <c r="E60" s="155">
        <v>0</v>
      </c>
      <c r="F60" s="155">
        <v>72.986637849999994</v>
      </c>
      <c r="G60" s="155">
        <v>182.46659463</v>
      </c>
      <c r="H60" s="155">
        <v>364.93318926000001</v>
      </c>
      <c r="I60" s="155">
        <v>0</v>
      </c>
      <c r="J60" s="155">
        <v>401.42650817999998</v>
      </c>
      <c r="K60" s="155">
        <v>474.41314603000001</v>
      </c>
      <c r="L60" s="155">
        <v>547.39978387999997</v>
      </c>
    </row>
    <row r="61" spans="1:12" ht="12.75" customHeight="1" x14ac:dyDescent="0.2">
      <c r="A61" s="154" t="s">
        <v>143</v>
      </c>
      <c r="B61" s="154">
        <v>4</v>
      </c>
      <c r="C61" s="155">
        <v>691.61997996000002</v>
      </c>
      <c r="D61" s="155">
        <v>688.17908453999996</v>
      </c>
      <c r="E61" s="155">
        <v>0</v>
      </c>
      <c r="F61" s="155">
        <v>74.146454950000006</v>
      </c>
      <c r="G61" s="155">
        <v>185.36613736999999</v>
      </c>
      <c r="H61" s="155">
        <v>370.73227473999998</v>
      </c>
      <c r="I61" s="155">
        <v>0</v>
      </c>
      <c r="J61" s="155">
        <v>407.80550220999999</v>
      </c>
      <c r="K61" s="155">
        <v>481.95195716000001</v>
      </c>
      <c r="L61" s="155">
        <v>556.09841211000003</v>
      </c>
    </row>
    <row r="62" spans="1:12" ht="12.75" customHeight="1" x14ac:dyDescent="0.2">
      <c r="A62" s="154" t="s">
        <v>143</v>
      </c>
      <c r="B62" s="154">
        <v>5</v>
      </c>
      <c r="C62" s="155">
        <v>708.48426619999998</v>
      </c>
      <c r="D62" s="155">
        <v>704.95946886000002</v>
      </c>
      <c r="E62" s="155">
        <v>0</v>
      </c>
      <c r="F62" s="155">
        <v>74.212375780000002</v>
      </c>
      <c r="G62" s="155">
        <v>185.53093945000001</v>
      </c>
      <c r="H62" s="155">
        <v>371.06187891000002</v>
      </c>
      <c r="I62" s="155">
        <v>0</v>
      </c>
      <c r="J62" s="155">
        <v>408.16806680000002</v>
      </c>
      <c r="K62" s="155">
        <v>482.38044258000002</v>
      </c>
      <c r="L62" s="155">
        <v>556.59281836000002</v>
      </c>
    </row>
    <row r="63" spans="1:12" ht="12.75" customHeight="1" x14ac:dyDescent="0.2">
      <c r="A63" s="154" t="s">
        <v>143</v>
      </c>
      <c r="B63" s="154">
        <v>6</v>
      </c>
      <c r="C63" s="155">
        <v>707.54835922999996</v>
      </c>
      <c r="D63" s="155">
        <v>704.02821814000004</v>
      </c>
      <c r="E63" s="155">
        <v>0</v>
      </c>
      <c r="F63" s="155">
        <v>74.055006579999997</v>
      </c>
      <c r="G63" s="155">
        <v>185.13751644999999</v>
      </c>
      <c r="H63" s="155">
        <v>370.27503289999999</v>
      </c>
      <c r="I63" s="155">
        <v>0</v>
      </c>
      <c r="J63" s="155">
        <v>407.30253619000001</v>
      </c>
      <c r="K63" s="155">
        <v>481.35754277000001</v>
      </c>
      <c r="L63" s="155">
        <v>555.41254934999995</v>
      </c>
    </row>
    <row r="64" spans="1:12" ht="12.75" customHeight="1" x14ac:dyDescent="0.2">
      <c r="A64" s="154" t="s">
        <v>143</v>
      </c>
      <c r="B64" s="154">
        <v>7</v>
      </c>
      <c r="C64" s="155">
        <v>659.72973299</v>
      </c>
      <c r="D64" s="155">
        <v>656.44749550999995</v>
      </c>
      <c r="E64" s="155">
        <v>0</v>
      </c>
      <c r="F64" s="155">
        <v>69.032742720000002</v>
      </c>
      <c r="G64" s="155">
        <v>172.5818568</v>
      </c>
      <c r="H64" s="155">
        <v>345.16371361</v>
      </c>
      <c r="I64" s="155">
        <v>0</v>
      </c>
      <c r="J64" s="155">
        <v>379.68008497</v>
      </c>
      <c r="K64" s="155">
        <v>448.71282768999998</v>
      </c>
      <c r="L64" s="155">
        <v>517.74557041000003</v>
      </c>
    </row>
    <row r="65" spans="1:12" ht="12.75" customHeight="1" x14ac:dyDescent="0.2">
      <c r="A65" s="154" t="s">
        <v>143</v>
      </c>
      <c r="B65" s="154">
        <v>8</v>
      </c>
      <c r="C65" s="155">
        <v>642.28288648</v>
      </c>
      <c r="D65" s="155">
        <v>639.08744922999995</v>
      </c>
      <c r="E65" s="155">
        <v>0</v>
      </c>
      <c r="F65" s="155">
        <v>66.993287730000006</v>
      </c>
      <c r="G65" s="155">
        <v>167.48321933</v>
      </c>
      <c r="H65" s="155">
        <v>334.96643864999999</v>
      </c>
      <c r="I65" s="155">
        <v>0</v>
      </c>
      <c r="J65" s="155">
        <v>368.46308252</v>
      </c>
      <c r="K65" s="155">
        <v>435.45637025000002</v>
      </c>
      <c r="L65" s="155">
        <v>502.44965797999998</v>
      </c>
    </row>
    <row r="66" spans="1:12" ht="12.75" customHeight="1" x14ac:dyDescent="0.2">
      <c r="A66" s="154" t="s">
        <v>143</v>
      </c>
      <c r="B66" s="154">
        <v>9</v>
      </c>
      <c r="C66" s="155">
        <v>691.90948429000002</v>
      </c>
      <c r="D66" s="155">
        <v>688.46714855000005</v>
      </c>
      <c r="E66" s="155">
        <v>0</v>
      </c>
      <c r="F66" s="155">
        <v>69.49752642</v>
      </c>
      <c r="G66" s="155">
        <v>173.74381604999999</v>
      </c>
      <c r="H66" s="155">
        <v>347.48763210999999</v>
      </c>
      <c r="I66" s="155">
        <v>0</v>
      </c>
      <c r="J66" s="155">
        <v>382.23639531999999</v>
      </c>
      <c r="K66" s="155">
        <v>451.73392174000003</v>
      </c>
      <c r="L66" s="155">
        <v>521.23144816000001</v>
      </c>
    </row>
    <row r="67" spans="1:12" ht="12.75" customHeight="1" x14ac:dyDescent="0.2">
      <c r="A67" s="154" t="s">
        <v>143</v>
      </c>
      <c r="B67" s="154">
        <v>10</v>
      </c>
      <c r="C67" s="155">
        <v>859.17869990999998</v>
      </c>
      <c r="D67" s="155">
        <v>854.90417901000001</v>
      </c>
      <c r="E67" s="155">
        <v>0</v>
      </c>
      <c r="F67" s="155">
        <v>69.904495530000005</v>
      </c>
      <c r="G67" s="155">
        <v>174.76123881999999</v>
      </c>
      <c r="H67" s="155">
        <v>349.52247763999998</v>
      </c>
      <c r="I67" s="155">
        <v>0</v>
      </c>
      <c r="J67" s="155">
        <v>384.47472540000001</v>
      </c>
      <c r="K67" s="155">
        <v>454.37922092999997</v>
      </c>
      <c r="L67" s="155">
        <v>524.28371646000005</v>
      </c>
    </row>
    <row r="68" spans="1:12" ht="12.75" customHeight="1" x14ac:dyDescent="0.2">
      <c r="A68" s="154" t="s">
        <v>143</v>
      </c>
      <c r="B68" s="154">
        <v>11</v>
      </c>
      <c r="C68" s="155">
        <v>1237.2786907100001</v>
      </c>
      <c r="D68" s="155">
        <v>1231.1230753299999</v>
      </c>
      <c r="E68" s="155">
        <v>0</v>
      </c>
      <c r="F68" s="155">
        <v>69.47666864</v>
      </c>
      <c r="G68" s="155">
        <v>173.69167159</v>
      </c>
      <c r="H68" s="155">
        <v>347.38334318</v>
      </c>
      <c r="I68" s="155">
        <v>0</v>
      </c>
      <c r="J68" s="155">
        <v>382.12167749000002</v>
      </c>
      <c r="K68" s="155">
        <v>451.59834612999998</v>
      </c>
      <c r="L68" s="155">
        <v>521.07501476000004</v>
      </c>
    </row>
    <row r="69" spans="1:12" ht="12.75" customHeight="1" x14ac:dyDescent="0.2">
      <c r="A69" s="154" t="s">
        <v>143</v>
      </c>
      <c r="B69" s="154">
        <v>12</v>
      </c>
      <c r="C69" s="155">
        <v>1316.13630575</v>
      </c>
      <c r="D69" s="155">
        <v>1309.58836393</v>
      </c>
      <c r="E69" s="155">
        <v>0</v>
      </c>
      <c r="F69" s="155">
        <v>70.65428421</v>
      </c>
      <c r="G69" s="155">
        <v>176.63571052</v>
      </c>
      <c r="H69" s="155">
        <v>353.27142103</v>
      </c>
      <c r="I69" s="155">
        <v>0</v>
      </c>
      <c r="J69" s="155">
        <v>388.59856313</v>
      </c>
      <c r="K69" s="155">
        <v>459.25284734000002</v>
      </c>
      <c r="L69" s="155">
        <v>529.90713155000003</v>
      </c>
    </row>
    <row r="70" spans="1:12" ht="12.75" customHeight="1" x14ac:dyDescent="0.2">
      <c r="A70" s="154" t="s">
        <v>143</v>
      </c>
      <c r="B70" s="154">
        <v>13</v>
      </c>
      <c r="C70" s="155">
        <v>1086.0339444199999</v>
      </c>
      <c r="D70" s="155">
        <v>1080.63079047</v>
      </c>
      <c r="E70" s="155">
        <v>0</v>
      </c>
      <c r="F70" s="155">
        <v>69.247621679999995</v>
      </c>
      <c r="G70" s="155">
        <v>173.11905419000001</v>
      </c>
      <c r="H70" s="155">
        <v>346.23810838999998</v>
      </c>
      <c r="I70" s="155">
        <v>0</v>
      </c>
      <c r="J70" s="155">
        <v>380.86191922</v>
      </c>
      <c r="K70" s="155">
        <v>450.10954090000001</v>
      </c>
      <c r="L70" s="155">
        <v>519.35716258000002</v>
      </c>
    </row>
    <row r="71" spans="1:12" ht="12.75" customHeight="1" x14ac:dyDescent="0.2">
      <c r="A71" s="154" t="s">
        <v>143</v>
      </c>
      <c r="B71" s="154">
        <v>14</v>
      </c>
      <c r="C71" s="155">
        <v>803.73481448999996</v>
      </c>
      <c r="D71" s="155">
        <v>799.73613381999996</v>
      </c>
      <c r="E71" s="155">
        <v>0</v>
      </c>
      <c r="F71" s="155">
        <v>67.782818890000001</v>
      </c>
      <c r="G71" s="155">
        <v>169.45704723</v>
      </c>
      <c r="H71" s="155">
        <v>338.91409444999999</v>
      </c>
      <c r="I71" s="155">
        <v>0</v>
      </c>
      <c r="J71" s="155">
        <v>372.80550390000002</v>
      </c>
      <c r="K71" s="155">
        <v>440.58832279000001</v>
      </c>
      <c r="L71" s="155">
        <v>508.37114167999999</v>
      </c>
    </row>
    <row r="72" spans="1:12" ht="12.75" customHeight="1" x14ac:dyDescent="0.2">
      <c r="A72" s="154" t="s">
        <v>143</v>
      </c>
      <c r="B72" s="154">
        <v>15</v>
      </c>
      <c r="C72" s="155">
        <v>688.91364452000005</v>
      </c>
      <c r="D72" s="155">
        <v>685.48621345000004</v>
      </c>
      <c r="E72" s="155">
        <v>0</v>
      </c>
      <c r="F72" s="155">
        <v>67.913708470000003</v>
      </c>
      <c r="G72" s="155">
        <v>169.78427117000001</v>
      </c>
      <c r="H72" s="155">
        <v>339.56854234999997</v>
      </c>
      <c r="I72" s="155">
        <v>0</v>
      </c>
      <c r="J72" s="155">
        <v>373.52539658000001</v>
      </c>
      <c r="K72" s="155">
        <v>441.43910505000002</v>
      </c>
      <c r="L72" s="155">
        <v>509.35281351999998</v>
      </c>
    </row>
    <row r="73" spans="1:12" ht="12.75" customHeight="1" x14ac:dyDescent="0.2">
      <c r="A73" s="154" t="s">
        <v>143</v>
      </c>
      <c r="B73" s="154">
        <v>16</v>
      </c>
      <c r="C73" s="155">
        <v>659.27529342000003</v>
      </c>
      <c r="D73" s="155">
        <v>655.99531683999999</v>
      </c>
      <c r="E73" s="155">
        <v>0</v>
      </c>
      <c r="F73" s="155">
        <v>67.392868820000004</v>
      </c>
      <c r="G73" s="155">
        <v>168.48217206000001</v>
      </c>
      <c r="H73" s="155">
        <v>336.96434412000002</v>
      </c>
      <c r="I73" s="155">
        <v>0</v>
      </c>
      <c r="J73" s="155">
        <v>370.66077853000002</v>
      </c>
      <c r="K73" s="155">
        <v>438.05364735000001</v>
      </c>
      <c r="L73" s="155">
        <v>505.44651617</v>
      </c>
    </row>
    <row r="74" spans="1:12" ht="12.75" customHeight="1" x14ac:dyDescent="0.2">
      <c r="A74" s="154" t="s">
        <v>143</v>
      </c>
      <c r="B74" s="154">
        <v>17</v>
      </c>
      <c r="C74" s="155">
        <v>697.24171821000004</v>
      </c>
      <c r="D74" s="155">
        <v>693.77285394</v>
      </c>
      <c r="E74" s="155">
        <v>0</v>
      </c>
      <c r="F74" s="155">
        <v>66.980308620000002</v>
      </c>
      <c r="G74" s="155">
        <v>167.45077155999999</v>
      </c>
      <c r="H74" s="155">
        <v>334.90154311999999</v>
      </c>
      <c r="I74" s="155">
        <v>0</v>
      </c>
      <c r="J74" s="155">
        <v>368.39169743000002</v>
      </c>
      <c r="K74" s="155">
        <v>435.37200605999999</v>
      </c>
      <c r="L74" s="155">
        <v>502.35231468000001</v>
      </c>
    </row>
    <row r="75" spans="1:12" ht="12.75" customHeight="1" x14ac:dyDescent="0.2">
      <c r="A75" s="154" t="s">
        <v>143</v>
      </c>
      <c r="B75" s="154">
        <v>18</v>
      </c>
      <c r="C75" s="155">
        <v>745.82603140000003</v>
      </c>
      <c r="D75" s="155">
        <v>742.11545412999999</v>
      </c>
      <c r="E75" s="155">
        <v>0</v>
      </c>
      <c r="F75" s="155">
        <v>67.037561740000001</v>
      </c>
      <c r="G75" s="155">
        <v>167.59390435</v>
      </c>
      <c r="H75" s="155">
        <v>335.18780869</v>
      </c>
      <c r="I75" s="155">
        <v>0</v>
      </c>
      <c r="J75" s="155">
        <v>368.70658956</v>
      </c>
      <c r="K75" s="155">
        <v>435.7441513</v>
      </c>
      <c r="L75" s="155">
        <v>502.78171304</v>
      </c>
    </row>
    <row r="76" spans="1:12" ht="12.75" customHeight="1" x14ac:dyDescent="0.2">
      <c r="A76" s="154" t="s">
        <v>143</v>
      </c>
      <c r="B76" s="154">
        <v>19</v>
      </c>
      <c r="C76" s="155">
        <v>671.83355684000003</v>
      </c>
      <c r="D76" s="155">
        <v>668.49110132999999</v>
      </c>
      <c r="E76" s="155">
        <v>0</v>
      </c>
      <c r="F76" s="155">
        <v>66.949900349999993</v>
      </c>
      <c r="G76" s="155">
        <v>167.37475087000001</v>
      </c>
      <c r="H76" s="155">
        <v>334.74950174000003</v>
      </c>
      <c r="I76" s="155">
        <v>0</v>
      </c>
      <c r="J76" s="155">
        <v>368.22445191000003</v>
      </c>
      <c r="K76" s="155">
        <v>435.17435225999998</v>
      </c>
      <c r="L76" s="155">
        <v>502.12425260999998</v>
      </c>
    </row>
    <row r="77" spans="1:12" ht="12.75" customHeight="1" x14ac:dyDescent="0.2">
      <c r="A77" s="154" t="s">
        <v>143</v>
      </c>
      <c r="B77" s="154">
        <v>20</v>
      </c>
      <c r="C77" s="155">
        <v>612.41313265999997</v>
      </c>
      <c r="D77" s="155">
        <v>609.36630115000003</v>
      </c>
      <c r="E77" s="155">
        <v>0</v>
      </c>
      <c r="F77" s="155">
        <v>66.087215549999996</v>
      </c>
      <c r="G77" s="155">
        <v>165.21803887999999</v>
      </c>
      <c r="H77" s="155">
        <v>330.43607774999998</v>
      </c>
      <c r="I77" s="155">
        <v>0</v>
      </c>
      <c r="J77" s="155">
        <v>363.47968552999998</v>
      </c>
      <c r="K77" s="155">
        <v>429.56690107999998</v>
      </c>
      <c r="L77" s="155">
        <v>495.65411662999998</v>
      </c>
    </row>
    <row r="78" spans="1:12" ht="12.75" customHeight="1" x14ac:dyDescent="0.2">
      <c r="A78" s="154" t="s">
        <v>143</v>
      </c>
      <c r="B78" s="154">
        <v>21</v>
      </c>
      <c r="C78" s="155">
        <v>606.87764876999995</v>
      </c>
      <c r="D78" s="155">
        <v>603.85835698999995</v>
      </c>
      <c r="E78" s="155">
        <v>0</v>
      </c>
      <c r="F78" s="155">
        <v>66.646506990000006</v>
      </c>
      <c r="G78" s="155">
        <v>166.61626748</v>
      </c>
      <c r="H78" s="155">
        <v>333.23253497000002</v>
      </c>
      <c r="I78" s="155">
        <v>0</v>
      </c>
      <c r="J78" s="155">
        <v>366.55578845999997</v>
      </c>
      <c r="K78" s="155">
        <v>433.20229545000001</v>
      </c>
      <c r="L78" s="155">
        <v>499.84880244999999</v>
      </c>
    </row>
    <row r="79" spans="1:12" ht="12.75" customHeight="1" x14ac:dyDescent="0.2">
      <c r="A79" s="154" t="s">
        <v>143</v>
      </c>
      <c r="B79" s="154">
        <v>22</v>
      </c>
      <c r="C79" s="155">
        <v>628.93028741000001</v>
      </c>
      <c r="D79" s="155">
        <v>625.80128100000002</v>
      </c>
      <c r="E79" s="155">
        <v>0</v>
      </c>
      <c r="F79" s="155">
        <v>67.692072879999998</v>
      </c>
      <c r="G79" s="155">
        <v>169.23018221000001</v>
      </c>
      <c r="H79" s="155">
        <v>338.46036442000002</v>
      </c>
      <c r="I79" s="155">
        <v>0</v>
      </c>
      <c r="J79" s="155">
        <v>372.30640086</v>
      </c>
      <c r="K79" s="155">
        <v>439.99847375000002</v>
      </c>
      <c r="L79" s="155">
        <v>507.69054662999997</v>
      </c>
    </row>
    <row r="80" spans="1:12" ht="12.75" customHeight="1" x14ac:dyDescent="0.2">
      <c r="A80" s="154" t="s">
        <v>143</v>
      </c>
      <c r="B80" s="154">
        <v>23</v>
      </c>
      <c r="C80" s="155">
        <v>585.55661205000001</v>
      </c>
      <c r="D80" s="155">
        <v>582.64339507</v>
      </c>
      <c r="E80" s="155">
        <v>0</v>
      </c>
      <c r="F80" s="155">
        <v>64.605840709999995</v>
      </c>
      <c r="G80" s="155">
        <v>161.51460177000001</v>
      </c>
      <c r="H80" s="155">
        <v>323.02920353000002</v>
      </c>
      <c r="I80" s="155">
        <v>0</v>
      </c>
      <c r="J80" s="155">
        <v>355.33212387999998</v>
      </c>
      <c r="K80" s="155">
        <v>419.93796458999998</v>
      </c>
      <c r="L80" s="155">
        <v>484.54380529999997</v>
      </c>
    </row>
    <row r="81" spans="1:12" ht="12.75" customHeight="1" x14ac:dyDescent="0.2">
      <c r="A81" s="154" t="s">
        <v>143</v>
      </c>
      <c r="B81" s="154">
        <v>24</v>
      </c>
      <c r="C81" s="155">
        <v>564.53960663999999</v>
      </c>
      <c r="D81" s="155">
        <v>561.73095188000002</v>
      </c>
      <c r="E81" s="155">
        <v>0</v>
      </c>
      <c r="F81" s="155">
        <v>61.587528140000003</v>
      </c>
      <c r="G81" s="155">
        <v>153.96882036</v>
      </c>
      <c r="H81" s="155">
        <v>307.93764071999999</v>
      </c>
      <c r="I81" s="155">
        <v>0</v>
      </c>
      <c r="J81" s="155">
        <v>338.73140479</v>
      </c>
      <c r="K81" s="155">
        <v>400.31893293000002</v>
      </c>
      <c r="L81" s="155">
        <v>461.90646106999998</v>
      </c>
    </row>
    <row r="82" spans="1:12" ht="12.75" customHeight="1" x14ac:dyDescent="0.2">
      <c r="A82" s="154" t="s">
        <v>144</v>
      </c>
      <c r="B82" s="154">
        <v>1</v>
      </c>
      <c r="C82" s="155">
        <v>601.84652695</v>
      </c>
      <c r="D82" s="155">
        <v>598.85226562000003</v>
      </c>
      <c r="E82" s="155">
        <v>0</v>
      </c>
      <c r="F82" s="155">
        <v>63.328929019999997</v>
      </c>
      <c r="G82" s="155">
        <v>158.32232253999999</v>
      </c>
      <c r="H82" s="155">
        <v>316.64464508999998</v>
      </c>
      <c r="I82" s="155">
        <v>0</v>
      </c>
      <c r="J82" s="155">
        <v>348.30910958999999</v>
      </c>
      <c r="K82" s="155">
        <v>411.63803861000002</v>
      </c>
      <c r="L82" s="155">
        <v>474.96696763</v>
      </c>
    </row>
    <row r="83" spans="1:12" ht="12.75" customHeight="1" x14ac:dyDescent="0.2">
      <c r="A83" s="154" t="s">
        <v>144</v>
      </c>
      <c r="B83" s="154">
        <v>2</v>
      </c>
      <c r="C83" s="155">
        <v>661.47949724</v>
      </c>
      <c r="D83" s="155">
        <v>658.18855446999999</v>
      </c>
      <c r="E83" s="155">
        <v>0</v>
      </c>
      <c r="F83" s="155">
        <v>68.952447019999994</v>
      </c>
      <c r="G83" s="155">
        <v>172.38111755</v>
      </c>
      <c r="H83" s="155">
        <v>344.7622351</v>
      </c>
      <c r="I83" s="155">
        <v>0</v>
      </c>
      <c r="J83" s="155">
        <v>379.23845861000001</v>
      </c>
      <c r="K83" s="155">
        <v>448.19090562999997</v>
      </c>
      <c r="L83" s="155">
        <v>517.14335265</v>
      </c>
    </row>
    <row r="84" spans="1:12" ht="12.75" customHeight="1" x14ac:dyDescent="0.2">
      <c r="A84" s="154" t="s">
        <v>144</v>
      </c>
      <c r="B84" s="154">
        <v>3</v>
      </c>
      <c r="C84" s="155">
        <v>678.41435244000002</v>
      </c>
      <c r="D84" s="155">
        <v>675.03915666</v>
      </c>
      <c r="E84" s="155">
        <v>0</v>
      </c>
      <c r="F84" s="155">
        <v>74.067778090000004</v>
      </c>
      <c r="G84" s="155">
        <v>185.16944522</v>
      </c>
      <c r="H84" s="155">
        <v>370.33889044</v>
      </c>
      <c r="I84" s="155">
        <v>0</v>
      </c>
      <c r="J84" s="155">
        <v>407.37277948000002</v>
      </c>
      <c r="K84" s="155">
        <v>481.44055757000001</v>
      </c>
      <c r="L84" s="155">
        <v>555.50833565999994</v>
      </c>
    </row>
    <row r="85" spans="1:12" ht="12.75" customHeight="1" x14ac:dyDescent="0.2">
      <c r="A85" s="154" t="s">
        <v>144</v>
      </c>
      <c r="B85" s="154">
        <v>4</v>
      </c>
      <c r="C85" s="155">
        <v>712.58396755000001</v>
      </c>
      <c r="D85" s="155">
        <v>709.03877367999996</v>
      </c>
      <c r="E85" s="155">
        <v>0</v>
      </c>
      <c r="F85" s="155">
        <v>75.9871208</v>
      </c>
      <c r="G85" s="155">
        <v>189.96780200000001</v>
      </c>
      <c r="H85" s="155">
        <v>379.93560401000002</v>
      </c>
      <c r="I85" s="155">
        <v>0</v>
      </c>
      <c r="J85" s="155">
        <v>417.92916441</v>
      </c>
      <c r="K85" s="155">
        <v>493.91628521000001</v>
      </c>
      <c r="L85" s="155">
        <v>569.90340601000003</v>
      </c>
    </row>
    <row r="86" spans="1:12" ht="12.75" customHeight="1" x14ac:dyDescent="0.2">
      <c r="A86" s="154" t="s">
        <v>144</v>
      </c>
      <c r="B86" s="154">
        <v>5</v>
      </c>
      <c r="C86" s="155">
        <v>716.47632339999996</v>
      </c>
      <c r="D86" s="155">
        <v>712.91176457999995</v>
      </c>
      <c r="E86" s="155">
        <v>0</v>
      </c>
      <c r="F86" s="155">
        <v>75.926747480000003</v>
      </c>
      <c r="G86" s="155">
        <v>189.81686869000001</v>
      </c>
      <c r="H86" s="155">
        <v>379.63373738000001</v>
      </c>
      <c r="I86" s="155">
        <v>0</v>
      </c>
      <c r="J86" s="155">
        <v>417.59711112000002</v>
      </c>
      <c r="K86" s="155">
        <v>493.52385858999997</v>
      </c>
      <c r="L86" s="155">
        <v>569.45060607000005</v>
      </c>
    </row>
    <row r="87" spans="1:12" ht="12.75" customHeight="1" x14ac:dyDescent="0.2">
      <c r="A87" s="154" t="s">
        <v>144</v>
      </c>
      <c r="B87" s="154">
        <v>6</v>
      </c>
      <c r="C87" s="155">
        <v>704.39137012000003</v>
      </c>
      <c r="D87" s="155">
        <v>700.88693544</v>
      </c>
      <c r="E87" s="155">
        <v>0</v>
      </c>
      <c r="F87" s="155">
        <v>75.108780859999996</v>
      </c>
      <c r="G87" s="155">
        <v>187.77195215</v>
      </c>
      <c r="H87" s="155">
        <v>375.54390429</v>
      </c>
      <c r="I87" s="155">
        <v>0</v>
      </c>
      <c r="J87" s="155">
        <v>413.09829472000001</v>
      </c>
      <c r="K87" s="155">
        <v>488.20707557999998</v>
      </c>
      <c r="L87" s="155">
        <v>563.31585643999995</v>
      </c>
    </row>
    <row r="88" spans="1:12" ht="12.75" customHeight="1" x14ac:dyDescent="0.2">
      <c r="A88" s="154" t="s">
        <v>144</v>
      </c>
      <c r="B88" s="154">
        <v>7</v>
      </c>
      <c r="C88" s="155">
        <v>663.69088943999998</v>
      </c>
      <c r="D88" s="155">
        <v>660.38894472000004</v>
      </c>
      <c r="E88" s="155">
        <v>0</v>
      </c>
      <c r="F88" s="155">
        <v>70.321299859999996</v>
      </c>
      <c r="G88" s="155">
        <v>175.80324966000001</v>
      </c>
      <c r="H88" s="155">
        <v>351.60649931</v>
      </c>
      <c r="I88" s="155">
        <v>0</v>
      </c>
      <c r="J88" s="155">
        <v>386.76714923999998</v>
      </c>
      <c r="K88" s="155">
        <v>457.08844909999999</v>
      </c>
      <c r="L88" s="155">
        <v>527.40974897000001</v>
      </c>
    </row>
    <row r="89" spans="1:12" ht="12.75" customHeight="1" x14ac:dyDescent="0.2">
      <c r="A89" s="154" t="s">
        <v>144</v>
      </c>
      <c r="B89" s="154">
        <v>8</v>
      </c>
      <c r="C89" s="155">
        <v>604.37917002999995</v>
      </c>
      <c r="D89" s="155">
        <v>601.37230849000002</v>
      </c>
      <c r="E89" s="155">
        <v>0</v>
      </c>
      <c r="F89" s="155">
        <v>65.516543049999996</v>
      </c>
      <c r="G89" s="155">
        <v>163.79135762999999</v>
      </c>
      <c r="H89" s="155">
        <v>327.58271526999999</v>
      </c>
      <c r="I89" s="155">
        <v>0</v>
      </c>
      <c r="J89" s="155">
        <v>360.34098678999999</v>
      </c>
      <c r="K89" s="155">
        <v>425.85752983999998</v>
      </c>
      <c r="L89" s="155">
        <v>491.37407289999999</v>
      </c>
    </row>
    <row r="90" spans="1:12" ht="12.75" customHeight="1" x14ac:dyDescent="0.2">
      <c r="A90" s="154" t="s">
        <v>144</v>
      </c>
      <c r="B90" s="154">
        <v>9</v>
      </c>
      <c r="C90" s="155">
        <v>622.37408258000005</v>
      </c>
      <c r="D90" s="155">
        <v>619.27769410999997</v>
      </c>
      <c r="E90" s="155">
        <v>0</v>
      </c>
      <c r="F90" s="155">
        <v>67.143210030000006</v>
      </c>
      <c r="G90" s="155">
        <v>167.85802508</v>
      </c>
      <c r="H90" s="155">
        <v>335.71605017000002</v>
      </c>
      <c r="I90" s="155">
        <v>0</v>
      </c>
      <c r="J90" s="155">
        <v>369.28765518</v>
      </c>
      <c r="K90" s="155">
        <v>436.43086520999998</v>
      </c>
      <c r="L90" s="155">
        <v>503.57407525000002</v>
      </c>
    </row>
    <row r="91" spans="1:12" ht="12.75" customHeight="1" x14ac:dyDescent="0.2">
      <c r="A91" s="154" t="s">
        <v>144</v>
      </c>
      <c r="B91" s="154">
        <v>10</v>
      </c>
      <c r="C91" s="155">
        <v>605.53819788999999</v>
      </c>
      <c r="D91" s="155">
        <v>602.52557004000005</v>
      </c>
      <c r="E91" s="155">
        <v>0</v>
      </c>
      <c r="F91" s="155">
        <v>67.107304819999996</v>
      </c>
      <c r="G91" s="155">
        <v>167.76826206000001</v>
      </c>
      <c r="H91" s="155">
        <v>335.53652412000002</v>
      </c>
      <c r="I91" s="155">
        <v>0</v>
      </c>
      <c r="J91" s="155">
        <v>369.09017653000001</v>
      </c>
      <c r="K91" s="155">
        <v>436.19748134999998</v>
      </c>
      <c r="L91" s="155">
        <v>503.30478617</v>
      </c>
    </row>
    <row r="92" spans="1:12" ht="12.75" customHeight="1" x14ac:dyDescent="0.2">
      <c r="A92" s="154" t="s">
        <v>144</v>
      </c>
      <c r="B92" s="154">
        <v>11</v>
      </c>
      <c r="C92" s="155">
        <v>585.16151083</v>
      </c>
      <c r="D92" s="155">
        <v>582.25025952999999</v>
      </c>
      <c r="E92" s="155">
        <v>0</v>
      </c>
      <c r="F92" s="155">
        <v>65.794756969999995</v>
      </c>
      <c r="G92" s="155">
        <v>164.48689243000001</v>
      </c>
      <c r="H92" s="155">
        <v>328.97378486999997</v>
      </c>
      <c r="I92" s="155">
        <v>0</v>
      </c>
      <c r="J92" s="155">
        <v>361.87116335000002</v>
      </c>
      <c r="K92" s="155">
        <v>427.66592032</v>
      </c>
      <c r="L92" s="155">
        <v>493.46067729999999</v>
      </c>
    </row>
    <row r="93" spans="1:12" ht="12.75" customHeight="1" x14ac:dyDescent="0.2">
      <c r="A93" s="154" t="s">
        <v>144</v>
      </c>
      <c r="B93" s="154">
        <v>12</v>
      </c>
      <c r="C93" s="155">
        <v>616.69722321999996</v>
      </c>
      <c r="D93" s="155">
        <v>613.62907783000003</v>
      </c>
      <c r="E93" s="155">
        <v>0</v>
      </c>
      <c r="F93" s="155">
        <v>66.192234209999995</v>
      </c>
      <c r="G93" s="155">
        <v>165.48058552000001</v>
      </c>
      <c r="H93" s="155">
        <v>330.96117104000001</v>
      </c>
      <c r="I93" s="155">
        <v>0</v>
      </c>
      <c r="J93" s="155">
        <v>364.05728814000003</v>
      </c>
      <c r="K93" s="155">
        <v>430.24952235000001</v>
      </c>
      <c r="L93" s="155">
        <v>496.44175654999998</v>
      </c>
    </row>
    <row r="94" spans="1:12" ht="12.75" customHeight="1" x14ac:dyDescent="0.2">
      <c r="A94" s="154" t="s">
        <v>144</v>
      </c>
      <c r="B94" s="154">
        <v>13</v>
      </c>
      <c r="C94" s="155">
        <v>621.76420116999998</v>
      </c>
      <c r="D94" s="155">
        <v>618.67084694000005</v>
      </c>
      <c r="E94" s="155">
        <v>0</v>
      </c>
      <c r="F94" s="155">
        <v>66.01420607</v>
      </c>
      <c r="G94" s="155">
        <v>165.03551517</v>
      </c>
      <c r="H94" s="155">
        <v>330.07103035</v>
      </c>
      <c r="I94" s="155">
        <v>0</v>
      </c>
      <c r="J94" s="155">
        <v>363.07813338</v>
      </c>
      <c r="K94" s="155">
        <v>429.09233945</v>
      </c>
      <c r="L94" s="155">
        <v>495.10654552</v>
      </c>
    </row>
    <row r="95" spans="1:12" ht="12.75" customHeight="1" x14ac:dyDescent="0.2">
      <c r="A95" s="154" t="s">
        <v>144</v>
      </c>
      <c r="B95" s="154">
        <v>14</v>
      </c>
      <c r="C95" s="155">
        <v>617.68921073000001</v>
      </c>
      <c r="D95" s="155">
        <v>614.61613007999995</v>
      </c>
      <c r="E95" s="155">
        <v>0</v>
      </c>
      <c r="F95" s="155">
        <v>67.160559840000005</v>
      </c>
      <c r="G95" s="155">
        <v>167.90139961</v>
      </c>
      <c r="H95" s="155">
        <v>335.80279922</v>
      </c>
      <c r="I95" s="155">
        <v>0</v>
      </c>
      <c r="J95" s="155">
        <v>369.38307914000001</v>
      </c>
      <c r="K95" s="155">
        <v>436.54363898000003</v>
      </c>
      <c r="L95" s="155">
        <v>503.70419881999999</v>
      </c>
    </row>
    <row r="96" spans="1:12" ht="12.75" customHeight="1" x14ac:dyDescent="0.2">
      <c r="A96" s="154" t="s">
        <v>144</v>
      </c>
      <c r="B96" s="154">
        <v>15</v>
      </c>
      <c r="C96" s="155">
        <v>573.42740401000003</v>
      </c>
      <c r="D96" s="155">
        <v>570.57453135000003</v>
      </c>
      <c r="E96" s="155">
        <v>0</v>
      </c>
      <c r="F96" s="155">
        <v>66.831015730000004</v>
      </c>
      <c r="G96" s="155">
        <v>167.07753933000001</v>
      </c>
      <c r="H96" s="155">
        <v>334.15507866000002</v>
      </c>
      <c r="I96" s="155">
        <v>0</v>
      </c>
      <c r="J96" s="155">
        <v>367.57058652000001</v>
      </c>
      <c r="K96" s="155">
        <v>434.40160225</v>
      </c>
      <c r="L96" s="155">
        <v>501.23261797999999</v>
      </c>
    </row>
    <row r="97" spans="1:12" ht="12.75" customHeight="1" x14ac:dyDescent="0.2">
      <c r="A97" s="154" t="s">
        <v>144</v>
      </c>
      <c r="B97" s="154">
        <v>16</v>
      </c>
      <c r="C97" s="155">
        <v>570.11963259000004</v>
      </c>
      <c r="D97" s="155">
        <v>567.28321650999999</v>
      </c>
      <c r="E97" s="155">
        <v>0</v>
      </c>
      <c r="F97" s="155">
        <v>65.719447220000006</v>
      </c>
      <c r="G97" s="155">
        <v>164.29861804000001</v>
      </c>
      <c r="H97" s="155">
        <v>328.59723609000002</v>
      </c>
      <c r="I97" s="155">
        <v>0</v>
      </c>
      <c r="J97" s="155">
        <v>361.45695969000002</v>
      </c>
      <c r="K97" s="155">
        <v>427.17640691000003</v>
      </c>
      <c r="L97" s="155">
        <v>492.89585412999998</v>
      </c>
    </row>
    <row r="98" spans="1:12" ht="12.75" customHeight="1" x14ac:dyDescent="0.2">
      <c r="A98" s="154" t="s">
        <v>144</v>
      </c>
      <c r="B98" s="154">
        <v>17</v>
      </c>
      <c r="C98" s="155">
        <v>561.30124551999995</v>
      </c>
      <c r="D98" s="155">
        <v>558.50870200999998</v>
      </c>
      <c r="E98" s="155">
        <v>0</v>
      </c>
      <c r="F98" s="155">
        <v>64.875349130000004</v>
      </c>
      <c r="G98" s="155">
        <v>162.18837282999999</v>
      </c>
      <c r="H98" s="155">
        <v>324.37674566999999</v>
      </c>
      <c r="I98" s="155">
        <v>0</v>
      </c>
      <c r="J98" s="155">
        <v>356.81442023</v>
      </c>
      <c r="K98" s="155">
        <v>421.68976936000001</v>
      </c>
      <c r="L98" s="155">
        <v>486.56511849999998</v>
      </c>
    </row>
    <row r="99" spans="1:12" ht="12.75" customHeight="1" x14ac:dyDescent="0.2">
      <c r="A99" s="154" t="s">
        <v>144</v>
      </c>
      <c r="B99" s="154">
        <v>18</v>
      </c>
      <c r="C99" s="155">
        <v>655.45656240999995</v>
      </c>
      <c r="D99" s="155">
        <v>652.19558448999999</v>
      </c>
      <c r="E99" s="155">
        <v>0</v>
      </c>
      <c r="F99" s="155">
        <v>64.954063550000001</v>
      </c>
      <c r="G99" s="155">
        <v>162.38515889000001</v>
      </c>
      <c r="H99" s="155">
        <v>324.77031777000002</v>
      </c>
      <c r="I99" s="155">
        <v>0</v>
      </c>
      <c r="J99" s="155">
        <v>357.24734955000002</v>
      </c>
      <c r="K99" s="155">
        <v>422.20141310000002</v>
      </c>
      <c r="L99" s="155">
        <v>487.15547665999998</v>
      </c>
    </row>
    <row r="100" spans="1:12" ht="12.75" customHeight="1" x14ac:dyDescent="0.2">
      <c r="A100" s="154" t="s">
        <v>144</v>
      </c>
      <c r="B100" s="154">
        <v>19</v>
      </c>
      <c r="C100" s="155">
        <v>658.74561555000002</v>
      </c>
      <c r="D100" s="155">
        <v>655.46827417999998</v>
      </c>
      <c r="E100" s="155">
        <v>0</v>
      </c>
      <c r="F100" s="155">
        <v>64.769909729999995</v>
      </c>
      <c r="G100" s="155">
        <v>161.92477432000001</v>
      </c>
      <c r="H100" s="155">
        <v>323.84954864000002</v>
      </c>
      <c r="I100" s="155">
        <v>0</v>
      </c>
      <c r="J100" s="155">
        <v>356.23450350000002</v>
      </c>
      <c r="K100" s="155">
        <v>421.00441323000001</v>
      </c>
      <c r="L100" s="155">
        <v>485.77432295</v>
      </c>
    </row>
    <row r="101" spans="1:12" ht="12.75" customHeight="1" x14ac:dyDescent="0.2">
      <c r="A101" s="154" t="s">
        <v>144</v>
      </c>
      <c r="B101" s="154">
        <v>20</v>
      </c>
      <c r="C101" s="155">
        <v>615.63698227999998</v>
      </c>
      <c r="D101" s="155">
        <v>612.57411172000002</v>
      </c>
      <c r="E101" s="155">
        <v>0</v>
      </c>
      <c r="F101" s="155">
        <v>64.334628589999994</v>
      </c>
      <c r="G101" s="155">
        <v>160.83657148</v>
      </c>
      <c r="H101" s="155">
        <v>321.67314295</v>
      </c>
      <c r="I101" s="155">
        <v>0</v>
      </c>
      <c r="J101" s="155">
        <v>353.84045724999999</v>
      </c>
      <c r="K101" s="155">
        <v>418.17508584000001</v>
      </c>
      <c r="L101" s="155">
        <v>482.50971442999997</v>
      </c>
    </row>
    <row r="102" spans="1:12" ht="12.75" customHeight="1" x14ac:dyDescent="0.2">
      <c r="A102" s="154" t="s">
        <v>144</v>
      </c>
      <c r="B102" s="154">
        <v>21</v>
      </c>
      <c r="C102" s="155">
        <v>632.97887858000001</v>
      </c>
      <c r="D102" s="155">
        <v>629.82972992999998</v>
      </c>
      <c r="E102" s="155">
        <v>0</v>
      </c>
      <c r="F102" s="155">
        <v>65.396357249999994</v>
      </c>
      <c r="G102" s="155">
        <v>163.49089312000001</v>
      </c>
      <c r="H102" s="155">
        <v>326.98178625000003</v>
      </c>
      <c r="I102" s="155">
        <v>0</v>
      </c>
      <c r="J102" s="155">
        <v>359.67996486999999</v>
      </c>
      <c r="K102" s="155">
        <v>425.07632211999999</v>
      </c>
      <c r="L102" s="155">
        <v>490.47267936999998</v>
      </c>
    </row>
    <row r="103" spans="1:12" ht="12.75" customHeight="1" x14ac:dyDescent="0.2">
      <c r="A103" s="154" t="s">
        <v>144</v>
      </c>
      <c r="B103" s="154">
        <v>22</v>
      </c>
      <c r="C103" s="155">
        <v>642.75743792000003</v>
      </c>
      <c r="D103" s="155">
        <v>639.55963971999995</v>
      </c>
      <c r="E103" s="155">
        <v>0</v>
      </c>
      <c r="F103" s="155">
        <v>67.943806429999995</v>
      </c>
      <c r="G103" s="155">
        <v>169.85951607999999</v>
      </c>
      <c r="H103" s="155">
        <v>339.71903215999998</v>
      </c>
      <c r="I103" s="155">
        <v>0</v>
      </c>
      <c r="J103" s="155">
        <v>373.69093536999998</v>
      </c>
      <c r="K103" s="155">
        <v>441.63474179999997</v>
      </c>
      <c r="L103" s="155">
        <v>509.57854823000002</v>
      </c>
    </row>
    <row r="104" spans="1:12" ht="12.75" customHeight="1" x14ac:dyDescent="0.2">
      <c r="A104" s="154" t="s">
        <v>144</v>
      </c>
      <c r="B104" s="154">
        <v>23</v>
      </c>
      <c r="C104" s="155">
        <v>573.32625539000003</v>
      </c>
      <c r="D104" s="155">
        <v>570.47388595999996</v>
      </c>
      <c r="E104" s="155">
        <v>0</v>
      </c>
      <c r="F104" s="155">
        <v>62.220221879999997</v>
      </c>
      <c r="G104" s="155">
        <v>155.55055471</v>
      </c>
      <c r="H104" s="155">
        <v>311.10110942</v>
      </c>
      <c r="I104" s="155">
        <v>0</v>
      </c>
      <c r="J104" s="155">
        <v>342.21122036000003</v>
      </c>
      <c r="K104" s="155">
        <v>404.43144224999998</v>
      </c>
      <c r="L104" s="155">
        <v>466.65166412999997</v>
      </c>
    </row>
    <row r="105" spans="1:12" ht="12.75" customHeight="1" x14ac:dyDescent="0.2">
      <c r="A105" s="154" t="s">
        <v>144</v>
      </c>
      <c r="B105" s="154">
        <v>24</v>
      </c>
      <c r="C105" s="155">
        <v>538.61554866999995</v>
      </c>
      <c r="D105" s="155">
        <v>535.93586932000005</v>
      </c>
      <c r="E105" s="155">
        <v>0</v>
      </c>
      <c r="F105" s="155">
        <v>59.259862149999996</v>
      </c>
      <c r="G105" s="155">
        <v>148.14965538000001</v>
      </c>
      <c r="H105" s="155">
        <v>296.29931076999998</v>
      </c>
      <c r="I105" s="155">
        <v>0</v>
      </c>
      <c r="J105" s="155">
        <v>325.92924183999997</v>
      </c>
      <c r="K105" s="155">
        <v>385.18910398999998</v>
      </c>
      <c r="L105" s="155">
        <v>444.44896614999999</v>
      </c>
    </row>
    <row r="106" spans="1:12" ht="12.75" customHeight="1" x14ac:dyDescent="0.2">
      <c r="A106" s="154" t="s">
        <v>145</v>
      </c>
      <c r="B106" s="154">
        <v>1</v>
      </c>
      <c r="C106" s="155">
        <v>620.16350276000003</v>
      </c>
      <c r="D106" s="155">
        <v>617.07811219999996</v>
      </c>
      <c r="E106" s="155">
        <v>0</v>
      </c>
      <c r="F106" s="155">
        <v>64.820710300000002</v>
      </c>
      <c r="G106" s="155">
        <v>162.05177574000001</v>
      </c>
      <c r="H106" s="155">
        <v>324.10355148000002</v>
      </c>
      <c r="I106" s="155">
        <v>0</v>
      </c>
      <c r="J106" s="155">
        <v>356.51390663000001</v>
      </c>
      <c r="K106" s="155">
        <v>421.33461691999997</v>
      </c>
      <c r="L106" s="155">
        <v>486.15532722</v>
      </c>
    </row>
    <row r="107" spans="1:12" ht="12.75" customHeight="1" x14ac:dyDescent="0.2">
      <c r="A107" s="154" t="s">
        <v>145</v>
      </c>
      <c r="B107" s="154">
        <v>2</v>
      </c>
      <c r="C107" s="155">
        <v>688.66921208999997</v>
      </c>
      <c r="D107" s="155">
        <v>685.24299710000003</v>
      </c>
      <c r="E107" s="155">
        <v>0</v>
      </c>
      <c r="F107" s="155">
        <v>71.363247869999995</v>
      </c>
      <c r="G107" s="155">
        <v>178.40811968</v>
      </c>
      <c r="H107" s="155">
        <v>356.81623936</v>
      </c>
      <c r="I107" s="155">
        <v>0</v>
      </c>
      <c r="J107" s="155">
        <v>392.49786330000001</v>
      </c>
      <c r="K107" s="155">
        <v>463.86111117000002</v>
      </c>
      <c r="L107" s="155">
        <v>535.22435903999997</v>
      </c>
    </row>
    <row r="108" spans="1:12" ht="12.75" customHeight="1" x14ac:dyDescent="0.2">
      <c r="A108" s="154" t="s">
        <v>145</v>
      </c>
      <c r="B108" s="154">
        <v>3</v>
      </c>
      <c r="C108" s="155">
        <v>736.93237178000004</v>
      </c>
      <c r="D108" s="155">
        <v>733.26604156999997</v>
      </c>
      <c r="E108" s="155">
        <v>0</v>
      </c>
      <c r="F108" s="155">
        <v>76.554066660000004</v>
      </c>
      <c r="G108" s="155">
        <v>191.38516665</v>
      </c>
      <c r="H108" s="155">
        <v>382.7703333</v>
      </c>
      <c r="I108" s="155">
        <v>0</v>
      </c>
      <c r="J108" s="155">
        <v>421.04736663</v>
      </c>
      <c r="K108" s="155">
        <v>497.60143328999999</v>
      </c>
      <c r="L108" s="155">
        <v>574.15549995000003</v>
      </c>
    </row>
    <row r="109" spans="1:12" ht="12.75" customHeight="1" x14ac:dyDescent="0.2">
      <c r="A109" s="154" t="s">
        <v>145</v>
      </c>
      <c r="B109" s="154">
        <v>4</v>
      </c>
      <c r="C109" s="155">
        <v>755.73275005000005</v>
      </c>
      <c r="D109" s="155">
        <v>751.97288562000006</v>
      </c>
      <c r="E109" s="155">
        <v>0</v>
      </c>
      <c r="F109" s="155">
        <v>77.975332600000002</v>
      </c>
      <c r="G109" s="155">
        <v>194.93833151000001</v>
      </c>
      <c r="H109" s="155">
        <v>389.87666302000002</v>
      </c>
      <c r="I109" s="155">
        <v>0</v>
      </c>
      <c r="J109" s="155">
        <v>428.86432932000002</v>
      </c>
      <c r="K109" s="155">
        <v>506.83966192999998</v>
      </c>
      <c r="L109" s="155">
        <v>584.81499453000004</v>
      </c>
    </row>
    <row r="110" spans="1:12" ht="12.75" customHeight="1" x14ac:dyDescent="0.2">
      <c r="A110" s="154" t="s">
        <v>145</v>
      </c>
      <c r="B110" s="154">
        <v>5</v>
      </c>
      <c r="C110" s="155">
        <v>753.45998219000001</v>
      </c>
      <c r="D110" s="155">
        <v>749.71142506000001</v>
      </c>
      <c r="E110" s="155">
        <v>0</v>
      </c>
      <c r="F110" s="155">
        <v>78.915407430000002</v>
      </c>
      <c r="G110" s="155">
        <v>197.28851857999999</v>
      </c>
      <c r="H110" s="155">
        <v>394.57703716999998</v>
      </c>
      <c r="I110" s="155">
        <v>0</v>
      </c>
      <c r="J110" s="155">
        <v>434.03474088000002</v>
      </c>
      <c r="K110" s="155">
        <v>512.95014831000003</v>
      </c>
      <c r="L110" s="155">
        <v>591.86555575</v>
      </c>
    </row>
    <row r="111" spans="1:12" ht="12.75" customHeight="1" x14ac:dyDescent="0.2">
      <c r="A111" s="154" t="s">
        <v>145</v>
      </c>
      <c r="B111" s="154">
        <v>6</v>
      </c>
      <c r="C111" s="155">
        <v>740.04708033999998</v>
      </c>
      <c r="D111" s="155">
        <v>736.36525406999999</v>
      </c>
      <c r="E111" s="155">
        <v>0</v>
      </c>
      <c r="F111" s="155">
        <v>78.714324750000003</v>
      </c>
      <c r="G111" s="155">
        <v>196.78581188999999</v>
      </c>
      <c r="H111" s="155">
        <v>393.57162376999997</v>
      </c>
      <c r="I111" s="155">
        <v>0</v>
      </c>
      <c r="J111" s="155">
        <v>432.92878615000001</v>
      </c>
      <c r="K111" s="155">
        <v>511.64311090000001</v>
      </c>
      <c r="L111" s="155">
        <v>590.35743565999996</v>
      </c>
    </row>
    <row r="112" spans="1:12" ht="12.75" customHeight="1" x14ac:dyDescent="0.2">
      <c r="A112" s="154" t="s">
        <v>145</v>
      </c>
      <c r="B112" s="154">
        <v>7</v>
      </c>
      <c r="C112" s="155">
        <v>691.98134282000001</v>
      </c>
      <c r="D112" s="155">
        <v>688.53864956999996</v>
      </c>
      <c r="E112" s="155">
        <v>0</v>
      </c>
      <c r="F112" s="155">
        <v>72.984702499999997</v>
      </c>
      <c r="G112" s="155">
        <v>182.46175625999999</v>
      </c>
      <c r="H112" s="155">
        <v>364.92351251000002</v>
      </c>
      <c r="I112" s="155">
        <v>0</v>
      </c>
      <c r="J112" s="155">
        <v>401.41586375999998</v>
      </c>
      <c r="K112" s="155">
        <v>474.40056626000001</v>
      </c>
      <c r="L112" s="155">
        <v>547.38526877000004</v>
      </c>
    </row>
    <row r="113" spans="1:12" ht="12.75" customHeight="1" x14ac:dyDescent="0.2">
      <c r="A113" s="154" t="s">
        <v>145</v>
      </c>
      <c r="B113" s="154">
        <v>8</v>
      </c>
      <c r="C113" s="155">
        <v>662.04147911999996</v>
      </c>
      <c r="D113" s="155">
        <v>658.74774042000001</v>
      </c>
      <c r="E113" s="155">
        <v>0</v>
      </c>
      <c r="F113" s="155">
        <v>67.601989939999996</v>
      </c>
      <c r="G113" s="155">
        <v>169.00497486</v>
      </c>
      <c r="H113" s="155">
        <v>338.00994972000001</v>
      </c>
      <c r="I113" s="155">
        <v>0</v>
      </c>
      <c r="J113" s="155">
        <v>371.81094468999999</v>
      </c>
      <c r="K113" s="155">
        <v>439.41293463</v>
      </c>
      <c r="L113" s="155">
        <v>507.01492457000001</v>
      </c>
    </row>
    <row r="114" spans="1:12" ht="12.75" customHeight="1" x14ac:dyDescent="0.2">
      <c r="A114" s="154" t="s">
        <v>145</v>
      </c>
      <c r="B114" s="154">
        <v>9</v>
      </c>
      <c r="C114" s="155">
        <v>672.79961315000003</v>
      </c>
      <c r="D114" s="155">
        <v>669.45235138999999</v>
      </c>
      <c r="E114" s="155">
        <v>0</v>
      </c>
      <c r="F114" s="155">
        <v>69.085165750000002</v>
      </c>
      <c r="G114" s="155">
        <v>172.71291436999999</v>
      </c>
      <c r="H114" s="155">
        <v>345.42582872999998</v>
      </c>
      <c r="I114" s="155">
        <v>0</v>
      </c>
      <c r="J114" s="155">
        <v>379.96841160000002</v>
      </c>
      <c r="K114" s="155">
        <v>449.05357735000001</v>
      </c>
      <c r="L114" s="155">
        <v>518.13874310000006</v>
      </c>
    </row>
    <row r="115" spans="1:12" ht="12.75" customHeight="1" x14ac:dyDescent="0.2">
      <c r="A115" s="154" t="s">
        <v>145</v>
      </c>
      <c r="B115" s="154">
        <v>10</v>
      </c>
      <c r="C115" s="155">
        <v>633.24471200000005</v>
      </c>
      <c r="D115" s="155">
        <v>630.09424079999997</v>
      </c>
      <c r="E115" s="155">
        <v>0</v>
      </c>
      <c r="F115" s="155">
        <v>70.693200250000004</v>
      </c>
      <c r="G115" s="155">
        <v>176.73300062999999</v>
      </c>
      <c r="H115" s="155">
        <v>353.46600126999999</v>
      </c>
      <c r="I115" s="155">
        <v>0</v>
      </c>
      <c r="J115" s="155">
        <v>388.81260139</v>
      </c>
      <c r="K115" s="155">
        <v>459.50580164000002</v>
      </c>
      <c r="L115" s="155">
        <v>530.19900189999998</v>
      </c>
    </row>
    <row r="116" spans="1:12" ht="12.75" customHeight="1" x14ac:dyDescent="0.2">
      <c r="A116" s="154" t="s">
        <v>145</v>
      </c>
      <c r="B116" s="154">
        <v>11</v>
      </c>
      <c r="C116" s="155">
        <v>645.35124108000002</v>
      </c>
      <c r="D116" s="155">
        <v>642.14053838999996</v>
      </c>
      <c r="E116" s="155">
        <v>0</v>
      </c>
      <c r="F116" s="155">
        <v>66.726009689999998</v>
      </c>
      <c r="G116" s="155">
        <v>166.81502424000001</v>
      </c>
      <c r="H116" s="155">
        <v>333.63004847000002</v>
      </c>
      <c r="I116" s="155">
        <v>0</v>
      </c>
      <c r="J116" s="155">
        <v>366.99305332</v>
      </c>
      <c r="K116" s="155">
        <v>433.71906301000001</v>
      </c>
      <c r="L116" s="155">
        <v>500.44507270999998</v>
      </c>
    </row>
    <row r="117" spans="1:12" ht="12.75" customHeight="1" x14ac:dyDescent="0.2">
      <c r="A117" s="154" t="s">
        <v>145</v>
      </c>
      <c r="B117" s="154">
        <v>12</v>
      </c>
      <c r="C117" s="155">
        <v>661.29422045000001</v>
      </c>
      <c r="D117" s="155">
        <v>658.00419944999999</v>
      </c>
      <c r="E117" s="155">
        <v>0</v>
      </c>
      <c r="F117" s="155">
        <v>64.803124420000003</v>
      </c>
      <c r="G117" s="155">
        <v>162.00781105999999</v>
      </c>
      <c r="H117" s="155">
        <v>324.01562211999999</v>
      </c>
      <c r="I117" s="155">
        <v>0</v>
      </c>
      <c r="J117" s="155">
        <v>356.41718433</v>
      </c>
      <c r="K117" s="155">
        <v>421.22030876000002</v>
      </c>
      <c r="L117" s="155">
        <v>486.02343317999998</v>
      </c>
    </row>
    <row r="118" spans="1:12" ht="12.75" customHeight="1" x14ac:dyDescent="0.2">
      <c r="A118" s="154" t="s">
        <v>145</v>
      </c>
      <c r="B118" s="154">
        <v>13</v>
      </c>
      <c r="C118" s="155">
        <v>670.66581193000002</v>
      </c>
      <c r="D118" s="155">
        <v>667.32916609999995</v>
      </c>
      <c r="E118" s="155">
        <v>0</v>
      </c>
      <c r="F118" s="155">
        <v>63.915955259999997</v>
      </c>
      <c r="G118" s="155">
        <v>159.78988816</v>
      </c>
      <c r="H118" s="155">
        <v>319.57977632000001</v>
      </c>
      <c r="I118" s="155">
        <v>0</v>
      </c>
      <c r="J118" s="155">
        <v>351.53775395000002</v>
      </c>
      <c r="K118" s="155">
        <v>415.45370922000001</v>
      </c>
      <c r="L118" s="155">
        <v>479.36966447999998</v>
      </c>
    </row>
    <row r="119" spans="1:12" ht="12.75" customHeight="1" x14ac:dyDescent="0.2">
      <c r="A119" s="154" t="s">
        <v>145</v>
      </c>
      <c r="B119" s="154">
        <v>14</v>
      </c>
      <c r="C119" s="155">
        <v>721.57929447000004</v>
      </c>
      <c r="D119" s="155">
        <v>717.98934772999996</v>
      </c>
      <c r="E119" s="155">
        <v>0</v>
      </c>
      <c r="F119" s="155">
        <v>65.602395290000004</v>
      </c>
      <c r="G119" s="155">
        <v>164.00598822000001</v>
      </c>
      <c r="H119" s="155">
        <v>328.01197644000001</v>
      </c>
      <c r="I119" s="155">
        <v>0</v>
      </c>
      <c r="J119" s="155">
        <v>360.81317408000001</v>
      </c>
      <c r="K119" s="155">
        <v>426.41556937000001</v>
      </c>
      <c r="L119" s="155">
        <v>492.01796465000001</v>
      </c>
    </row>
    <row r="120" spans="1:12" ht="12.75" customHeight="1" x14ac:dyDescent="0.2">
      <c r="A120" s="154" t="s">
        <v>145</v>
      </c>
      <c r="B120" s="154">
        <v>15</v>
      </c>
      <c r="C120" s="155">
        <v>697.39751891000003</v>
      </c>
      <c r="D120" s="155">
        <v>693.92787951000003</v>
      </c>
      <c r="E120" s="155">
        <v>0</v>
      </c>
      <c r="F120" s="155">
        <v>64.808299419999997</v>
      </c>
      <c r="G120" s="155">
        <v>162.02074855000001</v>
      </c>
      <c r="H120" s="155">
        <v>324.04149710000002</v>
      </c>
      <c r="I120" s="155">
        <v>0</v>
      </c>
      <c r="J120" s="155">
        <v>356.44564680000002</v>
      </c>
      <c r="K120" s="155">
        <v>421.25394621999999</v>
      </c>
      <c r="L120" s="155">
        <v>486.06224564000001</v>
      </c>
    </row>
    <row r="121" spans="1:12" ht="12.75" customHeight="1" x14ac:dyDescent="0.2">
      <c r="A121" s="154" t="s">
        <v>145</v>
      </c>
      <c r="B121" s="154">
        <v>16</v>
      </c>
      <c r="C121" s="155">
        <v>599.34756597000001</v>
      </c>
      <c r="D121" s="155">
        <v>596.36573727999996</v>
      </c>
      <c r="E121" s="155">
        <v>0</v>
      </c>
      <c r="F121" s="155">
        <v>63.968514310000003</v>
      </c>
      <c r="G121" s="155">
        <v>159.92128577</v>
      </c>
      <c r="H121" s="155">
        <v>319.84257152999999</v>
      </c>
      <c r="I121" s="155">
        <v>0</v>
      </c>
      <c r="J121" s="155">
        <v>351.82682868000001</v>
      </c>
      <c r="K121" s="155">
        <v>415.79534298999999</v>
      </c>
      <c r="L121" s="155">
        <v>479.76385729999998</v>
      </c>
    </row>
    <row r="122" spans="1:12" ht="12.75" customHeight="1" x14ac:dyDescent="0.2">
      <c r="A122" s="154" t="s">
        <v>145</v>
      </c>
      <c r="B122" s="154">
        <v>17</v>
      </c>
      <c r="C122" s="155">
        <v>579.96591202000002</v>
      </c>
      <c r="D122" s="155">
        <v>577.08050947000004</v>
      </c>
      <c r="E122" s="155">
        <v>0</v>
      </c>
      <c r="F122" s="155">
        <v>63.869640820000001</v>
      </c>
      <c r="G122" s="155">
        <v>159.67410204000001</v>
      </c>
      <c r="H122" s="155">
        <v>319.34820409000002</v>
      </c>
      <c r="I122" s="155">
        <v>0</v>
      </c>
      <c r="J122" s="155">
        <v>351.28302449</v>
      </c>
      <c r="K122" s="155">
        <v>415.15266530999997</v>
      </c>
      <c r="L122" s="155">
        <v>479.02230613</v>
      </c>
    </row>
    <row r="123" spans="1:12" ht="12.75" customHeight="1" x14ac:dyDescent="0.2">
      <c r="A123" s="154" t="s">
        <v>145</v>
      </c>
      <c r="B123" s="154">
        <v>18</v>
      </c>
      <c r="C123" s="155">
        <v>642.82593116999999</v>
      </c>
      <c r="D123" s="155">
        <v>639.62779221000005</v>
      </c>
      <c r="E123" s="155">
        <v>0</v>
      </c>
      <c r="F123" s="155">
        <v>64.361158230000001</v>
      </c>
      <c r="G123" s="155">
        <v>160.90289558000001</v>
      </c>
      <c r="H123" s="155">
        <v>321.80579116000001</v>
      </c>
      <c r="I123" s="155">
        <v>0</v>
      </c>
      <c r="J123" s="155">
        <v>353.98637027000001</v>
      </c>
      <c r="K123" s="155">
        <v>418.34752850000001</v>
      </c>
      <c r="L123" s="155">
        <v>482.70868673000001</v>
      </c>
    </row>
    <row r="124" spans="1:12" ht="12.75" customHeight="1" x14ac:dyDescent="0.2">
      <c r="A124" s="154" t="s">
        <v>145</v>
      </c>
      <c r="B124" s="154">
        <v>19</v>
      </c>
      <c r="C124" s="155">
        <v>612.15802112999995</v>
      </c>
      <c r="D124" s="155">
        <v>609.11245884000004</v>
      </c>
      <c r="E124" s="155">
        <v>0</v>
      </c>
      <c r="F124" s="155">
        <v>64.366724550000001</v>
      </c>
      <c r="G124" s="155">
        <v>160.91681136</v>
      </c>
      <c r="H124" s="155">
        <v>321.83362273</v>
      </c>
      <c r="I124" s="155">
        <v>0</v>
      </c>
      <c r="J124" s="155">
        <v>354.01698499999998</v>
      </c>
      <c r="K124" s="155">
        <v>418.38370953999998</v>
      </c>
      <c r="L124" s="155">
        <v>482.75043409</v>
      </c>
    </row>
    <row r="125" spans="1:12" ht="12.75" customHeight="1" x14ac:dyDescent="0.2">
      <c r="A125" s="154" t="s">
        <v>145</v>
      </c>
      <c r="B125" s="154">
        <v>20</v>
      </c>
      <c r="C125" s="155">
        <v>599.98389500999997</v>
      </c>
      <c r="D125" s="155">
        <v>596.99890051</v>
      </c>
      <c r="E125" s="155">
        <v>0</v>
      </c>
      <c r="F125" s="155">
        <v>64.258152240000001</v>
      </c>
      <c r="G125" s="155">
        <v>160.64538060999999</v>
      </c>
      <c r="H125" s="155">
        <v>321.29076121999998</v>
      </c>
      <c r="I125" s="155">
        <v>0</v>
      </c>
      <c r="J125" s="155">
        <v>353.41983734000002</v>
      </c>
      <c r="K125" s="155">
        <v>417.67798958999998</v>
      </c>
      <c r="L125" s="155">
        <v>481.93614183</v>
      </c>
    </row>
    <row r="126" spans="1:12" ht="12.75" customHeight="1" x14ac:dyDescent="0.2">
      <c r="A126" s="154" t="s">
        <v>145</v>
      </c>
      <c r="B126" s="154">
        <v>21</v>
      </c>
      <c r="C126" s="155">
        <v>620.33692602999997</v>
      </c>
      <c r="D126" s="155">
        <v>617.25067266999997</v>
      </c>
      <c r="E126" s="155">
        <v>0</v>
      </c>
      <c r="F126" s="155">
        <v>65.935465039999997</v>
      </c>
      <c r="G126" s="155">
        <v>164.83866259000001</v>
      </c>
      <c r="H126" s="155">
        <v>329.67732518999998</v>
      </c>
      <c r="I126" s="155">
        <v>0</v>
      </c>
      <c r="J126" s="155">
        <v>362.6450577</v>
      </c>
      <c r="K126" s="155">
        <v>428.58052273999999</v>
      </c>
      <c r="L126" s="155">
        <v>494.51598777999999</v>
      </c>
    </row>
    <row r="127" spans="1:12" ht="12.75" customHeight="1" x14ac:dyDescent="0.2">
      <c r="A127" s="154" t="s">
        <v>145</v>
      </c>
      <c r="B127" s="154">
        <v>22</v>
      </c>
      <c r="C127" s="155">
        <v>642.08682188</v>
      </c>
      <c r="D127" s="155">
        <v>638.89236008</v>
      </c>
      <c r="E127" s="155">
        <v>0</v>
      </c>
      <c r="F127" s="155">
        <v>67.390747570000002</v>
      </c>
      <c r="G127" s="155">
        <v>168.47686892999999</v>
      </c>
      <c r="H127" s="155">
        <v>336.95373784999998</v>
      </c>
      <c r="I127" s="155">
        <v>0</v>
      </c>
      <c r="J127" s="155">
        <v>370.64911164</v>
      </c>
      <c r="K127" s="155">
        <v>438.03985920999997</v>
      </c>
      <c r="L127" s="155">
        <v>505.43060678000001</v>
      </c>
    </row>
    <row r="128" spans="1:12" ht="12.75" customHeight="1" x14ac:dyDescent="0.2">
      <c r="A128" s="154" t="s">
        <v>145</v>
      </c>
      <c r="B128" s="154">
        <v>23</v>
      </c>
      <c r="C128" s="155">
        <v>616.14998871</v>
      </c>
      <c r="D128" s="155">
        <v>613.08456588000001</v>
      </c>
      <c r="E128" s="155">
        <v>0</v>
      </c>
      <c r="F128" s="155">
        <v>64.320752200000001</v>
      </c>
      <c r="G128" s="155">
        <v>160.80188050000001</v>
      </c>
      <c r="H128" s="155">
        <v>321.60376101000003</v>
      </c>
      <c r="I128" s="155">
        <v>0</v>
      </c>
      <c r="J128" s="155">
        <v>353.76413710999998</v>
      </c>
      <c r="K128" s="155">
        <v>418.08488930999999</v>
      </c>
      <c r="L128" s="155">
        <v>482.40564151000001</v>
      </c>
    </row>
    <row r="129" spans="1:12" ht="12.75" customHeight="1" x14ac:dyDescent="0.2">
      <c r="A129" s="154" t="s">
        <v>145</v>
      </c>
      <c r="B129" s="154">
        <v>24</v>
      </c>
      <c r="C129" s="155">
        <v>593.69878440000002</v>
      </c>
      <c r="D129" s="155">
        <v>590.74505910000005</v>
      </c>
      <c r="E129" s="155">
        <v>0</v>
      </c>
      <c r="F129" s="155">
        <v>62.273889070000003</v>
      </c>
      <c r="G129" s="155">
        <v>155.68472267999999</v>
      </c>
      <c r="H129" s="155">
        <v>311.36944536999999</v>
      </c>
      <c r="I129" s="155">
        <v>0</v>
      </c>
      <c r="J129" s="155">
        <v>342.50638989999999</v>
      </c>
      <c r="K129" s="155">
        <v>404.78027896999998</v>
      </c>
      <c r="L129" s="155">
        <v>467.05416804999999</v>
      </c>
    </row>
    <row r="130" spans="1:12" ht="12.75" customHeight="1" x14ac:dyDescent="0.2">
      <c r="A130" s="154" t="s">
        <v>146</v>
      </c>
      <c r="B130" s="154">
        <v>1</v>
      </c>
      <c r="C130" s="155">
        <v>528.82988664000004</v>
      </c>
      <c r="D130" s="155">
        <v>526.19889218000003</v>
      </c>
      <c r="E130" s="155">
        <v>0</v>
      </c>
      <c r="F130" s="155">
        <v>54.882770290000003</v>
      </c>
      <c r="G130" s="155">
        <v>137.20692572999999</v>
      </c>
      <c r="H130" s="155">
        <v>274.41385145999999</v>
      </c>
      <c r="I130" s="155">
        <v>0</v>
      </c>
      <c r="J130" s="155">
        <v>301.85523660000001</v>
      </c>
      <c r="K130" s="155">
        <v>356.73800689000001</v>
      </c>
      <c r="L130" s="155">
        <v>411.62077718</v>
      </c>
    </row>
    <row r="131" spans="1:12" ht="12.75" customHeight="1" x14ac:dyDescent="0.2">
      <c r="A131" s="154" t="s">
        <v>146</v>
      </c>
      <c r="B131" s="154">
        <v>2</v>
      </c>
      <c r="C131" s="155">
        <v>620.58627810999997</v>
      </c>
      <c r="D131" s="155">
        <v>617.49878419000004</v>
      </c>
      <c r="E131" s="155">
        <v>0</v>
      </c>
      <c r="F131" s="155">
        <v>62.751704500000002</v>
      </c>
      <c r="G131" s="155">
        <v>156.87926124000001</v>
      </c>
      <c r="H131" s="155">
        <v>313.75852248000001</v>
      </c>
      <c r="I131" s="155">
        <v>0</v>
      </c>
      <c r="J131" s="155">
        <v>345.13437472999999</v>
      </c>
      <c r="K131" s="155">
        <v>407.88607922</v>
      </c>
      <c r="L131" s="155">
        <v>470.63778372000002</v>
      </c>
    </row>
    <row r="132" spans="1:12" ht="12.75" customHeight="1" x14ac:dyDescent="0.2">
      <c r="A132" s="154" t="s">
        <v>146</v>
      </c>
      <c r="B132" s="154">
        <v>3</v>
      </c>
      <c r="C132" s="155">
        <v>636.48991038999998</v>
      </c>
      <c r="D132" s="155">
        <v>633.32329391999997</v>
      </c>
      <c r="E132" s="155">
        <v>0</v>
      </c>
      <c r="F132" s="155">
        <v>67.241444250000001</v>
      </c>
      <c r="G132" s="155">
        <v>168.10361062999999</v>
      </c>
      <c r="H132" s="155">
        <v>336.20722125999998</v>
      </c>
      <c r="I132" s="155">
        <v>0</v>
      </c>
      <c r="J132" s="155">
        <v>369.82794338000002</v>
      </c>
      <c r="K132" s="155">
        <v>437.06938762999999</v>
      </c>
      <c r="L132" s="155">
        <v>504.31083188000002</v>
      </c>
    </row>
    <row r="133" spans="1:12" ht="12.75" customHeight="1" x14ac:dyDescent="0.2">
      <c r="A133" s="154" t="s">
        <v>146</v>
      </c>
      <c r="B133" s="154">
        <v>4</v>
      </c>
      <c r="C133" s="155">
        <v>641.19506979000005</v>
      </c>
      <c r="D133" s="155">
        <v>638.00504457</v>
      </c>
      <c r="E133" s="155">
        <v>0</v>
      </c>
      <c r="F133" s="155">
        <v>68.760929399999995</v>
      </c>
      <c r="G133" s="155">
        <v>171.90232349999999</v>
      </c>
      <c r="H133" s="155">
        <v>343.80464699999999</v>
      </c>
      <c r="I133" s="155">
        <v>0</v>
      </c>
      <c r="J133" s="155">
        <v>378.18511169999999</v>
      </c>
      <c r="K133" s="155">
        <v>446.9460411</v>
      </c>
      <c r="L133" s="155">
        <v>515.70697050000001</v>
      </c>
    </row>
    <row r="134" spans="1:12" ht="12.75" customHeight="1" x14ac:dyDescent="0.2">
      <c r="A134" s="154" t="s">
        <v>146</v>
      </c>
      <c r="B134" s="154">
        <v>5</v>
      </c>
      <c r="C134" s="155">
        <v>639.27769710999996</v>
      </c>
      <c r="D134" s="155">
        <v>636.09721105000006</v>
      </c>
      <c r="E134" s="155">
        <v>0</v>
      </c>
      <c r="F134" s="155">
        <v>69.261468710000003</v>
      </c>
      <c r="G134" s="155">
        <v>173.15367178</v>
      </c>
      <c r="H134" s="155">
        <v>346.30734355999999</v>
      </c>
      <c r="I134" s="155">
        <v>0</v>
      </c>
      <c r="J134" s="155">
        <v>380.93807791</v>
      </c>
      <c r="K134" s="155">
        <v>450.19954661999998</v>
      </c>
      <c r="L134" s="155">
        <v>519.46101533000001</v>
      </c>
    </row>
    <row r="135" spans="1:12" ht="12.75" customHeight="1" x14ac:dyDescent="0.2">
      <c r="A135" s="154" t="s">
        <v>146</v>
      </c>
      <c r="B135" s="154">
        <v>6</v>
      </c>
      <c r="C135" s="155">
        <v>648.99519648</v>
      </c>
      <c r="D135" s="155">
        <v>645.76636466000002</v>
      </c>
      <c r="E135" s="155">
        <v>0</v>
      </c>
      <c r="F135" s="155">
        <v>69.593873549999998</v>
      </c>
      <c r="G135" s="155">
        <v>173.98468387</v>
      </c>
      <c r="H135" s="155">
        <v>347.96936775</v>
      </c>
      <c r="I135" s="155">
        <v>0</v>
      </c>
      <c r="J135" s="155">
        <v>382.76630452000001</v>
      </c>
      <c r="K135" s="155">
        <v>452.36017807000002</v>
      </c>
      <c r="L135" s="155">
        <v>521.95405161999997</v>
      </c>
    </row>
    <row r="136" spans="1:12" ht="12.75" customHeight="1" x14ac:dyDescent="0.2">
      <c r="A136" s="154" t="s">
        <v>146</v>
      </c>
      <c r="B136" s="154">
        <v>7</v>
      </c>
      <c r="C136" s="155">
        <v>629.40254792999997</v>
      </c>
      <c r="D136" s="155">
        <v>626.27119197000002</v>
      </c>
      <c r="E136" s="155">
        <v>0</v>
      </c>
      <c r="F136" s="155">
        <v>67.614863779999993</v>
      </c>
      <c r="G136" s="155">
        <v>169.03715944000001</v>
      </c>
      <c r="H136" s="155">
        <v>338.07431888000002</v>
      </c>
      <c r="I136" s="155">
        <v>0</v>
      </c>
      <c r="J136" s="155">
        <v>371.88175075999999</v>
      </c>
      <c r="K136" s="155">
        <v>439.49661454</v>
      </c>
      <c r="L136" s="155">
        <v>507.11147831</v>
      </c>
    </row>
    <row r="137" spans="1:12" ht="12.75" customHeight="1" x14ac:dyDescent="0.2">
      <c r="A137" s="154" t="s">
        <v>146</v>
      </c>
      <c r="B137" s="154">
        <v>8</v>
      </c>
      <c r="C137" s="155">
        <v>632.23720936999996</v>
      </c>
      <c r="D137" s="155">
        <v>629.09175061999997</v>
      </c>
      <c r="E137" s="155">
        <v>0</v>
      </c>
      <c r="F137" s="155">
        <v>65.836224040000005</v>
      </c>
      <c r="G137" s="155">
        <v>164.59056011000001</v>
      </c>
      <c r="H137" s="155">
        <v>329.18112022000003</v>
      </c>
      <c r="I137" s="155">
        <v>0</v>
      </c>
      <c r="J137" s="155">
        <v>362.09923223999999</v>
      </c>
      <c r="K137" s="155">
        <v>427.93545628999999</v>
      </c>
      <c r="L137" s="155">
        <v>493.77168032999998</v>
      </c>
    </row>
    <row r="138" spans="1:12" ht="12.75" customHeight="1" x14ac:dyDescent="0.2">
      <c r="A138" s="154" t="s">
        <v>146</v>
      </c>
      <c r="B138" s="154">
        <v>9</v>
      </c>
      <c r="C138" s="155">
        <v>629.66973657000005</v>
      </c>
      <c r="D138" s="155">
        <v>626.53705131000004</v>
      </c>
      <c r="E138" s="155">
        <v>0</v>
      </c>
      <c r="F138" s="155">
        <v>66.240205709999998</v>
      </c>
      <c r="G138" s="155">
        <v>165.60051429000001</v>
      </c>
      <c r="H138" s="155">
        <v>331.20102857000001</v>
      </c>
      <c r="I138" s="155">
        <v>0</v>
      </c>
      <c r="J138" s="155">
        <v>364.32113142999998</v>
      </c>
      <c r="K138" s="155">
        <v>430.56133713999998</v>
      </c>
      <c r="L138" s="155">
        <v>496.80154285999998</v>
      </c>
    </row>
    <row r="139" spans="1:12" ht="12.75" customHeight="1" x14ac:dyDescent="0.2">
      <c r="A139" s="154" t="s">
        <v>146</v>
      </c>
      <c r="B139" s="154">
        <v>10</v>
      </c>
      <c r="C139" s="155">
        <v>592.63824334000003</v>
      </c>
      <c r="D139" s="155">
        <v>589.68979436999996</v>
      </c>
      <c r="E139" s="155">
        <v>0</v>
      </c>
      <c r="F139" s="155">
        <v>67.038235009999994</v>
      </c>
      <c r="G139" s="155">
        <v>167.59558752000001</v>
      </c>
      <c r="H139" s="155">
        <v>335.19117505000003</v>
      </c>
      <c r="I139" s="155">
        <v>0</v>
      </c>
      <c r="J139" s="155">
        <v>368.71029255000002</v>
      </c>
      <c r="K139" s="155">
        <v>435.74852756000001</v>
      </c>
      <c r="L139" s="155">
        <v>502.78676257000001</v>
      </c>
    </row>
    <row r="140" spans="1:12" ht="12.75" customHeight="1" x14ac:dyDescent="0.2">
      <c r="A140" s="154" t="s">
        <v>146</v>
      </c>
      <c r="B140" s="154">
        <v>11</v>
      </c>
      <c r="C140" s="155">
        <v>589.39365425000005</v>
      </c>
      <c r="D140" s="155">
        <v>586.46134751</v>
      </c>
      <c r="E140" s="155">
        <v>0</v>
      </c>
      <c r="F140" s="155">
        <v>65.477504879999998</v>
      </c>
      <c r="G140" s="155">
        <v>163.69376220999999</v>
      </c>
      <c r="H140" s="155">
        <v>327.38752441000003</v>
      </c>
      <c r="I140" s="155">
        <v>0</v>
      </c>
      <c r="J140" s="155">
        <v>360.12627685000001</v>
      </c>
      <c r="K140" s="155">
        <v>425.60378172999998</v>
      </c>
      <c r="L140" s="155">
        <v>491.08128662000001</v>
      </c>
    </row>
    <row r="141" spans="1:12" ht="12.75" customHeight="1" x14ac:dyDescent="0.2">
      <c r="A141" s="154" t="s">
        <v>146</v>
      </c>
      <c r="B141" s="154">
        <v>12</v>
      </c>
      <c r="C141" s="155">
        <v>648.99169944000005</v>
      </c>
      <c r="D141" s="155">
        <v>645.76288500999999</v>
      </c>
      <c r="E141" s="155">
        <v>0</v>
      </c>
      <c r="F141" s="155">
        <v>65.613523130000004</v>
      </c>
      <c r="G141" s="155">
        <v>164.03380783</v>
      </c>
      <c r="H141" s="155">
        <v>328.06761566</v>
      </c>
      <c r="I141" s="155">
        <v>0</v>
      </c>
      <c r="J141" s="155">
        <v>360.87437721999999</v>
      </c>
      <c r="K141" s="155">
        <v>426.48790035000002</v>
      </c>
      <c r="L141" s="155">
        <v>492.10142347999999</v>
      </c>
    </row>
    <row r="142" spans="1:12" ht="12.75" customHeight="1" x14ac:dyDescent="0.2">
      <c r="A142" s="154" t="s">
        <v>146</v>
      </c>
      <c r="B142" s="154">
        <v>13</v>
      </c>
      <c r="C142" s="155">
        <v>677.73531389000004</v>
      </c>
      <c r="D142" s="155">
        <v>674.36349641000004</v>
      </c>
      <c r="E142" s="155">
        <v>0</v>
      </c>
      <c r="F142" s="155">
        <v>65.113147909999995</v>
      </c>
      <c r="G142" s="155">
        <v>162.78286976999999</v>
      </c>
      <c r="H142" s="155">
        <v>325.56573953999998</v>
      </c>
      <c r="I142" s="155">
        <v>0</v>
      </c>
      <c r="J142" s="155">
        <v>358.12231349000001</v>
      </c>
      <c r="K142" s="155">
        <v>423.23546140000002</v>
      </c>
      <c r="L142" s="155">
        <v>488.34860930999997</v>
      </c>
    </row>
    <row r="143" spans="1:12" ht="12.75" customHeight="1" x14ac:dyDescent="0.2">
      <c r="A143" s="154" t="s">
        <v>146</v>
      </c>
      <c r="B143" s="154">
        <v>14</v>
      </c>
      <c r="C143" s="155">
        <v>1117.6445376700001</v>
      </c>
      <c r="D143" s="155">
        <v>1112.0841170799999</v>
      </c>
      <c r="E143" s="155">
        <v>0</v>
      </c>
      <c r="F143" s="155">
        <v>66.5292563</v>
      </c>
      <c r="G143" s="155">
        <v>166.32314074999999</v>
      </c>
      <c r="H143" s="155">
        <v>332.64628149999999</v>
      </c>
      <c r="I143" s="155">
        <v>0</v>
      </c>
      <c r="J143" s="155">
        <v>365.91090965000001</v>
      </c>
      <c r="K143" s="155">
        <v>432.44016594999999</v>
      </c>
      <c r="L143" s="155">
        <v>498.96942224999998</v>
      </c>
    </row>
    <row r="144" spans="1:12" ht="12.75" customHeight="1" x14ac:dyDescent="0.2">
      <c r="A144" s="154" t="s">
        <v>146</v>
      </c>
      <c r="B144" s="154">
        <v>15</v>
      </c>
      <c r="C144" s="155">
        <v>1291.2417111100001</v>
      </c>
      <c r="D144" s="155">
        <v>1284.8176229999999</v>
      </c>
      <c r="E144" s="155">
        <v>0</v>
      </c>
      <c r="F144" s="155">
        <v>66.092874039999998</v>
      </c>
      <c r="G144" s="155">
        <v>165.23218510000001</v>
      </c>
      <c r="H144" s="155">
        <v>330.46437020000002</v>
      </c>
      <c r="I144" s="155">
        <v>0</v>
      </c>
      <c r="J144" s="155">
        <v>363.51080722</v>
      </c>
      <c r="K144" s="155">
        <v>429.60368125999997</v>
      </c>
      <c r="L144" s="155">
        <v>495.6965553</v>
      </c>
    </row>
    <row r="145" spans="1:12" ht="12.75" customHeight="1" x14ac:dyDescent="0.2">
      <c r="A145" s="154" t="s">
        <v>146</v>
      </c>
      <c r="B145" s="154">
        <v>16</v>
      </c>
      <c r="C145" s="155">
        <v>1007.6435296</v>
      </c>
      <c r="D145" s="155">
        <v>1002.6303777099999</v>
      </c>
      <c r="E145" s="155">
        <v>0</v>
      </c>
      <c r="F145" s="155">
        <v>65.333356780000003</v>
      </c>
      <c r="G145" s="155">
        <v>163.33339196</v>
      </c>
      <c r="H145" s="155">
        <v>326.66678390999999</v>
      </c>
      <c r="I145" s="155">
        <v>0</v>
      </c>
      <c r="J145" s="155">
        <v>359.33346230000001</v>
      </c>
      <c r="K145" s="155">
        <v>424.66681907999998</v>
      </c>
      <c r="L145" s="155">
        <v>490.00017587000002</v>
      </c>
    </row>
    <row r="146" spans="1:12" ht="12.75" customHeight="1" x14ac:dyDescent="0.2">
      <c r="A146" s="154" t="s">
        <v>146</v>
      </c>
      <c r="B146" s="154">
        <v>17</v>
      </c>
      <c r="C146" s="155">
        <v>622.86602986000003</v>
      </c>
      <c r="D146" s="155">
        <v>619.76719389000004</v>
      </c>
      <c r="E146" s="155">
        <v>0</v>
      </c>
      <c r="F146" s="155">
        <v>64.904226399999999</v>
      </c>
      <c r="G146" s="155">
        <v>162.26056600999999</v>
      </c>
      <c r="H146" s="155">
        <v>324.52113201999998</v>
      </c>
      <c r="I146" s="155">
        <v>0</v>
      </c>
      <c r="J146" s="155">
        <v>356.97324522000002</v>
      </c>
      <c r="K146" s="155">
        <v>421.87747163</v>
      </c>
      <c r="L146" s="155">
        <v>486.78169802999997</v>
      </c>
    </row>
    <row r="147" spans="1:12" ht="12.75" customHeight="1" x14ac:dyDescent="0.2">
      <c r="A147" s="154" t="s">
        <v>146</v>
      </c>
      <c r="B147" s="154">
        <v>18</v>
      </c>
      <c r="C147" s="155">
        <v>629.27506019999998</v>
      </c>
      <c r="D147" s="155">
        <v>626.14433851000001</v>
      </c>
      <c r="E147" s="155">
        <v>0</v>
      </c>
      <c r="F147" s="155">
        <v>64.742472000000006</v>
      </c>
      <c r="G147" s="155">
        <v>161.85617998999999</v>
      </c>
      <c r="H147" s="155">
        <v>323.71235997999997</v>
      </c>
      <c r="I147" s="155">
        <v>0</v>
      </c>
      <c r="J147" s="155">
        <v>356.08359596999998</v>
      </c>
      <c r="K147" s="155">
        <v>420.82606797</v>
      </c>
      <c r="L147" s="155">
        <v>485.56853996000001</v>
      </c>
    </row>
    <row r="148" spans="1:12" ht="12.75" customHeight="1" x14ac:dyDescent="0.2">
      <c r="A148" s="154" t="s">
        <v>146</v>
      </c>
      <c r="B148" s="154">
        <v>19</v>
      </c>
      <c r="C148" s="155">
        <v>576.20456248000005</v>
      </c>
      <c r="D148" s="155">
        <v>573.33787311000003</v>
      </c>
      <c r="E148" s="155">
        <v>0</v>
      </c>
      <c r="F148" s="155">
        <v>62.064461590000001</v>
      </c>
      <c r="G148" s="155">
        <v>155.16115396999999</v>
      </c>
      <c r="H148" s="155">
        <v>310.32230793000002</v>
      </c>
      <c r="I148" s="155">
        <v>0</v>
      </c>
      <c r="J148" s="155">
        <v>341.35453871999999</v>
      </c>
      <c r="K148" s="155">
        <v>403.41900031</v>
      </c>
      <c r="L148" s="155">
        <v>465.48346190000001</v>
      </c>
    </row>
    <row r="149" spans="1:12" ht="12.75" customHeight="1" x14ac:dyDescent="0.2">
      <c r="A149" s="154" t="s">
        <v>146</v>
      </c>
      <c r="B149" s="154">
        <v>20</v>
      </c>
      <c r="C149" s="155">
        <v>610.62401007999995</v>
      </c>
      <c r="D149" s="155">
        <v>607.58607968000001</v>
      </c>
      <c r="E149" s="155">
        <v>0</v>
      </c>
      <c r="F149" s="155">
        <v>64.972245020000003</v>
      </c>
      <c r="G149" s="155">
        <v>162.43061255000001</v>
      </c>
      <c r="H149" s="155">
        <v>324.86122509</v>
      </c>
      <c r="I149" s="155">
        <v>0</v>
      </c>
      <c r="J149" s="155">
        <v>357.34734759999998</v>
      </c>
      <c r="K149" s="155">
        <v>422.31959261999998</v>
      </c>
      <c r="L149" s="155">
        <v>487.29183763999998</v>
      </c>
    </row>
    <row r="150" spans="1:12" ht="12.75" customHeight="1" x14ac:dyDescent="0.2">
      <c r="A150" s="154" t="s">
        <v>146</v>
      </c>
      <c r="B150" s="154">
        <v>21</v>
      </c>
      <c r="C150" s="155">
        <v>588.12711366999997</v>
      </c>
      <c r="D150" s="155">
        <v>585.20110812999997</v>
      </c>
      <c r="E150" s="155">
        <v>0</v>
      </c>
      <c r="F150" s="155">
        <v>63.228319730000003</v>
      </c>
      <c r="G150" s="155">
        <v>158.07079931999999</v>
      </c>
      <c r="H150" s="155">
        <v>316.14159863999998</v>
      </c>
      <c r="I150" s="155">
        <v>0</v>
      </c>
      <c r="J150" s="155">
        <v>347.75575850000001</v>
      </c>
      <c r="K150" s="155">
        <v>410.98407823000002</v>
      </c>
      <c r="L150" s="155">
        <v>474.21239795999998</v>
      </c>
    </row>
    <row r="151" spans="1:12" ht="12.75" customHeight="1" x14ac:dyDescent="0.2">
      <c r="A151" s="154" t="s">
        <v>146</v>
      </c>
      <c r="B151" s="154">
        <v>22</v>
      </c>
      <c r="C151" s="155">
        <v>622.18322364000005</v>
      </c>
      <c r="D151" s="155">
        <v>619.08778471999995</v>
      </c>
      <c r="E151" s="155">
        <v>0</v>
      </c>
      <c r="F151" s="155">
        <v>64.863767629999998</v>
      </c>
      <c r="G151" s="155">
        <v>162.15941907000001</v>
      </c>
      <c r="H151" s="155">
        <v>324.31883814999998</v>
      </c>
      <c r="I151" s="155">
        <v>0</v>
      </c>
      <c r="J151" s="155">
        <v>356.75072196000002</v>
      </c>
      <c r="K151" s="155">
        <v>421.61448959000001</v>
      </c>
      <c r="L151" s="155">
        <v>486.47825721999999</v>
      </c>
    </row>
    <row r="152" spans="1:12" ht="12.75" customHeight="1" x14ac:dyDescent="0.2">
      <c r="A152" s="154" t="s">
        <v>146</v>
      </c>
      <c r="B152" s="154">
        <v>23</v>
      </c>
      <c r="C152" s="155">
        <v>559.20822778000002</v>
      </c>
      <c r="D152" s="155">
        <v>556.42609729000003</v>
      </c>
      <c r="E152" s="155">
        <v>0</v>
      </c>
      <c r="F152" s="155">
        <v>61.461093689999998</v>
      </c>
      <c r="G152" s="155">
        <v>153.65273424</v>
      </c>
      <c r="H152" s="155">
        <v>307.30546846999999</v>
      </c>
      <c r="I152" s="155">
        <v>0</v>
      </c>
      <c r="J152" s="155">
        <v>338.03601531999999</v>
      </c>
      <c r="K152" s="155">
        <v>399.49710900999997</v>
      </c>
      <c r="L152" s="155">
        <v>460.95820271000002</v>
      </c>
    </row>
    <row r="153" spans="1:12" ht="12.75" customHeight="1" x14ac:dyDescent="0.2">
      <c r="A153" s="154" t="s">
        <v>146</v>
      </c>
      <c r="B153" s="154">
        <v>24</v>
      </c>
      <c r="C153" s="155">
        <v>576.18970143000001</v>
      </c>
      <c r="D153" s="155">
        <v>573.32308599999999</v>
      </c>
      <c r="E153" s="155">
        <v>0</v>
      </c>
      <c r="F153" s="155">
        <v>63.965771119999999</v>
      </c>
      <c r="G153" s="155">
        <v>159.9144278</v>
      </c>
      <c r="H153" s="155">
        <v>319.82885561000001</v>
      </c>
      <c r="I153" s="155">
        <v>0</v>
      </c>
      <c r="J153" s="155">
        <v>351.81174117</v>
      </c>
      <c r="K153" s="155">
        <v>415.77751229</v>
      </c>
      <c r="L153" s="155">
        <v>479.74328341</v>
      </c>
    </row>
    <row r="154" spans="1:12" ht="12.75" customHeight="1" x14ac:dyDescent="0.2">
      <c r="A154" s="154" t="s">
        <v>147</v>
      </c>
      <c r="B154" s="154">
        <v>1</v>
      </c>
      <c r="C154" s="155">
        <v>690.11405549000006</v>
      </c>
      <c r="D154" s="155">
        <v>686.68065222999996</v>
      </c>
      <c r="E154" s="155">
        <v>0</v>
      </c>
      <c r="F154" s="155">
        <v>71.052346909999997</v>
      </c>
      <c r="G154" s="155">
        <v>177.63086727000001</v>
      </c>
      <c r="H154" s="155">
        <v>355.26173454000002</v>
      </c>
      <c r="I154" s="155">
        <v>0</v>
      </c>
      <c r="J154" s="155">
        <v>390.78790799000001</v>
      </c>
      <c r="K154" s="155">
        <v>461.84025489999999</v>
      </c>
      <c r="L154" s="155">
        <v>532.89260179999997</v>
      </c>
    </row>
    <row r="155" spans="1:12" ht="12.75" customHeight="1" x14ac:dyDescent="0.2">
      <c r="A155" s="154" t="s">
        <v>147</v>
      </c>
      <c r="B155" s="154">
        <v>2</v>
      </c>
      <c r="C155" s="155">
        <v>778.96612987000003</v>
      </c>
      <c r="D155" s="155">
        <v>775.09067648999996</v>
      </c>
      <c r="E155" s="155">
        <v>0</v>
      </c>
      <c r="F155" s="155">
        <v>78.782234849999995</v>
      </c>
      <c r="G155" s="155">
        <v>196.95558711999999</v>
      </c>
      <c r="H155" s="155">
        <v>393.91117422999997</v>
      </c>
      <c r="I155" s="155">
        <v>0</v>
      </c>
      <c r="J155" s="155">
        <v>433.30229164999997</v>
      </c>
      <c r="K155" s="155">
        <v>512.08452650000004</v>
      </c>
      <c r="L155" s="155">
        <v>590.86676135000005</v>
      </c>
    </row>
    <row r="156" spans="1:12" ht="12.75" customHeight="1" x14ac:dyDescent="0.2">
      <c r="A156" s="154" t="s">
        <v>147</v>
      </c>
      <c r="B156" s="154">
        <v>3</v>
      </c>
      <c r="C156" s="155">
        <v>824.05692712999996</v>
      </c>
      <c r="D156" s="155">
        <v>819.95714141999997</v>
      </c>
      <c r="E156" s="155">
        <v>0</v>
      </c>
      <c r="F156" s="155">
        <v>82.387322330000003</v>
      </c>
      <c r="G156" s="155">
        <v>205.96830582000001</v>
      </c>
      <c r="H156" s="155">
        <v>411.93661164999997</v>
      </c>
      <c r="I156" s="155">
        <v>0</v>
      </c>
      <c r="J156" s="155">
        <v>453.13027281000001</v>
      </c>
      <c r="K156" s="155">
        <v>535.51759514000003</v>
      </c>
      <c r="L156" s="155">
        <v>617.90491746999999</v>
      </c>
    </row>
    <row r="157" spans="1:12" ht="12.75" customHeight="1" x14ac:dyDescent="0.2">
      <c r="A157" s="154" t="s">
        <v>147</v>
      </c>
      <c r="B157" s="154">
        <v>4</v>
      </c>
      <c r="C157" s="155">
        <v>858.90203451000002</v>
      </c>
      <c r="D157" s="155">
        <v>854.62889006</v>
      </c>
      <c r="E157" s="155">
        <v>0</v>
      </c>
      <c r="F157" s="155">
        <v>85.289035159999997</v>
      </c>
      <c r="G157" s="155">
        <v>213.22258790999999</v>
      </c>
      <c r="H157" s="155">
        <v>426.44517581999997</v>
      </c>
      <c r="I157" s="155">
        <v>0</v>
      </c>
      <c r="J157" s="155">
        <v>469.08969339999999</v>
      </c>
      <c r="K157" s="155">
        <v>554.37872856000001</v>
      </c>
      <c r="L157" s="155">
        <v>639.66776372000004</v>
      </c>
    </row>
    <row r="158" spans="1:12" ht="12.75" customHeight="1" x14ac:dyDescent="0.2">
      <c r="A158" s="154" t="s">
        <v>147</v>
      </c>
      <c r="B158" s="154">
        <v>5</v>
      </c>
      <c r="C158" s="155">
        <v>896.46825969999998</v>
      </c>
      <c r="D158" s="155">
        <v>892.00821860999997</v>
      </c>
      <c r="E158" s="155">
        <v>0</v>
      </c>
      <c r="F158" s="155">
        <v>85.538032650000005</v>
      </c>
      <c r="G158" s="155">
        <v>213.84508163999999</v>
      </c>
      <c r="H158" s="155">
        <v>427.69016327000003</v>
      </c>
      <c r="I158" s="155">
        <v>0</v>
      </c>
      <c r="J158" s="155">
        <v>470.45917960000003</v>
      </c>
      <c r="K158" s="155">
        <v>555.99721224999996</v>
      </c>
      <c r="L158" s="155">
        <v>641.53524490999996</v>
      </c>
    </row>
    <row r="159" spans="1:12" ht="12.75" customHeight="1" x14ac:dyDescent="0.2">
      <c r="A159" s="154" t="s">
        <v>147</v>
      </c>
      <c r="B159" s="154">
        <v>6</v>
      </c>
      <c r="C159" s="155">
        <v>897.87619603999997</v>
      </c>
      <c r="D159" s="155">
        <v>893.40915028999996</v>
      </c>
      <c r="E159" s="155">
        <v>0</v>
      </c>
      <c r="F159" s="155">
        <v>86.029325909999997</v>
      </c>
      <c r="G159" s="155">
        <v>215.07331479000001</v>
      </c>
      <c r="H159" s="155">
        <v>430.14662957000002</v>
      </c>
      <c r="I159" s="155">
        <v>0</v>
      </c>
      <c r="J159" s="155">
        <v>473.16129253000003</v>
      </c>
      <c r="K159" s="155">
        <v>559.19061843999998</v>
      </c>
      <c r="L159" s="155">
        <v>645.21994436</v>
      </c>
    </row>
    <row r="160" spans="1:12" ht="12.75" customHeight="1" x14ac:dyDescent="0.2">
      <c r="A160" s="154" t="s">
        <v>147</v>
      </c>
      <c r="B160" s="154">
        <v>7</v>
      </c>
      <c r="C160" s="155">
        <v>860.34720639</v>
      </c>
      <c r="D160" s="155">
        <v>856.06687203000001</v>
      </c>
      <c r="E160" s="155">
        <v>0</v>
      </c>
      <c r="F160" s="155">
        <v>83.498001489999993</v>
      </c>
      <c r="G160" s="155">
        <v>208.74500372</v>
      </c>
      <c r="H160" s="155">
        <v>417.49000744</v>
      </c>
      <c r="I160" s="155">
        <v>0</v>
      </c>
      <c r="J160" s="155">
        <v>459.23900817999998</v>
      </c>
      <c r="K160" s="155">
        <v>542.73700967000002</v>
      </c>
      <c r="L160" s="155">
        <v>626.23501114999999</v>
      </c>
    </row>
    <row r="161" spans="1:12" ht="12.75" customHeight="1" x14ac:dyDescent="0.2">
      <c r="A161" s="154" t="s">
        <v>147</v>
      </c>
      <c r="B161" s="154">
        <v>8</v>
      </c>
      <c r="C161" s="155">
        <v>764.93060367999999</v>
      </c>
      <c r="D161" s="155">
        <v>761.12497879</v>
      </c>
      <c r="E161" s="155">
        <v>0</v>
      </c>
      <c r="F161" s="155">
        <v>76.957489899999999</v>
      </c>
      <c r="G161" s="155">
        <v>192.39372474000001</v>
      </c>
      <c r="H161" s="155">
        <v>384.78744948000002</v>
      </c>
      <c r="I161" s="155">
        <v>0</v>
      </c>
      <c r="J161" s="155">
        <v>423.26619442999998</v>
      </c>
      <c r="K161" s="155">
        <v>500.22368432000002</v>
      </c>
      <c r="L161" s="155">
        <v>577.18117422</v>
      </c>
    </row>
    <row r="162" spans="1:12" ht="12.75" customHeight="1" x14ac:dyDescent="0.2">
      <c r="A162" s="154" t="s">
        <v>147</v>
      </c>
      <c r="B162" s="154">
        <v>9</v>
      </c>
      <c r="C162" s="155">
        <v>655.32017839000002</v>
      </c>
      <c r="D162" s="155">
        <v>652.05987900000002</v>
      </c>
      <c r="E162" s="155">
        <v>0</v>
      </c>
      <c r="F162" s="155">
        <v>67.559312050000003</v>
      </c>
      <c r="G162" s="155">
        <v>168.89828012000001</v>
      </c>
      <c r="H162" s="155">
        <v>337.79656025000003</v>
      </c>
      <c r="I162" s="155">
        <v>0</v>
      </c>
      <c r="J162" s="155">
        <v>371.57621626999997</v>
      </c>
      <c r="K162" s="155">
        <v>439.13552831999999</v>
      </c>
      <c r="L162" s="155">
        <v>506.69484037000001</v>
      </c>
    </row>
    <row r="163" spans="1:12" ht="12.75" customHeight="1" x14ac:dyDescent="0.2">
      <c r="A163" s="154" t="s">
        <v>147</v>
      </c>
      <c r="B163" s="154">
        <v>10</v>
      </c>
      <c r="C163" s="155">
        <v>644.0013596</v>
      </c>
      <c r="D163" s="155">
        <v>640.79737274000001</v>
      </c>
      <c r="E163" s="155">
        <v>0</v>
      </c>
      <c r="F163" s="155">
        <v>63.186392849999997</v>
      </c>
      <c r="G163" s="155">
        <v>157.96598212999999</v>
      </c>
      <c r="H163" s="155">
        <v>315.93196425999997</v>
      </c>
      <c r="I163" s="155">
        <v>0</v>
      </c>
      <c r="J163" s="155">
        <v>347.52516068</v>
      </c>
      <c r="K163" s="155">
        <v>410.71155353</v>
      </c>
      <c r="L163" s="155">
        <v>473.89794638000001</v>
      </c>
    </row>
    <row r="164" spans="1:12" ht="12.75" customHeight="1" x14ac:dyDescent="0.2">
      <c r="A164" s="154" t="s">
        <v>147</v>
      </c>
      <c r="B164" s="154">
        <v>11</v>
      </c>
      <c r="C164" s="155">
        <v>681.92812479999998</v>
      </c>
      <c r="D164" s="155">
        <v>678.53544755999997</v>
      </c>
      <c r="E164" s="155">
        <v>0</v>
      </c>
      <c r="F164" s="155">
        <v>63.148262770000002</v>
      </c>
      <c r="G164" s="155">
        <v>157.87065693</v>
      </c>
      <c r="H164" s="155">
        <v>315.74131384999998</v>
      </c>
      <c r="I164" s="155">
        <v>0</v>
      </c>
      <c r="J164" s="155">
        <v>347.31544523999997</v>
      </c>
      <c r="K164" s="155">
        <v>410.46370801</v>
      </c>
      <c r="L164" s="155">
        <v>473.61197077999998</v>
      </c>
    </row>
    <row r="165" spans="1:12" ht="12.75" customHeight="1" x14ac:dyDescent="0.2">
      <c r="A165" s="154" t="s">
        <v>147</v>
      </c>
      <c r="B165" s="154">
        <v>12</v>
      </c>
      <c r="C165" s="155">
        <v>626.01027856999997</v>
      </c>
      <c r="D165" s="155">
        <v>622.89579957000001</v>
      </c>
      <c r="E165" s="155">
        <v>0</v>
      </c>
      <c r="F165" s="155">
        <v>61.939993880000003</v>
      </c>
      <c r="G165" s="155">
        <v>154.84998469999999</v>
      </c>
      <c r="H165" s="155">
        <v>309.69996940999999</v>
      </c>
      <c r="I165" s="155">
        <v>0</v>
      </c>
      <c r="J165" s="155">
        <v>340.66996634999998</v>
      </c>
      <c r="K165" s="155">
        <v>402.60996023000001</v>
      </c>
      <c r="L165" s="155">
        <v>464.54995410999999</v>
      </c>
    </row>
    <row r="166" spans="1:12" ht="12.75" customHeight="1" x14ac:dyDescent="0.2">
      <c r="A166" s="154" t="s">
        <v>147</v>
      </c>
      <c r="B166" s="154">
        <v>13</v>
      </c>
      <c r="C166" s="155">
        <v>604.42581060999998</v>
      </c>
      <c r="D166" s="155">
        <v>601.41871702000003</v>
      </c>
      <c r="E166" s="155">
        <v>0</v>
      </c>
      <c r="F166" s="155">
        <v>61.364889759999997</v>
      </c>
      <c r="G166" s="155">
        <v>153.41222439000001</v>
      </c>
      <c r="H166" s="155">
        <v>306.82444879000002</v>
      </c>
      <c r="I166" s="155">
        <v>0</v>
      </c>
      <c r="J166" s="155">
        <v>337.50689366</v>
      </c>
      <c r="K166" s="155">
        <v>398.87178341999999</v>
      </c>
      <c r="L166" s="155">
        <v>460.23667318000003</v>
      </c>
    </row>
    <row r="167" spans="1:12" ht="12.75" customHeight="1" x14ac:dyDescent="0.2">
      <c r="A167" s="154" t="s">
        <v>147</v>
      </c>
      <c r="B167" s="154">
        <v>14</v>
      </c>
      <c r="C167" s="155">
        <v>600.48700092000001</v>
      </c>
      <c r="D167" s="155">
        <v>597.49950339999998</v>
      </c>
      <c r="E167" s="155">
        <v>0</v>
      </c>
      <c r="F167" s="155">
        <v>60.926399529999998</v>
      </c>
      <c r="G167" s="155">
        <v>152.31599882</v>
      </c>
      <c r="H167" s="155">
        <v>304.63199763</v>
      </c>
      <c r="I167" s="155">
        <v>0</v>
      </c>
      <c r="J167" s="155">
        <v>335.09519739000001</v>
      </c>
      <c r="K167" s="155">
        <v>396.02159691999998</v>
      </c>
      <c r="L167" s="155">
        <v>456.94799645000001</v>
      </c>
    </row>
    <row r="168" spans="1:12" ht="12.75" customHeight="1" x14ac:dyDescent="0.2">
      <c r="A168" s="154" t="s">
        <v>147</v>
      </c>
      <c r="B168" s="154">
        <v>15</v>
      </c>
      <c r="C168" s="155">
        <v>612.59762822000005</v>
      </c>
      <c r="D168" s="155">
        <v>609.54987883000001</v>
      </c>
      <c r="E168" s="155">
        <v>0</v>
      </c>
      <c r="F168" s="155">
        <v>60.120615290000003</v>
      </c>
      <c r="G168" s="155">
        <v>150.30153823000001</v>
      </c>
      <c r="H168" s="155">
        <v>300.60307646000001</v>
      </c>
      <c r="I168" s="155">
        <v>0</v>
      </c>
      <c r="J168" s="155">
        <v>330.66338410999998</v>
      </c>
      <c r="K168" s="155">
        <v>390.78399940000003</v>
      </c>
      <c r="L168" s="155">
        <v>450.90461469000002</v>
      </c>
    </row>
    <row r="169" spans="1:12" ht="12.75" customHeight="1" x14ac:dyDescent="0.2">
      <c r="A169" s="154" t="s">
        <v>147</v>
      </c>
      <c r="B169" s="154">
        <v>16</v>
      </c>
      <c r="C169" s="155">
        <v>687.71104361000005</v>
      </c>
      <c r="D169" s="155">
        <v>684.28959563000001</v>
      </c>
      <c r="E169" s="155">
        <v>0</v>
      </c>
      <c r="F169" s="155">
        <v>59.79454509</v>
      </c>
      <c r="G169" s="155">
        <v>149.48636273</v>
      </c>
      <c r="H169" s="155">
        <v>298.97272545999999</v>
      </c>
      <c r="I169" s="155">
        <v>0</v>
      </c>
      <c r="J169" s="155">
        <v>328.86999800000001</v>
      </c>
      <c r="K169" s="155">
        <v>388.66454309</v>
      </c>
      <c r="L169" s="155">
        <v>448.45908817999998</v>
      </c>
    </row>
    <row r="170" spans="1:12" ht="12.75" customHeight="1" x14ac:dyDescent="0.2">
      <c r="A170" s="154" t="s">
        <v>147</v>
      </c>
      <c r="B170" s="154">
        <v>17</v>
      </c>
      <c r="C170" s="155">
        <v>593.51127984000004</v>
      </c>
      <c r="D170" s="155">
        <v>590.55848739999999</v>
      </c>
      <c r="E170" s="155">
        <v>0</v>
      </c>
      <c r="F170" s="155">
        <v>59.140397739999997</v>
      </c>
      <c r="G170" s="155">
        <v>147.85099434</v>
      </c>
      <c r="H170" s="155">
        <v>295.70198869000001</v>
      </c>
      <c r="I170" s="155">
        <v>0</v>
      </c>
      <c r="J170" s="155">
        <v>325.27218755000001</v>
      </c>
      <c r="K170" s="155">
        <v>384.41258528999998</v>
      </c>
      <c r="L170" s="155">
        <v>443.55298303000001</v>
      </c>
    </row>
    <row r="171" spans="1:12" ht="12.75" customHeight="1" x14ac:dyDescent="0.2">
      <c r="A171" s="154" t="s">
        <v>147</v>
      </c>
      <c r="B171" s="154">
        <v>18</v>
      </c>
      <c r="C171" s="155">
        <v>588.35176340999999</v>
      </c>
      <c r="D171" s="155">
        <v>585.42464021000001</v>
      </c>
      <c r="E171" s="155">
        <v>0</v>
      </c>
      <c r="F171" s="155">
        <v>59.03121711</v>
      </c>
      <c r="G171" s="155">
        <v>147.57804277</v>
      </c>
      <c r="H171" s="155">
        <v>295.15608555</v>
      </c>
      <c r="I171" s="155">
        <v>0</v>
      </c>
      <c r="J171" s="155">
        <v>324.67169410000002</v>
      </c>
      <c r="K171" s="155">
        <v>383.70291121000002</v>
      </c>
      <c r="L171" s="155">
        <v>442.73412832000002</v>
      </c>
    </row>
    <row r="172" spans="1:12" ht="12.75" customHeight="1" x14ac:dyDescent="0.2">
      <c r="A172" s="154" t="s">
        <v>147</v>
      </c>
      <c r="B172" s="154">
        <v>19</v>
      </c>
      <c r="C172" s="155">
        <v>597.35627928999997</v>
      </c>
      <c r="D172" s="155">
        <v>594.38435749999996</v>
      </c>
      <c r="E172" s="155">
        <v>0</v>
      </c>
      <c r="F172" s="155">
        <v>59.461015070000002</v>
      </c>
      <c r="G172" s="155">
        <v>148.65253766999999</v>
      </c>
      <c r="H172" s="155">
        <v>297.30507533000002</v>
      </c>
      <c r="I172" s="155">
        <v>0</v>
      </c>
      <c r="J172" s="155">
        <v>327.03558285999998</v>
      </c>
      <c r="K172" s="155">
        <v>386.49659793000001</v>
      </c>
      <c r="L172" s="155">
        <v>445.95761299999998</v>
      </c>
    </row>
    <row r="173" spans="1:12" ht="12.75" customHeight="1" x14ac:dyDescent="0.2">
      <c r="A173" s="154" t="s">
        <v>147</v>
      </c>
      <c r="B173" s="154">
        <v>20</v>
      </c>
      <c r="C173" s="155">
        <v>584.14505861999999</v>
      </c>
      <c r="D173" s="155">
        <v>581.23886430000005</v>
      </c>
      <c r="E173" s="155">
        <v>0</v>
      </c>
      <c r="F173" s="155">
        <v>59.398164639999997</v>
      </c>
      <c r="G173" s="155">
        <v>148.49541159</v>
      </c>
      <c r="H173" s="155">
        <v>296.99082319000001</v>
      </c>
      <c r="I173" s="155">
        <v>0</v>
      </c>
      <c r="J173" s="155">
        <v>326.68990550000001</v>
      </c>
      <c r="K173" s="155">
        <v>386.08807014000001</v>
      </c>
      <c r="L173" s="155">
        <v>445.48623478000002</v>
      </c>
    </row>
    <row r="174" spans="1:12" ht="12.75" customHeight="1" x14ac:dyDescent="0.2">
      <c r="A174" s="154" t="s">
        <v>147</v>
      </c>
      <c r="B174" s="154">
        <v>21</v>
      </c>
      <c r="C174" s="155">
        <v>601.88954926999997</v>
      </c>
      <c r="D174" s="155">
        <v>598.89507390000006</v>
      </c>
      <c r="E174" s="155">
        <v>0</v>
      </c>
      <c r="F174" s="155">
        <v>60.3985682</v>
      </c>
      <c r="G174" s="155">
        <v>150.99642051000001</v>
      </c>
      <c r="H174" s="155">
        <v>301.99284102000001</v>
      </c>
      <c r="I174" s="155">
        <v>0</v>
      </c>
      <c r="J174" s="155">
        <v>332.19212512000001</v>
      </c>
      <c r="K174" s="155">
        <v>392.59069332000001</v>
      </c>
      <c r="L174" s="155">
        <v>452.98926152000001</v>
      </c>
    </row>
    <row r="175" spans="1:12" ht="12.75" customHeight="1" x14ac:dyDescent="0.2">
      <c r="A175" s="154" t="s">
        <v>147</v>
      </c>
      <c r="B175" s="154">
        <v>22</v>
      </c>
      <c r="C175" s="155">
        <v>618.81473243000005</v>
      </c>
      <c r="D175" s="155">
        <v>615.73605216999999</v>
      </c>
      <c r="E175" s="155">
        <v>0</v>
      </c>
      <c r="F175" s="155">
        <v>63.237802940000002</v>
      </c>
      <c r="G175" s="155">
        <v>158.09450734000001</v>
      </c>
      <c r="H175" s="155">
        <v>316.18901468000001</v>
      </c>
      <c r="I175" s="155">
        <v>0</v>
      </c>
      <c r="J175" s="155">
        <v>347.80791614999998</v>
      </c>
      <c r="K175" s="155">
        <v>411.04571908000003</v>
      </c>
      <c r="L175" s="155">
        <v>474.28352202000002</v>
      </c>
    </row>
    <row r="176" spans="1:12" ht="12.75" customHeight="1" x14ac:dyDescent="0.2">
      <c r="A176" s="154" t="s">
        <v>147</v>
      </c>
      <c r="B176" s="154">
        <v>23</v>
      </c>
      <c r="C176" s="155">
        <v>571.29864312999996</v>
      </c>
      <c r="D176" s="155">
        <v>568.45636132000004</v>
      </c>
      <c r="E176" s="155">
        <v>0</v>
      </c>
      <c r="F176" s="155">
        <v>58.76521606</v>
      </c>
      <c r="G176" s="155">
        <v>146.91304015</v>
      </c>
      <c r="H176" s="155">
        <v>293.8260803</v>
      </c>
      <c r="I176" s="155">
        <v>0</v>
      </c>
      <c r="J176" s="155">
        <v>323.20868832000002</v>
      </c>
      <c r="K176" s="155">
        <v>381.97390438000002</v>
      </c>
      <c r="L176" s="155">
        <v>440.73912044000002</v>
      </c>
    </row>
    <row r="177" spans="1:12" ht="12.75" customHeight="1" x14ac:dyDescent="0.2">
      <c r="A177" s="154" t="s">
        <v>147</v>
      </c>
      <c r="B177" s="154">
        <v>24</v>
      </c>
      <c r="C177" s="155">
        <v>596.48862521000001</v>
      </c>
      <c r="D177" s="155">
        <v>593.52102010999999</v>
      </c>
      <c r="E177" s="155">
        <v>0</v>
      </c>
      <c r="F177" s="155">
        <v>61.633884219999999</v>
      </c>
      <c r="G177" s="155">
        <v>154.08471054</v>
      </c>
      <c r="H177" s="155">
        <v>308.16942109000001</v>
      </c>
      <c r="I177" s="155">
        <v>0</v>
      </c>
      <c r="J177" s="155">
        <v>338.98636319000002</v>
      </c>
      <c r="K177" s="155">
        <v>400.62024740999999</v>
      </c>
      <c r="L177" s="155">
        <v>462.25413163000002</v>
      </c>
    </row>
    <row r="178" spans="1:12" ht="12.75" customHeight="1" x14ac:dyDescent="0.2">
      <c r="A178" s="154" t="s">
        <v>148</v>
      </c>
      <c r="B178" s="154">
        <v>1</v>
      </c>
      <c r="C178" s="155">
        <v>657.14356931999998</v>
      </c>
      <c r="D178" s="155">
        <v>653.87419833000001</v>
      </c>
      <c r="E178" s="155">
        <v>0</v>
      </c>
      <c r="F178" s="155">
        <v>69.355747260000001</v>
      </c>
      <c r="G178" s="155">
        <v>173.38936815</v>
      </c>
      <c r="H178" s="155">
        <v>346.77873629999999</v>
      </c>
      <c r="I178" s="155">
        <v>0</v>
      </c>
      <c r="J178" s="155">
        <v>381.45660992000001</v>
      </c>
      <c r="K178" s="155">
        <v>450.81235717999999</v>
      </c>
      <c r="L178" s="155">
        <v>520.16810443999998</v>
      </c>
    </row>
    <row r="179" spans="1:12" ht="12.75" customHeight="1" x14ac:dyDescent="0.2">
      <c r="A179" s="154" t="s">
        <v>148</v>
      </c>
      <c r="B179" s="154">
        <v>2</v>
      </c>
      <c r="C179" s="155">
        <v>751.94576169000004</v>
      </c>
      <c r="D179" s="155">
        <v>748.20473800000002</v>
      </c>
      <c r="E179" s="155">
        <v>0</v>
      </c>
      <c r="F179" s="155">
        <v>76.804878579999993</v>
      </c>
      <c r="G179" s="155">
        <v>192.01219644</v>
      </c>
      <c r="H179" s="155">
        <v>384.02439289</v>
      </c>
      <c r="I179" s="155">
        <v>0</v>
      </c>
      <c r="J179" s="155">
        <v>422.42683217000001</v>
      </c>
      <c r="K179" s="155">
        <v>499.23171074999999</v>
      </c>
      <c r="L179" s="155">
        <v>576.03658932999997</v>
      </c>
    </row>
    <row r="180" spans="1:12" ht="12.75" customHeight="1" x14ac:dyDescent="0.2">
      <c r="A180" s="154" t="s">
        <v>148</v>
      </c>
      <c r="B180" s="154">
        <v>3</v>
      </c>
      <c r="C180" s="155">
        <v>818.26311056999998</v>
      </c>
      <c r="D180" s="155">
        <v>814.19214982000005</v>
      </c>
      <c r="E180" s="155">
        <v>0</v>
      </c>
      <c r="F180" s="155">
        <v>82.949960099999998</v>
      </c>
      <c r="G180" s="155">
        <v>207.37490025</v>
      </c>
      <c r="H180" s="155">
        <v>414.74980049999999</v>
      </c>
      <c r="I180" s="155">
        <v>0</v>
      </c>
      <c r="J180" s="155">
        <v>456.22478054999999</v>
      </c>
      <c r="K180" s="155">
        <v>539.17474064999999</v>
      </c>
      <c r="L180" s="155">
        <v>622.12470074999999</v>
      </c>
    </row>
    <row r="181" spans="1:12" ht="12.75" customHeight="1" x14ac:dyDescent="0.2">
      <c r="A181" s="154" t="s">
        <v>148</v>
      </c>
      <c r="B181" s="154">
        <v>4</v>
      </c>
      <c r="C181" s="155">
        <v>853.06237572999999</v>
      </c>
      <c r="D181" s="155">
        <v>848.81828430999997</v>
      </c>
      <c r="E181" s="155">
        <v>0</v>
      </c>
      <c r="F181" s="155">
        <v>85.514821699999999</v>
      </c>
      <c r="G181" s="155">
        <v>213.78705425999999</v>
      </c>
      <c r="H181" s="155">
        <v>427.57410851999998</v>
      </c>
      <c r="I181" s="155">
        <v>0</v>
      </c>
      <c r="J181" s="155">
        <v>470.33151937000002</v>
      </c>
      <c r="K181" s="155">
        <v>555.84634106999999</v>
      </c>
      <c r="L181" s="155">
        <v>641.36116276999996</v>
      </c>
    </row>
    <row r="182" spans="1:12" ht="12.75" customHeight="1" x14ac:dyDescent="0.2">
      <c r="A182" s="154" t="s">
        <v>148</v>
      </c>
      <c r="B182" s="154">
        <v>5</v>
      </c>
      <c r="C182" s="155">
        <v>863.31164349000005</v>
      </c>
      <c r="D182" s="155">
        <v>859.01656069000001</v>
      </c>
      <c r="E182" s="155">
        <v>0</v>
      </c>
      <c r="F182" s="155">
        <v>85.727642309999993</v>
      </c>
      <c r="G182" s="155">
        <v>214.31910578</v>
      </c>
      <c r="H182" s="155">
        <v>428.63821156</v>
      </c>
      <c r="I182" s="155">
        <v>0</v>
      </c>
      <c r="J182" s="155">
        <v>471.50203271999999</v>
      </c>
      <c r="K182" s="155">
        <v>557.22967502999995</v>
      </c>
      <c r="L182" s="155">
        <v>642.95731734000003</v>
      </c>
    </row>
    <row r="183" spans="1:12" ht="12.75" customHeight="1" x14ac:dyDescent="0.2">
      <c r="A183" s="154" t="s">
        <v>148</v>
      </c>
      <c r="B183" s="154">
        <v>6</v>
      </c>
      <c r="C183" s="155">
        <v>871.22879922000004</v>
      </c>
      <c r="D183" s="155">
        <v>866.89432757999998</v>
      </c>
      <c r="E183" s="155">
        <v>0</v>
      </c>
      <c r="F183" s="155">
        <v>86.677311750000001</v>
      </c>
      <c r="G183" s="155">
        <v>216.69327938000001</v>
      </c>
      <c r="H183" s="155">
        <v>433.38655876000001</v>
      </c>
      <c r="I183" s="155">
        <v>0</v>
      </c>
      <c r="J183" s="155">
        <v>476.72521463999999</v>
      </c>
      <c r="K183" s="155">
        <v>563.40252639000005</v>
      </c>
      <c r="L183" s="155">
        <v>650.07983813999999</v>
      </c>
    </row>
    <row r="184" spans="1:12" ht="12.75" customHeight="1" x14ac:dyDescent="0.2">
      <c r="A184" s="154" t="s">
        <v>148</v>
      </c>
      <c r="B184" s="154">
        <v>7</v>
      </c>
      <c r="C184" s="155">
        <v>827.41415151000001</v>
      </c>
      <c r="D184" s="155">
        <v>823.29766318999998</v>
      </c>
      <c r="E184" s="155">
        <v>0</v>
      </c>
      <c r="F184" s="155">
        <v>84.36201398</v>
      </c>
      <c r="G184" s="155">
        <v>210.90503495999999</v>
      </c>
      <c r="H184" s="155">
        <v>421.81006991999999</v>
      </c>
      <c r="I184" s="155">
        <v>0</v>
      </c>
      <c r="J184" s="155">
        <v>463.99107691</v>
      </c>
      <c r="K184" s="155">
        <v>548.35309088999998</v>
      </c>
      <c r="L184" s="155">
        <v>632.71510487</v>
      </c>
    </row>
    <row r="185" spans="1:12" ht="12.75" customHeight="1" x14ac:dyDescent="0.2">
      <c r="A185" s="154" t="s">
        <v>148</v>
      </c>
      <c r="B185" s="154">
        <v>8</v>
      </c>
      <c r="C185" s="155">
        <v>787.68535348</v>
      </c>
      <c r="D185" s="155">
        <v>783.76652088000003</v>
      </c>
      <c r="E185" s="155">
        <v>0</v>
      </c>
      <c r="F185" s="155">
        <v>78.380912850000001</v>
      </c>
      <c r="G185" s="155">
        <v>195.95228212000001</v>
      </c>
      <c r="H185" s="155">
        <v>391.90456423000001</v>
      </c>
      <c r="I185" s="155">
        <v>0</v>
      </c>
      <c r="J185" s="155">
        <v>431.09502064999998</v>
      </c>
      <c r="K185" s="155">
        <v>509.4759335</v>
      </c>
      <c r="L185" s="155">
        <v>587.85684634999996</v>
      </c>
    </row>
    <row r="186" spans="1:12" ht="12.75" customHeight="1" x14ac:dyDescent="0.2">
      <c r="A186" s="154" t="s">
        <v>148</v>
      </c>
      <c r="B186" s="154">
        <v>9</v>
      </c>
      <c r="C186" s="155">
        <v>691.71311179999998</v>
      </c>
      <c r="D186" s="155">
        <v>688.27175303000001</v>
      </c>
      <c r="E186" s="155">
        <v>0</v>
      </c>
      <c r="F186" s="155">
        <v>68.718385280000007</v>
      </c>
      <c r="G186" s="155">
        <v>171.79596319000001</v>
      </c>
      <c r="H186" s="155">
        <v>343.59192639000003</v>
      </c>
      <c r="I186" s="155">
        <v>0</v>
      </c>
      <c r="J186" s="155">
        <v>377.95111902000002</v>
      </c>
      <c r="K186" s="155">
        <v>446.66950430000003</v>
      </c>
      <c r="L186" s="155">
        <v>515.38788957999998</v>
      </c>
    </row>
    <row r="187" spans="1:12" ht="12.75" customHeight="1" x14ac:dyDescent="0.2">
      <c r="A187" s="154" t="s">
        <v>148</v>
      </c>
      <c r="B187" s="154">
        <v>10</v>
      </c>
      <c r="C187" s="155">
        <v>630.04625295999995</v>
      </c>
      <c r="D187" s="155">
        <v>626.91169448999995</v>
      </c>
      <c r="E187" s="155">
        <v>0</v>
      </c>
      <c r="F187" s="155">
        <v>61.932968340000002</v>
      </c>
      <c r="G187" s="155">
        <v>154.83242085000001</v>
      </c>
      <c r="H187" s="155">
        <v>309.66484170000001</v>
      </c>
      <c r="I187" s="155">
        <v>0</v>
      </c>
      <c r="J187" s="155">
        <v>340.63132587000001</v>
      </c>
      <c r="K187" s="155">
        <v>402.56429421000001</v>
      </c>
      <c r="L187" s="155">
        <v>464.49726255000002</v>
      </c>
    </row>
    <row r="188" spans="1:12" ht="12.75" customHeight="1" x14ac:dyDescent="0.2">
      <c r="A188" s="154" t="s">
        <v>148</v>
      </c>
      <c r="B188" s="154">
        <v>11</v>
      </c>
      <c r="C188" s="155">
        <v>665.72846399000002</v>
      </c>
      <c r="D188" s="155">
        <v>662.41638207999995</v>
      </c>
      <c r="E188" s="155">
        <v>0</v>
      </c>
      <c r="F188" s="155">
        <v>62.382073060000003</v>
      </c>
      <c r="G188" s="155">
        <v>155.95518265000001</v>
      </c>
      <c r="H188" s="155">
        <v>311.91036530999997</v>
      </c>
      <c r="I188" s="155">
        <v>0</v>
      </c>
      <c r="J188" s="155">
        <v>343.10140183999999</v>
      </c>
      <c r="K188" s="155">
        <v>405.48347489999998</v>
      </c>
      <c r="L188" s="155">
        <v>467.86554796000001</v>
      </c>
    </row>
    <row r="189" spans="1:12" ht="12.75" customHeight="1" x14ac:dyDescent="0.2">
      <c r="A189" s="154" t="s">
        <v>148</v>
      </c>
      <c r="B189" s="154">
        <v>12</v>
      </c>
      <c r="C189" s="155">
        <v>637.40270840999995</v>
      </c>
      <c r="D189" s="155">
        <v>634.23155066000004</v>
      </c>
      <c r="E189" s="155">
        <v>0</v>
      </c>
      <c r="F189" s="155">
        <v>63.667180899999998</v>
      </c>
      <c r="G189" s="155">
        <v>159.16795224000001</v>
      </c>
      <c r="H189" s="155">
        <v>318.33590449000002</v>
      </c>
      <c r="I189" s="155">
        <v>0</v>
      </c>
      <c r="J189" s="155">
        <v>350.16949492999998</v>
      </c>
      <c r="K189" s="155">
        <v>413.83667582999999</v>
      </c>
      <c r="L189" s="155">
        <v>477.50385673</v>
      </c>
    </row>
    <row r="190" spans="1:12" ht="12.75" customHeight="1" x14ac:dyDescent="0.2">
      <c r="A190" s="154" t="s">
        <v>148</v>
      </c>
      <c r="B190" s="154">
        <v>13</v>
      </c>
      <c r="C190" s="155">
        <v>599.26686322</v>
      </c>
      <c r="D190" s="155">
        <v>596.28543604000004</v>
      </c>
      <c r="E190" s="155">
        <v>0</v>
      </c>
      <c r="F190" s="155">
        <v>62.958130869999998</v>
      </c>
      <c r="G190" s="155">
        <v>157.39532717</v>
      </c>
      <c r="H190" s="155">
        <v>314.79065433</v>
      </c>
      <c r="I190" s="155">
        <v>0</v>
      </c>
      <c r="J190" s="155">
        <v>346.26971975999999</v>
      </c>
      <c r="K190" s="155">
        <v>409.22785062999998</v>
      </c>
      <c r="L190" s="155">
        <v>472.18598150000003</v>
      </c>
    </row>
    <row r="191" spans="1:12" ht="12.75" customHeight="1" x14ac:dyDescent="0.2">
      <c r="A191" s="154" t="s">
        <v>148</v>
      </c>
      <c r="B191" s="154">
        <v>14</v>
      </c>
      <c r="C191" s="155">
        <v>605.00164108000001</v>
      </c>
      <c r="D191" s="155">
        <v>601.99168267000005</v>
      </c>
      <c r="E191" s="155">
        <v>0</v>
      </c>
      <c r="F191" s="155">
        <v>60.360441020000003</v>
      </c>
      <c r="G191" s="155">
        <v>150.90110254999999</v>
      </c>
      <c r="H191" s="155">
        <v>301.80220508999997</v>
      </c>
      <c r="I191" s="155">
        <v>0</v>
      </c>
      <c r="J191" s="155">
        <v>331.9824256</v>
      </c>
      <c r="K191" s="155">
        <v>392.34286662</v>
      </c>
      <c r="L191" s="155">
        <v>452.70330763999999</v>
      </c>
    </row>
    <row r="192" spans="1:12" ht="12.75" customHeight="1" x14ac:dyDescent="0.2">
      <c r="A192" s="154" t="s">
        <v>148</v>
      </c>
      <c r="B192" s="154">
        <v>15</v>
      </c>
      <c r="C192" s="155">
        <v>710.24524898000004</v>
      </c>
      <c r="D192" s="155">
        <v>706.71169053000006</v>
      </c>
      <c r="E192" s="155">
        <v>0</v>
      </c>
      <c r="F192" s="155">
        <v>59.937004979999998</v>
      </c>
      <c r="G192" s="155">
        <v>149.84251244000001</v>
      </c>
      <c r="H192" s="155">
        <v>299.68502488000001</v>
      </c>
      <c r="I192" s="155">
        <v>0</v>
      </c>
      <c r="J192" s="155">
        <v>329.65352736</v>
      </c>
      <c r="K192" s="155">
        <v>389.59053233999998</v>
      </c>
      <c r="L192" s="155">
        <v>449.52753731000001</v>
      </c>
    </row>
    <row r="193" spans="1:12" ht="12.75" customHeight="1" x14ac:dyDescent="0.2">
      <c r="A193" s="154" t="s">
        <v>148</v>
      </c>
      <c r="B193" s="154">
        <v>16</v>
      </c>
      <c r="C193" s="155">
        <v>629.3312439</v>
      </c>
      <c r="D193" s="155">
        <v>626.20024268999998</v>
      </c>
      <c r="E193" s="155">
        <v>0</v>
      </c>
      <c r="F193" s="155">
        <v>59.723228400000004</v>
      </c>
      <c r="G193" s="155">
        <v>149.30807099</v>
      </c>
      <c r="H193" s="155">
        <v>298.61614198000001</v>
      </c>
      <c r="I193" s="155">
        <v>0</v>
      </c>
      <c r="J193" s="155">
        <v>328.47775617000002</v>
      </c>
      <c r="K193" s="155">
        <v>388.20098457</v>
      </c>
      <c r="L193" s="155">
        <v>447.92421295999998</v>
      </c>
    </row>
    <row r="194" spans="1:12" ht="12.75" customHeight="1" x14ac:dyDescent="0.2">
      <c r="A194" s="154" t="s">
        <v>148</v>
      </c>
      <c r="B194" s="154">
        <v>17</v>
      </c>
      <c r="C194" s="155">
        <v>625.96521088999998</v>
      </c>
      <c r="D194" s="155">
        <v>622.85095610999997</v>
      </c>
      <c r="E194" s="155">
        <v>0</v>
      </c>
      <c r="F194" s="155">
        <v>59.544672980000001</v>
      </c>
      <c r="G194" s="155">
        <v>148.86168244000001</v>
      </c>
      <c r="H194" s="155">
        <v>297.72336488000002</v>
      </c>
      <c r="I194" s="155">
        <v>0</v>
      </c>
      <c r="J194" s="155">
        <v>327.49570137000001</v>
      </c>
      <c r="K194" s="155">
        <v>387.04037434000003</v>
      </c>
      <c r="L194" s="155">
        <v>446.58504732</v>
      </c>
    </row>
    <row r="195" spans="1:12" ht="12.75" customHeight="1" x14ac:dyDescent="0.2">
      <c r="A195" s="154" t="s">
        <v>148</v>
      </c>
      <c r="B195" s="154">
        <v>18</v>
      </c>
      <c r="C195" s="155">
        <v>655.75278843000001</v>
      </c>
      <c r="D195" s="155">
        <v>652.49033674999998</v>
      </c>
      <c r="E195" s="155">
        <v>0</v>
      </c>
      <c r="F195" s="155">
        <v>60.034683299999998</v>
      </c>
      <c r="G195" s="155">
        <v>150.08670824999999</v>
      </c>
      <c r="H195" s="155">
        <v>300.17341649999997</v>
      </c>
      <c r="I195" s="155">
        <v>0</v>
      </c>
      <c r="J195" s="155">
        <v>330.19075815000002</v>
      </c>
      <c r="K195" s="155">
        <v>390.22544145000001</v>
      </c>
      <c r="L195" s="155">
        <v>450.26012474999999</v>
      </c>
    </row>
    <row r="196" spans="1:12" ht="12.75" customHeight="1" x14ac:dyDescent="0.2">
      <c r="A196" s="154" t="s">
        <v>148</v>
      </c>
      <c r="B196" s="154">
        <v>19</v>
      </c>
      <c r="C196" s="155">
        <v>705.38947745999997</v>
      </c>
      <c r="D196" s="155">
        <v>701.88007706999997</v>
      </c>
      <c r="E196" s="155">
        <v>0</v>
      </c>
      <c r="F196" s="155">
        <v>60.638903929999998</v>
      </c>
      <c r="G196" s="155">
        <v>151.59725982</v>
      </c>
      <c r="H196" s="155">
        <v>303.19451965000002</v>
      </c>
      <c r="I196" s="155">
        <v>0</v>
      </c>
      <c r="J196" s="155">
        <v>333.51397161</v>
      </c>
      <c r="K196" s="155">
        <v>394.15287554000003</v>
      </c>
      <c r="L196" s="155">
        <v>454.79177946999999</v>
      </c>
    </row>
    <row r="197" spans="1:12" ht="12.75" customHeight="1" x14ac:dyDescent="0.2">
      <c r="A197" s="154" t="s">
        <v>148</v>
      </c>
      <c r="B197" s="154">
        <v>20</v>
      </c>
      <c r="C197" s="155">
        <v>629.61856149000005</v>
      </c>
      <c r="D197" s="155">
        <v>626.48613083999999</v>
      </c>
      <c r="E197" s="155">
        <v>0</v>
      </c>
      <c r="F197" s="155">
        <v>59.677873349999999</v>
      </c>
      <c r="G197" s="155">
        <v>149.19468337999999</v>
      </c>
      <c r="H197" s="155">
        <v>298.38936676999998</v>
      </c>
      <c r="I197" s="155">
        <v>0</v>
      </c>
      <c r="J197" s="155">
        <v>328.22830343999999</v>
      </c>
      <c r="K197" s="155">
        <v>387.90617679000002</v>
      </c>
      <c r="L197" s="155">
        <v>447.58405015</v>
      </c>
    </row>
    <row r="198" spans="1:12" ht="12.75" customHeight="1" x14ac:dyDescent="0.2">
      <c r="A198" s="154" t="s">
        <v>148</v>
      </c>
      <c r="B198" s="154">
        <v>21</v>
      </c>
      <c r="C198" s="155">
        <v>640.14033804999997</v>
      </c>
      <c r="D198" s="155">
        <v>636.95556024999996</v>
      </c>
      <c r="E198" s="155">
        <v>0</v>
      </c>
      <c r="F198" s="155">
        <v>61.183120199999998</v>
      </c>
      <c r="G198" s="155">
        <v>152.95780051</v>
      </c>
      <c r="H198" s="155">
        <v>305.91560102</v>
      </c>
      <c r="I198" s="155">
        <v>0</v>
      </c>
      <c r="J198" s="155">
        <v>336.50716111999998</v>
      </c>
      <c r="K198" s="155">
        <v>397.69028133</v>
      </c>
      <c r="L198" s="155">
        <v>458.87340153000002</v>
      </c>
    </row>
    <row r="199" spans="1:12" ht="12.75" customHeight="1" x14ac:dyDescent="0.2">
      <c r="A199" s="154" t="s">
        <v>148</v>
      </c>
      <c r="B199" s="154">
        <v>22</v>
      </c>
      <c r="C199" s="155">
        <v>653.99264036</v>
      </c>
      <c r="D199" s="155">
        <v>650.73894562999999</v>
      </c>
      <c r="E199" s="155">
        <v>0</v>
      </c>
      <c r="F199" s="155">
        <v>63.007798409999999</v>
      </c>
      <c r="G199" s="155">
        <v>157.51949603</v>
      </c>
      <c r="H199" s="155">
        <v>315.03899206</v>
      </c>
      <c r="I199" s="155">
        <v>0</v>
      </c>
      <c r="J199" s="155">
        <v>346.54289125999998</v>
      </c>
      <c r="K199" s="155">
        <v>409.55068967</v>
      </c>
      <c r="L199" s="155">
        <v>472.55848808000002</v>
      </c>
    </row>
    <row r="200" spans="1:12" ht="12.75" customHeight="1" x14ac:dyDescent="0.2">
      <c r="A200" s="154" t="s">
        <v>148</v>
      </c>
      <c r="B200" s="154">
        <v>23</v>
      </c>
      <c r="C200" s="155">
        <v>627.31592784999998</v>
      </c>
      <c r="D200" s="155">
        <v>624.19495308</v>
      </c>
      <c r="E200" s="155">
        <v>0</v>
      </c>
      <c r="F200" s="155">
        <v>59.785171769999998</v>
      </c>
      <c r="G200" s="155">
        <v>149.46292943</v>
      </c>
      <c r="H200" s="155">
        <v>298.92585887000001</v>
      </c>
      <c r="I200" s="155">
        <v>0</v>
      </c>
      <c r="J200" s="155">
        <v>328.81844475000003</v>
      </c>
      <c r="K200" s="155">
        <v>388.60361652</v>
      </c>
      <c r="L200" s="155">
        <v>448.38878829999999</v>
      </c>
    </row>
    <row r="201" spans="1:12" ht="12.75" customHeight="1" x14ac:dyDescent="0.2">
      <c r="A201" s="154" t="s">
        <v>148</v>
      </c>
      <c r="B201" s="154">
        <v>24</v>
      </c>
      <c r="C201" s="155">
        <v>590.47735564000004</v>
      </c>
      <c r="D201" s="155">
        <v>587.53965734999997</v>
      </c>
      <c r="E201" s="155">
        <v>0</v>
      </c>
      <c r="F201" s="155">
        <v>61.232733349999997</v>
      </c>
      <c r="G201" s="155">
        <v>153.08183337</v>
      </c>
      <c r="H201" s="155">
        <v>306.16366675</v>
      </c>
      <c r="I201" s="155">
        <v>0</v>
      </c>
      <c r="J201" s="155">
        <v>336.78003342</v>
      </c>
      <c r="K201" s="155">
        <v>398.01276676999998</v>
      </c>
      <c r="L201" s="155">
        <v>459.24550011999997</v>
      </c>
    </row>
    <row r="202" spans="1:12" ht="12.75" customHeight="1" x14ac:dyDescent="0.2">
      <c r="A202" s="154" t="s">
        <v>149</v>
      </c>
      <c r="B202" s="154">
        <v>1</v>
      </c>
      <c r="C202" s="155">
        <v>630.01521872000001</v>
      </c>
      <c r="D202" s="155">
        <v>626.88081465000005</v>
      </c>
      <c r="E202" s="155">
        <v>0</v>
      </c>
      <c r="F202" s="155">
        <v>69.618194520000003</v>
      </c>
      <c r="G202" s="155">
        <v>174.04548629000001</v>
      </c>
      <c r="H202" s="155">
        <v>348.09097258999998</v>
      </c>
      <c r="I202" s="155">
        <v>0</v>
      </c>
      <c r="J202" s="155">
        <v>382.90006984000001</v>
      </c>
      <c r="K202" s="155">
        <v>452.51826435999999</v>
      </c>
      <c r="L202" s="155">
        <v>522.13645887999996</v>
      </c>
    </row>
    <row r="203" spans="1:12" ht="12.75" customHeight="1" x14ac:dyDescent="0.2">
      <c r="A203" s="154" t="s">
        <v>149</v>
      </c>
      <c r="B203" s="154">
        <v>2</v>
      </c>
      <c r="C203" s="155">
        <v>713.74643732000004</v>
      </c>
      <c r="D203" s="155">
        <v>710.19546002000004</v>
      </c>
      <c r="E203" s="155">
        <v>0</v>
      </c>
      <c r="F203" s="155">
        <v>77.831957810000006</v>
      </c>
      <c r="G203" s="155">
        <v>194.57989452000001</v>
      </c>
      <c r="H203" s="155">
        <v>389.15978904000002</v>
      </c>
      <c r="I203" s="155">
        <v>0</v>
      </c>
      <c r="J203" s="155">
        <v>428.07576793999999</v>
      </c>
      <c r="K203" s="155">
        <v>505.90772575</v>
      </c>
      <c r="L203" s="155">
        <v>583.73968356</v>
      </c>
    </row>
    <row r="204" spans="1:12" ht="12.75" customHeight="1" x14ac:dyDescent="0.2">
      <c r="A204" s="154" t="s">
        <v>149</v>
      </c>
      <c r="B204" s="154">
        <v>3</v>
      </c>
      <c r="C204" s="155">
        <v>773.11041017000002</v>
      </c>
      <c r="D204" s="155">
        <v>769.26408972000002</v>
      </c>
      <c r="E204" s="155">
        <v>0</v>
      </c>
      <c r="F204" s="155">
        <v>83.177495059999998</v>
      </c>
      <c r="G204" s="155">
        <v>207.94373765</v>
      </c>
      <c r="H204" s="155">
        <v>415.88747530000001</v>
      </c>
      <c r="I204" s="155">
        <v>0</v>
      </c>
      <c r="J204" s="155">
        <v>457.47622282999998</v>
      </c>
      <c r="K204" s="155">
        <v>540.65371789000005</v>
      </c>
      <c r="L204" s="155">
        <v>623.83121295000001</v>
      </c>
    </row>
    <row r="205" spans="1:12" ht="12.75" customHeight="1" x14ac:dyDescent="0.2">
      <c r="A205" s="154" t="s">
        <v>149</v>
      </c>
      <c r="B205" s="154">
        <v>4</v>
      </c>
      <c r="C205" s="155">
        <v>819.22049393999998</v>
      </c>
      <c r="D205" s="155">
        <v>815.14477008999995</v>
      </c>
      <c r="E205" s="155">
        <v>0</v>
      </c>
      <c r="F205" s="155">
        <v>84.560931249999996</v>
      </c>
      <c r="G205" s="155">
        <v>211.40232813</v>
      </c>
      <c r="H205" s="155">
        <v>422.80465626</v>
      </c>
      <c r="I205" s="155">
        <v>0</v>
      </c>
      <c r="J205" s="155">
        <v>465.08512187999997</v>
      </c>
      <c r="K205" s="155">
        <v>549.64605313000004</v>
      </c>
      <c r="L205" s="155">
        <v>634.20698437999999</v>
      </c>
    </row>
    <row r="206" spans="1:12" ht="12.75" customHeight="1" x14ac:dyDescent="0.2">
      <c r="A206" s="154" t="s">
        <v>149</v>
      </c>
      <c r="B206" s="154">
        <v>5</v>
      </c>
      <c r="C206" s="155">
        <v>834.86118725999995</v>
      </c>
      <c r="D206" s="155">
        <v>830.70764900999995</v>
      </c>
      <c r="E206" s="155">
        <v>0</v>
      </c>
      <c r="F206" s="155">
        <v>86.095380649999996</v>
      </c>
      <c r="G206" s="155">
        <v>215.23845162999999</v>
      </c>
      <c r="H206" s="155">
        <v>430.47690325999997</v>
      </c>
      <c r="I206" s="155">
        <v>0</v>
      </c>
      <c r="J206" s="155">
        <v>473.52459358999999</v>
      </c>
      <c r="K206" s="155">
        <v>559.61997424000003</v>
      </c>
      <c r="L206" s="155">
        <v>645.71535488999996</v>
      </c>
    </row>
    <row r="207" spans="1:12" ht="12.75" customHeight="1" x14ac:dyDescent="0.2">
      <c r="A207" s="154" t="s">
        <v>149</v>
      </c>
      <c r="B207" s="154">
        <v>6</v>
      </c>
      <c r="C207" s="155">
        <v>806.40501076999999</v>
      </c>
      <c r="D207" s="155">
        <v>802.39304554</v>
      </c>
      <c r="E207" s="155">
        <v>0</v>
      </c>
      <c r="F207" s="155">
        <v>85.564379759999994</v>
      </c>
      <c r="G207" s="155">
        <v>213.91094939999999</v>
      </c>
      <c r="H207" s="155">
        <v>427.82189879999999</v>
      </c>
      <c r="I207" s="155">
        <v>0</v>
      </c>
      <c r="J207" s="155">
        <v>470.60408867000001</v>
      </c>
      <c r="K207" s="155">
        <v>556.16846842999996</v>
      </c>
      <c r="L207" s="155">
        <v>641.73284819000003</v>
      </c>
    </row>
    <row r="208" spans="1:12" ht="12.75" customHeight="1" x14ac:dyDescent="0.2">
      <c r="A208" s="154" t="s">
        <v>149</v>
      </c>
      <c r="B208" s="154">
        <v>7</v>
      </c>
      <c r="C208" s="155">
        <v>745.71338703000004</v>
      </c>
      <c r="D208" s="155">
        <v>742.00337018000005</v>
      </c>
      <c r="E208" s="155">
        <v>0</v>
      </c>
      <c r="F208" s="155">
        <v>79.466374799999997</v>
      </c>
      <c r="G208" s="155">
        <v>198.66593700000001</v>
      </c>
      <c r="H208" s="155">
        <v>397.33187400999998</v>
      </c>
      <c r="I208" s="155">
        <v>0</v>
      </c>
      <c r="J208" s="155">
        <v>437.06506141</v>
      </c>
      <c r="K208" s="155">
        <v>516.53143621000004</v>
      </c>
      <c r="L208" s="155">
        <v>595.99781100999996</v>
      </c>
    </row>
    <row r="209" spans="1:12" ht="12.75" customHeight="1" x14ac:dyDescent="0.2">
      <c r="A209" s="154" t="s">
        <v>149</v>
      </c>
      <c r="B209" s="154">
        <v>8</v>
      </c>
      <c r="C209" s="155">
        <v>682.85374689000002</v>
      </c>
      <c r="D209" s="155">
        <v>679.45646456999998</v>
      </c>
      <c r="E209" s="155">
        <v>0</v>
      </c>
      <c r="F209" s="155">
        <v>71.937010580000006</v>
      </c>
      <c r="G209" s="155">
        <v>179.84252644</v>
      </c>
      <c r="H209" s="155">
        <v>359.68505288</v>
      </c>
      <c r="I209" s="155">
        <v>0</v>
      </c>
      <c r="J209" s="155">
        <v>395.65355817</v>
      </c>
      <c r="K209" s="155">
        <v>467.59056873999998</v>
      </c>
      <c r="L209" s="155">
        <v>539.52757931999997</v>
      </c>
    </row>
    <row r="210" spans="1:12" ht="12.75" customHeight="1" x14ac:dyDescent="0.2">
      <c r="A210" s="154" t="s">
        <v>149</v>
      </c>
      <c r="B210" s="154">
        <v>9</v>
      </c>
      <c r="C210" s="155">
        <v>721.73672417</v>
      </c>
      <c r="D210" s="155">
        <v>718.14599420000002</v>
      </c>
      <c r="E210" s="155">
        <v>0</v>
      </c>
      <c r="F210" s="155">
        <v>67.016315779999999</v>
      </c>
      <c r="G210" s="155">
        <v>167.54078946000001</v>
      </c>
      <c r="H210" s="155">
        <v>335.08157892000003</v>
      </c>
      <c r="I210" s="155">
        <v>0</v>
      </c>
      <c r="J210" s="155">
        <v>368.58973680999998</v>
      </c>
      <c r="K210" s="155">
        <v>435.6060526</v>
      </c>
      <c r="L210" s="155">
        <v>502.62236838000001</v>
      </c>
    </row>
    <row r="211" spans="1:12" ht="12.75" customHeight="1" x14ac:dyDescent="0.2">
      <c r="A211" s="154" t="s">
        <v>149</v>
      </c>
      <c r="B211" s="154">
        <v>10</v>
      </c>
      <c r="C211" s="155">
        <v>854.56794382999999</v>
      </c>
      <c r="D211" s="155">
        <v>850.31636202000004</v>
      </c>
      <c r="E211" s="155">
        <v>0</v>
      </c>
      <c r="F211" s="155">
        <v>65.974681009999998</v>
      </c>
      <c r="G211" s="155">
        <v>164.93670252999999</v>
      </c>
      <c r="H211" s="155">
        <v>329.87340505999998</v>
      </c>
      <c r="I211" s="155">
        <v>0</v>
      </c>
      <c r="J211" s="155">
        <v>362.86074556</v>
      </c>
      <c r="K211" s="155">
        <v>428.83542656999998</v>
      </c>
      <c r="L211" s="155">
        <v>494.81010758000002</v>
      </c>
    </row>
    <row r="212" spans="1:12" ht="12.75" customHeight="1" x14ac:dyDescent="0.2">
      <c r="A212" s="154" t="s">
        <v>149</v>
      </c>
      <c r="B212" s="154">
        <v>11</v>
      </c>
      <c r="C212" s="155">
        <v>1200.44419232</v>
      </c>
      <c r="D212" s="155">
        <v>1194.4718331500001</v>
      </c>
      <c r="E212" s="155">
        <v>0</v>
      </c>
      <c r="F212" s="155">
        <v>65.817445849999999</v>
      </c>
      <c r="G212" s="155">
        <v>164.54361462</v>
      </c>
      <c r="H212" s="155">
        <v>329.08722924</v>
      </c>
      <c r="I212" s="155">
        <v>0</v>
      </c>
      <c r="J212" s="155">
        <v>361.99595216</v>
      </c>
      <c r="K212" s="155">
        <v>427.81339801000001</v>
      </c>
      <c r="L212" s="155">
        <v>493.63084385000002</v>
      </c>
    </row>
    <row r="213" spans="1:12" ht="12.75" customHeight="1" x14ac:dyDescent="0.2">
      <c r="A213" s="154" t="s">
        <v>149</v>
      </c>
      <c r="B213" s="154">
        <v>12</v>
      </c>
      <c r="C213" s="155">
        <v>1162.7104392599999</v>
      </c>
      <c r="D213" s="155">
        <v>1156.92581021</v>
      </c>
      <c r="E213" s="155">
        <v>0</v>
      </c>
      <c r="F213" s="155">
        <v>67.125894729999999</v>
      </c>
      <c r="G213" s="155">
        <v>167.81473682999999</v>
      </c>
      <c r="H213" s="155">
        <v>335.62947365000002</v>
      </c>
      <c r="I213" s="155">
        <v>0</v>
      </c>
      <c r="J213" s="155">
        <v>369.19242101999998</v>
      </c>
      <c r="K213" s="155">
        <v>436.31831575000001</v>
      </c>
      <c r="L213" s="155">
        <v>503.44421047999998</v>
      </c>
    </row>
    <row r="214" spans="1:12" ht="12.75" customHeight="1" x14ac:dyDescent="0.2">
      <c r="A214" s="154" t="s">
        <v>149</v>
      </c>
      <c r="B214" s="154">
        <v>13</v>
      </c>
      <c r="C214" s="155">
        <v>756.40745650999997</v>
      </c>
      <c r="D214" s="155">
        <v>752.64423533000001</v>
      </c>
      <c r="E214" s="155">
        <v>0</v>
      </c>
      <c r="F214" s="155">
        <v>66.229662390000001</v>
      </c>
      <c r="G214" s="155">
        <v>165.57415596999999</v>
      </c>
      <c r="H214" s="155">
        <v>331.14831192999998</v>
      </c>
      <c r="I214" s="155">
        <v>0</v>
      </c>
      <c r="J214" s="155">
        <v>364.26314312</v>
      </c>
      <c r="K214" s="155">
        <v>430.49280550999998</v>
      </c>
      <c r="L214" s="155">
        <v>496.72246790000003</v>
      </c>
    </row>
    <row r="215" spans="1:12" ht="12.75" customHeight="1" x14ac:dyDescent="0.2">
      <c r="A215" s="154" t="s">
        <v>149</v>
      </c>
      <c r="B215" s="154">
        <v>14</v>
      </c>
      <c r="C215" s="155">
        <v>788.53298299000005</v>
      </c>
      <c r="D215" s="155">
        <v>784.60993331999998</v>
      </c>
      <c r="E215" s="155">
        <v>0</v>
      </c>
      <c r="F215" s="155">
        <v>67.356752940000007</v>
      </c>
      <c r="G215" s="155">
        <v>168.39188235</v>
      </c>
      <c r="H215" s="155">
        <v>336.78376471000001</v>
      </c>
      <c r="I215" s="155">
        <v>0</v>
      </c>
      <c r="J215" s="155">
        <v>370.46214118</v>
      </c>
      <c r="K215" s="155">
        <v>437.81889411999998</v>
      </c>
      <c r="L215" s="155">
        <v>505.17564706000002</v>
      </c>
    </row>
    <row r="216" spans="1:12" ht="12.75" customHeight="1" x14ac:dyDescent="0.2">
      <c r="A216" s="154" t="s">
        <v>149</v>
      </c>
      <c r="B216" s="154">
        <v>15</v>
      </c>
      <c r="C216" s="155">
        <v>653.61740057999998</v>
      </c>
      <c r="D216" s="155">
        <v>650.36557272000005</v>
      </c>
      <c r="E216" s="155">
        <v>0</v>
      </c>
      <c r="F216" s="155">
        <v>66.573451509999998</v>
      </c>
      <c r="G216" s="155">
        <v>166.43362877000001</v>
      </c>
      <c r="H216" s="155">
        <v>332.86725754000003</v>
      </c>
      <c r="I216" s="155">
        <v>0</v>
      </c>
      <c r="J216" s="155">
        <v>366.15398328999999</v>
      </c>
      <c r="K216" s="155">
        <v>432.72743480000003</v>
      </c>
      <c r="L216" s="155">
        <v>499.3008863</v>
      </c>
    </row>
    <row r="217" spans="1:12" ht="12.75" customHeight="1" x14ac:dyDescent="0.2">
      <c r="A217" s="154" t="s">
        <v>149</v>
      </c>
      <c r="B217" s="154">
        <v>16</v>
      </c>
      <c r="C217" s="155">
        <v>646.75550266000005</v>
      </c>
      <c r="D217" s="155">
        <v>643.53781359000004</v>
      </c>
      <c r="E217" s="155">
        <v>0</v>
      </c>
      <c r="F217" s="155">
        <v>65.356254460000002</v>
      </c>
      <c r="G217" s="155">
        <v>163.39063615000001</v>
      </c>
      <c r="H217" s="155">
        <v>326.78127229</v>
      </c>
      <c r="I217" s="155">
        <v>0</v>
      </c>
      <c r="J217" s="155">
        <v>359.45939951999998</v>
      </c>
      <c r="K217" s="155">
        <v>424.81565397999998</v>
      </c>
      <c r="L217" s="155">
        <v>490.17190843999998</v>
      </c>
    </row>
    <row r="218" spans="1:12" ht="12.75" customHeight="1" x14ac:dyDescent="0.2">
      <c r="A218" s="154" t="s">
        <v>149</v>
      </c>
      <c r="B218" s="154">
        <v>17</v>
      </c>
      <c r="C218" s="155">
        <v>646.45930093000004</v>
      </c>
      <c r="D218" s="155">
        <v>643.24308550000001</v>
      </c>
      <c r="E218" s="155">
        <v>0</v>
      </c>
      <c r="F218" s="155">
        <v>64.850635010000005</v>
      </c>
      <c r="G218" s="155">
        <v>162.12658751000001</v>
      </c>
      <c r="H218" s="155">
        <v>324.25317503000002</v>
      </c>
      <c r="I218" s="155">
        <v>0</v>
      </c>
      <c r="J218" s="155">
        <v>356.67849253000003</v>
      </c>
      <c r="K218" s="155">
        <v>421.52912752999998</v>
      </c>
      <c r="L218" s="155">
        <v>486.37976254</v>
      </c>
    </row>
    <row r="219" spans="1:12" ht="12.75" customHeight="1" x14ac:dyDescent="0.2">
      <c r="A219" s="154" t="s">
        <v>149</v>
      </c>
      <c r="B219" s="154">
        <v>18</v>
      </c>
      <c r="C219" s="155">
        <v>743.25654254999995</v>
      </c>
      <c r="D219" s="155">
        <v>739.55874881</v>
      </c>
      <c r="E219" s="155">
        <v>0</v>
      </c>
      <c r="F219" s="155">
        <v>64.787721610000006</v>
      </c>
      <c r="G219" s="155">
        <v>161.96930402000001</v>
      </c>
      <c r="H219" s="155">
        <v>323.93860805000003</v>
      </c>
      <c r="I219" s="155">
        <v>0</v>
      </c>
      <c r="J219" s="155">
        <v>356.33246885</v>
      </c>
      <c r="K219" s="155">
        <v>421.12019046</v>
      </c>
      <c r="L219" s="155">
        <v>485.90791207000001</v>
      </c>
    </row>
    <row r="220" spans="1:12" ht="12.75" customHeight="1" x14ac:dyDescent="0.2">
      <c r="A220" s="154" t="s">
        <v>149</v>
      </c>
      <c r="B220" s="154">
        <v>19</v>
      </c>
      <c r="C220" s="155">
        <v>713.36219458000005</v>
      </c>
      <c r="D220" s="155">
        <v>709.81312893999996</v>
      </c>
      <c r="E220" s="155">
        <v>0</v>
      </c>
      <c r="F220" s="155">
        <v>65.126409879999997</v>
      </c>
      <c r="G220" s="155">
        <v>162.81602470999999</v>
      </c>
      <c r="H220" s="155">
        <v>325.63204941999999</v>
      </c>
      <c r="I220" s="155">
        <v>0</v>
      </c>
      <c r="J220" s="155">
        <v>358.19525435999998</v>
      </c>
      <c r="K220" s="155">
        <v>423.32166424000002</v>
      </c>
      <c r="L220" s="155">
        <v>488.44807412</v>
      </c>
    </row>
    <row r="221" spans="1:12" ht="12.75" customHeight="1" x14ac:dyDescent="0.2">
      <c r="A221" s="154" t="s">
        <v>149</v>
      </c>
      <c r="B221" s="154">
        <v>20</v>
      </c>
      <c r="C221" s="155">
        <v>710.11870441999997</v>
      </c>
      <c r="D221" s="155">
        <v>706.58577553999999</v>
      </c>
      <c r="E221" s="155">
        <v>0</v>
      </c>
      <c r="F221" s="155">
        <v>65.275163579999997</v>
      </c>
      <c r="G221" s="155">
        <v>163.18790895999999</v>
      </c>
      <c r="H221" s="155">
        <v>326.37581791999997</v>
      </c>
      <c r="I221" s="155">
        <v>0</v>
      </c>
      <c r="J221" s="155">
        <v>359.01339970999999</v>
      </c>
      <c r="K221" s="155">
        <v>424.28856330000002</v>
      </c>
      <c r="L221" s="155">
        <v>489.56372687999999</v>
      </c>
    </row>
    <row r="222" spans="1:12" ht="12.75" customHeight="1" x14ac:dyDescent="0.2">
      <c r="A222" s="154" t="s">
        <v>149</v>
      </c>
      <c r="B222" s="154">
        <v>21</v>
      </c>
      <c r="C222" s="155">
        <v>745.46336388999998</v>
      </c>
      <c r="D222" s="155">
        <v>741.75459093999996</v>
      </c>
      <c r="E222" s="155">
        <v>0</v>
      </c>
      <c r="F222" s="155">
        <v>66.270660899999996</v>
      </c>
      <c r="G222" s="155">
        <v>165.67665226</v>
      </c>
      <c r="H222" s="155">
        <v>331.35330450999999</v>
      </c>
      <c r="I222" s="155">
        <v>0</v>
      </c>
      <c r="J222" s="155">
        <v>364.48863496000001</v>
      </c>
      <c r="K222" s="155">
        <v>430.75929586000001</v>
      </c>
      <c r="L222" s="155">
        <v>497.02995677000001</v>
      </c>
    </row>
    <row r="223" spans="1:12" ht="12.75" customHeight="1" x14ac:dyDescent="0.2">
      <c r="A223" s="154" t="s">
        <v>149</v>
      </c>
      <c r="B223" s="154">
        <v>22</v>
      </c>
      <c r="C223" s="155">
        <v>765.38341607999996</v>
      </c>
      <c r="D223" s="155">
        <v>761.57553839000002</v>
      </c>
      <c r="E223" s="155">
        <v>0</v>
      </c>
      <c r="F223" s="155">
        <v>69.23190649</v>
      </c>
      <c r="G223" s="155">
        <v>173.07976624</v>
      </c>
      <c r="H223" s="155">
        <v>346.15953246999999</v>
      </c>
      <c r="I223" s="155">
        <v>0</v>
      </c>
      <c r="J223" s="155">
        <v>380.77548572000001</v>
      </c>
      <c r="K223" s="155">
        <v>450.00739220999998</v>
      </c>
      <c r="L223" s="155">
        <v>519.23929870999996</v>
      </c>
    </row>
    <row r="224" spans="1:12" ht="12.75" customHeight="1" x14ac:dyDescent="0.2">
      <c r="A224" s="154" t="s">
        <v>149</v>
      </c>
      <c r="B224" s="154">
        <v>23</v>
      </c>
      <c r="C224" s="155">
        <v>649.41186833999996</v>
      </c>
      <c r="D224" s="155">
        <v>646.18096351999998</v>
      </c>
      <c r="E224" s="155">
        <v>0</v>
      </c>
      <c r="F224" s="155">
        <v>60.999274679999999</v>
      </c>
      <c r="G224" s="155">
        <v>152.49818669999999</v>
      </c>
      <c r="H224" s="155">
        <v>304.99637339999998</v>
      </c>
      <c r="I224" s="155">
        <v>0</v>
      </c>
      <c r="J224" s="155">
        <v>335.49601073000002</v>
      </c>
      <c r="K224" s="155">
        <v>396.49528541000001</v>
      </c>
      <c r="L224" s="155">
        <v>457.49456008999999</v>
      </c>
    </row>
    <row r="225" spans="1:12" ht="12.75" customHeight="1" x14ac:dyDescent="0.2">
      <c r="A225" s="154" t="s">
        <v>149</v>
      </c>
      <c r="B225" s="154">
        <v>24</v>
      </c>
      <c r="C225" s="155">
        <v>669.17288191</v>
      </c>
      <c r="D225" s="155">
        <v>665.84366359000001</v>
      </c>
      <c r="E225" s="155">
        <v>0</v>
      </c>
      <c r="F225" s="155">
        <v>63.671014710000001</v>
      </c>
      <c r="G225" s="155">
        <v>159.17753676999999</v>
      </c>
      <c r="H225" s="155">
        <v>318.35507353999998</v>
      </c>
      <c r="I225" s="155">
        <v>0</v>
      </c>
      <c r="J225" s="155">
        <v>350.19058088999998</v>
      </c>
      <c r="K225" s="155">
        <v>413.86159559999999</v>
      </c>
      <c r="L225" s="155">
        <v>477.53261031</v>
      </c>
    </row>
    <row r="226" spans="1:12" ht="12.75" customHeight="1" x14ac:dyDescent="0.2">
      <c r="A226" s="154" t="s">
        <v>150</v>
      </c>
      <c r="B226" s="154">
        <v>1</v>
      </c>
      <c r="C226" s="155">
        <v>710.43098808000002</v>
      </c>
      <c r="D226" s="155">
        <v>706.89650555000003</v>
      </c>
      <c r="E226" s="155">
        <v>0</v>
      </c>
      <c r="F226" s="155">
        <v>67.537135120000002</v>
      </c>
      <c r="G226" s="155">
        <v>168.84283779</v>
      </c>
      <c r="H226" s="155">
        <v>337.68567559000002</v>
      </c>
      <c r="I226" s="155">
        <v>0</v>
      </c>
      <c r="J226" s="155">
        <v>371.45424314000002</v>
      </c>
      <c r="K226" s="155">
        <v>438.99137825999998</v>
      </c>
      <c r="L226" s="155">
        <v>506.52851337999999</v>
      </c>
    </row>
    <row r="227" spans="1:12" ht="12.75" customHeight="1" x14ac:dyDescent="0.2">
      <c r="A227" s="154" t="s">
        <v>150</v>
      </c>
      <c r="B227" s="154">
        <v>2</v>
      </c>
      <c r="C227" s="155">
        <v>802.24407361999999</v>
      </c>
      <c r="D227" s="155">
        <v>798.25280956999995</v>
      </c>
      <c r="E227" s="155">
        <v>0</v>
      </c>
      <c r="F227" s="155">
        <v>75.317554999999999</v>
      </c>
      <c r="G227" s="155">
        <v>188.29388750000001</v>
      </c>
      <c r="H227" s="155">
        <v>376.58777500999997</v>
      </c>
      <c r="I227" s="155">
        <v>0</v>
      </c>
      <c r="J227" s="155">
        <v>414.24655251000001</v>
      </c>
      <c r="K227" s="155">
        <v>489.56410750999999</v>
      </c>
      <c r="L227" s="155">
        <v>564.88166250999996</v>
      </c>
    </row>
    <row r="228" spans="1:12" ht="12.75" customHeight="1" x14ac:dyDescent="0.2">
      <c r="A228" s="154" t="s">
        <v>150</v>
      </c>
      <c r="B228" s="154">
        <v>3</v>
      </c>
      <c r="C228" s="155">
        <v>837.65826130999994</v>
      </c>
      <c r="D228" s="155">
        <v>833.49080727</v>
      </c>
      <c r="E228" s="155">
        <v>0</v>
      </c>
      <c r="F228" s="155">
        <v>78.213210480000001</v>
      </c>
      <c r="G228" s="155">
        <v>195.53302619999999</v>
      </c>
      <c r="H228" s="155">
        <v>391.06605239999999</v>
      </c>
      <c r="I228" s="155">
        <v>0</v>
      </c>
      <c r="J228" s="155">
        <v>430.17265763</v>
      </c>
      <c r="K228" s="155">
        <v>508.38586810999999</v>
      </c>
      <c r="L228" s="155">
        <v>586.59907858999998</v>
      </c>
    </row>
    <row r="229" spans="1:12" ht="12.75" customHeight="1" x14ac:dyDescent="0.2">
      <c r="A229" s="154" t="s">
        <v>150</v>
      </c>
      <c r="B229" s="154">
        <v>4</v>
      </c>
      <c r="C229" s="155">
        <v>830.90639930999998</v>
      </c>
      <c r="D229" s="155">
        <v>826.77253662999999</v>
      </c>
      <c r="E229" s="155">
        <v>0</v>
      </c>
      <c r="F229" s="155">
        <v>80.104539119999998</v>
      </c>
      <c r="G229" s="155">
        <v>200.26134780999999</v>
      </c>
      <c r="H229" s="155">
        <v>400.52269561000003</v>
      </c>
      <c r="I229" s="155">
        <v>0</v>
      </c>
      <c r="J229" s="155">
        <v>440.57496516999998</v>
      </c>
      <c r="K229" s="155">
        <v>520.67950428999995</v>
      </c>
      <c r="L229" s="155">
        <v>600.78404341999999</v>
      </c>
    </row>
    <row r="230" spans="1:12" ht="12.75" customHeight="1" x14ac:dyDescent="0.2">
      <c r="A230" s="154" t="s">
        <v>150</v>
      </c>
      <c r="B230" s="154">
        <v>5</v>
      </c>
      <c r="C230" s="155">
        <v>780.72957187999998</v>
      </c>
      <c r="D230" s="155">
        <v>776.84534514999996</v>
      </c>
      <c r="E230" s="155">
        <v>0</v>
      </c>
      <c r="F230" s="155">
        <v>81.377364560000004</v>
      </c>
      <c r="G230" s="155">
        <v>203.44341141000001</v>
      </c>
      <c r="H230" s="155">
        <v>406.88682281000001</v>
      </c>
      <c r="I230" s="155">
        <v>0</v>
      </c>
      <c r="J230" s="155">
        <v>447.57550508999998</v>
      </c>
      <c r="K230" s="155">
        <v>528.95286965000003</v>
      </c>
      <c r="L230" s="155">
        <v>610.33023421999997</v>
      </c>
    </row>
    <row r="231" spans="1:12" ht="12.75" customHeight="1" x14ac:dyDescent="0.2">
      <c r="A231" s="154" t="s">
        <v>150</v>
      </c>
      <c r="B231" s="154">
        <v>6</v>
      </c>
      <c r="C231" s="155">
        <v>829.09320388000003</v>
      </c>
      <c r="D231" s="155">
        <v>824.96836207000001</v>
      </c>
      <c r="E231" s="155">
        <v>0</v>
      </c>
      <c r="F231" s="155">
        <v>80.970000600000006</v>
      </c>
      <c r="G231" s="155">
        <v>202.42500150999999</v>
      </c>
      <c r="H231" s="155">
        <v>404.85000301999997</v>
      </c>
      <c r="I231" s="155">
        <v>0</v>
      </c>
      <c r="J231" s="155">
        <v>445.33500332</v>
      </c>
      <c r="K231" s="155">
        <v>526.30500391999999</v>
      </c>
      <c r="L231" s="155">
        <v>607.27500452000004</v>
      </c>
    </row>
    <row r="232" spans="1:12" ht="12.75" customHeight="1" x14ac:dyDescent="0.2">
      <c r="A232" s="154" t="s">
        <v>150</v>
      </c>
      <c r="B232" s="154">
        <v>7</v>
      </c>
      <c r="C232" s="155">
        <v>704.49245526000004</v>
      </c>
      <c r="D232" s="155">
        <v>700.98751766999999</v>
      </c>
      <c r="E232" s="155">
        <v>0</v>
      </c>
      <c r="F232" s="155">
        <v>75.355142229999998</v>
      </c>
      <c r="G232" s="155">
        <v>188.38785557</v>
      </c>
      <c r="H232" s="155">
        <v>376.77571112999999</v>
      </c>
      <c r="I232" s="155">
        <v>0</v>
      </c>
      <c r="J232" s="155">
        <v>414.45328224000002</v>
      </c>
      <c r="K232" s="155">
        <v>489.80842446999998</v>
      </c>
      <c r="L232" s="155">
        <v>565.16356670000005</v>
      </c>
    </row>
    <row r="233" spans="1:12" ht="12.75" customHeight="1" x14ac:dyDescent="0.2">
      <c r="A233" s="154" t="s">
        <v>150</v>
      </c>
      <c r="B233" s="154">
        <v>8</v>
      </c>
      <c r="C233" s="155">
        <v>667.91347740000003</v>
      </c>
      <c r="D233" s="155">
        <v>664.59052478000001</v>
      </c>
      <c r="E233" s="155">
        <v>0</v>
      </c>
      <c r="F233" s="155">
        <v>73.067796979999997</v>
      </c>
      <c r="G233" s="155">
        <v>182.66949245999999</v>
      </c>
      <c r="H233" s="155">
        <v>365.33898491999997</v>
      </c>
      <c r="I233" s="155">
        <v>0</v>
      </c>
      <c r="J233" s="155">
        <v>401.87288340999999</v>
      </c>
      <c r="K233" s="155">
        <v>474.94068040000002</v>
      </c>
      <c r="L233" s="155">
        <v>548.00847738000004</v>
      </c>
    </row>
    <row r="234" spans="1:12" ht="12.75" customHeight="1" x14ac:dyDescent="0.2">
      <c r="A234" s="154" t="s">
        <v>150</v>
      </c>
      <c r="B234" s="154">
        <v>9</v>
      </c>
      <c r="C234" s="155">
        <v>637.44400313000006</v>
      </c>
      <c r="D234" s="155">
        <v>634.27263992999997</v>
      </c>
      <c r="E234" s="155">
        <v>0</v>
      </c>
      <c r="F234" s="155">
        <v>65.476369410000004</v>
      </c>
      <c r="G234" s="155">
        <v>163.69092352999999</v>
      </c>
      <c r="H234" s="155">
        <v>327.38184705999998</v>
      </c>
      <c r="I234" s="155">
        <v>0</v>
      </c>
      <c r="J234" s="155">
        <v>360.12003176000002</v>
      </c>
      <c r="K234" s="155">
        <v>425.59640116999998</v>
      </c>
      <c r="L234" s="155">
        <v>491.07277058</v>
      </c>
    </row>
    <row r="235" spans="1:12" ht="12.75" customHeight="1" x14ac:dyDescent="0.2">
      <c r="A235" s="154" t="s">
        <v>150</v>
      </c>
      <c r="B235" s="154">
        <v>10</v>
      </c>
      <c r="C235" s="155">
        <v>672.56012863000001</v>
      </c>
      <c r="D235" s="155">
        <v>669.21405833999995</v>
      </c>
      <c r="E235" s="155">
        <v>0</v>
      </c>
      <c r="F235" s="155">
        <v>65.515695089999994</v>
      </c>
      <c r="G235" s="155">
        <v>163.78923773</v>
      </c>
      <c r="H235" s="155">
        <v>327.57847545999999</v>
      </c>
      <c r="I235" s="155">
        <v>0</v>
      </c>
      <c r="J235" s="155">
        <v>360.33632301</v>
      </c>
      <c r="K235" s="155">
        <v>425.85201810000001</v>
      </c>
      <c r="L235" s="155">
        <v>491.36771319000002</v>
      </c>
    </row>
    <row r="236" spans="1:12" ht="12.75" customHeight="1" x14ac:dyDescent="0.2">
      <c r="A236" s="154" t="s">
        <v>150</v>
      </c>
      <c r="B236" s="154">
        <v>11</v>
      </c>
      <c r="C236" s="155">
        <v>691.91370857000004</v>
      </c>
      <c r="D236" s="155">
        <v>688.47135180999999</v>
      </c>
      <c r="E236" s="155">
        <v>0</v>
      </c>
      <c r="F236" s="155">
        <v>66.739744290000004</v>
      </c>
      <c r="G236" s="155">
        <v>166.84936073</v>
      </c>
      <c r="H236" s="155">
        <v>333.69872147000001</v>
      </c>
      <c r="I236" s="155">
        <v>0</v>
      </c>
      <c r="J236" s="155">
        <v>367.06859360999999</v>
      </c>
      <c r="K236" s="155">
        <v>433.80833790000003</v>
      </c>
      <c r="L236" s="155">
        <v>500.54808220000001</v>
      </c>
    </row>
    <row r="237" spans="1:12" ht="12.75" customHeight="1" x14ac:dyDescent="0.2">
      <c r="A237" s="154" t="s">
        <v>150</v>
      </c>
      <c r="B237" s="154">
        <v>12</v>
      </c>
      <c r="C237" s="155">
        <v>706.55923824000001</v>
      </c>
      <c r="D237" s="155">
        <v>703.04401815000006</v>
      </c>
      <c r="E237" s="155">
        <v>0</v>
      </c>
      <c r="F237" s="155">
        <v>70.482576980000005</v>
      </c>
      <c r="G237" s="155">
        <v>176.20644246000001</v>
      </c>
      <c r="H237" s="155">
        <v>352.41288492000001</v>
      </c>
      <c r="I237" s="155">
        <v>0</v>
      </c>
      <c r="J237" s="155">
        <v>387.65417341</v>
      </c>
      <c r="K237" s="155">
        <v>458.13675038999997</v>
      </c>
      <c r="L237" s="155">
        <v>528.61932736999995</v>
      </c>
    </row>
    <row r="238" spans="1:12" ht="12.75" customHeight="1" x14ac:dyDescent="0.2">
      <c r="A238" s="154" t="s">
        <v>150</v>
      </c>
      <c r="B238" s="154">
        <v>13</v>
      </c>
      <c r="C238" s="155">
        <v>733.87790082000004</v>
      </c>
      <c r="D238" s="155">
        <v>730.22676698999999</v>
      </c>
      <c r="E238" s="155">
        <v>0</v>
      </c>
      <c r="F238" s="155">
        <v>69.682071500000006</v>
      </c>
      <c r="G238" s="155">
        <v>174.20517874000001</v>
      </c>
      <c r="H238" s="155">
        <v>348.41035749000002</v>
      </c>
      <c r="I238" s="155">
        <v>0</v>
      </c>
      <c r="J238" s="155">
        <v>383.25139323000002</v>
      </c>
      <c r="K238" s="155">
        <v>452.93346473000003</v>
      </c>
      <c r="L238" s="155">
        <v>522.61553622999998</v>
      </c>
    </row>
    <row r="239" spans="1:12" ht="12.75" customHeight="1" x14ac:dyDescent="0.2">
      <c r="A239" s="154" t="s">
        <v>150</v>
      </c>
      <c r="B239" s="154">
        <v>14</v>
      </c>
      <c r="C239" s="155">
        <v>722.32947482999998</v>
      </c>
      <c r="D239" s="155">
        <v>718.73579585000004</v>
      </c>
      <c r="E239" s="155">
        <v>0</v>
      </c>
      <c r="F239" s="155">
        <v>69.83944391</v>
      </c>
      <c r="G239" s="155">
        <v>174.59860977</v>
      </c>
      <c r="H239" s="155">
        <v>349.19721955</v>
      </c>
      <c r="I239" s="155">
        <v>0</v>
      </c>
      <c r="J239" s="155">
        <v>384.1169415</v>
      </c>
      <c r="K239" s="155">
        <v>453.95638541</v>
      </c>
      <c r="L239" s="155">
        <v>523.79582932000005</v>
      </c>
    </row>
    <row r="240" spans="1:12" ht="12.75" customHeight="1" x14ac:dyDescent="0.2">
      <c r="A240" s="154" t="s">
        <v>150</v>
      </c>
      <c r="B240" s="154">
        <v>15</v>
      </c>
      <c r="C240" s="155">
        <v>726.23717045000001</v>
      </c>
      <c r="D240" s="155">
        <v>722.62405020000006</v>
      </c>
      <c r="E240" s="155">
        <v>0</v>
      </c>
      <c r="F240" s="155">
        <v>69.124865920000005</v>
      </c>
      <c r="G240" s="155">
        <v>172.81216480000001</v>
      </c>
      <c r="H240" s="155">
        <v>345.62432961000002</v>
      </c>
      <c r="I240" s="155">
        <v>0</v>
      </c>
      <c r="J240" s="155">
        <v>380.18676256999998</v>
      </c>
      <c r="K240" s="155">
        <v>449.31162848999998</v>
      </c>
      <c r="L240" s="155">
        <v>518.43649441000002</v>
      </c>
    </row>
    <row r="241" spans="1:12" ht="12.75" customHeight="1" x14ac:dyDescent="0.2">
      <c r="A241" s="154" t="s">
        <v>150</v>
      </c>
      <c r="B241" s="154">
        <v>16</v>
      </c>
      <c r="C241" s="155">
        <v>698.55041798000002</v>
      </c>
      <c r="D241" s="155">
        <v>695.07504276999998</v>
      </c>
      <c r="E241" s="155">
        <v>0</v>
      </c>
      <c r="F241" s="155">
        <v>68.413909919999995</v>
      </c>
      <c r="G241" s="155">
        <v>171.03477480999999</v>
      </c>
      <c r="H241" s="155">
        <v>342.06954961000002</v>
      </c>
      <c r="I241" s="155">
        <v>0</v>
      </c>
      <c r="J241" s="155">
        <v>376.27650456999999</v>
      </c>
      <c r="K241" s="155">
        <v>444.69041449000002</v>
      </c>
      <c r="L241" s="155">
        <v>513.10432442000001</v>
      </c>
    </row>
    <row r="242" spans="1:12" ht="12.75" customHeight="1" x14ac:dyDescent="0.2">
      <c r="A242" s="154" t="s">
        <v>150</v>
      </c>
      <c r="B242" s="154">
        <v>17</v>
      </c>
      <c r="C242" s="155">
        <v>722.73239650000005</v>
      </c>
      <c r="D242" s="155">
        <v>719.13671294000005</v>
      </c>
      <c r="E242" s="155">
        <v>0</v>
      </c>
      <c r="F242" s="155">
        <v>68.310030159999997</v>
      </c>
      <c r="G242" s="155">
        <v>170.77507541</v>
      </c>
      <c r="H242" s="155">
        <v>341.55015080999999</v>
      </c>
      <c r="I242" s="155">
        <v>0</v>
      </c>
      <c r="J242" s="155">
        <v>375.70516588999999</v>
      </c>
      <c r="K242" s="155">
        <v>444.01519604999999</v>
      </c>
      <c r="L242" s="155">
        <v>512.32522621999999</v>
      </c>
    </row>
    <row r="243" spans="1:12" ht="12.75" customHeight="1" x14ac:dyDescent="0.2">
      <c r="A243" s="154" t="s">
        <v>150</v>
      </c>
      <c r="B243" s="154">
        <v>18</v>
      </c>
      <c r="C243" s="155">
        <v>761.72831022000003</v>
      </c>
      <c r="D243" s="155">
        <v>757.93861713000001</v>
      </c>
      <c r="E243" s="155">
        <v>0</v>
      </c>
      <c r="F243" s="155">
        <v>68.268820629999993</v>
      </c>
      <c r="G243" s="155">
        <v>170.67205157000001</v>
      </c>
      <c r="H243" s="155">
        <v>341.34410313000001</v>
      </c>
      <c r="I243" s="155">
        <v>0</v>
      </c>
      <c r="J243" s="155">
        <v>375.47851343999997</v>
      </c>
      <c r="K243" s="155">
        <v>443.74733407000002</v>
      </c>
      <c r="L243" s="155">
        <v>512.01615470000002</v>
      </c>
    </row>
    <row r="244" spans="1:12" ht="12.75" customHeight="1" x14ac:dyDescent="0.2">
      <c r="A244" s="154" t="s">
        <v>150</v>
      </c>
      <c r="B244" s="154">
        <v>19</v>
      </c>
      <c r="C244" s="155">
        <v>755.49699682000005</v>
      </c>
      <c r="D244" s="155">
        <v>751.73830528999997</v>
      </c>
      <c r="E244" s="155">
        <v>0</v>
      </c>
      <c r="F244" s="155">
        <v>68.15691545</v>
      </c>
      <c r="G244" s="155">
        <v>170.39228863</v>
      </c>
      <c r="H244" s="155">
        <v>340.78457724999998</v>
      </c>
      <c r="I244" s="155">
        <v>0</v>
      </c>
      <c r="J244" s="155">
        <v>374.86303498000001</v>
      </c>
      <c r="K244" s="155">
        <v>443.01995042999999</v>
      </c>
      <c r="L244" s="155">
        <v>511.17686587999998</v>
      </c>
    </row>
    <row r="245" spans="1:12" ht="12.75" customHeight="1" x14ac:dyDescent="0.2">
      <c r="A245" s="154" t="s">
        <v>150</v>
      </c>
      <c r="B245" s="154">
        <v>20</v>
      </c>
      <c r="C245" s="155">
        <v>673.19782561</v>
      </c>
      <c r="D245" s="155">
        <v>669.84858269999995</v>
      </c>
      <c r="E245" s="155">
        <v>0</v>
      </c>
      <c r="F245" s="155">
        <v>67.957225480000005</v>
      </c>
      <c r="G245" s="155">
        <v>169.8930637</v>
      </c>
      <c r="H245" s="155">
        <v>339.78612738999999</v>
      </c>
      <c r="I245" s="155">
        <v>0</v>
      </c>
      <c r="J245" s="155">
        <v>373.76474013000001</v>
      </c>
      <c r="K245" s="155">
        <v>441.72196560999998</v>
      </c>
      <c r="L245" s="155">
        <v>509.67919109000002</v>
      </c>
    </row>
    <row r="246" spans="1:12" ht="12.75" customHeight="1" x14ac:dyDescent="0.2">
      <c r="A246" s="154" t="s">
        <v>150</v>
      </c>
      <c r="B246" s="154">
        <v>21</v>
      </c>
      <c r="C246" s="155">
        <v>668.48371347</v>
      </c>
      <c r="D246" s="155">
        <v>665.15792384999997</v>
      </c>
      <c r="E246" s="155">
        <v>0</v>
      </c>
      <c r="F246" s="155">
        <v>69.260317869999994</v>
      </c>
      <c r="G246" s="155">
        <v>173.15079467999999</v>
      </c>
      <c r="H246" s="155">
        <v>346.30158936999999</v>
      </c>
      <c r="I246" s="155">
        <v>0</v>
      </c>
      <c r="J246" s="155">
        <v>380.93174829999998</v>
      </c>
      <c r="K246" s="155">
        <v>450.19206616999998</v>
      </c>
      <c r="L246" s="155">
        <v>519.45238404999998</v>
      </c>
    </row>
    <row r="247" spans="1:12" ht="12.75" customHeight="1" x14ac:dyDescent="0.2">
      <c r="A247" s="154" t="s">
        <v>150</v>
      </c>
      <c r="B247" s="154">
        <v>22</v>
      </c>
      <c r="C247" s="155">
        <v>720.13694239999995</v>
      </c>
      <c r="D247" s="155">
        <v>716.55417153999997</v>
      </c>
      <c r="E247" s="155">
        <v>0</v>
      </c>
      <c r="F247" s="155">
        <v>72.093196649999996</v>
      </c>
      <c r="G247" s="155">
        <v>180.23299162000001</v>
      </c>
      <c r="H247" s="155">
        <v>360.46598324000001</v>
      </c>
      <c r="I247" s="155">
        <v>0</v>
      </c>
      <c r="J247" s="155">
        <v>396.51258156</v>
      </c>
      <c r="K247" s="155">
        <v>468.60577820999998</v>
      </c>
      <c r="L247" s="155">
        <v>540.69897486000002</v>
      </c>
    </row>
    <row r="248" spans="1:12" ht="12.75" customHeight="1" x14ac:dyDescent="0.2">
      <c r="A248" s="154" t="s">
        <v>150</v>
      </c>
      <c r="B248" s="154">
        <v>23</v>
      </c>
      <c r="C248" s="155">
        <v>610.88265291000005</v>
      </c>
      <c r="D248" s="155">
        <v>607.84343573000001</v>
      </c>
      <c r="E248" s="155">
        <v>0</v>
      </c>
      <c r="F248" s="155">
        <v>61.053233069999997</v>
      </c>
      <c r="G248" s="155">
        <v>152.63308268</v>
      </c>
      <c r="H248" s="155">
        <v>305.26616537000001</v>
      </c>
      <c r="I248" s="155">
        <v>0</v>
      </c>
      <c r="J248" s="155">
        <v>335.79278190000002</v>
      </c>
      <c r="K248" s="155">
        <v>396.84601497</v>
      </c>
      <c r="L248" s="155">
        <v>457.89924804999998</v>
      </c>
    </row>
    <row r="249" spans="1:12" ht="12.75" customHeight="1" x14ac:dyDescent="0.2">
      <c r="A249" s="154" t="s">
        <v>150</v>
      </c>
      <c r="B249" s="154">
        <v>24</v>
      </c>
      <c r="C249" s="155">
        <v>619.63002706999998</v>
      </c>
      <c r="D249" s="155">
        <v>616.54729062000001</v>
      </c>
      <c r="E249" s="155">
        <v>0</v>
      </c>
      <c r="F249" s="155">
        <v>63.707264010000003</v>
      </c>
      <c r="G249" s="155">
        <v>159.26816004</v>
      </c>
      <c r="H249" s="155">
        <v>318.53632006999999</v>
      </c>
      <c r="I249" s="155">
        <v>0</v>
      </c>
      <c r="J249" s="155">
        <v>350.38995208</v>
      </c>
      <c r="K249" s="155">
        <v>414.09721609000002</v>
      </c>
      <c r="L249" s="155">
        <v>477.80448010999999</v>
      </c>
    </row>
    <row r="250" spans="1:12" ht="12.75" customHeight="1" x14ac:dyDescent="0.2">
      <c r="A250" s="154" t="s">
        <v>151</v>
      </c>
      <c r="B250" s="154">
        <v>1</v>
      </c>
      <c r="C250" s="155">
        <v>708.75803647999999</v>
      </c>
      <c r="D250" s="155">
        <v>705.23187709000001</v>
      </c>
      <c r="E250" s="155">
        <v>0</v>
      </c>
      <c r="F250" s="155">
        <v>70.235496650000002</v>
      </c>
      <c r="G250" s="155">
        <v>175.58874162000001</v>
      </c>
      <c r="H250" s="155">
        <v>351.17748323000001</v>
      </c>
      <c r="I250" s="155">
        <v>0</v>
      </c>
      <c r="J250" s="155">
        <v>386.29523154999998</v>
      </c>
      <c r="K250" s="155">
        <v>456.5307282</v>
      </c>
      <c r="L250" s="155">
        <v>526.76622484999996</v>
      </c>
    </row>
    <row r="251" spans="1:12" ht="12.75" customHeight="1" x14ac:dyDescent="0.2">
      <c r="A251" s="154" t="s">
        <v>151</v>
      </c>
      <c r="B251" s="154">
        <v>2</v>
      </c>
      <c r="C251" s="155">
        <v>752.20694259000004</v>
      </c>
      <c r="D251" s="155">
        <v>748.46461949000002</v>
      </c>
      <c r="E251" s="155">
        <v>0</v>
      </c>
      <c r="F251" s="155">
        <v>74.666134</v>
      </c>
      <c r="G251" s="155">
        <v>186.665335</v>
      </c>
      <c r="H251" s="155">
        <v>373.33067001000001</v>
      </c>
      <c r="I251" s="155">
        <v>0</v>
      </c>
      <c r="J251" s="155">
        <v>410.66373700999998</v>
      </c>
      <c r="K251" s="155">
        <v>485.32987100999998</v>
      </c>
      <c r="L251" s="155">
        <v>559.99600500999998</v>
      </c>
    </row>
    <row r="252" spans="1:12" ht="12.75" customHeight="1" x14ac:dyDescent="0.2">
      <c r="A252" s="154" t="s">
        <v>151</v>
      </c>
      <c r="B252" s="154">
        <v>3</v>
      </c>
      <c r="C252" s="155">
        <v>778.16669927999999</v>
      </c>
      <c r="D252" s="155">
        <v>774.29522315999998</v>
      </c>
      <c r="E252" s="155">
        <v>0</v>
      </c>
      <c r="F252" s="155">
        <v>77.384530069999997</v>
      </c>
      <c r="G252" s="155">
        <v>193.46132516</v>
      </c>
      <c r="H252" s="155">
        <v>386.92265033000001</v>
      </c>
      <c r="I252" s="155">
        <v>0</v>
      </c>
      <c r="J252" s="155">
        <v>425.61491536</v>
      </c>
      <c r="K252" s="155">
        <v>502.99944541999997</v>
      </c>
      <c r="L252" s="155">
        <v>580.38397549000001</v>
      </c>
    </row>
    <row r="253" spans="1:12" ht="12.75" customHeight="1" x14ac:dyDescent="0.2">
      <c r="A253" s="154" t="s">
        <v>151</v>
      </c>
      <c r="B253" s="154">
        <v>4</v>
      </c>
      <c r="C253" s="155">
        <v>771.57091519000005</v>
      </c>
      <c r="D253" s="155">
        <v>767.73225391999995</v>
      </c>
      <c r="E253" s="155">
        <v>0</v>
      </c>
      <c r="F253" s="155">
        <v>79.413469989999996</v>
      </c>
      <c r="G253" s="155">
        <v>198.53367498</v>
      </c>
      <c r="H253" s="155">
        <v>397.06734994999999</v>
      </c>
      <c r="I253" s="155">
        <v>0</v>
      </c>
      <c r="J253" s="155">
        <v>436.77408494999997</v>
      </c>
      <c r="K253" s="155">
        <v>516.18755494000004</v>
      </c>
      <c r="L253" s="155">
        <v>595.60102492999999</v>
      </c>
    </row>
    <row r="254" spans="1:12" ht="12.75" customHeight="1" x14ac:dyDescent="0.2">
      <c r="A254" s="154" t="s">
        <v>151</v>
      </c>
      <c r="B254" s="154">
        <v>5</v>
      </c>
      <c r="C254" s="155">
        <v>804.68420085000002</v>
      </c>
      <c r="D254" s="155">
        <v>800.68079686999999</v>
      </c>
      <c r="E254" s="155">
        <v>0</v>
      </c>
      <c r="F254" s="155">
        <v>80.892844530000005</v>
      </c>
      <c r="G254" s="155">
        <v>202.23211132</v>
      </c>
      <c r="H254" s="155">
        <v>404.46422262999999</v>
      </c>
      <c r="I254" s="155">
        <v>0</v>
      </c>
      <c r="J254" s="155">
        <v>444.91064489000001</v>
      </c>
      <c r="K254" s="155">
        <v>525.80348942000001</v>
      </c>
      <c r="L254" s="155">
        <v>606.69633395000005</v>
      </c>
    </row>
    <row r="255" spans="1:12" ht="12.75" customHeight="1" x14ac:dyDescent="0.2">
      <c r="A255" s="154" t="s">
        <v>151</v>
      </c>
      <c r="B255" s="154">
        <v>6</v>
      </c>
      <c r="C255" s="155">
        <v>782.03668932000005</v>
      </c>
      <c r="D255" s="155">
        <v>778.14595952000002</v>
      </c>
      <c r="E255" s="155">
        <v>0</v>
      </c>
      <c r="F255" s="155">
        <v>80.503500430000003</v>
      </c>
      <c r="G255" s="155">
        <v>201.25875108</v>
      </c>
      <c r="H255" s="155">
        <v>402.51750217</v>
      </c>
      <c r="I255" s="155">
        <v>0</v>
      </c>
      <c r="J255" s="155">
        <v>442.76925238000001</v>
      </c>
      <c r="K255" s="155">
        <v>523.27275281000004</v>
      </c>
      <c r="L255" s="155">
        <v>603.77625324999997</v>
      </c>
    </row>
    <row r="256" spans="1:12" ht="12.75" customHeight="1" x14ac:dyDescent="0.2">
      <c r="A256" s="154" t="s">
        <v>151</v>
      </c>
      <c r="B256" s="154">
        <v>7</v>
      </c>
      <c r="C256" s="155">
        <v>734.38420069999995</v>
      </c>
      <c r="D256" s="155">
        <v>730.73054795999997</v>
      </c>
      <c r="E256" s="155">
        <v>0</v>
      </c>
      <c r="F256" s="155">
        <v>75.646315090000002</v>
      </c>
      <c r="G256" s="155">
        <v>189.11578772999999</v>
      </c>
      <c r="H256" s="155">
        <v>378.23157545999999</v>
      </c>
      <c r="I256" s="155">
        <v>0</v>
      </c>
      <c r="J256" s="155">
        <v>416.05473301000001</v>
      </c>
      <c r="K256" s="155">
        <v>491.70104809999998</v>
      </c>
      <c r="L256" s="155">
        <v>567.34736319000001</v>
      </c>
    </row>
    <row r="257" spans="1:12" ht="12.75" customHeight="1" x14ac:dyDescent="0.2">
      <c r="A257" s="154" t="s">
        <v>151</v>
      </c>
      <c r="B257" s="154">
        <v>8</v>
      </c>
      <c r="C257" s="155">
        <v>699.26253383999995</v>
      </c>
      <c r="D257" s="155">
        <v>695.78361575999998</v>
      </c>
      <c r="E257" s="155">
        <v>0</v>
      </c>
      <c r="F257" s="155">
        <v>73.578867090000003</v>
      </c>
      <c r="G257" s="155">
        <v>183.94716771</v>
      </c>
      <c r="H257" s="155">
        <v>367.89433543000001</v>
      </c>
      <c r="I257" s="155">
        <v>0</v>
      </c>
      <c r="J257" s="155">
        <v>404.68376897000002</v>
      </c>
      <c r="K257" s="155">
        <v>478.26263605000003</v>
      </c>
      <c r="L257" s="155">
        <v>551.84150313999999</v>
      </c>
    </row>
    <row r="258" spans="1:12" ht="12.75" customHeight="1" x14ac:dyDescent="0.2">
      <c r="A258" s="154" t="s">
        <v>151</v>
      </c>
      <c r="B258" s="154">
        <v>9</v>
      </c>
      <c r="C258" s="155">
        <v>615.62948715000005</v>
      </c>
      <c r="D258" s="155">
        <v>612.56665387999999</v>
      </c>
      <c r="E258" s="155">
        <v>0</v>
      </c>
      <c r="F258" s="155">
        <v>65.263933210000005</v>
      </c>
      <c r="G258" s="155">
        <v>163.15983302999999</v>
      </c>
      <c r="H258" s="155">
        <v>326.31966605000002</v>
      </c>
      <c r="I258" s="155">
        <v>0</v>
      </c>
      <c r="J258" s="155">
        <v>358.95163265999997</v>
      </c>
      <c r="K258" s="155">
        <v>424.21556586999998</v>
      </c>
      <c r="L258" s="155">
        <v>489.47949907999998</v>
      </c>
    </row>
    <row r="259" spans="1:12" ht="12.75" customHeight="1" x14ac:dyDescent="0.2">
      <c r="A259" s="154" t="s">
        <v>151</v>
      </c>
      <c r="B259" s="154">
        <v>10</v>
      </c>
      <c r="C259" s="155">
        <v>376.39813815999997</v>
      </c>
      <c r="D259" s="155">
        <v>374.52551061000003</v>
      </c>
      <c r="E259" s="155">
        <v>0</v>
      </c>
      <c r="F259" s="155">
        <v>65.061422370000003</v>
      </c>
      <c r="G259" s="155">
        <v>162.65355592</v>
      </c>
      <c r="H259" s="155">
        <v>325.30711183</v>
      </c>
      <c r="I259" s="155">
        <v>0</v>
      </c>
      <c r="J259" s="155">
        <v>357.83782301000002</v>
      </c>
      <c r="K259" s="155">
        <v>422.89924538000002</v>
      </c>
      <c r="L259" s="155">
        <v>487.96066775000003</v>
      </c>
    </row>
    <row r="260" spans="1:12" ht="12.75" customHeight="1" x14ac:dyDescent="0.2">
      <c r="A260" s="154" t="s">
        <v>151</v>
      </c>
      <c r="B260" s="154">
        <v>11</v>
      </c>
      <c r="C260" s="155">
        <v>638.61801543000001</v>
      </c>
      <c r="D260" s="155">
        <v>635.44081137000001</v>
      </c>
      <c r="E260" s="155">
        <v>0</v>
      </c>
      <c r="F260" s="155">
        <v>71.694376939999998</v>
      </c>
      <c r="G260" s="155">
        <v>179.23594234999999</v>
      </c>
      <c r="H260" s="155">
        <v>358.47188470999998</v>
      </c>
      <c r="I260" s="155">
        <v>0</v>
      </c>
      <c r="J260" s="155">
        <v>394.31907317999998</v>
      </c>
      <c r="K260" s="155">
        <v>466.01345012000002</v>
      </c>
      <c r="L260" s="155">
        <v>537.70782706</v>
      </c>
    </row>
    <row r="261" spans="1:12" ht="12.75" customHeight="1" x14ac:dyDescent="0.2">
      <c r="A261" s="154" t="s">
        <v>151</v>
      </c>
      <c r="B261" s="154">
        <v>12</v>
      </c>
      <c r="C261" s="155">
        <v>719.19417841999996</v>
      </c>
      <c r="D261" s="155">
        <v>715.61609793000002</v>
      </c>
      <c r="E261" s="155">
        <v>0</v>
      </c>
      <c r="F261" s="155">
        <v>78.530324019999995</v>
      </c>
      <c r="G261" s="155">
        <v>196.32581005</v>
      </c>
      <c r="H261" s="155">
        <v>392.6516201</v>
      </c>
      <c r="I261" s="155">
        <v>0</v>
      </c>
      <c r="J261" s="155">
        <v>431.91678209999998</v>
      </c>
      <c r="K261" s="155">
        <v>510.44710612</v>
      </c>
      <c r="L261" s="155">
        <v>588.97743014000002</v>
      </c>
    </row>
    <row r="262" spans="1:12" ht="12.75" customHeight="1" x14ac:dyDescent="0.2">
      <c r="A262" s="154" t="s">
        <v>151</v>
      </c>
      <c r="B262" s="154">
        <v>13</v>
      </c>
      <c r="C262" s="155">
        <v>835.38502973000004</v>
      </c>
      <c r="D262" s="155">
        <v>831.2288853</v>
      </c>
      <c r="E262" s="155">
        <v>0</v>
      </c>
      <c r="F262" s="155">
        <v>77.875977030000001</v>
      </c>
      <c r="G262" s="155">
        <v>194.68994258000001</v>
      </c>
      <c r="H262" s="155">
        <v>389.37988516000001</v>
      </c>
      <c r="I262" s="155">
        <v>0</v>
      </c>
      <c r="J262" s="155">
        <v>428.31787366999998</v>
      </c>
      <c r="K262" s="155">
        <v>506.19385069999998</v>
      </c>
      <c r="L262" s="155">
        <v>584.06982773000004</v>
      </c>
    </row>
    <row r="263" spans="1:12" ht="12.75" customHeight="1" x14ac:dyDescent="0.2">
      <c r="A263" s="154" t="s">
        <v>151</v>
      </c>
      <c r="B263" s="154">
        <v>14</v>
      </c>
      <c r="C263" s="155">
        <v>832.86192005999999</v>
      </c>
      <c r="D263" s="155">
        <v>828.71832842000003</v>
      </c>
      <c r="E263" s="155">
        <v>0</v>
      </c>
      <c r="F263" s="155">
        <v>78.439876900000002</v>
      </c>
      <c r="G263" s="155">
        <v>196.09969224</v>
      </c>
      <c r="H263" s="155">
        <v>392.19938447999999</v>
      </c>
      <c r="I263" s="155">
        <v>0</v>
      </c>
      <c r="J263" s="155">
        <v>431.41932293000002</v>
      </c>
      <c r="K263" s="155">
        <v>509.85919982000001</v>
      </c>
      <c r="L263" s="155">
        <v>588.29907672000002</v>
      </c>
    </row>
    <row r="264" spans="1:12" ht="12.75" customHeight="1" x14ac:dyDescent="0.2">
      <c r="A264" s="154" t="s">
        <v>151</v>
      </c>
      <c r="B264" s="154">
        <v>15</v>
      </c>
      <c r="C264" s="155">
        <v>885.16169128000001</v>
      </c>
      <c r="D264" s="155">
        <v>880.75790176999999</v>
      </c>
      <c r="E264" s="155">
        <v>0</v>
      </c>
      <c r="F264" s="155">
        <v>76.065224020000002</v>
      </c>
      <c r="G264" s="155">
        <v>190.16306005000001</v>
      </c>
      <c r="H264" s="155">
        <v>380.32612010000003</v>
      </c>
      <c r="I264" s="155">
        <v>0</v>
      </c>
      <c r="J264" s="155">
        <v>418.35873211000001</v>
      </c>
      <c r="K264" s="155">
        <v>494.42395613000002</v>
      </c>
      <c r="L264" s="155">
        <v>570.48918015000004</v>
      </c>
    </row>
    <row r="265" spans="1:12" ht="12.75" customHeight="1" x14ac:dyDescent="0.2">
      <c r="A265" s="154" t="s">
        <v>151</v>
      </c>
      <c r="B265" s="154">
        <v>16</v>
      </c>
      <c r="C265" s="155">
        <v>790.28039712999998</v>
      </c>
      <c r="D265" s="155">
        <v>786.34865386000001</v>
      </c>
      <c r="E265" s="155">
        <v>0</v>
      </c>
      <c r="F265" s="155">
        <v>66.690212829999993</v>
      </c>
      <c r="G265" s="155">
        <v>166.72553207999999</v>
      </c>
      <c r="H265" s="155">
        <v>333.45106417</v>
      </c>
      <c r="I265" s="155">
        <v>0</v>
      </c>
      <c r="J265" s="155">
        <v>366.79617058000002</v>
      </c>
      <c r="K265" s="155">
        <v>433.48638340999997</v>
      </c>
      <c r="L265" s="155">
        <v>500.17659624999999</v>
      </c>
    </row>
    <row r="266" spans="1:12" ht="12.75" customHeight="1" x14ac:dyDescent="0.2">
      <c r="A266" s="154" t="s">
        <v>151</v>
      </c>
      <c r="B266" s="154">
        <v>17</v>
      </c>
      <c r="C266" s="155">
        <v>704.01894369000001</v>
      </c>
      <c r="D266" s="155">
        <v>700.51636187999998</v>
      </c>
      <c r="E266" s="155">
        <v>0</v>
      </c>
      <c r="F266" s="155">
        <v>68.537569860000005</v>
      </c>
      <c r="G266" s="155">
        <v>171.34392466</v>
      </c>
      <c r="H266" s="155">
        <v>342.68784932</v>
      </c>
      <c r="I266" s="155">
        <v>0</v>
      </c>
      <c r="J266" s="155">
        <v>376.95663424999998</v>
      </c>
      <c r="K266" s="155">
        <v>445.49420411</v>
      </c>
      <c r="L266" s="155">
        <v>514.03177397000002</v>
      </c>
    </row>
    <row r="267" spans="1:12" ht="12.75" customHeight="1" x14ac:dyDescent="0.2">
      <c r="A267" s="154" t="s">
        <v>151</v>
      </c>
      <c r="B267" s="154">
        <v>18</v>
      </c>
      <c r="C267" s="155">
        <v>815.78396282000006</v>
      </c>
      <c r="D267" s="155">
        <v>811.72533613999997</v>
      </c>
      <c r="E267" s="155">
        <v>0</v>
      </c>
      <c r="F267" s="155">
        <v>77.410093739999994</v>
      </c>
      <c r="G267" s="155">
        <v>193.52523434</v>
      </c>
      <c r="H267" s="155">
        <v>387.05046867999999</v>
      </c>
      <c r="I267" s="155">
        <v>0</v>
      </c>
      <c r="J267" s="155">
        <v>425.75551553999998</v>
      </c>
      <c r="K267" s="155">
        <v>503.16560928000001</v>
      </c>
      <c r="L267" s="155">
        <v>580.57570300999998</v>
      </c>
    </row>
    <row r="268" spans="1:12" ht="12.75" customHeight="1" x14ac:dyDescent="0.2">
      <c r="A268" s="154" t="s">
        <v>151</v>
      </c>
      <c r="B268" s="154">
        <v>19</v>
      </c>
      <c r="C268" s="155">
        <v>866.15197140999999</v>
      </c>
      <c r="D268" s="155">
        <v>861.84275762000004</v>
      </c>
      <c r="E268" s="155">
        <v>0</v>
      </c>
      <c r="F268" s="155">
        <v>77.143788020000002</v>
      </c>
      <c r="G268" s="155">
        <v>192.85947006000001</v>
      </c>
      <c r="H268" s="155">
        <v>385.71894011000001</v>
      </c>
      <c r="I268" s="155">
        <v>0</v>
      </c>
      <c r="J268" s="155">
        <v>424.29083412</v>
      </c>
      <c r="K268" s="155">
        <v>501.43462213999999</v>
      </c>
      <c r="L268" s="155">
        <v>578.57841016999998</v>
      </c>
    </row>
    <row r="269" spans="1:12" ht="12.75" customHeight="1" x14ac:dyDescent="0.2">
      <c r="A269" s="154" t="s">
        <v>151</v>
      </c>
      <c r="B269" s="154">
        <v>20</v>
      </c>
      <c r="C269" s="155">
        <v>869.60153504000004</v>
      </c>
      <c r="D269" s="155">
        <v>865.27515923999999</v>
      </c>
      <c r="E269" s="155">
        <v>0</v>
      </c>
      <c r="F269" s="155">
        <v>76.948551330000001</v>
      </c>
      <c r="G269" s="155">
        <v>192.37137831999999</v>
      </c>
      <c r="H269" s="155">
        <v>384.74275663999998</v>
      </c>
      <c r="I269" s="155">
        <v>0</v>
      </c>
      <c r="J269" s="155">
        <v>423.21703230000003</v>
      </c>
      <c r="K269" s="155">
        <v>500.16558363000001</v>
      </c>
      <c r="L269" s="155">
        <v>577.11413494999999</v>
      </c>
    </row>
    <row r="270" spans="1:12" ht="12.75" customHeight="1" x14ac:dyDescent="0.2">
      <c r="A270" s="154" t="s">
        <v>151</v>
      </c>
      <c r="B270" s="154">
        <v>21</v>
      </c>
      <c r="C270" s="155">
        <v>987.02012974000002</v>
      </c>
      <c r="D270" s="155">
        <v>982.10958183000002</v>
      </c>
      <c r="E270" s="155">
        <v>0</v>
      </c>
      <c r="F270" s="155">
        <v>77.920445839999999</v>
      </c>
      <c r="G270" s="155">
        <v>194.80111461000001</v>
      </c>
      <c r="H270" s="155">
        <v>389.60222921000002</v>
      </c>
      <c r="I270" s="155">
        <v>0</v>
      </c>
      <c r="J270" s="155">
        <v>428.56245213</v>
      </c>
      <c r="K270" s="155">
        <v>506.48289797000001</v>
      </c>
      <c r="L270" s="155">
        <v>584.40334382000003</v>
      </c>
    </row>
    <row r="271" spans="1:12" ht="12.75" customHeight="1" x14ac:dyDescent="0.2">
      <c r="A271" s="154" t="s">
        <v>151</v>
      </c>
      <c r="B271" s="154">
        <v>22</v>
      </c>
      <c r="C271" s="155">
        <v>956.41596754</v>
      </c>
      <c r="D271" s="155">
        <v>951.65767914000003</v>
      </c>
      <c r="E271" s="155">
        <v>0</v>
      </c>
      <c r="F271" s="155">
        <v>64.084158160000001</v>
      </c>
      <c r="G271" s="155">
        <v>160.21039540000001</v>
      </c>
      <c r="H271" s="155">
        <v>320.42079080000002</v>
      </c>
      <c r="I271" s="155">
        <v>0</v>
      </c>
      <c r="J271" s="155">
        <v>352.46286987000002</v>
      </c>
      <c r="K271" s="155">
        <v>416.54702802999998</v>
      </c>
      <c r="L271" s="155">
        <v>480.63118618999999</v>
      </c>
    </row>
    <row r="272" spans="1:12" ht="12.75" customHeight="1" x14ac:dyDescent="0.2">
      <c r="A272" s="154" t="s">
        <v>151</v>
      </c>
      <c r="B272" s="154">
        <v>23</v>
      </c>
      <c r="C272" s="155">
        <v>793.19931398000006</v>
      </c>
      <c r="D272" s="155">
        <v>789.25304874000005</v>
      </c>
      <c r="E272" s="155">
        <v>0</v>
      </c>
      <c r="F272" s="155">
        <v>60.349769289999998</v>
      </c>
      <c r="G272" s="155">
        <v>150.87442322999999</v>
      </c>
      <c r="H272" s="155">
        <v>301.74884646999999</v>
      </c>
      <c r="I272" s="155">
        <v>0</v>
      </c>
      <c r="J272" s="155">
        <v>331.92373111000001</v>
      </c>
      <c r="K272" s="155">
        <v>392.27350039999999</v>
      </c>
      <c r="L272" s="155">
        <v>452.62326969999998</v>
      </c>
    </row>
    <row r="273" spans="1:12" ht="12.75" customHeight="1" x14ac:dyDescent="0.2">
      <c r="A273" s="154" t="s">
        <v>151</v>
      </c>
      <c r="B273" s="154">
        <v>24</v>
      </c>
      <c r="C273" s="155">
        <v>784.81009516999995</v>
      </c>
      <c r="D273" s="155">
        <v>780.90556733000005</v>
      </c>
      <c r="E273" s="155">
        <v>0</v>
      </c>
      <c r="F273" s="155">
        <v>63.002371879999998</v>
      </c>
      <c r="G273" s="155">
        <v>157.5059297</v>
      </c>
      <c r="H273" s="155">
        <v>315.01185939999999</v>
      </c>
      <c r="I273" s="155">
        <v>0</v>
      </c>
      <c r="J273" s="155">
        <v>346.51304533000001</v>
      </c>
      <c r="K273" s="155">
        <v>409.51541721000001</v>
      </c>
      <c r="L273" s="155">
        <v>472.51778909000001</v>
      </c>
    </row>
    <row r="274" spans="1:12" ht="12.75" customHeight="1" x14ac:dyDescent="0.2">
      <c r="A274" s="154" t="s">
        <v>152</v>
      </c>
      <c r="B274" s="154">
        <v>1</v>
      </c>
      <c r="C274" s="155">
        <v>816.84452837000003</v>
      </c>
      <c r="D274" s="155">
        <v>812.78062523999995</v>
      </c>
      <c r="E274" s="155">
        <v>0</v>
      </c>
      <c r="F274" s="155">
        <v>69.916077079999994</v>
      </c>
      <c r="G274" s="155">
        <v>174.79019271000001</v>
      </c>
      <c r="H274" s="155">
        <v>349.58038541000002</v>
      </c>
      <c r="I274" s="155">
        <v>0</v>
      </c>
      <c r="J274" s="155">
        <v>384.53842394999998</v>
      </c>
      <c r="K274" s="155">
        <v>454.45450103000002</v>
      </c>
      <c r="L274" s="155">
        <v>524.37057812</v>
      </c>
    </row>
    <row r="275" spans="1:12" ht="12.75" customHeight="1" x14ac:dyDescent="0.2">
      <c r="A275" s="154" t="s">
        <v>152</v>
      </c>
      <c r="B275" s="154">
        <v>2</v>
      </c>
      <c r="C275" s="155">
        <v>906.44153448999998</v>
      </c>
      <c r="D275" s="155">
        <v>901.93187510999996</v>
      </c>
      <c r="E275" s="155">
        <v>0</v>
      </c>
      <c r="F275" s="155">
        <v>75.078091439999994</v>
      </c>
      <c r="G275" s="155">
        <v>187.69522860999999</v>
      </c>
      <c r="H275" s="155">
        <v>375.39045721000002</v>
      </c>
      <c r="I275" s="155">
        <v>0</v>
      </c>
      <c r="J275" s="155">
        <v>412.92950293000001</v>
      </c>
      <c r="K275" s="155">
        <v>488.00759436999999</v>
      </c>
      <c r="L275" s="155">
        <v>563.08568581999998</v>
      </c>
    </row>
    <row r="276" spans="1:12" ht="12.75" customHeight="1" x14ac:dyDescent="0.2">
      <c r="A276" s="154" t="s">
        <v>152</v>
      </c>
      <c r="B276" s="154">
        <v>3</v>
      </c>
      <c r="C276" s="155">
        <v>967.60072412</v>
      </c>
      <c r="D276" s="155">
        <v>962.78679017000002</v>
      </c>
      <c r="E276" s="155">
        <v>0</v>
      </c>
      <c r="F276" s="155">
        <v>78.135231059999995</v>
      </c>
      <c r="G276" s="155">
        <v>195.33807765</v>
      </c>
      <c r="H276" s="155">
        <v>390.67615529</v>
      </c>
      <c r="I276" s="155">
        <v>0</v>
      </c>
      <c r="J276" s="155">
        <v>429.74377082000001</v>
      </c>
      <c r="K276" s="155">
        <v>507.87900187999998</v>
      </c>
      <c r="L276" s="155">
        <v>586.01423294000006</v>
      </c>
    </row>
    <row r="277" spans="1:12" ht="12.75" customHeight="1" x14ac:dyDescent="0.2">
      <c r="A277" s="154" t="s">
        <v>152</v>
      </c>
      <c r="B277" s="154">
        <v>4</v>
      </c>
      <c r="C277" s="155">
        <v>900.57253302000004</v>
      </c>
      <c r="D277" s="155">
        <v>896.09207265999999</v>
      </c>
      <c r="E277" s="155">
        <v>0</v>
      </c>
      <c r="F277" s="155">
        <v>79.994602349999994</v>
      </c>
      <c r="G277" s="155">
        <v>199.98650588000001</v>
      </c>
      <c r="H277" s="155">
        <v>399.97301177000003</v>
      </c>
      <c r="I277" s="155">
        <v>0</v>
      </c>
      <c r="J277" s="155">
        <v>439.97031293999999</v>
      </c>
      <c r="K277" s="155">
        <v>519.96491529000002</v>
      </c>
      <c r="L277" s="155">
        <v>599.95951764999995</v>
      </c>
    </row>
    <row r="278" spans="1:12" ht="12.75" customHeight="1" x14ac:dyDescent="0.2">
      <c r="A278" s="154" t="s">
        <v>152</v>
      </c>
      <c r="B278" s="154">
        <v>5</v>
      </c>
      <c r="C278" s="155">
        <v>904.71939019000001</v>
      </c>
      <c r="D278" s="155">
        <v>900.21829869999999</v>
      </c>
      <c r="E278" s="155">
        <v>0</v>
      </c>
      <c r="F278" s="155">
        <v>81.216154709999998</v>
      </c>
      <c r="G278" s="155">
        <v>203.04038678000001</v>
      </c>
      <c r="H278" s="155">
        <v>406.08077356000001</v>
      </c>
      <c r="I278" s="155">
        <v>0</v>
      </c>
      <c r="J278" s="155">
        <v>446.68885091999999</v>
      </c>
      <c r="K278" s="155">
        <v>527.90500563000001</v>
      </c>
      <c r="L278" s="155">
        <v>609.12116033999996</v>
      </c>
    </row>
    <row r="279" spans="1:12" ht="12.75" customHeight="1" x14ac:dyDescent="0.2">
      <c r="A279" s="154" t="s">
        <v>152</v>
      </c>
      <c r="B279" s="154">
        <v>6</v>
      </c>
      <c r="C279" s="155">
        <v>887.45973233999996</v>
      </c>
      <c r="D279" s="155">
        <v>883.04450979000001</v>
      </c>
      <c r="E279" s="155">
        <v>0</v>
      </c>
      <c r="F279" s="155">
        <v>81.186987270000003</v>
      </c>
      <c r="G279" s="155">
        <v>202.96746818</v>
      </c>
      <c r="H279" s="155">
        <v>405.93493635999999</v>
      </c>
      <c r="I279" s="155">
        <v>0</v>
      </c>
      <c r="J279" s="155">
        <v>446.52842999000001</v>
      </c>
      <c r="K279" s="155">
        <v>527.71541725999998</v>
      </c>
      <c r="L279" s="155">
        <v>608.90240453000001</v>
      </c>
    </row>
    <row r="280" spans="1:12" ht="12.75" customHeight="1" x14ac:dyDescent="0.2">
      <c r="A280" s="154" t="s">
        <v>152</v>
      </c>
      <c r="B280" s="154">
        <v>7</v>
      </c>
      <c r="C280" s="155">
        <v>861.64924214999996</v>
      </c>
      <c r="D280" s="155">
        <v>857.36243000000002</v>
      </c>
      <c r="E280" s="155">
        <v>0</v>
      </c>
      <c r="F280" s="155">
        <v>75.788640450000003</v>
      </c>
      <c r="G280" s="155">
        <v>189.47160112</v>
      </c>
      <c r="H280" s="155">
        <v>378.94320224000001</v>
      </c>
      <c r="I280" s="155">
        <v>0</v>
      </c>
      <c r="J280" s="155">
        <v>416.83752246</v>
      </c>
      <c r="K280" s="155">
        <v>492.62616291000001</v>
      </c>
      <c r="L280" s="155">
        <v>568.41480335000006</v>
      </c>
    </row>
    <row r="281" spans="1:12" ht="12.75" customHeight="1" x14ac:dyDescent="0.2">
      <c r="A281" s="154" t="s">
        <v>152</v>
      </c>
      <c r="B281" s="154">
        <v>8</v>
      </c>
      <c r="C281" s="155">
        <v>871.16312419999997</v>
      </c>
      <c r="D281" s="155">
        <v>866.82897930000001</v>
      </c>
      <c r="E281" s="155">
        <v>0</v>
      </c>
      <c r="F281" s="155">
        <v>76.660187859999994</v>
      </c>
      <c r="G281" s="155">
        <v>191.65046964000001</v>
      </c>
      <c r="H281" s="155">
        <v>383.30093928999997</v>
      </c>
      <c r="I281" s="155">
        <v>0</v>
      </c>
      <c r="J281" s="155">
        <v>421.63103321</v>
      </c>
      <c r="K281" s="155">
        <v>498.29122107000001</v>
      </c>
      <c r="L281" s="155">
        <v>574.95140892999996</v>
      </c>
    </row>
    <row r="282" spans="1:12" ht="12.75" customHeight="1" x14ac:dyDescent="0.2">
      <c r="A282" s="154" t="s">
        <v>152</v>
      </c>
      <c r="B282" s="154">
        <v>9</v>
      </c>
      <c r="C282" s="155">
        <v>692.38188705000005</v>
      </c>
      <c r="D282" s="155">
        <v>688.93720103999999</v>
      </c>
      <c r="E282" s="155">
        <v>0</v>
      </c>
      <c r="F282" s="155">
        <v>67.526286240000005</v>
      </c>
      <c r="G282" s="155">
        <v>168.81571561000001</v>
      </c>
      <c r="H282" s="155">
        <v>337.63143122000002</v>
      </c>
      <c r="I282" s="155">
        <v>0</v>
      </c>
      <c r="J282" s="155">
        <v>371.39457434000002</v>
      </c>
      <c r="K282" s="155">
        <v>438.92086059000002</v>
      </c>
      <c r="L282" s="155">
        <v>506.44714683000001</v>
      </c>
    </row>
    <row r="283" spans="1:12" ht="12.75" customHeight="1" x14ac:dyDescent="0.2">
      <c r="A283" s="154" t="s">
        <v>152</v>
      </c>
      <c r="B283" s="154">
        <v>10</v>
      </c>
      <c r="C283" s="155">
        <v>696.30571583999995</v>
      </c>
      <c r="D283" s="155">
        <v>692.84150829999999</v>
      </c>
      <c r="E283" s="155">
        <v>0</v>
      </c>
      <c r="F283" s="155">
        <v>65.834769960000003</v>
      </c>
      <c r="G283" s="155">
        <v>164.58692489000001</v>
      </c>
      <c r="H283" s="155">
        <v>329.17384979000002</v>
      </c>
      <c r="I283" s="155">
        <v>0</v>
      </c>
      <c r="J283" s="155">
        <v>362.09123476000002</v>
      </c>
      <c r="K283" s="155">
        <v>427.92600471999998</v>
      </c>
      <c r="L283" s="155">
        <v>493.76077468</v>
      </c>
    </row>
    <row r="284" spans="1:12" ht="12.75" customHeight="1" x14ac:dyDescent="0.2">
      <c r="A284" s="154" t="s">
        <v>152</v>
      </c>
      <c r="B284" s="154">
        <v>11</v>
      </c>
      <c r="C284" s="155">
        <v>696.19608575999996</v>
      </c>
      <c r="D284" s="155">
        <v>692.73242363999998</v>
      </c>
      <c r="E284" s="155">
        <v>0</v>
      </c>
      <c r="F284" s="155">
        <v>65.325128559999996</v>
      </c>
      <c r="G284" s="155">
        <v>163.31282139000001</v>
      </c>
      <c r="H284" s="155">
        <v>326.62564278999997</v>
      </c>
      <c r="I284" s="155">
        <v>0</v>
      </c>
      <c r="J284" s="155">
        <v>359.28820705999999</v>
      </c>
      <c r="K284" s="155">
        <v>424.61333561999999</v>
      </c>
      <c r="L284" s="155">
        <v>489.93846417999998</v>
      </c>
    </row>
    <row r="285" spans="1:12" ht="12.75" customHeight="1" x14ac:dyDescent="0.2">
      <c r="A285" s="154" t="s">
        <v>152</v>
      </c>
      <c r="B285" s="154">
        <v>12</v>
      </c>
      <c r="C285" s="155">
        <v>707.58771738999997</v>
      </c>
      <c r="D285" s="155">
        <v>704.06738049000001</v>
      </c>
      <c r="E285" s="155">
        <v>0</v>
      </c>
      <c r="F285" s="155">
        <v>63.483013800000002</v>
      </c>
      <c r="G285" s="155">
        <v>158.70753449</v>
      </c>
      <c r="H285" s="155">
        <v>317.41506898</v>
      </c>
      <c r="I285" s="155">
        <v>0</v>
      </c>
      <c r="J285" s="155">
        <v>349.15657586999998</v>
      </c>
      <c r="K285" s="155">
        <v>412.63958967000002</v>
      </c>
      <c r="L285" s="155">
        <v>476.12260345999999</v>
      </c>
    </row>
    <row r="286" spans="1:12" ht="12.75" customHeight="1" x14ac:dyDescent="0.2">
      <c r="A286" s="154" t="s">
        <v>152</v>
      </c>
      <c r="B286" s="154">
        <v>13</v>
      </c>
      <c r="C286" s="155">
        <v>620.97739968999997</v>
      </c>
      <c r="D286" s="155">
        <v>617.88795989000005</v>
      </c>
      <c r="E286" s="155">
        <v>0</v>
      </c>
      <c r="F286" s="155">
        <v>62.504826880000003</v>
      </c>
      <c r="G286" s="155">
        <v>156.26206719999999</v>
      </c>
      <c r="H286" s="155">
        <v>312.52413438999997</v>
      </c>
      <c r="I286" s="155">
        <v>0</v>
      </c>
      <c r="J286" s="155">
        <v>343.77654783000003</v>
      </c>
      <c r="K286" s="155">
        <v>406.28137471000002</v>
      </c>
      <c r="L286" s="155">
        <v>468.78620159000002</v>
      </c>
    </row>
    <row r="287" spans="1:12" ht="12.75" customHeight="1" x14ac:dyDescent="0.2">
      <c r="A287" s="154" t="s">
        <v>152</v>
      </c>
      <c r="B287" s="154">
        <v>14</v>
      </c>
      <c r="C287" s="155">
        <v>637.49346436999997</v>
      </c>
      <c r="D287" s="155">
        <v>634.32185508999999</v>
      </c>
      <c r="E287" s="155">
        <v>0</v>
      </c>
      <c r="F287" s="155">
        <v>64.382980219999993</v>
      </c>
      <c r="G287" s="155">
        <v>160.95745054</v>
      </c>
      <c r="H287" s="155">
        <v>321.91490109</v>
      </c>
      <c r="I287" s="155">
        <v>0</v>
      </c>
      <c r="J287" s="155">
        <v>354.10639119000001</v>
      </c>
      <c r="K287" s="155">
        <v>418.48937140999999</v>
      </c>
      <c r="L287" s="155">
        <v>482.87235163000003</v>
      </c>
    </row>
    <row r="288" spans="1:12" ht="12.75" customHeight="1" x14ac:dyDescent="0.2">
      <c r="A288" s="154" t="s">
        <v>152</v>
      </c>
      <c r="B288" s="154">
        <v>15</v>
      </c>
      <c r="C288" s="155">
        <v>782.03952810999999</v>
      </c>
      <c r="D288" s="155">
        <v>778.14878419000001</v>
      </c>
      <c r="E288" s="155">
        <v>0</v>
      </c>
      <c r="F288" s="155">
        <v>65.769313629999999</v>
      </c>
      <c r="G288" s="155">
        <v>164.42328406999999</v>
      </c>
      <c r="H288" s="155">
        <v>328.84656813999999</v>
      </c>
      <c r="I288" s="155">
        <v>0</v>
      </c>
      <c r="J288" s="155">
        <v>361.73122495000001</v>
      </c>
      <c r="K288" s="155">
        <v>427.50053858000001</v>
      </c>
      <c r="L288" s="155">
        <v>493.2698522</v>
      </c>
    </row>
    <row r="289" spans="1:12" ht="12.75" customHeight="1" x14ac:dyDescent="0.2">
      <c r="A289" s="154" t="s">
        <v>152</v>
      </c>
      <c r="B289" s="154">
        <v>16</v>
      </c>
      <c r="C289" s="155">
        <v>736.37644769999997</v>
      </c>
      <c r="D289" s="155">
        <v>732.71288328000003</v>
      </c>
      <c r="E289" s="155">
        <v>0</v>
      </c>
      <c r="F289" s="155">
        <v>63.743635789999999</v>
      </c>
      <c r="G289" s="155">
        <v>159.35908949</v>
      </c>
      <c r="H289" s="155">
        <v>318.71817897</v>
      </c>
      <c r="I289" s="155">
        <v>0</v>
      </c>
      <c r="J289" s="155">
        <v>350.58999686999999</v>
      </c>
      <c r="K289" s="155">
        <v>414.33363265999998</v>
      </c>
      <c r="L289" s="155">
        <v>478.07726846000003</v>
      </c>
    </row>
    <row r="290" spans="1:12" ht="12.75" customHeight="1" x14ac:dyDescent="0.2">
      <c r="A290" s="154" t="s">
        <v>152</v>
      </c>
      <c r="B290" s="154">
        <v>17</v>
      </c>
      <c r="C290" s="155">
        <v>1458.2865030099999</v>
      </c>
      <c r="D290" s="155">
        <v>1451.03134628</v>
      </c>
      <c r="E290" s="155">
        <v>0</v>
      </c>
      <c r="F290" s="155">
        <v>62.662926730000002</v>
      </c>
      <c r="G290" s="155">
        <v>156.65731683000001</v>
      </c>
      <c r="H290" s="155">
        <v>313.31463366000003</v>
      </c>
      <c r="I290" s="155">
        <v>0</v>
      </c>
      <c r="J290" s="155">
        <v>344.64609703000002</v>
      </c>
      <c r="K290" s="155">
        <v>407.30902376</v>
      </c>
      <c r="L290" s="155">
        <v>469.97195048999998</v>
      </c>
    </row>
    <row r="291" spans="1:12" ht="12.75" customHeight="1" x14ac:dyDescent="0.2">
      <c r="A291" s="154" t="s">
        <v>152</v>
      </c>
      <c r="B291" s="154">
        <v>18</v>
      </c>
      <c r="C291" s="155">
        <v>854.83246394000003</v>
      </c>
      <c r="D291" s="155">
        <v>850.57956610999997</v>
      </c>
      <c r="E291" s="155">
        <v>0</v>
      </c>
      <c r="F291" s="155">
        <v>61.993151920000003</v>
      </c>
      <c r="G291" s="155">
        <v>154.98287979</v>
      </c>
      <c r="H291" s="155">
        <v>309.96575958</v>
      </c>
      <c r="I291" s="155">
        <v>0</v>
      </c>
      <c r="J291" s="155">
        <v>340.96233553000002</v>
      </c>
      <c r="K291" s="155">
        <v>402.95548745000002</v>
      </c>
      <c r="L291" s="155">
        <v>464.94863936000002</v>
      </c>
    </row>
    <row r="292" spans="1:12" ht="12.75" customHeight="1" x14ac:dyDescent="0.2">
      <c r="A292" s="154" t="s">
        <v>152</v>
      </c>
      <c r="B292" s="154">
        <v>19</v>
      </c>
      <c r="C292" s="155">
        <v>835.72214340999994</v>
      </c>
      <c r="D292" s="155">
        <v>831.56432180000002</v>
      </c>
      <c r="E292" s="155">
        <v>0</v>
      </c>
      <c r="F292" s="155">
        <v>60.893665839999997</v>
      </c>
      <c r="G292" s="155">
        <v>152.23416460999999</v>
      </c>
      <c r="H292" s="155">
        <v>304.46832921999999</v>
      </c>
      <c r="I292" s="155">
        <v>0</v>
      </c>
      <c r="J292" s="155">
        <v>334.91516214000001</v>
      </c>
      <c r="K292" s="155">
        <v>395.80882797999999</v>
      </c>
      <c r="L292" s="155">
        <v>456.70249381999997</v>
      </c>
    </row>
    <row r="293" spans="1:12" ht="12.75" customHeight="1" x14ac:dyDescent="0.2">
      <c r="A293" s="154" t="s">
        <v>152</v>
      </c>
      <c r="B293" s="154">
        <v>20</v>
      </c>
      <c r="C293" s="155">
        <v>751.77803123000001</v>
      </c>
      <c r="D293" s="155">
        <v>748.03784201999997</v>
      </c>
      <c r="E293" s="155">
        <v>0</v>
      </c>
      <c r="F293" s="155">
        <v>60.350397010000002</v>
      </c>
      <c r="G293" s="155">
        <v>150.87599252000001</v>
      </c>
      <c r="H293" s="155">
        <v>301.75198504000002</v>
      </c>
      <c r="I293" s="155">
        <v>0</v>
      </c>
      <c r="J293" s="155">
        <v>331.92718353999999</v>
      </c>
      <c r="K293" s="155">
        <v>392.27758054999998</v>
      </c>
      <c r="L293" s="155">
        <v>452.62797755000003</v>
      </c>
    </row>
    <row r="294" spans="1:12" ht="12.75" customHeight="1" x14ac:dyDescent="0.2">
      <c r="A294" s="154" t="s">
        <v>152</v>
      </c>
      <c r="B294" s="154">
        <v>21</v>
      </c>
      <c r="C294" s="155">
        <v>766.67607220000002</v>
      </c>
      <c r="D294" s="155">
        <v>762.86176337999996</v>
      </c>
      <c r="E294" s="155">
        <v>0</v>
      </c>
      <c r="F294" s="155">
        <v>61.179713159999999</v>
      </c>
      <c r="G294" s="155">
        <v>152.94928289999999</v>
      </c>
      <c r="H294" s="155">
        <v>305.89856579999997</v>
      </c>
      <c r="I294" s="155">
        <v>0</v>
      </c>
      <c r="J294" s="155">
        <v>336.48842237000002</v>
      </c>
      <c r="K294" s="155">
        <v>397.66813552999997</v>
      </c>
      <c r="L294" s="155">
        <v>458.84784868999998</v>
      </c>
    </row>
    <row r="295" spans="1:12" ht="12.75" customHeight="1" x14ac:dyDescent="0.2">
      <c r="A295" s="154" t="s">
        <v>152</v>
      </c>
      <c r="B295" s="154">
        <v>22</v>
      </c>
      <c r="C295" s="155">
        <v>765.15741906999995</v>
      </c>
      <c r="D295" s="155">
        <v>761.35066573999995</v>
      </c>
      <c r="E295" s="155">
        <v>0</v>
      </c>
      <c r="F295" s="155">
        <v>62.266975670000001</v>
      </c>
      <c r="G295" s="155">
        <v>155.66743916999999</v>
      </c>
      <c r="H295" s="155">
        <v>311.33487833999999</v>
      </c>
      <c r="I295" s="155">
        <v>0</v>
      </c>
      <c r="J295" s="155">
        <v>342.46836617000002</v>
      </c>
      <c r="K295" s="155">
        <v>404.73534183999999</v>
      </c>
      <c r="L295" s="155">
        <v>467.00231751000001</v>
      </c>
    </row>
    <row r="296" spans="1:12" ht="12.75" customHeight="1" x14ac:dyDescent="0.2">
      <c r="A296" s="154" t="s">
        <v>152</v>
      </c>
      <c r="B296" s="154">
        <v>23</v>
      </c>
      <c r="C296" s="155">
        <v>692.87130895999996</v>
      </c>
      <c r="D296" s="155">
        <v>689.42418801999997</v>
      </c>
      <c r="E296" s="155">
        <v>0</v>
      </c>
      <c r="F296" s="155">
        <v>58.66660856</v>
      </c>
      <c r="G296" s="155">
        <v>146.66652141</v>
      </c>
      <c r="H296" s="155">
        <v>293.33304282</v>
      </c>
      <c r="I296" s="155">
        <v>0</v>
      </c>
      <c r="J296" s="155">
        <v>322.6663471</v>
      </c>
      <c r="K296" s="155">
        <v>381.33295566999999</v>
      </c>
      <c r="L296" s="155">
        <v>439.99956422999998</v>
      </c>
    </row>
    <row r="297" spans="1:12" ht="12.75" customHeight="1" x14ac:dyDescent="0.2">
      <c r="A297" s="154" t="s">
        <v>152</v>
      </c>
      <c r="B297" s="154">
        <v>24</v>
      </c>
      <c r="C297" s="155">
        <v>749.95897887000001</v>
      </c>
      <c r="D297" s="155">
        <v>746.22783966999998</v>
      </c>
      <c r="E297" s="155">
        <v>0</v>
      </c>
      <c r="F297" s="155">
        <v>64.362363119999998</v>
      </c>
      <c r="G297" s="155">
        <v>160.90590779999999</v>
      </c>
      <c r="H297" s="155">
        <v>321.81181559999999</v>
      </c>
      <c r="I297" s="155">
        <v>0</v>
      </c>
      <c r="J297" s="155">
        <v>353.99299716000002</v>
      </c>
      <c r="K297" s="155">
        <v>418.35536028000001</v>
      </c>
      <c r="L297" s="155">
        <v>482.71772340000001</v>
      </c>
    </row>
    <row r="298" spans="1:12" ht="12.75" customHeight="1" x14ac:dyDescent="0.2">
      <c r="A298" s="154" t="s">
        <v>153</v>
      </c>
      <c r="B298" s="154">
        <v>1</v>
      </c>
      <c r="C298" s="155">
        <v>871.62038041999995</v>
      </c>
      <c r="D298" s="155">
        <v>867.28396062000002</v>
      </c>
      <c r="E298" s="155">
        <v>0</v>
      </c>
      <c r="F298" s="155">
        <v>71.730326550000001</v>
      </c>
      <c r="G298" s="155">
        <v>179.32581637000001</v>
      </c>
      <c r="H298" s="155">
        <v>358.65163274000003</v>
      </c>
      <c r="I298" s="155">
        <v>0</v>
      </c>
      <c r="J298" s="155">
        <v>394.51679601000001</v>
      </c>
      <c r="K298" s="155">
        <v>466.24712255999998</v>
      </c>
      <c r="L298" s="155">
        <v>537.97744909999994</v>
      </c>
    </row>
    <row r="299" spans="1:12" ht="12.75" customHeight="1" x14ac:dyDescent="0.2">
      <c r="A299" s="154" t="s">
        <v>153</v>
      </c>
      <c r="B299" s="154">
        <v>2</v>
      </c>
      <c r="C299" s="155">
        <v>965.15962807999995</v>
      </c>
      <c r="D299" s="155">
        <v>960.35783889000004</v>
      </c>
      <c r="E299" s="155">
        <v>0</v>
      </c>
      <c r="F299" s="155">
        <v>77.61655768</v>
      </c>
      <c r="G299" s="155">
        <v>194.04139420000001</v>
      </c>
      <c r="H299" s="155">
        <v>388.08278840000003</v>
      </c>
      <c r="I299" s="155">
        <v>0</v>
      </c>
      <c r="J299" s="155">
        <v>426.89106722999998</v>
      </c>
      <c r="K299" s="155">
        <v>504.50762491</v>
      </c>
      <c r="L299" s="155">
        <v>582.12418259000003</v>
      </c>
    </row>
    <row r="300" spans="1:12" ht="12.75" customHeight="1" x14ac:dyDescent="0.2">
      <c r="A300" s="154" t="s">
        <v>153</v>
      </c>
      <c r="B300" s="154">
        <v>3</v>
      </c>
      <c r="C300" s="155">
        <v>940.45274520999999</v>
      </c>
      <c r="D300" s="155">
        <v>935.77387582999995</v>
      </c>
      <c r="E300" s="155">
        <v>0</v>
      </c>
      <c r="F300" s="155">
        <v>79.803726359999999</v>
      </c>
      <c r="G300" s="155">
        <v>199.50931589000001</v>
      </c>
      <c r="H300" s="155">
        <v>399.01863178000002</v>
      </c>
      <c r="I300" s="155">
        <v>0</v>
      </c>
      <c r="J300" s="155">
        <v>438.92049494999998</v>
      </c>
      <c r="K300" s="155">
        <v>518.72422130999996</v>
      </c>
      <c r="L300" s="155">
        <v>598.52794766</v>
      </c>
    </row>
    <row r="301" spans="1:12" ht="12.75" customHeight="1" x14ac:dyDescent="0.2">
      <c r="A301" s="154" t="s">
        <v>153</v>
      </c>
      <c r="B301" s="154">
        <v>4</v>
      </c>
      <c r="C301" s="155">
        <v>961.51311075000001</v>
      </c>
      <c r="D301" s="155">
        <v>956.72946343000001</v>
      </c>
      <c r="E301" s="155">
        <v>0</v>
      </c>
      <c r="F301" s="155">
        <v>81.163445300000006</v>
      </c>
      <c r="G301" s="155">
        <v>202.90861323999999</v>
      </c>
      <c r="H301" s="155">
        <v>405.81722647999999</v>
      </c>
      <c r="I301" s="155">
        <v>0</v>
      </c>
      <c r="J301" s="155">
        <v>446.39894912</v>
      </c>
      <c r="K301" s="155">
        <v>527.56239442000003</v>
      </c>
      <c r="L301" s="155">
        <v>608.72583970999995</v>
      </c>
    </row>
    <row r="302" spans="1:12" ht="12.75" customHeight="1" x14ac:dyDescent="0.2">
      <c r="A302" s="154" t="s">
        <v>153</v>
      </c>
      <c r="B302" s="154">
        <v>5</v>
      </c>
      <c r="C302" s="155">
        <v>945.77486762000001</v>
      </c>
      <c r="D302" s="155">
        <v>941.06952002000003</v>
      </c>
      <c r="E302" s="155">
        <v>0</v>
      </c>
      <c r="F302" s="155">
        <v>82.934852520000007</v>
      </c>
      <c r="G302" s="155">
        <v>207.33713129</v>
      </c>
      <c r="H302" s="155">
        <v>414.67426258</v>
      </c>
      <c r="I302" s="155">
        <v>0</v>
      </c>
      <c r="J302" s="155">
        <v>456.14168883999997</v>
      </c>
      <c r="K302" s="155">
        <v>539.07654134999996</v>
      </c>
      <c r="L302" s="155">
        <v>622.01139387000001</v>
      </c>
    </row>
    <row r="303" spans="1:12" ht="12.75" customHeight="1" x14ac:dyDescent="0.2">
      <c r="A303" s="154" t="s">
        <v>153</v>
      </c>
      <c r="B303" s="154">
        <v>6</v>
      </c>
      <c r="C303" s="155">
        <v>931.08393235999995</v>
      </c>
      <c r="D303" s="155">
        <v>926.45167399000002</v>
      </c>
      <c r="E303" s="155">
        <v>0</v>
      </c>
      <c r="F303" s="155">
        <v>82.348820599999996</v>
      </c>
      <c r="G303" s="155">
        <v>205.87205148999999</v>
      </c>
      <c r="H303" s="155">
        <v>411.74410297999998</v>
      </c>
      <c r="I303" s="155">
        <v>0</v>
      </c>
      <c r="J303" s="155">
        <v>452.91851328000001</v>
      </c>
      <c r="K303" s="155">
        <v>535.26733387000002</v>
      </c>
      <c r="L303" s="155">
        <v>617.61615446999997</v>
      </c>
    </row>
    <row r="304" spans="1:12" ht="12.75" customHeight="1" x14ac:dyDescent="0.2">
      <c r="A304" s="154" t="s">
        <v>153</v>
      </c>
      <c r="B304" s="154">
        <v>7</v>
      </c>
      <c r="C304" s="155">
        <v>902.06826939999996</v>
      </c>
      <c r="D304" s="155">
        <v>897.58036756000001</v>
      </c>
      <c r="E304" s="155">
        <v>0</v>
      </c>
      <c r="F304" s="155">
        <v>78.839867040000001</v>
      </c>
      <c r="G304" s="155">
        <v>197.0996676</v>
      </c>
      <c r="H304" s="155">
        <v>394.19933520000001</v>
      </c>
      <c r="I304" s="155">
        <v>0</v>
      </c>
      <c r="J304" s="155">
        <v>433.61926870999997</v>
      </c>
      <c r="K304" s="155">
        <v>512.45913574999997</v>
      </c>
      <c r="L304" s="155">
        <v>591.29900279000003</v>
      </c>
    </row>
    <row r="305" spans="1:12" ht="12.75" customHeight="1" x14ac:dyDescent="0.2">
      <c r="A305" s="154" t="s">
        <v>153</v>
      </c>
      <c r="B305" s="154">
        <v>8</v>
      </c>
      <c r="C305" s="155">
        <v>885.67261808000001</v>
      </c>
      <c r="D305" s="155">
        <v>881.26628664999998</v>
      </c>
      <c r="E305" s="155">
        <v>0</v>
      </c>
      <c r="F305" s="155">
        <v>77.964899509999995</v>
      </c>
      <c r="G305" s="155">
        <v>194.91224878</v>
      </c>
      <c r="H305" s="155">
        <v>389.82449757000001</v>
      </c>
      <c r="I305" s="155">
        <v>0</v>
      </c>
      <c r="J305" s="155">
        <v>428.80694732000001</v>
      </c>
      <c r="K305" s="155">
        <v>506.77184683000002</v>
      </c>
      <c r="L305" s="155">
        <v>584.73674634999998</v>
      </c>
    </row>
    <row r="306" spans="1:12" ht="12.75" customHeight="1" x14ac:dyDescent="0.2">
      <c r="A306" s="154" t="s">
        <v>153</v>
      </c>
      <c r="B306" s="154">
        <v>9</v>
      </c>
      <c r="C306" s="155">
        <v>813.16615477000005</v>
      </c>
      <c r="D306" s="155">
        <v>809.12055200999998</v>
      </c>
      <c r="E306" s="155">
        <v>0</v>
      </c>
      <c r="F306" s="155">
        <v>70.227456509999996</v>
      </c>
      <c r="G306" s="155">
        <v>175.56864127</v>
      </c>
      <c r="H306" s="155">
        <v>351.13728254</v>
      </c>
      <c r="I306" s="155">
        <v>0</v>
      </c>
      <c r="J306" s="155">
        <v>386.25101079000001</v>
      </c>
      <c r="K306" s="155">
        <v>456.47846729999998</v>
      </c>
      <c r="L306" s="155">
        <v>526.70592380999994</v>
      </c>
    </row>
    <row r="307" spans="1:12" ht="12.75" customHeight="1" x14ac:dyDescent="0.2">
      <c r="A307" s="154" t="s">
        <v>153</v>
      </c>
      <c r="B307" s="154">
        <v>10</v>
      </c>
      <c r="C307" s="155">
        <v>711.70443898999997</v>
      </c>
      <c r="D307" s="155">
        <v>708.16362088999995</v>
      </c>
      <c r="E307" s="155">
        <v>0</v>
      </c>
      <c r="F307" s="155">
        <v>66.350977310000005</v>
      </c>
      <c r="G307" s="155">
        <v>165.87744326000001</v>
      </c>
      <c r="H307" s="155">
        <v>331.75488653000002</v>
      </c>
      <c r="I307" s="155">
        <v>0</v>
      </c>
      <c r="J307" s="155">
        <v>364.93037518</v>
      </c>
      <c r="K307" s="155">
        <v>431.28135248000001</v>
      </c>
      <c r="L307" s="155">
        <v>497.63232978999997</v>
      </c>
    </row>
    <row r="308" spans="1:12" ht="12.75" customHeight="1" x14ac:dyDescent="0.2">
      <c r="A308" s="154" t="s">
        <v>153</v>
      </c>
      <c r="B308" s="154">
        <v>11</v>
      </c>
      <c r="C308" s="155">
        <v>654.91050946999997</v>
      </c>
      <c r="D308" s="155">
        <v>651.65224823000005</v>
      </c>
      <c r="E308" s="155">
        <v>0</v>
      </c>
      <c r="F308" s="155">
        <v>65.386095089999998</v>
      </c>
      <c r="G308" s="155">
        <v>163.46523773999999</v>
      </c>
      <c r="H308" s="155">
        <v>326.93047546999998</v>
      </c>
      <c r="I308" s="155">
        <v>0</v>
      </c>
      <c r="J308" s="155">
        <v>359.62352301999999</v>
      </c>
      <c r="K308" s="155">
        <v>425.00961811000002</v>
      </c>
      <c r="L308" s="155">
        <v>490.39571321</v>
      </c>
    </row>
    <row r="309" spans="1:12" ht="12.75" customHeight="1" x14ac:dyDescent="0.2">
      <c r="A309" s="154" t="s">
        <v>153</v>
      </c>
      <c r="B309" s="154">
        <v>12</v>
      </c>
      <c r="C309" s="155">
        <v>721.76590367999995</v>
      </c>
      <c r="D309" s="155">
        <v>718.17502853999997</v>
      </c>
      <c r="E309" s="155">
        <v>0</v>
      </c>
      <c r="F309" s="155">
        <v>67.172521829999994</v>
      </c>
      <c r="G309" s="155">
        <v>167.93130457999999</v>
      </c>
      <c r="H309" s="155">
        <v>335.86260915999998</v>
      </c>
      <c r="I309" s="155">
        <v>0</v>
      </c>
      <c r="J309" s="155">
        <v>369.44887008000001</v>
      </c>
      <c r="K309" s="155">
        <v>436.62139191</v>
      </c>
      <c r="L309" s="155">
        <v>503.79391373999999</v>
      </c>
    </row>
    <row r="310" spans="1:12" ht="12.75" customHeight="1" x14ac:dyDescent="0.2">
      <c r="A310" s="154" t="s">
        <v>153</v>
      </c>
      <c r="B310" s="154">
        <v>13</v>
      </c>
      <c r="C310" s="155">
        <v>642.14994389000003</v>
      </c>
      <c r="D310" s="155">
        <v>638.95516805</v>
      </c>
      <c r="E310" s="155">
        <v>0</v>
      </c>
      <c r="F310" s="155">
        <v>66.378460399999994</v>
      </c>
      <c r="G310" s="155">
        <v>165.94615099000001</v>
      </c>
      <c r="H310" s="155">
        <v>331.89230199000002</v>
      </c>
      <c r="I310" s="155">
        <v>0</v>
      </c>
      <c r="J310" s="155">
        <v>365.08153218000001</v>
      </c>
      <c r="K310" s="155">
        <v>431.45999258000001</v>
      </c>
      <c r="L310" s="155">
        <v>497.83845298</v>
      </c>
    </row>
    <row r="311" spans="1:12" ht="12.75" customHeight="1" x14ac:dyDescent="0.2">
      <c r="A311" s="154" t="s">
        <v>153</v>
      </c>
      <c r="B311" s="154">
        <v>14</v>
      </c>
      <c r="C311" s="155">
        <v>704.60008406999998</v>
      </c>
      <c r="D311" s="155">
        <v>701.09461100999999</v>
      </c>
      <c r="E311" s="155">
        <v>0</v>
      </c>
      <c r="F311" s="155">
        <v>67.223467760000005</v>
      </c>
      <c r="G311" s="155">
        <v>168.05866940999999</v>
      </c>
      <c r="H311" s="155">
        <v>336.11733881999999</v>
      </c>
      <c r="I311" s="155">
        <v>0</v>
      </c>
      <c r="J311" s="155">
        <v>369.72907270000002</v>
      </c>
      <c r="K311" s="155">
        <v>436.95254046000002</v>
      </c>
      <c r="L311" s="155">
        <v>504.17600822000003</v>
      </c>
    </row>
    <row r="312" spans="1:12" ht="12.75" customHeight="1" x14ac:dyDescent="0.2">
      <c r="A312" s="154" t="s">
        <v>153</v>
      </c>
      <c r="B312" s="154">
        <v>15</v>
      </c>
      <c r="C312" s="155">
        <v>669.61444141000004</v>
      </c>
      <c r="D312" s="155">
        <v>666.28302627999994</v>
      </c>
      <c r="E312" s="155">
        <v>0</v>
      </c>
      <c r="F312" s="155">
        <v>67.287280539999998</v>
      </c>
      <c r="G312" s="155">
        <v>168.21820134000001</v>
      </c>
      <c r="H312" s="155">
        <v>336.43640269000002</v>
      </c>
      <c r="I312" s="155">
        <v>0</v>
      </c>
      <c r="J312" s="155">
        <v>370.08004295000001</v>
      </c>
      <c r="K312" s="155">
        <v>437.36732348999999</v>
      </c>
      <c r="L312" s="155">
        <v>504.65460402999997</v>
      </c>
    </row>
    <row r="313" spans="1:12" ht="12.75" customHeight="1" x14ac:dyDescent="0.2">
      <c r="A313" s="154" t="s">
        <v>153</v>
      </c>
      <c r="B313" s="154">
        <v>16</v>
      </c>
      <c r="C313" s="155">
        <v>662.22695453999995</v>
      </c>
      <c r="D313" s="155">
        <v>658.93229307000001</v>
      </c>
      <c r="E313" s="155">
        <v>0</v>
      </c>
      <c r="F313" s="155">
        <v>67.054427039999993</v>
      </c>
      <c r="G313" s="155">
        <v>167.63606759000001</v>
      </c>
      <c r="H313" s="155">
        <v>335.27213518000002</v>
      </c>
      <c r="I313" s="155">
        <v>0</v>
      </c>
      <c r="J313" s="155">
        <v>368.79934868999999</v>
      </c>
      <c r="K313" s="155">
        <v>435.85377573</v>
      </c>
      <c r="L313" s="155">
        <v>502.90820275999999</v>
      </c>
    </row>
    <row r="314" spans="1:12" ht="12.75" customHeight="1" x14ac:dyDescent="0.2">
      <c r="A314" s="154" t="s">
        <v>153</v>
      </c>
      <c r="B314" s="154">
        <v>17</v>
      </c>
      <c r="C314" s="155">
        <v>650.72200896000004</v>
      </c>
      <c r="D314" s="155">
        <v>647.48458602999995</v>
      </c>
      <c r="E314" s="155">
        <v>0</v>
      </c>
      <c r="F314" s="155">
        <v>66.596654380000004</v>
      </c>
      <c r="G314" s="155">
        <v>166.49163594000001</v>
      </c>
      <c r="H314" s="155">
        <v>332.98327189000003</v>
      </c>
      <c r="I314" s="155">
        <v>0</v>
      </c>
      <c r="J314" s="155">
        <v>366.28159907000003</v>
      </c>
      <c r="K314" s="155">
        <v>432.87825344999999</v>
      </c>
      <c r="L314" s="155">
        <v>499.47490783000001</v>
      </c>
    </row>
    <row r="315" spans="1:12" ht="12.75" customHeight="1" x14ac:dyDescent="0.2">
      <c r="A315" s="154" t="s">
        <v>153</v>
      </c>
      <c r="B315" s="154">
        <v>18</v>
      </c>
      <c r="C315" s="155">
        <v>665.98801985</v>
      </c>
      <c r="D315" s="155">
        <v>662.67464661999998</v>
      </c>
      <c r="E315" s="155">
        <v>0</v>
      </c>
      <c r="F315" s="155">
        <v>66.286458460000006</v>
      </c>
      <c r="G315" s="155">
        <v>165.71614614999999</v>
      </c>
      <c r="H315" s="155">
        <v>331.43229230999998</v>
      </c>
      <c r="I315" s="155">
        <v>0</v>
      </c>
      <c r="J315" s="155">
        <v>364.57552154000001</v>
      </c>
      <c r="K315" s="155">
        <v>430.86198000000002</v>
      </c>
      <c r="L315" s="155">
        <v>497.14843846000002</v>
      </c>
    </row>
    <row r="316" spans="1:12" ht="12.75" customHeight="1" x14ac:dyDescent="0.2">
      <c r="A316" s="154" t="s">
        <v>153</v>
      </c>
      <c r="B316" s="154">
        <v>19</v>
      </c>
      <c r="C316" s="155">
        <v>639.96690512999999</v>
      </c>
      <c r="D316" s="155">
        <v>636.78299017999996</v>
      </c>
      <c r="E316" s="155">
        <v>0</v>
      </c>
      <c r="F316" s="155">
        <v>61.799220079999998</v>
      </c>
      <c r="G316" s="155">
        <v>154.49805019999999</v>
      </c>
      <c r="H316" s="155">
        <v>308.99610039999999</v>
      </c>
      <c r="I316" s="155">
        <v>0</v>
      </c>
      <c r="J316" s="155">
        <v>339.89571043000001</v>
      </c>
      <c r="K316" s="155">
        <v>401.69493051000001</v>
      </c>
      <c r="L316" s="155">
        <v>463.49415059</v>
      </c>
    </row>
    <row r="317" spans="1:12" ht="12.75" customHeight="1" x14ac:dyDescent="0.2">
      <c r="A317" s="154" t="s">
        <v>153</v>
      </c>
      <c r="B317" s="154">
        <v>20</v>
      </c>
      <c r="C317" s="155">
        <v>568.64874548</v>
      </c>
      <c r="D317" s="155">
        <v>565.81964723999999</v>
      </c>
      <c r="E317" s="155">
        <v>0</v>
      </c>
      <c r="F317" s="155">
        <v>56.118150970000002</v>
      </c>
      <c r="G317" s="155">
        <v>140.29537743</v>
      </c>
      <c r="H317" s="155">
        <v>280.59075487000001</v>
      </c>
      <c r="I317" s="155">
        <v>0</v>
      </c>
      <c r="J317" s="155">
        <v>308.64983035</v>
      </c>
      <c r="K317" s="155">
        <v>364.76798131999999</v>
      </c>
      <c r="L317" s="155">
        <v>420.88613229999999</v>
      </c>
    </row>
    <row r="318" spans="1:12" ht="12.75" customHeight="1" x14ac:dyDescent="0.2">
      <c r="A318" s="154" t="s">
        <v>153</v>
      </c>
      <c r="B318" s="154">
        <v>21</v>
      </c>
      <c r="C318" s="155">
        <v>590.37734250999995</v>
      </c>
      <c r="D318" s="155">
        <v>587.44014179999999</v>
      </c>
      <c r="E318" s="155">
        <v>0</v>
      </c>
      <c r="F318" s="155">
        <v>59.107323309999998</v>
      </c>
      <c r="G318" s="155">
        <v>147.76830828999999</v>
      </c>
      <c r="H318" s="155">
        <v>295.53661656999998</v>
      </c>
      <c r="I318" s="155">
        <v>0</v>
      </c>
      <c r="J318" s="155">
        <v>325.09027823000002</v>
      </c>
      <c r="K318" s="155">
        <v>384.19760153999999</v>
      </c>
      <c r="L318" s="155">
        <v>443.30492486000003</v>
      </c>
    </row>
    <row r="319" spans="1:12" ht="12.75" customHeight="1" x14ac:dyDescent="0.2">
      <c r="A319" s="154" t="s">
        <v>153</v>
      </c>
      <c r="B319" s="154">
        <v>22</v>
      </c>
      <c r="C319" s="155">
        <v>637.46035272999995</v>
      </c>
      <c r="D319" s="155">
        <v>634.28890819000003</v>
      </c>
      <c r="E319" s="155">
        <v>0</v>
      </c>
      <c r="F319" s="155">
        <v>61.69141175</v>
      </c>
      <c r="G319" s="155">
        <v>154.22852936999999</v>
      </c>
      <c r="H319" s="155">
        <v>308.45705873999998</v>
      </c>
      <c r="I319" s="155">
        <v>0</v>
      </c>
      <c r="J319" s="155">
        <v>339.30276461</v>
      </c>
      <c r="K319" s="155">
        <v>400.99417635999998</v>
      </c>
      <c r="L319" s="155">
        <v>462.68558810000002</v>
      </c>
    </row>
    <row r="320" spans="1:12" ht="12.75" customHeight="1" x14ac:dyDescent="0.2">
      <c r="A320" s="154" t="s">
        <v>153</v>
      </c>
      <c r="B320" s="154">
        <v>23</v>
      </c>
      <c r="C320" s="155">
        <v>609.60310049999998</v>
      </c>
      <c r="D320" s="155">
        <v>606.57024924999996</v>
      </c>
      <c r="E320" s="155">
        <v>0</v>
      </c>
      <c r="F320" s="155">
        <v>60.562935289999999</v>
      </c>
      <c r="G320" s="155">
        <v>151.40733821000001</v>
      </c>
      <c r="H320" s="155">
        <v>302.81467643000002</v>
      </c>
      <c r="I320" s="155">
        <v>0</v>
      </c>
      <c r="J320" s="155">
        <v>333.09614406999998</v>
      </c>
      <c r="K320" s="155">
        <v>393.65907935000001</v>
      </c>
      <c r="L320" s="155">
        <v>454.22201464</v>
      </c>
    </row>
    <row r="321" spans="1:12" ht="12.75" customHeight="1" x14ac:dyDescent="0.2">
      <c r="A321" s="154" t="s">
        <v>153</v>
      </c>
      <c r="B321" s="154">
        <v>24</v>
      </c>
      <c r="C321" s="155">
        <v>642.35350364999999</v>
      </c>
      <c r="D321" s="155">
        <v>639.15771506999999</v>
      </c>
      <c r="E321" s="155">
        <v>0</v>
      </c>
      <c r="F321" s="155">
        <v>67.077905049999998</v>
      </c>
      <c r="G321" s="155">
        <v>167.69476262000001</v>
      </c>
      <c r="H321" s="155">
        <v>335.38952524000001</v>
      </c>
      <c r="I321" s="155">
        <v>0</v>
      </c>
      <c r="J321" s="155">
        <v>368.92847776000002</v>
      </c>
      <c r="K321" s="155">
        <v>436.00638280999999</v>
      </c>
      <c r="L321" s="155">
        <v>503.08428785000001</v>
      </c>
    </row>
    <row r="322" spans="1:12" ht="12.75" customHeight="1" x14ac:dyDescent="0.2">
      <c r="A322" s="154" t="s">
        <v>154</v>
      </c>
      <c r="B322" s="154">
        <v>1</v>
      </c>
      <c r="C322" s="155">
        <v>707.97875491000002</v>
      </c>
      <c r="D322" s="155">
        <v>704.45647254999994</v>
      </c>
      <c r="E322" s="155">
        <v>0</v>
      </c>
      <c r="F322" s="155">
        <v>71.351049549999999</v>
      </c>
      <c r="G322" s="155">
        <v>178.37762389</v>
      </c>
      <c r="H322" s="155">
        <v>356.75524776999998</v>
      </c>
      <c r="I322" s="155">
        <v>0</v>
      </c>
      <c r="J322" s="155">
        <v>392.43077254999997</v>
      </c>
      <c r="K322" s="155">
        <v>463.7818221</v>
      </c>
      <c r="L322" s="155">
        <v>535.13287165999998</v>
      </c>
    </row>
    <row r="323" spans="1:12" ht="12.75" customHeight="1" x14ac:dyDescent="0.2">
      <c r="A323" s="154" t="s">
        <v>154</v>
      </c>
      <c r="B323" s="154">
        <v>2</v>
      </c>
      <c r="C323" s="155">
        <v>758.70728967000002</v>
      </c>
      <c r="D323" s="155">
        <v>754.93262654</v>
      </c>
      <c r="E323" s="155">
        <v>0</v>
      </c>
      <c r="F323" s="155">
        <v>77.991808820000003</v>
      </c>
      <c r="G323" s="155">
        <v>194.97952205000001</v>
      </c>
      <c r="H323" s="155">
        <v>389.95904410000003</v>
      </c>
      <c r="I323" s="155">
        <v>0</v>
      </c>
      <c r="J323" s="155">
        <v>428.95494851000001</v>
      </c>
      <c r="K323" s="155">
        <v>506.94675733000003</v>
      </c>
      <c r="L323" s="155">
        <v>584.93856615000004</v>
      </c>
    </row>
    <row r="324" spans="1:12" ht="12.75" customHeight="1" x14ac:dyDescent="0.2">
      <c r="A324" s="154" t="s">
        <v>154</v>
      </c>
      <c r="B324" s="154">
        <v>3</v>
      </c>
      <c r="C324" s="155">
        <v>799.57705306000003</v>
      </c>
      <c r="D324" s="155">
        <v>795.59905776999994</v>
      </c>
      <c r="E324" s="155">
        <v>0</v>
      </c>
      <c r="F324" s="155">
        <v>79.666101240000003</v>
      </c>
      <c r="G324" s="155">
        <v>199.1652531</v>
      </c>
      <c r="H324" s="155">
        <v>398.33050618999999</v>
      </c>
      <c r="I324" s="155">
        <v>0</v>
      </c>
      <c r="J324" s="155">
        <v>438.16355680999999</v>
      </c>
      <c r="K324" s="155">
        <v>517.82965805000003</v>
      </c>
      <c r="L324" s="155">
        <v>597.49575929000002</v>
      </c>
    </row>
    <row r="325" spans="1:12" ht="12.75" customHeight="1" x14ac:dyDescent="0.2">
      <c r="A325" s="154" t="s">
        <v>154</v>
      </c>
      <c r="B325" s="154">
        <v>4</v>
      </c>
      <c r="C325" s="155">
        <v>847.10546891000001</v>
      </c>
      <c r="D325" s="155">
        <v>842.89101384000003</v>
      </c>
      <c r="E325" s="155">
        <v>0</v>
      </c>
      <c r="F325" s="155">
        <v>81.984464729999999</v>
      </c>
      <c r="G325" s="155">
        <v>204.96116183999999</v>
      </c>
      <c r="H325" s="155">
        <v>409.92232367000003</v>
      </c>
      <c r="I325" s="155">
        <v>0</v>
      </c>
      <c r="J325" s="155">
        <v>450.91455603999998</v>
      </c>
      <c r="K325" s="155">
        <v>532.89902076999999</v>
      </c>
      <c r="L325" s="155">
        <v>614.88348551000001</v>
      </c>
    </row>
    <row r="326" spans="1:12" ht="12.75" customHeight="1" x14ac:dyDescent="0.2">
      <c r="A326" s="154" t="s">
        <v>154</v>
      </c>
      <c r="B326" s="154">
        <v>5</v>
      </c>
      <c r="C326" s="155">
        <v>854.05252511000003</v>
      </c>
      <c r="D326" s="155">
        <v>849.80350756999997</v>
      </c>
      <c r="E326" s="155">
        <v>0</v>
      </c>
      <c r="F326" s="155">
        <v>82.282265469999999</v>
      </c>
      <c r="G326" s="155">
        <v>205.70566366</v>
      </c>
      <c r="H326" s="155">
        <v>411.41132733000001</v>
      </c>
      <c r="I326" s="155">
        <v>0</v>
      </c>
      <c r="J326" s="155">
        <v>452.55246005999999</v>
      </c>
      <c r="K326" s="155">
        <v>534.83472552000001</v>
      </c>
      <c r="L326" s="155">
        <v>617.11699098999998</v>
      </c>
    </row>
    <row r="327" spans="1:12" ht="12.75" customHeight="1" x14ac:dyDescent="0.2">
      <c r="A327" s="154" t="s">
        <v>154</v>
      </c>
      <c r="B327" s="154">
        <v>6</v>
      </c>
      <c r="C327" s="155">
        <v>877.72457452000003</v>
      </c>
      <c r="D327" s="155">
        <v>873.35778559000005</v>
      </c>
      <c r="E327" s="155">
        <v>0</v>
      </c>
      <c r="F327" s="155">
        <v>82.126780409999995</v>
      </c>
      <c r="G327" s="155">
        <v>205.31695102</v>
      </c>
      <c r="H327" s="155">
        <v>410.63390204000001</v>
      </c>
      <c r="I327" s="155">
        <v>0</v>
      </c>
      <c r="J327" s="155">
        <v>451.69729224000002</v>
      </c>
      <c r="K327" s="155">
        <v>533.82407264999995</v>
      </c>
      <c r="L327" s="155">
        <v>615.95085305999999</v>
      </c>
    </row>
    <row r="328" spans="1:12" ht="12.75" customHeight="1" x14ac:dyDescent="0.2">
      <c r="A328" s="154" t="s">
        <v>154</v>
      </c>
      <c r="B328" s="154">
        <v>7</v>
      </c>
      <c r="C328" s="155">
        <v>836.09833584</v>
      </c>
      <c r="D328" s="155">
        <v>831.93864263</v>
      </c>
      <c r="E328" s="155">
        <v>0</v>
      </c>
      <c r="F328" s="155">
        <v>79.184521410000002</v>
      </c>
      <c r="G328" s="155">
        <v>197.96130352</v>
      </c>
      <c r="H328" s="155">
        <v>395.92260704</v>
      </c>
      <c r="I328" s="155">
        <v>0</v>
      </c>
      <c r="J328" s="155">
        <v>435.51486774</v>
      </c>
      <c r="K328" s="155">
        <v>514.69938915</v>
      </c>
      <c r="L328" s="155">
        <v>593.88391055</v>
      </c>
    </row>
    <row r="329" spans="1:12" ht="12.75" customHeight="1" x14ac:dyDescent="0.2">
      <c r="A329" s="154" t="s">
        <v>154</v>
      </c>
      <c r="B329" s="154">
        <v>8</v>
      </c>
      <c r="C329" s="155">
        <v>810.72158381999998</v>
      </c>
      <c r="D329" s="155">
        <v>806.68814310000005</v>
      </c>
      <c r="E329" s="155">
        <v>0</v>
      </c>
      <c r="F329" s="155">
        <v>80.071755330000002</v>
      </c>
      <c r="G329" s="155">
        <v>200.17938832999999</v>
      </c>
      <c r="H329" s="155">
        <v>400.35877665999999</v>
      </c>
      <c r="I329" s="155">
        <v>0</v>
      </c>
      <c r="J329" s="155">
        <v>440.39465431999997</v>
      </c>
      <c r="K329" s="155">
        <v>520.46640964999995</v>
      </c>
      <c r="L329" s="155">
        <v>600.53816498000003</v>
      </c>
    </row>
    <row r="330" spans="1:12" ht="12.75" customHeight="1" x14ac:dyDescent="0.2">
      <c r="A330" s="154" t="s">
        <v>154</v>
      </c>
      <c r="B330" s="154">
        <v>9</v>
      </c>
      <c r="C330" s="155">
        <v>724.10014908999995</v>
      </c>
      <c r="D330" s="155">
        <v>720.49766079000005</v>
      </c>
      <c r="E330" s="155">
        <v>0</v>
      </c>
      <c r="F330" s="155">
        <v>72.155907729999996</v>
      </c>
      <c r="G330" s="155">
        <v>180.38976930999999</v>
      </c>
      <c r="H330" s="155">
        <v>360.77953862999999</v>
      </c>
      <c r="I330" s="155">
        <v>0</v>
      </c>
      <c r="J330" s="155">
        <v>396.85749249000003</v>
      </c>
      <c r="K330" s="155">
        <v>469.01340020999999</v>
      </c>
      <c r="L330" s="155">
        <v>541.16930793999995</v>
      </c>
    </row>
    <row r="331" spans="1:12" ht="12.75" customHeight="1" x14ac:dyDescent="0.2">
      <c r="A331" s="154" t="s">
        <v>154</v>
      </c>
      <c r="B331" s="154">
        <v>10</v>
      </c>
      <c r="C331" s="155">
        <v>672.60709120000001</v>
      </c>
      <c r="D331" s="155">
        <v>669.26078726000003</v>
      </c>
      <c r="E331" s="155">
        <v>0</v>
      </c>
      <c r="F331" s="155">
        <v>66.909498729999996</v>
      </c>
      <c r="G331" s="155">
        <v>167.27374682000001</v>
      </c>
      <c r="H331" s="155">
        <v>334.54749364999998</v>
      </c>
      <c r="I331" s="155">
        <v>0</v>
      </c>
      <c r="J331" s="155">
        <v>368.00224300999997</v>
      </c>
      <c r="K331" s="155">
        <v>434.91174174000002</v>
      </c>
      <c r="L331" s="155">
        <v>501.82124047000002</v>
      </c>
    </row>
    <row r="332" spans="1:12" ht="12.75" customHeight="1" x14ac:dyDescent="0.2">
      <c r="A332" s="154" t="s">
        <v>154</v>
      </c>
      <c r="B332" s="154">
        <v>11</v>
      </c>
      <c r="C332" s="155">
        <v>674.12821713999995</v>
      </c>
      <c r="D332" s="155">
        <v>670.77434541000002</v>
      </c>
      <c r="E332" s="155">
        <v>0</v>
      </c>
      <c r="F332" s="155">
        <v>67.171833100000001</v>
      </c>
      <c r="G332" s="155">
        <v>167.92958274</v>
      </c>
      <c r="H332" s="155">
        <v>335.85916548</v>
      </c>
      <c r="I332" s="155">
        <v>0</v>
      </c>
      <c r="J332" s="155">
        <v>369.44508202999998</v>
      </c>
      <c r="K332" s="155">
        <v>436.61691511999999</v>
      </c>
      <c r="L332" s="155">
        <v>503.78874822</v>
      </c>
    </row>
    <row r="333" spans="1:12" ht="12.75" customHeight="1" x14ac:dyDescent="0.2">
      <c r="A333" s="154" t="s">
        <v>154</v>
      </c>
      <c r="B333" s="154">
        <v>12</v>
      </c>
      <c r="C333" s="155">
        <v>660.9609868</v>
      </c>
      <c r="D333" s="155">
        <v>657.67262368000002</v>
      </c>
      <c r="E333" s="155">
        <v>0</v>
      </c>
      <c r="F333" s="155">
        <v>65.183616900000004</v>
      </c>
      <c r="G333" s="155">
        <v>162.95904224</v>
      </c>
      <c r="H333" s="155">
        <v>325.91808449000001</v>
      </c>
      <c r="I333" s="155">
        <v>0</v>
      </c>
      <c r="J333" s="155">
        <v>358.50989292999998</v>
      </c>
      <c r="K333" s="155">
        <v>423.69350982999998</v>
      </c>
      <c r="L333" s="155">
        <v>488.87712672999999</v>
      </c>
    </row>
    <row r="334" spans="1:12" ht="12.75" customHeight="1" x14ac:dyDescent="0.2">
      <c r="A334" s="154" t="s">
        <v>154</v>
      </c>
      <c r="B334" s="154">
        <v>13</v>
      </c>
      <c r="C334" s="155">
        <v>639.94811605999996</v>
      </c>
      <c r="D334" s="155">
        <v>636.76429458999996</v>
      </c>
      <c r="E334" s="155">
        <v>0</v>
      </c>
      <c r="F334" s="155">
        <v>62.68226061</v>
      </c>
      <c r="G334" s="155">
        <v>156.70565152</v>
      </c>
      <c r="H334" s="155">
        <v>313.41130303</v>
      </c>
      <c r="I334" s="155">
        <v>0</v>
      </c>
      <c r="J334" s="155">
        <v>344.75243332999997</v>
      </c>
      <c r="K334" s="155">
        <v>407.43469393999999</v>
      </c>
      <c r="L334" s="155">
        <v>470.11695455</v>
      </c>
    </row>
    <row r="335" spans="1:12" ht="12.75" customHeight="1" x14ac:dyDescent="0.2">
      <c r="A335" s="154" t="s">
        <v>154</v>
      </c>
      <c r="B335" s="154">
        <v>14</v>
      </c>
      <c r="C335" s="155">
        <v>646.24814523999999</v>
      </c>
      <c r="D335" s="155">
        <v>643.03298033999999</v>
      </c>
      <c r="E335" s="155">
        <v>0</v>
      </c>
      <c r="F335" s="155">
        <v>62.422279029999999</v>
      </c>
      <c r="G335" s="155">
        <v>156.05569757000001</v>
      </c>
      <c r="H335" s="155">
        <v>312.11139514000001</v>
      </c>
      <c r="I335" s="155">
        <v>0</v>
      </c>
      <c r="J335" s="155">
        <v>343.32253465000002</v>
      </c>
      <c r="K335" s="155">
        <v>405.74481367999999</v>
      </c>
      <c r="L335" s="155">
        <v>468.16709270000001</v>
      </c>
    </row>
    <row r="336" spans="1:12" ht="12.75" customHeight="1" x14ac:dyDescent="0.2">
      <c r="A336" s="154" t="s">
        <v>154</v>
      </c>
      <c r="B336" s="154">
        <v>15</v>
      </c>
      <c r="C336" s="155">
        <v>625.52713069000004</v>
      </c>
      <c r="D336" s="155">
        <v>622.41505541000004</v>
      </c>
      <c r="E336" s="155">
        <v>0</v>
      </c>
      <c r="F336" s="155">
        <v>61.151304289999999</v>
      </c>
      <c r="G336" s="155">
        <v>152.87826071999999</v>
      </c>
      <c r="H336" s="155">
        <v>305.75652143000002</v>
      </c>
      <c r="I336" s="155">
        <v>0</v>
      </c>
      <c r="J336" s="155">
        <v>336.33217357000001</v>
      </c>
      <c r="K336" s="155">
        <v>397.48347785999999</v>
      </c>
      <c r="L336" s="155">
        <v>458.63478214999998</v>
      </c>
    </row>
    <row r="337" spans="1:12" ht="12.75" customHeight="1" x14ac:dyDescent="0.2">
      <c r="A337" s="154" t="s">
        <v>154</v>
      </c>
      <c r="B337" s="154">
        <v>16</v>
      </c>
      <c r="C337" s="155">
        <v>642.61057083000003</v>
      </c>
      <c r="D337" s="155">
        <v>639.41350331000001</v>
      </c>
      <c r="E337" s="155">
        <v>0</v>
      </c>
      <c r="F337" s="155">
        <v>61.166566029999998</v>
      </c>
      <c r="G337" s="155">
        <v>152.91641507</v>
      </c>
      <c r="H337" s="155">
        <v>305.83283015000001</v>
      </c>
      <c r="I337" s="155">
        <v>0</v>
      </c>
      <c r="J337" s="155">
        <v>336.41611316000001</v>
      </c>
      <c r="K337" s="155">
        <v>397.58267919000002</v>
      </c>
      <c r="L337" s="155">
        <v>458.74924521999998</v>
      </c>
    </row>
    <row r="338" spans="1:12" ht="12.75" customHeight="1" x14ac:dyDescent="0.2">
      <c r="A338" s="154" t="s">
        <v>154</v>
      </c>
      <c r="B338" s="154">
        <v>17</v>
      </c>
      <c r="C338" s="155">
        <v>640.15367569</v>
      </c>
      <c r="D338" s="155">
        <v>636.96883152999999</v>
      </c>
      <c r="E338" s="155">
        <v>0</v>
      </c>
      <c r="F338" s="155">
        <v>61.19519811</v>
      </c>
      <c r="G338" s="155">
        <v>152.98799527</v>
      </c>
      <c r="H338" s="155">
        <v>305.97599055000001</v>
      </c>
      <c r="I338" s="155">
        <v>0</v>
      </c>
      <c r="J338" s="155">
        <v>336.57358959999999</v>
      </c>
      <c r="K338" s="155">
        <v>397.76878771000003</v>
      </c>
      <c r="L338" s="155">
        <v>458.96398582</v>
      </c>
    </row>
    <row r="339" spans="1:12" ht="12.75" customHeight="1" x14ac:dyDescent="0.2">
      <c r="A339" s="154" t="s">
        <v>154</v>
      </c>
      <c r="B339" s="154">
        <v>18</v>
      </c>
      <c r="C339" s="155">
        <v>641.98485123</v>
      </c>
      <c r="D339" s="155">
        <v>638.79089675</v>
      </c>
      <c r="E339" s="155">
        <v>0</v>
      </c>
      <c r="F339" s="155">
        <v>61.489941690000002</v>
      </c>
      <c r="G339" s="155">
        <v>153.72485420999999</v>
      </c>
      <c r="H339" s="155">
        <v>307.44970842999999</v>
      </c>
      <c r="I339" s="155">
        <v>0</v>
      </c>
      <c r="J339" s="155">
        <v>338.19467926999999</v>
      </c>
      <c r="K339" s="155">
        <v>399.68462095000001</v>
      </c>
      <c r="L339" s="155">
        <v>461.17456263999998</v>
      </c>
    </row>
    <row r="340" spans="1:12" ht="12.75" customHeight="1" x14ac:dyDescent="0.2">
      <c r="A340" s="154" t="s">
        <v>154</v>
      </c>
      <c r="B340" s="154">
        <v>19</v>
      </c>
      <c r="C340" s="155">
        <v>623.36633028000006</v>
      </c>
      <c r="D340" s="155">
        <v>620.26500524999994</v>
      </c>
      <c r="E340" s="155">
        <v>0</v>
      </c>
      <c r="F340" s="155">
        <v>61.975274229999997</v>
      </c>
      <c r="G340" s="155">
        <v>154.93818558999999</v>
      </c>
      <c r="H340" s="155">
        <v>309.87637117000003</v>
      </c>
      <c r="I340" s="155">
        <v>0</v>
      </c>
      <c r="J340" s="155">
        <v>340.86400829000002</v>
      </c>
      <c r="K340" s="155">
        <v>402.83928251999998</v>
      </c>
      <c r="L340" s="155">
        <v>464.81455676000002</v>
      </c>
    </row>
    <row r="341" spans="1:12" ht="12.75" customHeight="1" x14ac:dyDescent="0.2">
      <c r="A341" s="154" t="s">
        <v>154</v>
      </c>
      <c r="B341" s="154">
        <v>20</v>
      </c>
      <c r="C341" s="155">
        <v>641.02866906999998</v>
      </c>
      <c r="D341" s="155">
        <v>637.83947171</v>
      </c>
      <c r="E341" s="155">
        <v>0</v>
      </c>
      <c r="F341" s="155">
        <v>62.28441729</v>
      </c>
      <c r="G341" s="155">
        <v>155.71104324000001</v>
      </c>
      <c r="H341" s="155">
        <v>311.42208647000001</v>
      </c>
      <c r="I341" s="155">
        <v>0</v>
      </c>
      <c r="J341" s="155">
        <v>342.56429512</v>
      </c>
      <c r="K341" s="155">
        <v>404.84871241000002</v>
      </c>
      <c r="L341" s="155">
        <v>467.13312970999999</v>
      </c>
    </row>
    <row r="342" spans="1:12" ht="12.75" customHeight="1" x14ac:dyDescent="0.2">
      <c r="A342" s="154" t="s">
        <v>154</v>
      </c>
      <c r="B342" s="154">
        <v>21</v>
      </c>
      <c r="C342" s="155">
        <v>667.65299819999996</v>
      </c>
      <c r="D342" s="155">
        <v>664.33134149</v>
      </c>
      <c r="E342" s="155">
        <v>0</v>
      </c>
      <c r="F342" s="155">
        <v>64.240840719999994</v>
      </c>
      <c r="G342" s="155">
        <v>160.60210180999999</v>
      </c>
      <c r="H342" s="155">
        <v>321.20420360999998</v>
      </c>
      <c r="I342" s="155">
        <v>0</v>
      </c>
      <c r="J342" s="155">
        <v>353.32462397</v>
      </c>
      <c r="K342" s="155">
        <v>417.56546469</v>
      </c>
      <c r="L342" s="155">
        <v>481.80630542</v>
      </c>
    </row>
    <row r="343" spans="1:12" ht="12.75" customHeight="1" x14ac:dyDescent="0.2">
      <c r="A343" s="154" t="s">
        <v>154</v>
      </c>
      <c r="B343" s="154">
        <v>22</v>
      </c>
      <c r="C343" s="155">
        <v>673.30084410999996</v>
      </c>
      <c r="D343" s="155">
        <v>669.95108866999999</v>
      </c>
      <c r="E343" s="155">
        <v>0</v>
      </c>
      <c r="F343" s="155">
        <v>65.882341100000005</v>
      </c>
      <c r="G343" s="155">
        <v>164.70585276</v>
      </c>
      <c r="H343" s="155">
        <v>329.41170552</v>
      </c>
      <c r="I343" s="155">
        <v>0</v>
      </c>
      <c r="J343" s="155">
        <v>362.35287606999998</v>
      </c>
      <c r="K343" s="155">
        <v>428.23521718000001</v>
      </c>
      <c r="L343" s="155">
        <v>494.11755828000003</v>
      </c>
    </row>
    <row r="344" spans="1:12" ht="12.75" customHeight="1" x14ac:dyDescent="0.2">
      <c r="A344" s="154" t="s">
        <v>154</v>
      </c>
      <c r="B344" s="154">
        <v>23</v>
      </c>
      <c r="C344" s="155">
        <v>606.16363352999997</v>
      </c>
      <c r="D344" s="155">
        <v>603.14789406</v>
      </c>
      <c r="E344" s="155">
        <v>0</v>
      </c>
      <c r="F344" s="155">
        <v>61.511722229999997</v>
      </c>
      <c r="G344" s="155">
        <v>153.77930556000001</v>
      </c>
      <c r="H344" s="155">
        <v>307.55861112999997</v>
      </c>
      <c r="I344" s="155">
        <v>0</v>
      </c>
      <c r="J344" s="155">
        <v>338.31447223999999</v>
      </c>
      <c r="K344" s="155">
        <v>399.82619446000001</v>
      </c>
      <c r="L344" s="155">
        <v>461.33791668999999</v>
      </c>
    </row>
    <row r="345" spans="1:12" ht="12.75" customHeight="1" x14ac:dyDescent="0.2">
      <c r="A345" s="154" t="s">
        <v>154</v>
      </c>
      <c r="B345" s="154">
        <v>24</v>
      </c>
      <c r="C345" s="155">
        <v>655.03352083000004</v>
      </c>
      <c r="D345" s="155">
        <v>651.77464758999997</v>
      </c>
      <c r="E345" s="155">
        <v>0</v>
      </c>
      <c r="F345" s="155">
        <v>64.708232170000002</v>
      </c>
      <c r="G345" s="155">
        <v>161.77058043</v>
      </c>
      <c r="H345" s="155">
        <v>323.54116085999999</v>
      </c>
      <c r="I345" s="155">
        <v>0</v>
      </c>
      <c r="J345" s="155">
        <v>355.89527694999998</v>
      </c>
      <c r="K345" s="155">
        <v>420.60350912000001</v>
      </c>
      <c r="L345" s="155">
        <v>485.31174128999999</v>
      </c>
    </row>
    <row r="346" spans="1:12" ht="12.75" customHeight="1" x14ac:dyDescent="0.2">
      <c r="A346" s="154" t="s">
        <v>155</v>
      </c>
      <c r="B346" s="154">
        <v>1</v>
      </c>
      <c r="C346" s="155">
        <v>744.43235161999996</v>
      </c>
      <c r="D346" s="155">
        <v>740.72870808000005</v>
      </c>
      <c r="E346" s="155">
        <v>0</v>
      </c>
      <c r="F346" s="155">
        <v>70.773494740000004</v>
      </c>
      <c r="G346" s="155">
        <v>176.93373683999999</v>
      </c>
      <c r="H346" s="155">
        <v>353.86747369</v>
      </c>
      <c r="I346" s="155">
        <v>0</v>
      </c>
      <c r="J346" s="155">
        <v>389.25422105000001</v>
      </c>
      <c r="K346" s="155">
        <v>460.02771579</v>
      </c>
      <c r="L346" s="155">
        <v>530.80121053000005</v>
      </c>
    </row>
    <row r="347" spans="1:12" ht="12.75" customHeight="1" x14ac:dyDescent="0.2">
      <c r="A347" s="154" t="s">
        <v>155</v>
      </c>
      <c r="B347" s="154">
        <v>2</v>
      </c>
      <c r="C347" s="155">
        <v>803.81730877999996</v>
      </c>
      <c r="D347" s="155">
        <v>799.81821768999998</v>
      </c>
      <c r="E347" s="155">
        <v>0</v>
      </c>
      <c r="F347" s="155">
        <v>76.643003410000006</v>
      </c>
      <c r="G347" s="155">
        <v>191.60750852999999</v>
      </c>
      <c r="H347" s="155">
        <v>383.21501706999999</v>
      </c>
      <c r="I347" s="155">
        <v>0</v>
      </c>
      <c r="J347" s="155">
        <v>421.53651876999999</v>
      </c>
      <c r="K347" s="155">
        <v>498.17952217999999</v>
      </c>
      <c r="L347" s="155">
        <v>574.82252559999995</v>
      </c>
    </row>
    <row r="348" spans="1:12" ht="12.75" customHeight="1" x14ac:dyDescent="0.2">
      <c r="A348" s="154" t="s">
        <v>155</v>
      </c>
      <c r="B348" s="154">
        <v>3</v>
      </c>
      <c r="C348" s="155">
        <v>828.66764570999999</v>
      </c>
      <c r="D348" s="155">
        <v>824.54492110000001</v>
      </c>
      <c r="E348" s="155">
        <v>0</v>
      </c>
      <c r="F348" s="155">
        <v>79.623474200000004</v>
      </c>
      <c r="G348" s="155">
        <v>199.05868551</v>
      </c>
      <c r="H348" s="155">
        <v>398.11737102000001</v>
      </c>
      <c r="I348" s="155">
        <v>0</v>
      </c>
      <c r="J348" s="155">
        <v>437.92910812000002</v>
      </c>
      <c r="K348" s="155">
        <v>517.55258232999995</v>
      </c>
      <c r="L348" s="155">
        <v>597.17605652999998</v>
      </c>
    </row>
    <row r="349" spans="1:12" ht="12.75" customHeight="1" x14ac:dyDescent="0.2">
      <c r="A349" s="154" t="s">
        <v>155</v>
      </c>
      <c r="B349" s="154">
        <v>4</v>
      </c>
      <c r="C349" s="155">
        <v>845.87093818999995</v>
      </c>
      <c r="D349" s="155">
        <v>841.66262505999998</v>
      </c>
      <c r="E349" s="155">
        <v>0</v>
      </c>
      <c r="F349" s="155">
        <v>81.651155410000001</v>
      </c>
      <c r="G349" s="155">
        <v>204.12788852</v>
      </c>
      <c r="H349" s="155">
        <v>408.25577705000001</v>
      </c>
      <c r="I349" s="155">
        <v>0</v>
      </c>
      <c r="J349" s="155">
        <v>449.08135475</v>
      </c>
      <c r="K349" s="155">
        <v>530.73251015999995</v>
      </c>
      <c r="L349" s="155">
        <v>612.38366556999995</v>
      </c>
    </row>
    <row r="350" spans="1:12" ht="12.75" customHeight="1" x14ac:dyDescent="0.2">
      <c r="A350" s="154" t="s">
        <v>155</v>
      </c>
      <c r="B350" s="154">
        <v>5</v>
      </c>
      <c r="C350" s="155">
        <v>853.54329085999996</v>
      </c>
      <c r="D350" s="155">
        <v>849.29680683000004</v>
      </c>
      <c r="E350" s="155">
        <v>0</v>
      </c>
      <c r="F350" s="155">
        <v>82.441657609999993</v>
      </c>
      <c r="G350" s="155">
        <v>206.10414402000001</v>
      </c>
      <c r="H350" s="155">
        <v>412.20828803000001</v>
      </c>
      <c r="I350" s="155">
        <v>0</v>
      </c>
      <c r="J350" s="155">
        <v>453.42911683</v>
      </c>
      <c r="K350" s="155">
        <v>535.87077443999999</v>
      </c>
      <c r="L350" s="155">
        <v>618.31243204999998</v>
      </c>
    </row>
    <row r="351" spans="1:12" ht="12.75" customHeight="1" x14ac:dyDescent="0.2">
      <c r="A351" s="154" t="s">
        <v>155</v>
      </c>
      <c r="B351" s="154">
        <v>6</v>
      </c>
      <c r="C351" s="155">
        <v>852.18619908000005</v>
      </c>
      <c r="D351" s="155">
        <v>847.94646675000001</v>
      </c>
      <c r="E351" s="155">
        <v>0</v>
      </c>
      <c r="F351" s="155">
        <v>82.860574189999994</v>
      </c>
      <c r="G351" s="155">
        <v>207.15143548</v>
      </c>
      <c r="H351" s="155">
        <v>414.30287097000001</v>
      </c>
      <c r="I351" s="155">
        <v>0</v>
      </c>
      <c r="J351" s="155">
        <v>455.73315805999999</v>
      </c>
      <c r="K351" s="155">
        <v>538.59373225000002</v>
      </c>
      <c r="L351" s="155">
        <v>621.45430644999999</v>
      </c>
    </row>
    <row r="352" spans="1:12" ht="12.75" customHeight="1" x14ac:dyDescent="0.2">
      <c r="A352" s="154" t="s">
        <v>155</v>
      </c>
      <c r="B352" s="154">
        <v>7</v>
      </c>
      <c r="C352" s="155">
        <v>824.74270510999997</v>
      </c>
      <c r="D352" s="155">
        <v>820.63950756999998</v>
      </c>
      <c r="E352" s="155">
        <v>0</v>
      </c>
      <c r="F352" s="155">
        <v>79.844818489999994</v>
      </c>
      <c r="G352" s="155">
        <v>199.61204622</v>
      </c>
      <c r="H352" s="155">
        <v>399.22409243999999</v>
      </c>
      <c r="I352" s="155">
        <v>0</v>
      </c>
      <c r="J352" s="155">
        <v>439.14650167999997</v>
      </c>
      <c r="K352" s="155">
        <v>518.99132016999999</v>
      </c>
      <c r="L352" s="155">
        <v>598.83613865999996</v>
      </c>
    </row>
    <row r="353" spans="1:12" ht="12.75" customHeight="1" x14ac:dyDescent="0.2">
      <c r="A353" s="154" t="s">
        <v>155</v>
      </c>
      <c r="B353" s="154">
        <v>8</v>
      </c>
      <c r="C353" s="155">
        <v>818.15866997000001</v>
      </c>
      <c r="D353" s="155">
        <v>814.08822883000005</v>
      </c>
      <c r="E353" s="155">
        <v>0</v>
      </c>
      <c r="F353" s="155">
        <v>80.31293488</v>
      </c>
      <c r="G353" s="155">
        <v>200.78233721000001</v>
      </c>
      <c r="H353" s="155">
        <v>401.56467442000002</v>
      </c>
      <c r="I353" s="155">
        <v>0</v>
      </c>
      <c r="J353" s="155">
        <v>441.72114185999999</v>
      </c>
      <c r="K353" s="155">
        <v>522.03407674000005</v>
      </c>
      <c r="L353" s="155">
        <v>602.34701161999999</v>
      </c>
    </row>
    <row r="354" spans="1:12" ht="12.75" customHeight="1" x14ac:dyDescent="0.2">
      <c r="A354" s="154" t="s">
        <v>155</v>
      </c>
      <c r="B354" s="154">
        <v>9</v>
      </c>
      <c r="C354" s="155">
        <v>747.08430152999995</v>
      </c>
      <c r="D354" s="155">
        <v>743.36746420999998</v>
      </c>
      <c r="E354" s="155">
        <v>0</v>
      </c>
      <c r="F354" s="155">
        <v>71.513645600000004</v>
      </c>
      <c r="G354" s="155">
        <v>178.78411399999999</v>
      </c>
      <c r="H354" s="155">
        <v>357.56822799999998</v>
      </c>
      <c r="I354" s="155">
        <v>0</v>
      </c>
      <c r="J354" s="155">
        <v>393.32505079999999</v>
      </c>
      <c r="K354" s="155">
        <v>464.8386964</v>
      </c>
      <c r="L354" s="155">
        <v>536.35234200000002</v>
      </c>
    </row>
    <row r="355" spans="1:12" ht="12.75" customHeight="1" x14ac:dyDescent="0.2">
      <c r="A355" s="154" t="s">
        <v>155</v>
      </c>
      <c r="B355" s="154">
        <v>10</v>
      </c>
      <c r="C355" s="155">
        <v>649.32992535000005</v>
      </c>
      <c r="D355" s="155">
        <v>646.09942821000004</v>
      </c>
      <c r="E355" s="155">
        <v>0</v>
      </c>
      <c r="F355" s="155">
        <v>63.319957440000003</v>
      </c>
      <c r="G355" s="155">
        <v>158.29989361</v>
      </c>
      <c r="H355" s="155">
        <v>316.59978720999999</v>
      </c>
      <c r="I355" s="155">
        <v>0</v>
      </c>
      <c r="J355" s="155">
        <v>348.25976593000001</v>
      </c>
      <c r="K355" s="155">
        <v>411.57972337000001</v>
      </c>
      <c r="L355" s="155">
        <v>474.89968082000001</v>
      </c>
    </row>
    <row r="356" spans="1:12" ht="12.75" customHeight="1" x14ac:dyDescent="0.2">
      <c r="A356" s="154" t="s">
        <v>155</v>
      </c>
      <c r="B356" s="154">
        <v>11</v>
      </c>
      <c r="C356" s="155">
        <v>683.94931196000005</v>
      </c>
      <c r="D356" s="155">
        <v>680.54657906</v>
      </c>
      <c r="E356" s="155">
        <v>0</v>
      </c>
      <c r="F356" s="155">
        <v>61.481186370000003</v>
      </c>
      <c r="G356" s="155">
        <v>153.70296593</v>
      </c>
      <c r="H356" s="155">
        <v>307.40593187000002</v>
      </c>
      <c r="I356" s="155">
        <v>0</v>
      </c>
      <c r="J356" s="155">
        <v>338.14652504999998</v>
      </c>
      <c r="K356" s="155">
        <v>399.62771142000003</v>
      </c>
      <c r="L356" s="155">
        <v>461.10889780000002</v>
      </c>
    </row>
    <row r="357" spans="1:12" ht="12.75" customHeight="1" x14ac:dyDescent="0.2">
      <c r="A357" s="154" t="s">
        <v>155</v>
      </c>
      <c r="B357" s="154">
        <v>12</v>
      </c>
      <c r="C357" s="155">
        <v>755.99704197000005</v>
      </c>
      <c r="D357" s="155">
        <v>752.23586265999995</v>
      </c>
      <c r="E357" s="155">
        <v>0</v>
      </c>
      <c r="F357" s="155">
        <v>65.671712020000001</v>
      </c>
      <c r="G357" s="155">
        <v>164.17928004999999</v>
      </c>
      <c r="H357" s="155">
        <v>328.35856009999998</v>
      </c>
      <c r="I357" s="155">
        <v>0</v>
      </c>
      <c r="J357" s="155">
        <v>361.19441610000001</v>
      </c>
      <c r="K357" s="155">
        <v>426.86612811999998</v>
      </c>
      <c r="L357" s="155">
        <v>492.53784014000001</v>
      </c>
    </row>
    <row r="358" spans="1:12" ht="12.75" customHeight="1" x14ac:dyDescent="0.2">
      <c r="A358" s="154" t="s">
        <v>155</v>
      </c>
      <c r="B358" s="154">
        <v>13</v>
      </c>
      <c r="C358" s="155">
        <v>786.97745672999997</v>
      </c>
      <c r="D358" s="155">
        <v>783.06214599999998</v>
      </c>
      <c r="E358" s="155">
        <v>0</v>
      </c>
      <c r="F358" s="155">
        <v>65.419163440000005</v>
      </c>
      <c r="G358" s="155">
        <v>163.5479086</v>
      </c>
      <c r="H358" s="155">
        <v>327.0958172</v>
      </c>
      <c r="I358" s="155">
        <v>0</v>
      </c>
      <c r="J358" s="155">
        <v>359.80539892000002</v>
      </c>
      <c r="K358" s="155">
        <v>425.22456235999999</v>
      </c>
      <c r="L358" s="155">
        <v>490.64372580000003</v>
      </c>
    </row>
    <row r="359" spans="1:12" ht="12.75" customHeight="1" x14ac:dyDescent="0.2">
      <c r="A359" s="154" t="s">
        <v>155</v>
      </c>
      <c r="B359" s="154">
        <v>14</v>
      </c>
      <c r="C359" s="155">
        <v>939.84909620999997</v>
      </c>
      <c r="D359" s="155">
        <v>935.17323006000004</v>
      </c>
      <c r="E359" s="155">
        <v>0</v>
      </c>
      <c r="F359" s="155">
        <v>66.012825960000001</v>
      </c>
      <c r="G359" s="155">
        <v>165.03206488999999</v>
      </c>
      <c r="H359" s="155">
        <v>330.06412978999998</v>
      </c>
      <c r="I359" s="155">
        <v>0</v>
      </c>
      <c r="J359" s="155">
        <v>363.07054276000002</v>
      </c>
      <c r="K359" s="155">
        <v>429.08336872000001</v>
      </c>
      <c r="L359" s="155">
        <v>495.09619468</v>
      </c>
    </row>
    <row r="360" spans="1:12" ht="12.75" customHeight="1" x14ac:dyDescent="0.2">
      <c r="A360" s="154" t="s">
        <v>155</v>
      </c>
      <c r="B360" s="154">
        <v>15</v>
      </c>
      <c r="C360" s="155">
        <v>775.90392222000003</v>
      </c>
      <c r="D360" s="155">
        <v>772.04370370000004</v>
      </c>
      <c r="E360" s="155">
        <v>0</v>
      </c>
      <c r="F360" s="155">
        <v>65.454337449999997</v>
      </c>
      <c r="G360" s="155">
        <v>163.63584363999999</v>
      </c>
      <c r="H360" s="155">
        <v>327.27168726999997</v>
      </c>
      <c r="I360" s="155">
        <v>0</v>
      </c>
      <c r="J360" s="155">
        <v>359.99885599999999</v>
      </c>
      <c r="K360" s="155">
        <v>425.45319345000001</v>
      </c>
      <c r="L360" s="155">
        <v>490.90753090999999</v>
      </c>
    </row>
    <row r="361" spans="1:12" ht="12.75" customHeight="1" x14ac:dyDescent="0.2">
      <c r="A361" s="154" t="s">
        <v>155</v>
      </c>
      <c r="B361" s="154">
        <v>16</v>
      </c>
      <c r="C361" s="155">
        <v>748.53503932000001</v>
      </c>
      <c r="D361" s="155">
        <v>744.81098440000005</v>
      </c>
      <c r="E361" s="155">
        <v>0</v>
      </c>
      <c r="F361" s="155">
        <v>65.40509256</v>
      </c>
      <c r="G361" s="155">
        <v>163.51273139</v>
      </c>
      <c r="H361" s="155">
        <v>327.02546278</v>
      </c>
      <c r="I361" s="155">
        <v>0</v>
      </c>
      <c r="J361" s="155">
        <v>359.72800905000003</v>
      </c>
      <c r="K361" s="155">
        <v>425.13310160999998</v>
      </c>
      <c r="L361" s="155">
        <v>490.53819415999999</v>
      </c>
    </row>
    <row r="362" spans="1:12" ht="12.75" customHeight="1" x14ac:dyDescent="0.2">
      <c r="A362" s="154" t="s">
        <v>155</v>
      </c>
      <c r="B362" s="154">
        <v>17</v>
      </c>
      <c r="C362" s="155">
        <v>729.39925221999999</v>
      </c>
      <c r="D362" s="155">
        <v>725.77040022000006</v>
      </c>
      <c r="E362" s="155">
        <v>0</v>
      </c>
      <c r="F362" s="155">
        <v>65.045949859999993</v>
      </c>
      <c r="G362" s="155">
        <v>162.61487466</v>
      </c>
      <c r="H362" s="155">
        <v>325.22974932</v>
      </c>
      <c r="I362" s="155">
        <v>0</v>
      </c>
      <c r="J362" s="155">
        <v>357.75272425000003</v>
      </c>
      <c r="K362" s="155">
        <v>422.79867411999999</v>
      </c>
      <c r="L362" s="155">
        <v>487.84462397999999</v>
      </c>
    </row>
    <row r="363" spans="1:12" ht="12.75" customHeight="1" x14ac:dyDescent="0.2">
      <c r="A363" s="154" t="s">
        <v>155</v>
      </c>
      <c r="B363" s="154">
        <v>18</v>
      </c>
      <c r="C363" s="155">
        <v>760.79033442000002</v>
      </c>
      <c r="D363" s="155">
        <v>757.00530788000003</v>
      </c>
      <c r="E363" s="155">
        <v>0</v>
      </c>
      <c r="F363" s="155">
        <v>66.004486700000001</v>
      </c>
      <c r="G363" s="155">
        <v>165.01121674999999</v>
      </c>
      <c r="H363" s="155">
        <v>330.02243349999998</v>
      </c>
      <c r="I363" s="155">
        <v>0</v>
      </c>
      <c r="J363" s="155">
        <v>363.02467683999998</v>
      </c>
      <c r="K363" s="155">
        <v>429.02916354000001</v>
      </c>
      <c r="L363" s="155">
        <v>495.03365023999999</v>
      </c>
    </row>
    <row r="364" spans="1:12" ht="12.75" customHeight="1" x14ac:dyDescent="0.2">
      <c r="A364" s="154" t="s">
        <v>155</v>
      </c>
      <c r="B364" s="154">
        <v>19</v>
      </c>
      <c r="C364" s="155">
        <v>749.11965928999996</v>
      </c>
      <c r="D364" s="155">
        <v>745.39269580999996</v>
      </c>
      <c r="E364" s="155">
        <v>0</v>
      </c>
      <c r="F364" s="155">
        <v>65.980489329999997</v>
      </c>
      <c r="G364" s="155">
        <v>164.95122333</v>
      </c>
      <c r="H364" s="155">
        <v>329.90244667000002</v>
      </c>
      <c r="I364" s="155">
        <v>0</v>
      </c>
      <c r="J364" s="155">
        <v>362.89269132999999</v>
      </c>
      <c r="K364" s="155">
        <v>428.87318066</v>
      </c>
      <c r="L364" s="155">
        <v>494.85367000000002</v>
      </c>
    </row>
    <row r="365" spans="1:12" ht="12.75" customHeight="1" x14ac:dyDescent="0.2">
      <c r="A365" s="154" t="s">
        <v>155</v>
      </c>
      <c r="B365" s="154">
        <v>20</v>
      </c>
      <c r="C365" s="155">
        <v>750.46262489000003</v>
      </c>
      <c r="D365" s="155">
        <v>746.72897998999997</v>
      </c>
      <c r="E365" s="155">
        <v>0</v>
      </c>
      <c r="F365" s="155">
        <v>66.625693240000004</v>
      </c>
      <c r="G365" s="155">
        <v>166.56423308999999</v>
      </c>
      <c r="H365" s="155">
        <v>333.12846617999998</v>
      </c>
      <c r="I365" s="155">
        <v>0</v>
      </c>
      <c r="J365" s="155">
        <v>366.44131279999999</v>
      </c>
      <c r="K365" s="155">
        <v>433.06700603000002</v>
      </c>
      <c r="L365" s="155">
        <v>499.69269926999999</v>
      </c>
    </row>
    <row r="366" spans="1:12" ht="12.75" customHeight="1" x14ac:dyDescent="0.2">
      <c r="A366" s="154" t="s">
        <v>155</v>
      </c>
      <c r="B366" s="154">
        <v>21</v>
      </c>
      <c r="C366" s="155">
        <v>717.99831038000002</v>
      </c>
      <c r="D366" s="155">
        <v>714.42617947999997</v>
      </c>
      <c r="E366" s="155">
        <v>0</v>
      </c>
      <c r="F366" s="155">
        <v>63.989249119999997</v>
      </c>
      <c r="G366" s="155">
        <v>159.97312281000001</v>
      </c>
      <c r="H366" s="155">
        <v>319.94624562000001</v>
      </c>
      <c r="I366" s="155">
        <v>0</v>
      </c>
      <c r="J366" s="155">
        <v>351.94087017999999</v>
      </c>
      <c r="K366" s="155">
        <v>415.93011931000001</v>
      </c>
      <c r="L366" s="155">
        <v>479.91936843000002</v>
      </c>
    </row>
    <row r="367" spans="1:12" ht="12.75" customHeight="1" x14ac:dyDescent="0.2">
      <c r="A367" s="154" t="s">
        <v>155</v>
      </c>
      <c r="B367" s="154">
        <v>22</v>
      </c>
      <c r="C367" s="155">
        <v>673.85671459000002</v>
      </c>
      <c r="D367" s="155">
        <v>670.50419362000002</v>
      </c>
      <c r="E367" s="155">
        <v>0</v>
      </c>
      <c r="F367" s="155">
        <v>60.213906020000003</v>
      </c>
      <c r="G367" s="155">
        <v>150.53476504</v>
      </c>
      <c r="H367" s="155">
        <v>301.06953007999999</v>
      </c>
      <c r="I367" s="155">
        <v>0</v>
      </c>
      <c r="J367" s="155">
        <v>331.17648308000003</v>
      </c>
      <c r="K367" s="155">
        <v>391.39038909999999</v>
      </c>
      <c r="L367" s="155">
        <v>451.60429511000001</v>
      </c>
    </row>
    <row r="368" spans="1:12" ht="12.75" customHeight="1" x14ac:dyDescent="0.2">
      <c r="A368" s="154" t="s">
        <v>155</v>
      </c>
      <c r="B368" s="154">
        <v>23</v>
      </c>
      <c r="C368" s="155">
        <v>657.85766501000001</v>
      </c>
      <c r="D368" s="155">
        <v>654.58474130000002</v>
      </c>
      <c r="E368" s="155">
        <v>0</v>
      </c>
      <c r="F368" s="155">
        <v>60.076977200000002</v>
      </c>
      <c r="G368" s="155">
        <v>150.192443</v>
      </c>
      <c r="H368" s="155">
        <v>300.38488599999999</v>
      </c>
      <c r="I368" s="155">
        <v>0</v>
      </c>
      <c r="J368" s="155">
        <v>330.42337459999999</v>
      </c>
      <c r="K368" s="155">
        <v>390.50035179999998</v>
      </c>
      <c r="L368" s="155">
        <v>450.57732900000002</v>
      </c>
    </row>
    <row r="369" spans="1:12" ht="12.75" customHeight="1" x14ac:dyDescent="0.2">
      <c r="A369" s="154" t="s">
        <v>155</v>
      </c>
      <c r="B369" s="154">
        <v>24</v>
      </c>
      <c r="C369" s="155">
        <v>759.27008479000006</v>
      </c>
      <c r="D369" s="155">
        <v>755.49262167999996</v>
      </c>
      <c r="E369" s="155">
        <v>0</v>
      </c>
      <c r="F369" s="155">
        <v>68.906449260000002</v>
      </c>
      <c r="G369" s="155">
        <v>172.26612315</v>
      </c>
      <c r="H369" s="155">
        <v>344.5322463</v>
      </c>
      <c r="I369" s="155">
        <v>0</v>
      </c>
      <c r="J369" s="155">
        <v>378.98547093000002</v>
      </c>
      <c r="K369" s="155">
        <v>447.89192019000001</v>
      </c>
      <c r="L369" s="155">
        <v>516.79836945</v>
      </c>
    </row>
    <row r="370" spans="1:12" ht="12.75" customHeight="1" x14ac:dyDescent="0.2">
      <c r="A370" s="154" t="s">
        <v>156</v>
      </c>
      <c r="B370" s="154">
        <v>1</v>
      </c>
      <c r="C370" s="155">
        <v>806.89860489</v>
      </c>
      <c r="D370" s="155">
        <v>802.88418396999998</v>
      </c>
      <c r="E370" s="155">
        <v>0</v>
      </c>
      <c r="F370" s="155">
        <v>73.324039880000001</v>
      </c>
      <c r="G370" s="155">
        <v>183.31009968999999</v>
      </c>
      <c r="H370" s="155">
        <v>366.62019938999998</v>
      </c>
      <c r="I370" s="155">
        <v>0</v>
      </c>
      <c r="J370" s="155">
        <v>403.28221932000002</v>
      </c>
      <c r="K370" s="155">
        <v>476.60625920000001</v>
      </c>
      <c r="L370" s="155">
        <v>549.93029908000005</v>
      </c>
    </row>
    <row r="371" spans="1:12" ht="12.75" customHeight="1" x14ac:dyDescent="0.2">
      <c r="A371" s="154" t="s">
        <v>156</v>
      </c>
      <c r="B371" s="154">
        <v>2</v>
      </c>
      <c r="C371" s="155">
        <v>868.58501510999997</v>
      </c>
      <c r="D371" s="155">
        <v>864.26369663000003</v>
      </c>
      <c r="E371" s="155">
        <v>0</v>
      </c>
      <c r="F371" s="155">
        <v>78.966081810000006</v>
      </c>
      <c r="G371" s="155">
        <v>197.41520453999999</v>
      </c>
      <c r="H371" s="155">
        <v>394.83040906999997</v>
      </c>
      <c r="I371" s="155">
        <v>0</v>
      </c>
      <c r="J371" s="155">
        <v>434.31344997999997</v>
      </c>
      <c r="K371" s="155">
        <v>513.27953178999996</v>
      </c>
      <c r="L371" s="155">
        <v>592.24561360999996</v>
      </c>
    </row>
    <row r="372" spans="1:12" ht="12.75" customHeight="1" x14ac:dyDescent="0.2">
      <c r="A372" s="154" t="s">
        <v>156</v>
      </c>
      <c r="B372" s="154">
        <v>3</v>
      </c>
      <c r="C372" s="155">
        <v>976.02117365000004</v>
      </c>
      <c r="D372" s="155">
        <v>971.16534692000005</v>
      </c>
      <c r="E372" s="155">
        <v>0</v>
      </c>
      <c r="F372" s="155">
        <v>77.940453020000007</v>
      </c>
      <c r="G372" s="155">
        <v>194.85113256</v>
      </c>
      <c r="H372" s="155">
        <v>389.70226510999998</v>
      </c>
      <c r="I372" s="155">
        <v>0</v>
      </c>
      <c r="J372" s="155">
        <v>428.67249162000002</v>
      </c>
      <c r="K372" s="155">
        <v>506.61294464000002</v>
      </c>
      <c r="L372" s="155">
        <v>584.55339766999998</v>
      </c>
    </row>
    <row r="373" spans="1:12" ht="12.75" customHeight="1" x14ac:dyDescent="0.2">
      <c r="A373" s="154" t="s">
        <v>156</v>
      </c>
      <c r="B373" s="154">
        <v>4</v>
      </c>
      <c r="C373" s="155">
        <v>966.18653655000003</v>
      </c>
      <c r="D373" s="155">
        <v>961.37963835999994</v>
      </c>
      <c r="E373" s="155">
        <v>0</v>
      </c>
      <c r="F373" s="155">
        <v>80.639458610000005</v>
      </c>
      <c r="G373" s="155">
        <v>201.59864653</v>
      </c>
      <c r="H373" s="155">
        <v>403.19729305999999</v>
      </c>
      <c r="I373" s="155">
        <v>0</v>
      </c>
      <c r="J373" s="155">
        <v>443.51702237000001</v>
      </c>
      <c r="K373" s="155">
        <v>524.15648097999997</v>
      </c>
      <c r="L373" s="155">
        <v>604.79593958999999</v>
      </c>
    </row>
    <row r="374" spans="1:12" ht="12.75" customHeight="1" x14ac:dyDescent="0.2">
      <c r="A374" s="154" t="s">
        <v>156</v>
      </c>
      <c r="B374" s="154">
        <v>5</v>
      </c>
      <c r="C374" s="155">
        <v>889.4058106</v>
      </c>
      <c r="D374" s="155">
        <v>884.98090606999995</v>
      </c>
      <c r="E374" s="155">
        <v>0</v>
      </c>
      <c r="F374" s="155">
        <v>81.315782459999994</v>
      </c>
      <c r="G374" s="155">
        <v>203.28945615000001</v>
      </c>
      <c r="H374" s="155">
        <v>406.57891230000001</v>
      </c>
      <c r="I374" s="155">
        <v>0</v>
      </c>
      <c r="J374" s="155">
        <v>447.23680352000002</v>
      </c>
      <c r="K374" s="155">
        <v>528.55258598</v>
      </c>
      <c r="L374" s="155">
        <v>609.86836844000004</v>
      </c>
    </row>
    <row r="375" spans="1:12" ht="12.75" customHeight="1" x14ac:dyDescent="0.2">
      <c r="A375" s="154" t="s">
        <v>156</v>
      </c>
      <c r="B375" s="154">
        <v>6</v>
      </c>
      <c r="C375" s="155">
        <v>874.83747517999996</v>
      </c>
      <c r="D375" s="155">
        <v>870.48504992999995</v>
      </c>
      <c r="E375" s="155">
        <v>0</v>
      </c>
      <c r="F375" s="155">
        <v>81.047377600000004</v>
      </c>
      <c r="G375" s="155">
        <v>202.61844399</v>
      </c>
      <c r="H375" s="155">
        <v>405.23688798000001</v>
      </c>
      <c r="I375" s="155">
        <v>0</v>
      </c>
      <c r="J375" s="155">
        <v>445.76057678000001</v>
      </c>
      <c r="K375" s="155">
        <v>526.80795436999995</v>
      </c>
      <c r="L375" s="155">
        <v>607.85533196999995</v>
      </c>
    </row>
    <row r="376" spans="1:12" ht="12.75" customHeight="1" x14ac:dyDescent="0.2">
      <c r="A376" s="154" t="s">
        <v>156</v>
      </c>
      <c r="B376" s="154">
        <v>7</v>
      </c>
      <c r="C376" s="155">
        <v>868.05825648999996</v>
      </c>
      <c r="D376" s="155">
        <v>863.73955869999998</v>
      </c>
      <c r="E376" s="155">
        <v>0</v>
      </c>
      <c r="F376" s="155">
        <v>77.649938840000004</v>
      </c>
      <c r="G376" s="155">
        <v>194.12484709</v>
      </c>
      <c r="H376" s="155">
        <v>388.24969419000001</v>
      </c>
      <c r="I376" s="155">
        <v>0</v>
      </c>
      <c r="J376" s="155">
        <v>427.07466360000001</v>
      </c>
      <c r="K376" s="155">
        <v>504.72460244000001</v>
      </c>
      <c r="L376" s="155">
        <v>582.37454128000002</v>
      </c>
    </row>
    <row r="377" spans="1:12" ht="12.75" customHeight="1" x14ac:dyDescent="0.2">
      <c r="A377" s="154" t="s">
        <v>156</v>
      </c>
      <c r="B377" s="154">
        <v>8</v>
      </c>
      <c r="C377" s="155">
        <v>867.03708015999996</v>
      </c>
      <c r="D377" s="155">
        <v>862.72346285000003</v>
      </c>
      <c r="E377" s="155">
        <v>0</v>
      </c>
      <c r="F377" s="155">
        <v>76.902797079999999</v>
      </c>
      <c r="G377" s="155">
        <v>192.25699270000001</v>
      </c>
      <c r="H377" s="155">
        <v>384.51398540000002</v>
      </c>
      <c r="I377" s="155">
        <v>0</v>
      </c>
      <c r="J377" s="155">
        <v>422.96538393999998</v>
      </c>
      <c r="K377" s="155">
        <v>499.86818102000001</v>
      </c>
      <c r="L377" s="155">
        <v>576.77097809999998</v>
      </c>
    </row>
    <row r="378" spans="1:12" ht="12.75" customHeight="1" x14ac:dyDescent="0.2">
      <c r="A378" s="154" t="s">
        <v>156</v>
      </c>
      <c r="B378" s="154">
        <v>9</v>
      </c>
      <c r="C378" s="155">
        <v>760.20272726999997</v>
      </c>
      <c r="D378" s="155">
        <v>756.42062414999998</v>
      </c>
      <c r="E378" s="155">
        <v>0</v>
      </c>
      <c r="F378" s="155">
        <v>66.951686800000004</v>
      </c>
      <c r="G378" s="155">
        <v>167.37921700000001</v>
      </c>
      <c r="H378" s="155">
        <v>334.75843400000002</v>
      </c>
      <c r="I378" s="155">
        <v>0</v>
      </c>
      <c r="J378" s="155">
        <v>368.2342774</v>
      </c>
      <c r="K378" s="155">
        <v>435.1859642</v>
      </c>
      <c r="L378" s="155">
        <v>502.13765100000001</v>
      </c>
    </row>
    <row r="379" spans="1:12" ht="12.75" customHeight="1" x14ac:dyDescent="0.2">
      <c r="A379" s="154" t="s">
        <v>156</v>
      </c>
      <c r="B379" s="154">
        <v>10</v>
      </c>
      <c r="C379" s="155">
        <v>597.79316520999998</v>
      </c>
      <c r="D379" s="155">
        <v>594.81906986000001</v>
      </c>
      <c r="E379" s="155">
        <v>0</v>
      </c>
      <c r="F379" s="155">
        <v>59.605164950000002</v>
      </c>
      <c r="G379" s="155">
        <v>149.01291237000001</v>
      </c>
      <c r="H379" s="155">
        <v>298.02582474000002</v>
      </c>
      <c r="I379" s="155">
        <v>0</v>
      </c>
      <c r="J379" s="155">
        <v>327.82840721000002</v>
      </c>
      <c r="K379" s="155">
        <v>387.43357215999998</v>
      </c>
      <c r="L379" s="155">
        <v>447.03873711</v>
      </c>
    </row>
    <row r="380" spans="1:12" ht="12.75" customHeight="1" x14ac:dyDescent="0.2">
      <c r="A380" s="154" t="s">
        <v>156</v>
      </c>
      <c r="B380" s="154">
        <v>11</v>
      </c>
      <c r="C380" s="155">
        <v>598.33455671000002</v>
      </c>
      <c r="D380" s="155">
        <v>595.35776786999998</v>
      </c>
      <c r="E380" s="155">
        <v>0</v>
      </c>
      <c r="F380" s="155">
        <v>54.84341526</v>
      </c>
      <c r="G380" s="155">
        <v>137.10853815999999</v>
      </c>
      <c r="H380" s="155">
        <v>274.21707631999999</v>
      </c>
      <c r="I380" s="155">
        <v>0</v>
      </c>
      <c r="J380" s="155">
        <v>301.63878395</v>
      </c>
      <c r="K380" s="155">
        <v>356.48219921999998</v>
      </c>
      <c r="L380" s="155">
        <v>411.32561448000001</v>
      </c>
    </row>
    <row r="381" spans="1:12" ht="12.75" customHeight="1" x14ac:dyDescent="0.2">
      <c r="A381" s="154" t="s">
        <v>156</v>
      </c>
      <c r="B381" s="154">
        <v>12</v>
      </c>
      <c r="C381" s="155">
        <v>544.26083063999999</v>
      </c>
      <c r="D381" s="155">
        <v>541.55306530999997</v>
      </c>
      <c r="E381" s="155">
        <v>0</v>
      </c>
      <c r="F381" s="155">
        <v>54.339237560000001</v>
      </c>
      <c r="G381" s="155">
        <v>135.84809389</v>
      </c>
      <c r="H381" s="155">
        <v>271.69618778</v>
      </c>
      <c r="I381" s="155">
        <v>0</v>
      </c>
      <c r="J381" s="155">
        <v>298.86580655</v>
      </c>
      <c r="K381" s="155">
        <v>353.20504411000002</v>
      </c>
      <c r="L381" s="155">
        <v>407.54428166000002</v>
      </c>
    </row>
    <row r="382" spans="1:12" ht="12.75" customHeight="1" x14ac:dyDescent="0.2">
      <c r="A382" s="154" t="s">
        <v>156</v>
      </c>
      <c r="B382" s="154">
        <v>13</v>
      </c>
      <c r="C382" s="155">
        <v>572.57276373000002</v>
      </c>
      <c r="D382" s="155">
        <v>569.72414301000003</v>
      </c>
      <c r="E382" s="155">
        <v>0</v>
      </c>
      <c r="F382" s="155">
        <v>55.036173650000002</v>
      </c>
      <c r="G382" s="155">
        <v>137.59043413000001</v>
      </c>
      <c r="H382" s="155">
        <v>275.18086825</v>
      </c>
      <c r="I382" s="155">
        <v>0</v>
      </c>
      <c r="J382" s="155">
        <v>302.69895508000002</v>
      </c>
      <c r="K382" s="155">
        <v>357.73512872999999</v>
      </c>
      <c r="L382" s="155">
        <v>412.77130238000001</v>
      </c>
    </row>
    <row r="383" spans="1:12" ht="12.75" customHeight="1" x14ac:dyDescent="0.2">
      <c r="A383" s="154" t="s">
        <v>156</v>
      </c>
      <c r="B383" s="154">
        <v>14</v>
      </c>
      <c r="C383" s="155">
        <v>587.69854201999999</v>
      </c>
      <c r="D383" s="155">
        <v>584.77466867999999</v>
      </c>
      <c r="E383" s="155">
        <v>0</v>
      </c>
      <c r="F383" s="155">
        <v>54.016387809999998</v>
      </c>
      <c r="G383" s="155">
        <v>135.04096953000001</v>
      </c>
      <c r="H383" s="155">
        <v>270.08193905000002</v>
      </c>
      <c r="I383" s="155">
        <v>0</v>
      </c>
      <c r="J383" s="155">
        <v>297.09013296000001</v>
      </c>
      <c r="K383" s="155">
        <v>351.10652076999997</v>
      </c>
      <c r="L383" s="155">
        <v>405.12290858</v>
      </c>
    </row>
    <row r="384" spans="1:12" ht="12.75" customHeight="1" x14ac:dyDescent="0.2">
      <c r="A384" s="154" t="s">
        <v>156</v>
      </c>
      <c r="B384" s="154">
        <v>15</v>
      </c>
      <c r="C384" s="155">
        <v>613.38396403000002</v>
      </c>
      <c r="D384" s="155">
        <v>610.33230251999998</v>
      </c>
      <c r="E384" s="155">
        <v>0</v>
      </c>
      <c r="F384" s="155">
        <v>54.780237679999999</v>
      </c>
      <c r="G384" s="155">
        <v>136.95059420000001</v>
      </c>
      <c r="H384" s="155">
        <v>273.90118840000002</v>
      </c>
      <c r="I384" s="155">
        <v>0</v>
      </c>
      <c r="J384" s="155">
        <v>301.29130722999997</v>
      </c>
      <c r="K384" s="155">
        <v>356.07154491</v>
      </c>
      <c r="L384" s="155">
        <v>410.85178259000003</v>
      </c>
    </row>
    <row r="385" spans="1:12" ht="12.75" customHeight="1" x14ac:dyDescent="0.2">
      <c r="A385" s="154" t="s">
        <v>156</v>
      </c>
      <c r="B385" s="154">
        <v>16</v>
      </c>
      <c r="C385" s="155">
        <v>578.18357286000003</v>
      </c>
      <c r="D385" s="155">
        <v>575.30703767</v>
      </c>
      <c r="E385" s="155">
        <v>0</v>
      </c>
      <c r="F385" s="155">
        <v>55.15565187</v>
      </c>
      <c r="G385" s="155">
        <v>137.88912966999999</v>
      </c>
      <c r="H385" s="155">
        <v>275.77825934999998</v>
      </c>
      <c r="I385" s="155">
        <v>0</v>
      </c>
      <c r="J385" s="155">
        <v>303.35608528</v>
      </c>
      <c r="K385" s="155">
        <v>358.51173714999999</v>
      </c>
      <c r="L385" s="155">
        <v>413.66738901999997</v>
      </c>
    </row>
    <row r="386" spans="1:12" ht="12.75" customHeight="1" x14ac:dyDescent="0.2">
      <c r="A386" s="154" t="s">
        <v>156</v>
      </c>
      <c r="B386" s="154">
        <v>17</v>
      </c>
      <c r="C386" s="155">
        <v>596.48267075000001</v>
      </c>
      <c r="D386" s="155">
        <v>593.51509526999996</v>
      </c>
      <c r="E386" s="155">
        <v>0</v>
      </c>
      <c r="F386" s="155">
        <v>54.999927800000002</v>
      </c>
      <c r="G386" s="155">
        <v>137.49981951000001</v>
      </c>
      <c r="H386" s="155">
        <v>274.99963902000002</v>
      </c>
      <c r="I386" s="155">
        <v>0</v>
      </c>
      <c r="J386" s="155">
        <v>302.49960291999997</v>
      </c>
      <c r="K386" s="155">
        <v>357.49953073</v>
      </c>
      <c r="L386" s="155">
        <v>412.49945853000003</v>
      </c>
    </row>
    <row r="387" spans="1:12" ht="12.75" customHeight="1" x14ac:dyDescent="0.2">
      <c r="A387" s="154" t="s">
        <v>156</v>
      </c>
      <c r="B387" s="154">
        <v>18</v>
      </c>
      <c r="C387" s="155">
        <v>657.03724607000004</v>
      </c>
      <c r="D387" s="155">
        <v>653.76840404999996</v>
      </c>
      <c r="E387" s="155">
        <v>0</v>
      </c>
      <c r="F387" s="155">
        <v>55.483457110000003</v>
      </c>
      <c r="G387" s="155">
        <v>138.70864277999999</v>
      </c>
      <c r="H387" s="155">
        <v>277.41728555999998</v>
      </c>
      <c r="I387" s="155">
        <v>0</v>
      </c>
      <c r="J387" s="155">
        <v>305.15901411999999</v>
      </c>
      <c r="K387" s="155">
        <v>360.64247123000001</v>
      </c>
      <c r="L387" s="155">
        <v>416.12592833999997</v>
      </c>
    </row>
    <row r="388" spans="1:12" ht="12.75" customHeight="1" x14ac:dyDescent="0.2">
      <c r="A388" s="154" t="s">
        <v>156</v>
      </c>
      <c r="B388" s="154">
        <v>19</v>
      </c>
      <c r="C388" s="155">
        <v>659.89206855999998</v>
      </c>
      <c r="D388" s="155">
        <v>656.60902343999999</v>
      </c>
      <c r="E388" s="155">
        <v>0</v>
      </c>
      <c r="F388" s="155">
        <v>56.552929900000002</v>
      </c>
      <c r="G388" s="155">
        <v>141.38232474</v>
      </c>
      <c r="H388" s="155">
        <v>282.76464948</v>
      </c>
      <c r="I388" s="155">
        <v>0</v>
      </c>
      <c r="J388" s="155">
        <v>311.04111442999999</v>
      </c>
      <c r="K388" s="155">
        <v>367.59404432000002</v>
      </c>
      <c r="L388" s="155">
        <v>424.14697422</v>
      </c>
    </row>
    <row r="389" spans="1:12" ht="12.75" customHeight="1" x14ac:dyDescent="0.2">
      <c r="A389" s="154" t="s">
        <v>156</v>
      </c>
      <c r="B389" s="154">
        <v>20</v>
      </c>
      <c r="C389" s="155">
        <v>668.25402857999995</v>
      </c>
      <c r="D389" s="155">
        <v>664.92938167</v>
      </c>
      <c r="E389" s="155">
        <v>0</v>
      </c>
      <c r="F389" s="155">
        <v>56.29287772</v>
      </c>
      <c r="G389" s="155">
        <v>140.7321943</v>
      </c>
      <c r="H389" s="155">
        <v>281.46438859</v>
      </c>
      <c r="I389" s="155">
        <v>0</v>
      </c>
      <c r="J389" s="155">
        <v>309.61082744999999</v>
      </c>
      <c r="K389" s="155">
        <v>365.90370517000002</v>
      </c>
      <c r="L389" s="155">
        <v>422.19658289</v>
      </c>
    </row>
    <row r="390" spans="1:12" ht="12.75" customHeight="1" x14ac:dyDescent="0.2">
      <c r="A390" s="154" t="s">
        <v>156</v>
      </c>
      <c r="B390" s="154">
        <v>21</v>
      </c>
      <c r="C390" s="155">
        <v>653.68710009999995</v>
      </c>
      <c r="D390" s="155">
        <v>650.43492547000005</v>
      </c>
      <c r="E390" s="155">
        <v>0</v>
      </c>
      <c r="F390" s="155">
        <v>53.990005330000002</v>
      </c>
      <c r="G390" s="155">
        <v>134.97501333</v>
      </c>
      <c r="H390" s="155">
        <v>269.95002664999998</v>
      </c>
      <c r="I390" s="155">
        <v>0</v>
      </c>
      <c r="J390" s="155">
        <v>296.94502932</v>
      </c>
      <c r="K390" s="155">
        <v>350.93503464999998</v>
      </c>
      <c r="L390" s="155">
        <v>404.92503998000001</v>
      </c>
    </row>
    <row r="391" spans="1:12" ht="12.75" customHeight="1" x14ac:dyDescent="0.2">
      <c r="A391" s="154" t="s">
        <v>156</v>
      </c>
      <c r="B391" s="154">
        <v>22</v>
      </c>
      <c r="C391" s="155">
        <v>635.48598689999994</v>
      </c>
      <c r="D391" s="155">
        <v>632.32436507</v>
      </c>
      <c r="E391" s="155">
        <v>0</v>
      </c>
      <c r="F391" s="155">
        <v>54.091961980000001</v>
      </c>
      <c r="G391" s="155">
        <v>135.22990494999999</v>
      </c>
      <c r="H391" s="155">
        <v>270.45980989999998</v>
      </c>
      <c r="I391" s="155">
        <v>0</v>
      </c>
      <c r="J391" s="155">
        <v>297.50579089000001</v>
      </c>
      <c r="K391" s="155">
        <v>351.59775287000002</v>
      </c>
      <c r="L391" s="155">
        <v>405.68971484999997</v>
      </c>
    </row>
    <row r="392" spans="1:12" ht="12.75" customHeight="1" x14ac:dyDescent="0.2">
      <c r="A392" s="154" t="s">
        <v>156</v>
      </c>
      <c r="B392" s="154">
        <v>23</v>
      </c>
      <c r="C392" s="155">
        <v>673.29884474000005</v>
      </c>
      <c r="D392" s="155">
        <v>669.94909924000001</v>
      </c>
      <c r="E392" s="155">
        <v>0</v>
      </c>
      <c r="F392" s="155">
        <v>56.398188759999996</v>
      </c>
      <c r="G392" s="155">
        <v>140.99547190000001</v>
      </c>
      <c r="H392" s="155">
        <v>281.99094380000003</v>
      </c>
      <c r="I392" s="155">
        <v>0</v>
      </c>
      <c r="J392" s="155">
        <v>310.19003816999998</v>
      </c>
      <c r="K392" s="155">
        <v>366.58822693000002</v>
      </c>
      <c r="L392" s="155">
        <v>422.98641569</v>
      </c>
    </row>
    <row r="393" spans="1:12" ht="12.75" customHeight="1" x14ac:dyDescent="0.2">
      <c r="A393" s="154" t="s">
        <v>156</v>
      </c>
      <c r="B393" s="154">
        <v>24</v>
      </c>
      <c r="C393" s="155">
        <v>759.5795071</v>
      </c>
      <c r="D393" s="155">
        <v>755.80050458000005</v>
      </c>
      <c r="E393" s="155">
        <v>0</v>
      </c>
      <c r="F393" s="155">
        <v>64.500902699999997</v>
      </c>
      <c r="G393" s="155">
        <v>161.25225674999999</v>
      </c>
      <c r="H393" s="155">
        <v>322.50451349999997</v>
      </c>
      <c r="I393" s="155">
        <v>0</v>
      </c>
      <c r="J393" s="155">
        <v>354.75496485000002</v>
      </c>
      <c r="K393" s="155">
        <v>419.25586755</v>
      </c>
      <c r="L393" s="155">
        <v>483.75677024999999</v>
      </c>
    </row>
    <row r="394" spans="1:12" ht="12.75" customHeight="1" x14ac:dyDescent="0.2">
      <c r="A394" s="154" t="s">
        <v>157</v>
      </c>
      <c r="B394" s="154">
        <v>1</v>
      </c>
      <c r="C394" s="155">
        <v>814.99772300999996</v>
      </c>
      <c r="D394" s="155">
        <v>810.94300797000005</v>
      </c>
      <c r="E394" s="155">
        <v>0</v>
      </c>
      <c r="F394" s="155">
        <v>68.693925449999995</v>
      </c>
      <c r="G394" s="155">
        <v>171.73481362000001</v>
      </c>
      <c r="H394" s="155">
        <v>343.46962723000001</v>
      </c>
      <c r="I394" s="155">
        <v>0</v>
      </c>
      <c r="J394" s="155">
        <v>377.81658994999998</v>
      </c>
      <c r="K394" s="155">
        <v>446.51051539999997</v>
      </c>
      <c r="L394" s="155">
        <v>515.20444084999997</v>
      </c>
    </row>
    <row r="395" spans="1:12" ht="12.75" customHeight="1" x14ac:dyDescent="0.2">
      <c r="A395" s="154" t="s">
        <v>157</v>
      </c>
      <c r="B395" s="154">
        <v>2</v>
      </c>
      <c r="C395" s="155">
        <v>847.43915208999999</v>
      </c>
      <c r="D395" s="155">
        <v>843.22303691000002</v>
      </c>
      <c r="E395" s="155">
        <v>0</v>
      </c>
      <c r="F395" s="155">
        <v>74.731628959999995</v>
      </c>
      <c r="G395" s="155">
        <v>186.82907238999999</v>
      </c>
      <c r="H395" s="155">
        <v>373.65814478999999</v>
      </c>
      <c r="I395" s="155">
        <v>0</v>
      </c>
      <c r="J395" s="155">
        <v>411.02395926000003</v>
      </c>
      <c r="K395" s="155">
        <v>485.75558821999999</v>
      </c>
      <c r="L395" s="155">
        <v>560.48721718000002</v>
      </c>
    </row>
    <row r="396" spans="1:12" ht="12.75" customHeight="1" x14ac:dyDescent="0.2">
      <c r="A396" s="154" t="s">
        <v>157</v>
      </c>
      <c r="B396" s="154">
        <v>3</v>
      </c>
      <c r="C396" s="155">
        <v>859.76240872999995</v>
      </c>
      <c r="D396" s="155">
        <v>855.48498381000002</v>
      </c>
      <c r="E396" s="155">
        <v>0</v>
      </c>
      <c r="F396" s="155">
        <v>79.102220970000005</v>
      </c>
      <c r="G396" s="155">
        <v>197.75555241000001</v>
      </c>
      <c r="H396" s="155">
        <v>395.51110483000002</v>
      </c>
      <c r="I396" s="155">
        <v>0</v>
      </c>
      <c r="J396" s="155">
        <v>435.06221531</v>
      </c>
      <c r="K396" s="155">
        <v>514.16443627000001</v>
      </c>
      <c r="L396" s="155">
        <v>593.26665723999997</v>
      </c>
    </row>
    <row r="397" spans="1:12" ht="12.75" customHeight="1" x14ac:dyDescent="0.2">
      <c r="A397" s="154" t="s">
        <v>157</v>
      </c>
      <c r="B397" s="154">
        <v>4</v>
      </c>
      <c r="C397" s="155">
        <v>887.68205465999995</v>
      </c>
      <c r="D397" s="155">
        <v>883.26572603</v>
      </c>
      <c r="E397" s="155">
        <v>0</v>
      </c>
      <c r="F397" s="155">
        <v>81.257905019999995</v>
      </c>
      <c r="G397" s="155">
        <v>203.14476256</v>
      </c>
      <c r="H397" s="155">
        <v>406.28952512000001</v>
      </c>
      <c r="I397" s="155">
        <v>0</v>
      </c>
      <c r="J397" s="155">
        <v>446.91847762999998</v>
      </c>
      <c r="K397" s="155">
        <v>528.17638265000005</v>
      </c>
      <c r="L397" s="155">
        <v>609.43428767</v>
      </c>
    </row>
    <row r="398" spans="1:12" ht="12.75" customHeight="1" x14ac:dyDescent="0.2">
      <c r="A398" s="154" t="s">
        <v>157</v>
      </c>
      <c r="B398" s="154">
        <v>5</v>
      </c>
      <c r="C398" s="155">
        <v>917.99592878999999</v>
      </c>
      <c r="D398" s="155">
        <v>913.42878486999996</v>
      </c>
      <c r="E398" s="155">
        <v>0</v>
      </c>
      <c r="F398" s="155">
        <v>82.337678940000004</v>
      </c>
      <c r="G398" s="155">
        <v>205.84419733999999</v>
      </c>
      <c r="H398" s="155">
        <v>411.68839467999999</v>
      </c>
      <c r="I398" s="155">
        <v>0</v>
      </c>
      <c r="J398" s="155">
        <v>452.85723414</v>
      </c>
      <c r="K398" s="155">
        <v>535.19491307999999</v>
      </c>
      <c r="L398" s="155">
        <v>617.53259201000003</v>
      </c>
    </row>
    <row r="399" spans="1:12" ht="12.75" customHeight="1" x14ac:dyDescent="0.2">
      <c r="A399" s="154" t="s">
        <v>157</v>
      </c>
      <c r="B399" s="154">
        <v>6</v>
      </c>
      <c r="C399" s="155">
        <v>926.99934483000004</v>
      </c>
      <c r="D399" s="155">
        <v>922.38740779</v>
      </c>
      <c r="E399" s="155">
        <v>0</v>
      </c>
      <c r="F399" s="155">
        <v>82.058781199999999</v>
      </c>
      <c r="G399" s="155">
        <v>205.146953</v>
      </c>
      <c r="H399" s="155">
        <v>410.29390598999998</v>
      </c>
      <c r="I399" s="155">
        <v>0</v>
      </c>
      <c r="J399" s="155">
        <v>451.32329658999998</v>
      </c>
      <c r="K399" s="155">
        <v>533.38207779000004</v>
      </c>
      <c r="L399" s="155">
        <v>615.44085899000004</v>
      </c>
    </row>
    <row r="400" spans="1:12" ht="12.75" customHeight="1" x14ac:dyDescent="0.2">
      <c r="A400" s="154" t="s">
        <v>157</v>
      </c>
      <c r="B400" s="154">
        <v>7</v>
      </c>
      <c r="C400" s="155">
        <v>879.53559079000001</v>
      </c>
      <c r="D400" s="155">
        <v>875.15979183000002</v>
      </c>
      <c r="E400" s="155">
        <v>0</v>
      </c>
      <c r="F400" s="155">
        <v>77.638821649999997</v>
      </c>
      <c r="G400" s="155">
        <v>194.09705412</v>
      </c>
      <c r="H400" s="155">
        <v>388.19410822999998</v>
      </c>
      <c r="I400" s="155">
        <v>0</v>
      </c>
      <c r="J400" s="155">
        <v>427.01351905000001</v>
      </c>
      <c r="K400" s="155">
        <v>504.65234070000002</v>
      </c>
      <c r="L400" s="155">
        <v>582.29116235000004</v>
      </c>
    </row>
    <row r="401" spans="1:12" ht="12.75" customHeight="1" x14ac:dyDescent="0.2">
      <c r="A401" s="154" t="s">
        <v>157</v>
      </c>
      <c r="B401" s="154">
        <v>8</v>
      </c>
      <c r="C401" s="155">
        <v>858.73031715000002</v>
      </c>
      <c r="D401" s="155">
        <v>854.45802701000002</v>
      </c>
      <c r="E401" s="155">
        <v>0</v>
      </c>
      <c r="F401" s="155">
        <v>73.037481339999999</v>
      </c>
      <c r="G401" s="155">
        <v>182.59370335</v>
      </c>
      <c r="H401" s="155">
        <v>365.18740668999999</v>
      </c>
      <c r="I401" s="155">
        <v>0</v>
      </c>
      <c r="J401" s="155">
        <v>401.70614735999999</v>
      </c>
      <c r="K401" s="155">
        <v>474.74362869999999</v>
      </c>
      <c r="L401" s="155">
        <v>547.78111004000004</v>
      </c>
    </row>
    <row r="402" spans="1:12" ht="12.75" customHeight="1" x14ac:dyDescent="0.2">
      <c r="A402" s="154" t="s">
        <v>157</v>
      </c>
      <c r="B402" s="154">
        <v>9</v>
      </c>
      <c r="C402" s="155">
        <v>746.3732152</v>
      </c>
      <c r="D402" s="155">
        <v>742.65991561999999</v>
      </c>
      <c r="E402" s="155">
        <v>0</v>
      </c>
      <c r="F402" s="155">
        <v>63.872403480000003</v>
      </c>
      <c r="G402" s="155">
        <v>159.68100869</v>
      </c>
      <c r="H402" s="155">
        <v>319.36201738</v>
      </c>
      <c r="I402" s="155">
        <v>0</v>
      </c>
      <c r="J402" s="155">
        <v>351.29821910999999</v>
      </c>
      <c r="K402" s="155">
        <v>415.17062258999999</v>
      </c>
      <c r="L402" s="155">
        <v>479.04302605999999</v>
      </c>
    </row>
    <row r="403" spans="1:12" ht="12.75" customHeight="1" x14ac:dyDescent="0.2">
      <c r="A403" s="154" t="s">
        <v>157</v>
      </c>
      <c r="B403" s="154">
        <v>10</v>
      </c>
      <c r="C403" s="155">
        <v>650.00285177000001</v>
      </c>
      <c r="D403" s="155">
        <v>646.76900674000001</v>
      </c>
      <c r="E403" s="155">
        <v>0</v>
      </c>
      <c r="F403" s="155">
        <v>58.282203729999999</v>
      </c>
      <c r="G403" s="155">
        <v>145.70550933000001</v>
      </c>
      <c r="H403" s="155">
        <v>291.41101866999998</v>
      </c>
      <c r="I403" s="155">
        <v>0</v>
      </c>
      <c r="J403" s="155">
        <v>320.55212053000002</v>
      </c>
      <c r="K403" s="155">
        <v>378.83432426000002</v>
      </c>
      <c r="L403" s="155">
        <v>437.11652800000002</v>
      </c>
    </row>
    <row r="404" spans="1:12" ht="12.75" customHeight="1" x14ac:dyDescent="0.2">
      <c r="A404" s="154" t="s">
        <v>157</v>
      </c>
      <c r="B404" s="154">
        <v>11</v>
      </c>
      <c r="C404" s="155">
        <v>580.03070752999997</v>
      </c>
      <c r="D404" s="155">
        <v>577.14498261999995</v>
      </c>
      <c r="E404" s="155">
        <v>0</v>
      </c>
      <c r="F404" s="155">
        <v>53.846465930000001</v>
      </c>
      <c r="G404" s="155">
        <v>134.61616481999999</v>
      </c>
      <c r="H404" s="155">
        <v>269.23232965</v>
      </c>
      <c r="I404" s="155">
        <v>0</v>
      </c>
      <c r="J404" s="155">
        <v>296.15556261</v>
      </c>
      <c r="K404" s="155">
        <v>350.00202854000003</v>
      </c>
      <c r="L404" s="155">
        <v>403.84849446999999</v>
      </c>
    </row>
    <row r="405" spans="1:12" ht="12.75" customHeight="1" x14ac:dyDescent="0.2">
      <c r="A405" s="154" t="s">
        <v>157</v>
      </c>
      <c r="B405" s="154">
        <v>12</v>
      </c>
      <c r="C405" s="155">
        <v>584.44817574000001</v>
      </c>
      <c r="D405" s="155">
        <v>581.54047336999997</v>
      </c>
      <c r="E405" s="155">
        <v>0</v>
      </c>
      <c r="F405" s="155">
        <v>55.07563803</v>
      </c>
      <c r="G405" s="155">
        <v>137.68909507000001</v>
      </c>
      <c r="H405" s="155">
        <v>275.37819013000001</v>
      </c>
      <c r="I405" s="155">
        <v>0</v>
      </c>
      <c r="J405" s="155">
        <v>302.91600914000003</v>
      </c>
      <c r="K405" s="155">
        <v>357.99164717000002</v>
      </c>
      <c r="L405" s="155">
        <v>413.06728520000001</v>
      </c>
    </row>
    <row r="406" spans="1:12" ht="12.75" customHeight="1" x14ac:dyDescent="0.2">
      <c r="A406" s="154" t="s">
        <v>157</v>
      </c>
      <c r="B406" s="154">
        <v>13</v>
      </c>
      <c r="C406" s="155">
        <v>590.01035237999997</v>
      </c>
      <c r="D406" s="155">
        <v>587.07497749000004</v>
      </c>
      <c r="E406" s="155">
        <v>0</v>
      </c>
      <c r="F406" s="155">
        <v>58.130419259999996</v>
      </c>
      <c r="G406" s="155">
        <v>145.32604814999999</v>
      </c>
      <c r="H406" s="155">
        <v>290.65209629999998</v>
      </c>
      <c r="I406" s="155">
        <v>0</v>
      </c>
      <c r="J406" s="155">
        <v>319.71730593000001</v>
      </c>
      <c r="K406" s="155">
        <v>377.84772519000001</v>
      </c>
      <c r="L406" s="155">
        <v>435.97814445</v>
      </c>
    </row>
    <row r="407" spans="1:12" ht="12.75" customHeight="1" x14ac:dyDescent="0.2">
      <c r="A407" s="154" t="s">
        <v>157</v>
      </c>
      <c r="B407" s="154">
        <v>14</v>
      </c>
      <c r="C407" s="155">
        <v>625.56065168999999</v>
      </c>
      <c r="D407" s="155">
        <v>622.44840964000002</v>
      </c>
      <c r="E407" s="155">
        <v>0</v>
      </c>
      <c r="F407" s="155">
        <v>60.093835609999999</v>
      </c>
      <c r="G407" s="155">
        <v>150.23458901999999</v>
      </c>
      <c r="H407" s="155">
        <v>300.46917803999997</v>
      </c>
      <c r="I407" s="155">
        <v>0</v>
      </c>
      <c r="J407" s="155">
        <v>330.51609583999999</v>
      </c>
      <c r="K407" s="155">
        <v>390.60993144999998</v>
      </c>
      <c r="L407" s="155">
        <v>450.70376705000001</v>
      </c>
    </row>
    <row r="408" spans="1:12" ht="12.75" customHeight="1" x14ac:dyDescent="0.2">
      <c r="A408" s="154" t="s">
        <v>157</v>
      </c>
      <c r="B408" s="154">
        <v>15</v>
      </c>
      <c r="C408" s="155">
        <v>580.36720235999996</v>
      </c>
      <c r="D408" s="155">
        <v>577.47980333999999</v>
      </c>
      <c r="E408" s="155">
        <v>0</v>
      </c>
      <c r="F408" s="155">
        <v>56.508244689999998</v>
      </c>
      <c r="G408" s="155">
        <v>141.27061172000001</v>
      </c>
      <c r="H408" s="155">
        <v>282.54122344000001</v>
      </c>
      <c r="I408" s="155">
        <v>0</v>
      </c>
      <c r="J408" s="155">
        <v>310.79534577999999</v>
      </c>
      <c r="K408" s="155">
        <v>367.30359047000002</v>
      </c>
      <c r="L408" s="155">
        <v>423.81183514999998</v>
      </c>
    </row>
    <row r="409" spans="1:12" ht="12.75" customHeight="1" x14ac:dyDescent="0.2">
      <c r="A409" s="154" t="s">
        <v>157</v>
      </c>
      <c r="B409" s="154">
        <v>16</v>
      </c>
      <c r="C409" s="155">
        <v>556.60920696999995</v>
      </c>
      <c r="D409" s="155">
        <v>553.84000693999997</v>
      </c>
      <c r="E409" s="155">
        <v>0</v>
      </c>
      <c r="F409" s="155">
        <v>54.687771840000003</v>
      </c>
      <c r="G409" s="155">
        <v>136.71942959</v>
      </c>
      <c r="H409" s="155">
        <v>273.43885918000001</v>
      </c>
      <c r="I409" s="155">
        <v>0</v>
      </c>
      <c r="J409" s="155">
        <v>300.78274508999999</v>
      </c>
      <c r="K409" s="155">
        <v>355.47051692999997</v>
      </c>
      <c r="L409" s="155">
        <v>410.15828876</v>
      </c>
    </row>
    <row r="410" spans="1:12" ht="12.75" customHeight="1" x14ac:dyDescent="0.2">
      <c r="A410" s="154" t="s">
        <v>157</v>
      </c>
      <c r="B410" s="154">
        <v>17</v>
      </c>
      <c r="C410" s="155">
        <v>592.65310871999998</v>
      </c>
      <c r="D410" s="155">
        <v>589.70458579000001</v>
      </c>
      <c r="E410" s="155">
        <v>0</v>
      </c>
      <c r="F410" s="155">
        <v>54.497626510000003</v>
      </c>
      <c r="G410" s="155">
        <v>136.24406628</v>
      </c>
      <c r="H410" s="155">
        <v>272.48813256</v>
      </c>
      <c r="I410" s="155">
        <v>0</v>
      </c>
      <c r="J410" s="155">
        <v>299.73694582000002</v>
      </c>
      <c r="K410" s="155">
        <v>354.23457232999999</v>
      </c>
      <c r="L410" s="155">
        <v>408.73219884000002</v>
      </c>
    </row>
    <row r="411" spans="1:12" ht="12.75" customHeight="1" x14ac:dyDescent="0.2">
      <c r="A411" s="154" t="s">
        <v>157</v>
      </c>
      <c r="B411" s="154">
        <v>18</v>
      </c>
      <c r="C411" s="155">
        <v>657.65778325999997</v>
      </c>
      <c r="D411" s="155">
        <v>654.38585398999999</v>
      </c>
      <c r="E411" s="155">
        <v>0</v>
      </c>
      <c r="F411" s="155">
        <v>55.151651870000002</v>
      </c>
      <c r="G411" s="155">
        <v>137.87912969000001</v>
      </c>
      <c r="H411" s="155">
        <v>275.75825937000002</v>
      </c>
      <c r="I411" s="155">
        <v>0</v>
      </c>
      <c r="J411" s="155">
        <v>303.33408530999998</v>
      </c>
      <c r="K411" s="155">
        <v>358.48573718</v>
      </c>
      <c r="L411" s="155">
        <v>413.63738905999998</v>
      </c>
    </row>
    <row r="412" spans="1:12" ht="12.75" customHeight="1" x14ac:dyDescent="0.2">
      <c r="A412" s="154" t="s">
        <v>157</v>
      </c>
      <c r="B412" s="154">
        <v>19</v>
      </c>
      <c r="C412" s="155">
        <v>655.90550560999998</v>
      </c>
      <c r="D412" s="155">
        <v>652.64229413999999</v>
      </c>
      <c r="E412" s="155">
        <v>0</v>
      </c>
      <c r="F412" s="155">
        <v>55.97236667</v>
      </c>
      <c r="G412" s="155">
        <v>139.93091666999999</v>
      </c>
      <c r="H412" s="155">
        <v>279.86183334999998</v>
      </c>
      <c r="I412" s="155">
        <v>0</v>
      </c>
      <c r="J412" s="155">
        <v>307.84801668</v>
      </c>
      <c r="K412" s="155">
        <v>363.82038334999999</v>
      </c>
      <c r="L412" s="155">
        <v>419.79275002000003</v>
      </c>
    </row>
    <row r="413" spans="1:12" ht="12.75" customHeight="1" x14ac:dyDescent="0.2">
      <c r="A413" s="154" t="s">
        <v>157</v>
      </c>
      <c r="B413" s="154">
        <v>20</v>
      </c>
      <c r="C413" s="155">
        <v>645.28924002999997</v>
      </c>
      <c r="D413" s="155">
        <v>642.07884579999995</v>
      </c>
      <c r="E413" s="155">
        <v>0</v>
      </c>
      <c r="F413" s="155">
        <v>56.479245339999999</v>
      </c>
      <c r="G413" s="155">
        <v>141.19811336000001</v>
      </c>
      <c r="H413" s="155">
        <v>282.39622672000002</v>
      </c>
      <c r="I413" s="155">
        <v>0</v>
      </c>
      <c r="J413" s="155">
        <v>310.63584938999998</v>
      </c>
      <c r="K413" s="155">
        <v>367.11509474000002</v>
      </c>
      <c r="L413" s="155">
        <v>423.59434007999999</v>
      </c>
    </row>
    <row r="414" spans="1:12" ht="12.75" customHeight="1" x14ac:dyDescent="0.2">
      <c r="A414" s="154" t="s">
        <v>157</v>
      </c>
      <c r="B414" s="154">
        <v>21</v>
      </c>
      <c r="C414" s="155">
        <v>660.69200216000002</v>
      </c>
      <c r="D414" s="155">
        <v>657.40497727000002</v>
      </c>
      <c r="E414" s="155">
        <v>0</v>
      </c>
      <c r="F414" s="155">
        <v>54.926977909999998</v>
      </c>
      <c r="G414" s="155">
        <v>137.31744476</v>
      </c>
      <c r="H414" s="155">
        <v>274.63488953000001</v>
      </c>
      <c r="I414" s="155">
        <v>0</v>
      </c>
      <c r="J414" s="155">
        <v>302.09837848000001</v>
      </c>
      <c r="K414" s="155">
        <v>357.02535638000001</v>
      </c>
      <c r="L414" s="155">
        <v>411.95233429000001</v>
      </c>
    </row>
    <row r="415" spans="1:12" ht="12.75" customHeight="1" x14ac:dyDescent="0.2">
      <c r="A415" s="154" t="s">
        <v>157</v>
      </c>
      <c r="B415" s="154">
        <v>22</v>
      </c>
      <c r="C415" s="155">
        <v>682.68877500999997</v>
      </c>
      <c r="D415" s="155">
        <v>679.29231344000004</v>
      </c>
      <c r="E415" s="155">
        <v>0</v>
      </c>
      <c r="F415" s="155">
        <v>56.197992540000001</v>
      </c>
      <c r="G415" s="155">
        <v>140.49498134000001</v>
      </c>
      <c r="H415" s="155">
        <v>280.98996268000002</v>
      </c>
      <c r="I415" s="155">
        <v>0</v>
      </c>
      <c r="J415" s="155">
        <v>309.08895894</v>
      </c>
      <c r="K415" s="155">
        <v>365.28695148000003</v>
      </c>
      <c r="L415" s="155">
        <v>421.48494400999999</v>
      </c>
    </row>
    <row r="416" spans="1:12" ht="12.75" customHeight="1" x14ac:dyDescent="0.2">
      <c r="A416" s="154" t="s">
        <v>157</v>
      </c>
      <c r="B416" s="154">
        <v>23</v>
      </c>
      <c r="C416" s="155">
        <v>627.42192076000003</v>
      </c>
      <c r="D416" s="155">
        <v>624.30041867</v>
      </c>
      <c r="E416" s="155">
        <v>0</v>
      </c>
      <c r="F416" s="155">
        <v>56.956107350000003</v>
      </c>
      <c r="G416" s="155">
        <v>142.39026838999999</v>
      </c>
      <c r="H416" s="155">
        <v>284.78053677000003</v>
      </c>
      <c r="I416" s="155">
        <v>0</v>
      </c>
      <c r="J416" s="155">
        <v>313.25859044999999</v>
      </c>
      <c r="K416" s="155">
        <v>370.21469780000001</v>
      </c>
      <c r="L416" s="155">
        <v>427.17080515999999</v>
      </c>
    </row>
    <row r="417" spans="1:12" ht="12.75" customHeight="1" x14ac:dyDescent="0.2">
      <c r="A417" s="154" t="s">
        <v>157</v>
      </c>
      <c r="B417" s="154">
        <v>24</v>
      </c>
      <c r="C417" s="155">
        <v>711.72983834000001</v>
      </c>
      <c r="D417" s="155">
        <v>708.18889387000002</v>
      </c>
      <c r="E417" s="155">
        <v>0</v>
      </c>
      <c r="F417" s="155">
        <v>64.482280200000005</v>
      </c>
      <c r="G417" s="155">
        <v>161.20570050000001</v>
      </c>
      <c r="H417" s="155">
        <v>322.41140099</v>
      </c>
      <c r="I417" s="155">
        <v>0</v>
      </c>
      <c r="J417" s="155">
        <v>354.65254109</v>
      </c>
      <c r="K417" s="155">
        <v>419.13482128999999</v>
      </c>
      <c r="L417" s="155">
        <v>483.61710148999998</v>
      </c>
    </row>
    <row r="418" spans="1:12" ht="12.75" customHeight="1" x14ac:dyDescent="0.2">
      <c r="A418" s="154" t="s">
        <v>158</v>
      </c>
      <c r="B418" s="154">
        <v>1</v>
      </c>
      <c r="C418" s="155">
        <v>767.50153062000004</v>
      </c>
      <c r="D418" s="155">
        <v>763.68311503999996</v>
      </c>
      <c r="E418" s="155">
        <v>0</v>
      </c>
      <c r="F418" s="155">
        <v>67.476653670000005</v>
      </c>
      <c r="G418" s="155">
        <v>168.69163417999999</v>
      </c>
      <c r="H418" s="155">
        <v>337.38326837</v>
      </c>
      <c r="I418" s="155">
        <v>0</v>
      </c>
      <c r="J418" s="155">
        <v>371.1215952</v>
      </c>
      <c r="K418" s="155">
        <v>438.59824887000002</v>
      </c>
      <c r="L418" s="155">
        <v>506.07490254999999</v>
      </c>
    </row>
    <row r="419" spans="1:12" ht="12.75" customHeight="1" x14ac:dyDescent="0.2">
      <c r="A419" s="154" t="s">
        <v>158</v>
      </c>
      <c r="B419" s="154">
        <v>2</v>
      </c>
      <c r="C419" s="155">
        <v>886.42203629000005</v>
      </c>
      <c r="D419" s="155">
        <v>882.01197640999999</v>
      </c>
      <c r="E419" s="155">
        <v>0</v>
      </c>
      <c r="F419" s="155">
        <v>74.829166560000004</v>
      </c>
      <c r="G419" s="155">
        <v>187.07291638999999</v>
      </c>
      <c r="H419" s="155">
        <v>374.14583278999999</v>
      </c>
      <c r="I419" s="155">
        <v>0</v>
      </c>
      <c r="J419" s="155">
        <v>411.56041606000002</v>
      </c>
      <c r="K419" s="155">
        <v>486.38958262</v>
      </c>
      <c r="L419" s="155">
        <v>561.21874918000003</v>
      </c>
    </row>
    <row r="420" spans="1:12" ht="12.75" customHeight="1" x14ac:dyDescent="0.2">
      <c r="A420" s="154" t="s">
        <v>158</v>
      </c>
      <c r="B420" s="154">
        <v>3</v>
      </c>
      <c r="C420" s="155">
        <v>941.72906118000003</v>
      </c>
      <c r="D420" s="155">
        <v>937.04384197000002</v>
      </c>
      <c r="E420" s="155">
        <v>0</v>
      </c>
      <c r="F420" s="155">
        <v>79.420146689999996</v>
      </c>
      <c r="G420" s="155">
        <v>198.55036672</v>
      </c>
      <c r="H420" s="155">
        <v>397.10073342999999</v>
      </c>
      <c r="I420" s="155">
        <v>0</v>
      </c>
      <c r="J420" s="155">
        <v>436.81080677</v>
      </c>
      <c r="K420" s="155">
        <v>516.23095346000002</v>
      </c>
      <c r="L420" s="155">
        <v>595.65110015000005</v>
      </c>
    </row>
    <row r="421" spans="1:12" ht="12.75" customHeight="1" x14ac:dyDescent="0.2">
      <c r="A421" s="154" t="s">
        <v>158</v>
      </c>
      <c r="B421" s="154">
        <v>4</v>
      </c>
      <c r="C421" s="155">
        <v>984.83506061000003</v>
      </c>
      <c r="D421" s="155">
        <v>979.93538368999998</v>
      </c>
      <c r="E421" s="155">
        <v>0</v>
      </c>
      <c r="F421" s="155">
        <v>81.464978579999993</v>
      </c>
      <c r="G421" s="155">
        <v>203.66244645</v>
      </c>
      <c r="H421" s="155">
        <v>407.32489290000001</v>
      </c>
      <c r="I421" s="155">
        <v>0</v>
      </c>
      <c r="J421" s="155">
        <v>448.05738217999999</v>
      </c>
      <c r="K421" s="155">
        <v>529.52236075999997</v>
      </c>
      <c r="L421" s="155">
        <v>610.98733933999995</v>
      </c>
    </row>
    <row r="422" spans="1:12" ht="12.75" customHeight="1" x14ac:dyDescent="0.2">
      <c r="A422" s="154" t="s">
        <v>158</v>
      </c>
      <c r="B422" s="154">
        <v>5</v>
      </c>
      <c r="C422" s="155">
        <v>968.50792131000003</v>
      </c>
      <c r="D422" s="155">
        <v>963.68947393999997</v>
      </c>
      <c r="E422" s="155">
        <v>0</v>
      </c>
      <c r="F422" s="155">
        <v>83.312419379999994</v>
      </c>
      <c r="G422" s="155">
        <v>208.28104845999999</v>
      </c>
      <c r="H422" s="155">
        <v>416.56209691999999</v>
      </c>
      <c r="I422" s="155">
        <v>0</v>
      </c>
      <c r="J422" s="155">
        <v>458.21830661000001</v>
      </c>
      <c r="K422" s="155">
        <v>541.53072599999996</v>
      </c>
      <c r="L422" s="155">
        <v>624.84314538000001</v>
      </c>
    </row>
    <row r="423" spans="1:12" ht="12.75" customHeight="1" x14ac:dyDescent="0.2">
      <c r="A423" s="154" t="s">
        <v>158</v>
      </c>
      <c r="B423" s="154">
        <v>6</v>
      </c>
      <c r="C423" s="155">
        <v>989.97320660000003</v>
      </c>
      <c r="D423" s="155">
        <v>985.04796677000002</v>
      </c>
      <c r="E423" s="155">
        <v>0</v>
      </c>
      <c r="F423" s="155">
        <v>82.829437990000002</v>
      </c>
      <c r="G423" s="155">
        <v>207.07359498</v>
      </c>
      <c r="H423" s="155">
        <v>414.14718995999999</v>
      </c>
      <c r="I423" s="155">
        <v>0</v>
      </c>
      <c r="J423" s="155">
        <v>455.56190895999998</v>
      </c>
      <c r="K423" s="155">
        <v>538.39134694999996</v>
      </c>
      <c r="L423" s="155">
        <v>621.22078494000004</v>
      </c>
    </row>
    <row r="424" spans="1:12" ht="12.75" customHeight="1" x14ac:dyDescent="0.2">
      <c r="A424" s="154" t="s">
        <v>158</v>
      </c>
      <c r="B424" s="154">
        <v>7</v>
      </c>
      <c r="C424" s="155">
        <v>854.53262285000005</v>
      </c>
      <c r="D424" s="155">
        <v>850.28121677000001</v>
      </c>
      <c r="E424" s="155">
        <v>0</v>
      </c>
      <c r="F424" s="155">
        <v>76.854133989999994</v>
      </c>
      <c r="G424" s="155">
        <v>192.13533498000001</v>
      </c>
      <c r="H424" s="155">
        <v>384.27066996000002</v>
      </c>
      <c r="I424" s="155">
        <v>0</v>
      </c>
      <c r="J424" s="155">
        <v>422.69773694999998</v>
      </c>
      <c r="K424" s="155">
        <v>499.55187094000001</v>
      </c>
      <c r="L424" s="155">
        <v>576.40600492999999</v>
      </c>
    </row>
    <row r="425" spans="1:12" ht="12.75" customHeight="1" x14ac:dyDescent="0.2">
      <c r="A425" s="154" t="s">
        <v>158</v>
      </c>
      <c r="B425" s="154">
        <v>8</v>
      </c>
      <c r="C425" s="155">
        <v>796.03604208000002</v>
      </c>
      <c r="D425" s="155">
        <v>792.07566376</v>
      </c>
      <c r="E425" s="155">
        <v>0</v>
      </c>
      <c r="F425" s="155">
        <v>71.82841947</v>
      </c>
      <c r="G425" s="155">
        <v>179.57104867000001</v>
      </c>
      <c r="H425" s="155">
        <v>359.14209734000002</v>
      </c>
      <c r="I425" s="155">
        <v>0</v>
      </c>
      <c r="J425" s="155">
        <v>395.05630707</v>
      </c>
      <c r="K425" s="155">
        <v>466.88472653999997</v>
      </c>
      <c r="L425" s="155">
        <v>538.71314600999995</v>
      </c>
    </row>
    <row r="426" spans="1:12" ht="12.75" customHeight="1" x14ac:dyDescent="0.2">
      <c r="A426" s="154" t="s">
        <v>158</v>
      </c>
      <c r="B426" s="154">
        <v>9</v>
      </c>
      <c r="C426" s="155">
        <v>702.79193706000001</v>
      </c>
      <c r="D426" s="155">
        <v>699.29545975999997</v>
      </c>
      <c r="E426" s="155">
        <v>0</v>
      </c>
      <c r="F426" s="155">
        <v>62.220594249999998</v>
      </c>
      <c r="G426" s="155">
        <v>155.55148561999999</v>
      </c>
      <c r="H426" s="155">
        <v>311.10297122999998</v>
      </c>
      <c r="I426" s="155">
        <v>0</v>
      </c>
      <c r="J426" s="155">
        <v>342.21326835000002</v>
      </c>
      <c r="K426" s="155">
        <v>404.4338626</v>
      </c>
      <c r="L426" s="155">
        <v>466.65445684999997</v>
      </c>
    </row>
    <row r="427" spans="1:12" ht="12.75" customHeight="1" x14ac:dyDescent="0.2">
      <c r="A427" s="154" t="s">
        <v>158</v>
      </c>
      <c r="B427" s="154">
        <v>10</v>
      </c>
      <c r="C427" s="155">
        <v>629.54870287000006</v>
      </c>
      <c r="D427" s="155">
        <v>626.41661977000001</v>
      </c>
      <c r="E427" s="155">
        <v>0</v>
      </c>
      <c r="F427" s="155">
        <v>56.799444970000003</v>
      </c>
      <c r="G427" s="155">
        <v>141.99861243000001</v>
      </c>
      <c r="H427" s="155">
        <v>283.99722486000002</v>
      </c>
      <c r="I427" s="155">
        <v>0</v>
      </c>
      <c r="J427" s="155">
        <v>312.39694734</v>
      </c>
      <c r="K427" s="155">
        <v>369.19639231000002</v>
      </c>
      <c r="L427" s="155">
        <v>425.99583727999999</v>
      </c>
    </row>
    <row r="428" spans="1:12" ht="12.75" customHeight="1" x14ac:dyDescent="0.2">
      <c r="A428" s="154" t="s">
        <v>158</v>
      </c>
      <c r="B428" s="154">
        <v>11</v>
      </c>
      <c r="C428" s="155">
        <v>580.53345289000004</v>
      </c>
      <c r="D428" s="155">
        <v>577.64522676000001</v>
      </c>
      <c r="E428" s="155">
        <v>0</v>
      </c>
      <c r="F428" s="155">
        <v>53.305985589999999</v>
      </c>
      <c r="G428" s="155">
        <v>133.26496398</v>
      </c>
      <c r="H428" s="155">
        <v>266.52992797000002</v>
      </c>
      <c r="I428" s="155">
        <v>0</v>
      </c>
      <c r="J428" s="155">
        <v>293.18292076</v>
      </c>
      <c r="K428" s="155">
        <v>346.48890634999998</v>
      </c>
      <c r="L428" s="155">
        <v>399.79489195000002</v>
      </c>
    </row>
    <row r="429" spans="1:12" ht="12.75" customHeight="1" x14ac:dyDescent="0.2">
      <c r="A429" s="154" t="s">
        <v>158</v>
      </c>
      <c r="B429" s="154">
        <v>12</v>
      </c>
      <c r="C429" s="155">
        <v>602.19906064999998</v>
      </c>
      <c r="D429" s="155">
        <v>599.20304541999997</v>
      </c>
      <c r="E429" s="155">
        <v>0</v>
      </c>
      <c r="F429" s="155">
        <v>52.219710659999997</v>
      </c>
      <c r="G429" s="155">
        <v>130.54927666</v>
      </c>
      <c r="H429" s="155">
        <v>261.09855332000001</v>
      </c>
      <c r="I429" s="155">
        <v>0</v>
      </c>
      <c r="J429" s="155">
        <v>287.20840865000002</v>
      </c>
      <c r="K429" s="155">
        <v>339.42811931</v>
      </c>
      <c r="L429" s="155">
        <v>391.64782996999998</v>
      </c>
    </row>
    <row r="430" spans="1:12" ht="12.75" customHeight="1" x14ac:dyDescent="0.2">
      <c r="A430" s="154" t="s">
        <v>158</v>
      </c>
      <c r="B430" s="154">
        <v>13</v>
      </c>
      <c r="C430" s="155">
        <v>635.26492135000001</v>
      </c>
      <c r="D430" s="155">
        <v>632.10439934999999</v>
      </c>
      <c r="E430" s="155">
        <v>0</v>
      </c>
      <c r="F430" s="155">
        <v>53.446103270000002</v>
      </c>
      <c r="G430" s="155">
        <v>133.61525818000001</v>
      </c>
      <c r="H430" s="155">
        <v>267.23051635000002</v>
      </c>
      <c r="I430" s="155">
        <v>0</v>
      </c>
      <c r="J430" s="155">
        <v>293.95356799000001</v>
      </c>
      <c r="K430" s="155">
        <v>347.39967125999999</v>
      </c>
      <c r="L430" s="155">
        <v>400.84577453000003</v>
      </c>
    </row>
    <row r="431" spans="1:12" ht="12.75" customHeight="1" x14ac:dyDescent="0.2">
      <c r="A431" s="154" t="s">
        <v>158</v>
      </c>
      <c r="B431" s="154">
        <v>14</v>
      </c>
      <c r="C431" s="155">
        <v>616.01550996000003</v>
      </c>
      <c r="D431" s="155">
        <v>612.95075617999998</v>
      </c>
      <c r="E431" s="155">
        <v>0</v>
      </c>
      <c r="F431" s="155">
        <v>52.886871810000002</v>
      </c>
      <c r="G431" s="155">
        <v>132.21717952</v>
      </c>
      <c r="H431" s="155">
        <v>264.43435903</v>
      </c>
      <c r="I431" s="155">
        <v>0</v>
      </c>
      <c r="J431" s="155">
        <v>290.87779492999999</v>
      </c>
      <c r="K431" s="155">
        <v>343.76466674</v>
      </c>
      <c r="L431" s="155">
        <v>396.65153855</v>
      </c>
    </row>
    <row r="432" spans="1:12" ht="12.75" customHeight="1" x14ac:dyDescent="0.2">
      <c r="A432" s="154" t="s">
        <v>158</v>
      </c>
      <c r="B432" s="154">
        <v>15</v>
      </c>
      <c r="C432" s="155">
        <v>618.52526422999995</v>
      </c>
      <c r="D432" s="155">
        <v>615.44802411000001</v>
      </c>
      <c r="E432" s="155">
        <v>0</v>
      </c>
      <c r="F432" s="155">
        <v>53.305993620000002</v>
      </c>
      <c r="G432" s="155">
        <v>133.26498405000001</v>
      </c>
      <c r="H432" s="155">
        <v>266.52996809000001</v>
      </c>
      <c r="I432" s="155">
        <v>0</v>
      </c>
      <c r="J432" s="155">
        <v>293.1829649</v>
      </c>
      <c r="K432" s="155">
        <v>346.48895851999998</v>
      </c>
      <c r="L432" s="155">
        <v>399.79495214000002</v>
      </c>
    </row>
    <row r="433" spans="1:12" ht="12.75" customHeight="1" x14ac:dyDescent="0.2">
      <c r="A433" s="154" t="s">
        <v>158</v>
      </c>
      <c r="B433" s="154">
        <v>16</v>
      </c>
      <c r="C433" s="155">
        <v>615.43638898999995</v>
      </c>
      <c r="D433" s="155">
        <v>612.37451640999996</v>
      </c>
      <c r="E433" s="155">
        <v>0</v>
      </c>
      <c r="F433" s="155">
        <v>53.639507450000004</v>
      </c>
      <c r="G433" s="155">
        <v>134.09876863</v>
      </c>
      <c r="H433" s="155">
        <v>268.19753725999999</v>
      </c>
      <c r="I433" s="155">
        <v>0</v>
      </c>
      <c r="J433" s="155">
        <v>295.01729097999998</v>
      </c>
      <c r="K433" s="155">
        <v>348.65679842999998</v>
      </c>
      <c r="L433" s="155">
        <v>402.29630587999998</v>
      </c>
    </row>
    <row r="434" spans="1:12" ht="12.75" customHeight="1" x14ac:dyDescent="0.2">
      <c r="A434" s="154" t="s">
        <v>158</v>
      </c>
      <c r="B434" s="154">
        <v>17</v>
      </c>
      <c r="C434" s="155">
        <v>617.04375801000003</v>
      </c>
      <c r="D434" s="155">
        <v>613.97388856999999</v>
      </c>
      <c r="E434" s="155">
        <v>0</v>
      </c>
      <c r="F434" s="155">
        <v>55.042774710000003</v>
      </c>
      <c r="G434" s="155">
        <v>137.60693677</v>
      </c>
      <c r="H434" s="155">
        <v>275.21387355000002</v>
      </c>
      <c r="I434" s="155">
        <v>0</v>
      </c>
      <c r="J434" s="155">
        <v>302.73526090000001</v>
      </c>
      <c r="K434" s="155">
        <v>357.77803561000002</v>
      </c>
      <c r="L434" s="155">
        <v>412.82081032000002</v>
      </c>
    </row>
    <row r="435" spans="1:12" ht="12.75" customHeight="1" x14ac:dyDescent="0.2">
      <c r="A435" s="154" t="s">
        <v>158</v>
      </c>
      <c r="B435" s="154">
        <v>18</v>
      </c>
      <c r="C435" s="155">
        <v>682.09310197000002</v>
      </c>
      <c r="D435" s="155">
        <v>678.69960394999998</v>
      </c>
      <c r="E435" s="155">
        <v>0</v>
      </c>
      <c r="F435" s="155">
        <v>57.001484589999997</v>
      </c>
      <c r="G435" s="155">
        <v>142.50371147000001</v>
      </c>
      <c r="H435" s="155">
        <v>285.00742294999998</v>
      </c>
      <c r="I435" s="155">
        <v>0</v>
      </c>
      <c r="J435" s="155">
        <v>313.50816523999998</v>
      </c>
      <c r="K435" s="155">
        <v>370.50964983</v>
      </c>
      <c r="L435" s="155">
        <v>427.51113442000002</v>
      </c>
    </row>
    <row r="436" spans="1:12" ht="12.75" customHeight="1" x14ac:dyDescent="0.2">
      <c r="A436" s="154" t="s">
        <v>158</v>
      </c>
      <c r="B436" s="154">
        <v>19</v>
      </c>
      <c r="C436" s="155">
        <v>743.28543882999998</v>
      </c>
      <c r="D436" s="155">
        <v>739.58750132</v>
      </c>
      <c r="E436" s="155">
        <v>0</v>
      </c>
      <c r="F436" s="155">
        <v>61.736966189999997</v>
      </c>
      <c r="G436" s="155">
        <v>154.34241546000001</v>
      </c>
      <c r="H436" s="155">
        <v>308.68483092999998</v>
      </c>
      <c r="I436" s="155">
        <v>0</v>
      </c>
      <c r="J436" s="155">
        <v>339.55331402000002</v>
      </c>
      <c r="K436" s="155">
        <v>401.29028019999998</v>
      </c>
      <c r="L436" s="155">
        <v>463.02724639000002</v>
      </c>
    </row>
    <row r="437" spans="1:12" ht="12.75" customHeight="1" x14ac:dyDescent="0.2">
      <c r="A437" s="154" t="s">
        <v>158</v>
      </c>
      <c r="B437" s="154">
        <v>20</v>
      </c>
      <c r="C437" s="155">
        <v>702.26792832000001</v>
      </c>
      <c r="D437" s="155">
        <v>698.77405802999999</v>
      </c>
      <c r="E437" s="155">
        <v>0</v>
      </c>
      <c r="F437" s="155">
        <v>62.38941251</v>
      </c>
      <c r="G437" s="155">
        <v>155.97353127</v>
      </c>
      <c r="H437" s="155">
        <v>311.94706252999998</v>
      </c>
      <c r="I437" s="155">
        <v>0</v>
      </c>
      <c r="J437" s="155">
        <v>343.14176878000001</v>
      </c>
      <c r="K437" s="155">
        <v>405.53118129000001</v>
      </c>
      <c r="L437" s="155">
        <v>467.92059380000001</v>
      </c>
    </row>
    <row r="438" spans="1:12" ht="12.75" customHeight="1" x14ac:dyDescent="0.2">
      <c r="A438" s="154" t="s">
        <v>158</v>
      </c>
      <c r="B438" s="154">
        <v>21</v>
      </c>
      <c r="C438" s="155">
        <v>706.68486372999996</v>
      </c>
      <c r="D438" s="155">
        <v>703.16901863999999</v>
      </c>
      <c r="E438" s="155">
        <v>0</v>
      </c>
      <c r="F438" s="155">
        <v>59.745784700000002</v>
      </c>
      <c r="G438" s="155">
        <v>149.36446174</v>
      </c>
      <c r="H438" s="155">
        <v>298.72892349</v>
      </c>
      <c r="I438" s="155">
        <v>0</v>
      </c>
      <c r="J438" s="155">
        <v>328.60181583000002</v>
      </c>
      <c r="K438" s="155">
        <v>388.34760053000002</v>
      </c>
      <c r="L438" s="155">
        <v>448.09338523000002</v>
      </c>
    </row>
    <row r="439" spans="1:12" ht="12.75" customHeight="1" x14ac:dyDescent="0.2">
      <c r="A439" s="154" t="s">
        <v>158</v>
      </c>
      <c r="B439" s="154">
        <v>22</v>
      </c>
      <c r="C439" s="155">
        <v>687.09057253000003</v>
      </c>
      <c r="D439" s="155">
        <v>683.67221146999998</v>
      </c>
      <c r="E439" s="155">
        <v>0</v>
      </c>
      <c r="F439" s="155">
        <v>58.60935413</v>
      </c>
      <c r="G439" s="155">
        <v>146.52338531999999</v>
      </c>
      <c r="H439" s="155">
        <v>293.04677064999998</v>
      </c>
      <c r="I439" s="155">
        <v>0</v>
      </c>
      <c r="J439" s="155">
        <v>322.35144771</v>
      </c>
      <c r="K439" s="155">
        <v>380.96080183999999</v>
      </c>
      <c r="L439" s="155">
        <v>439.57015596999997</v>
      </c>
    </row>
    <row r="440" spans="1:12" ht="12.75" customHeight="1" x14ac:dyDescent="0.2">
      <c r="A440" s="154" t="s">
        <v>158</v>
      </c>
      <c r="B440" s="154">
        <v>23</v>
      </c>
      <c r="C440" s="155">
        <v>628.91413738000006</v>
      </c>
      <c r="D440" s="155">
        <v>625.78521132000003</v>
      </c>
      <c r="E440" s="155">
        <v>0</v>
      </c>
      <c r="F440" s="155">
        <v>57.888721660000002</v>
      </c>
      <c r="G440" s="155">
        <v>144.72180413999999</v>
      </c>
      <c r="H440" s="155">
        <v>289.44360827999998</v>
      </c>
      <c r="I440" s="155">
        <v>0</v>
      </c>
      <c r="J440" s="155">
        <v>318.38796910000002</v>
      </c>
      <c r="K440" s="155">
        <v>376.27669076000001</v>
      </c>
      <c r="L440" s="155">
        <v>434.16541240999999</v>
      </c>
    </row>
    <row r="441" spans="1:12" ht="12.75" customHeight="1" x14ac:dyDescent="0.2">
      <c r="A441" s="154" t="s">
        <v>158</v>
      </c>
      <c r="B441" s="154">
        <v>24</v>
      </c>
      <c r="C441" s="155">
        <v>684.10142493000001</v>
      </c>
      <c r="D441" s="155">
        <v>680.69793525</v>
      </c>
      <c r="E441" s="155">
        <v>0</v>
      </c>
      <c r="F441" s="155">
        <v>64.068085120000006</v>
      </c>
      <c r="G441" s="155">
        <v>160.17021278999999</v>
      </c>
      <c r="H441" s="155">
        <v>320.34042559</v>
      </c>
      <c r="I441" s="155">
        <v>0</v>
      </c>
      <c r="J441" s="155">
        <v>352.37446813999998</v>
      </c>
      <c r="K441" s="155">
        <v>416.44255326000001</v>
      </c>
      <c r="L441" s="155">
        <v>480.51063837999999</v>
      </c>
    </row>
    <row r="442" spans="1:12" ht="12.75" customHeight="1" x14ac:dyDescent="0.2">
      <c r="A442" s="154" t="s">
        <v>159</v>
      </c>
      <c r="B442" s="154">
        <v>1</v>
      </c>
      <c r="C442" s="155">
        <v>643.62448079000001</v>
      </c>
      <c r="D442" s="155">
        <v>640.42236894999996</v>
      </c>
      <c r="E442" s="155">
        <v>0</v>
      </c>
      <c r="F442" s="155">
        <v>63.330656490000003</v>
      </c>
      <c r="G442" s="155">
        <v>158.32664120999999</v>
      </c>
      <c r="H442" s="155">
        <v>316.65328242999999</v>
      </c>
      <c r="I442" s="155">
        <v>0</v>
      </c>
      <c r="J442" s="155">
        <v>348.31861067</v>
      </c>
      <c r="K442" s="155">
        <v>411.64926715000001</v>
      </c>
      <c r="L442" s="155">
        <v>474.97992363999998</v>
      </c>
    </row>
    <row r="443" spans="1:12" ht="12.75" customHeight="1" x14ac:dyDescent="0.2">
      <c r="A443" s="154" t="s">
        <v>159</v>
      </c>
      <c r="B443" s="154">
        <v>2</v>
      </c>
      <c r="C443" s="155">
        <v>725.23321647</v>
      </c>
      <c r="D443" s="155">
        <v>721.62509101000001</v>
      </c>
      <c r="E443" s="155">
        <v>0</v>
      </c>
      <c r="F443" s="155">
        <v>68.234534269999997</v>
      </c>
      <c r="G443" s="155">
        <v>170.58633567000001</v>
      </c>
      <c r="H443" s="155">
        <v>341.17267134000002</v>
      </c>
      <c r="I443" s="155">
        <v>0</v>
      </c>
      <c r="J443" s="155">
        <v>375.28993846999998</v>
      </c>
      <c r="K443" s="155">
        <v>443.52447274000002</v>
      </c>
      <c r="L443" s="155">
        <v>511.759007</v>
      </c>
    </row>
    <row r="444" spans="1:12" ht="12.75" customHeight="1" x14ac:dyDescent="0.2">
      <c r="A444" s="154" t="s">
        <v>159</v>
      </c>
      <c r="B444" s="154">
        <v>3</v>
      </c>
      <c r="C444" s="155">
        <v>797.29472364000003</v>
      </c>
      <c r="D444" s="155">
        <v>793.32808322000005</v>
      </c>
      <c r="E444" s="155">
        <v>0</v>
      </c>
      <c r="F444" s="155">
        <v>71.834329920000002</v>
      </c>
      <c r="G444" s="155">
        <v>179.58582479</v>
      </c>
      <c r="H444" s="155">
        <v>359.17164958000001</v>
      </c>
      <c r="I444" s="155">
        <v>0</v>
      </c>
      <c r="J444" s="155">
        <v>395.08881453999999</v>
      </c>
      <c r="K444" s="155">
        <v>466.92314445</v>
      </c>
      <c r="L444" s="155">
        <v>538.75747436999995</v>
      </c>
    </row>
    <row r="445" spans="1:12" ht="12.75" customHeight="1" x14ac:dyDescent="0.2">
      <c r="A445" s="154" t="s">
        <v>159</v>
      </c>
      <c r="B445" s="154">
        <v>4</v>
      </c>
      <c r="C445" s="155">
        <v>816.63696353</v>
      </c>
      <c r="D445" s="155">
        <v>812.57409306</v>
      </c>
      <c r="E445" s="155">
        <v>0</v>
      </c>
      <c r="F445" s="155">
        <v>73.438870230000006</v>
      </c>
      <c r="G445" s="155">
        <v>183.59717558</v>
      </c>
      <c r="H445" s="155">
        <v>367.19435117</v>
      </c>
      <c r="I445" s="155">
        <v>0</v>
      </c>
      <c r="J445" s="155">
        <v>403.91378628000001</v>
      </c>
      <c r="K445" s="155">
        <v>477.35265650999997</v>
      </c>
      <c r="L445" s="155">
        <v>550.79152675</v>
      </c>
    </row>
    <row r="446" spans="1:12" ht="12.75" customHeight="1" x14ac:dyDescent="0.2">
      <c r="A446" s="154" t="s">
        <v>159</v>
      </c>
      <c r="B446" s="154">
        <v>5</v>
      </c>
      <c r="C446" s="155">
        <v>885.82219579000002</v>
      </c>
      <c r="D446" s="155">
        <v>881.41512019000004</v>
      </c>
      <c r="E446" s="155">
        <v>0</v>
      </c>
      <c r="F446" s="155">
        <v>75.174461989999998</v>
      </c>
      <c r="G446" s="155">
        <v>187.93615498</v>
      </c>
      <c r="H446" s="155">
        <v>375.87230994999999</v>
      </c>
      <c r="I446" s="155">
        <v>0</v>
      </c>
      <c r="J446" s="155">
        <v>413.45954095000002</v>
      </c>
      <c r="K446" s="155">
        <v>488.63400294000002</v>
      </c>
      <c r="L446" s="155">
        <v>563.80846493000001</v>
      </c>
    </row>
    <row r="447" spans="1:12" ht="12.75" customHeight="1" x14ac:dyDescent="0.2">
      <c r="A447" s="154" t="s">
        <v>159</v>
      </c>
      <c r="B447" s="154">
        <v>6</v>
      </c>
      <c r="C447" s="155">
        <v>846.79105399000002</v>
      </c>
      <c r="D447" s="155">
        <v>842.57816317000004</v>
      </c>
      <c r="E447" s="155">
        <v>0</v>
      </c>
      <c r="F447" s="155">
        <v>74.845300879999996</v>
      </c>
      <c r="G447" s="155">
        <v>187.11325220000001</v>
      </c>
      <c r="H447" s="155">
        <v>374.22650440000001</v>
      </c>
      <c r="I447" s="155">
        <v>0</v>
      </c>
      <c r="J447" s="155">
        <v>411.64915483999999</v>
      </c>
      <c r="K447" s="155">
        <v>486.49445572000002</v>
      </c>
      <c r="L447" s="155">
        <v>561.33975659999999</v>
      </c>
    </row>
    <row r="448" spans="1:12" ht="12.75" customHeight="1" x14ac:dyDescent="0.2">
      <c r="A448" s="154" t="s">
        <v>159</v>
      </c>
      <c r="B448" s="154">
        <v>7</v>
      </c>
      <c r="C448" s="155">
        <v>900.12583691999998</v>
      </c>
      <c r="D448" s="155">
        <v>895.64759892999996</v>
      </c>
      <c r="E448" s="155">
        <v>0</v>
      </c>
      <c r="F448" s="155">
        <v>71.833525530000003</v>
      </c>
      <c r="G448" s="155">
        <v>179.58381384</v>
      </c>
      <c r="H448" s="155">
        <v>359.16762767</v>
      </c>
      <c r="I448" s="155">
        <v>0</v>
      </c>
      <c r="J448" s="155">
        <v>395.08439043999999</v>
      </c>
      <c r="K448" s="155">
        <v>466.91791597000002</v>
      </c>
      <c r="L448" s="155">
        <v>538.75144150999995</v>
      </c>
    </row>
    <row r="449" spans="1:12" ht="12.75" customHeight="1" x14ac:dyDescent="0.2">
      <c r="A449" s="154" t="s">
        <v>159</v>
      </c>
      <c r="B449" s="154">
        <v>8</v>
      </c>
      <c r="C449" s="155">
        <v>756.26234547000001</v>
      </c>
      <c r="D449" s="155">
        <v>752.49984624000001</v>
      </c>
      <c r="E449" s="155">
        <v>0</v>
      </c>
      <c r="F449" s="155">
        <v>66.37564433</v>
      </c>
      <c r="G449" s="155">
        <v>165.93911083</v>
      </c>
      <c r="H449" s="155">
        <v>331.87822166000001</v>
      </c>
      <c r="I449" s="155">
        <v>0</v>
      </c>
      <c r="J449" s="155">
        <v>365.06604383000001</v>
      </c>
      <c r="K449" s="155">
        <v>431.44168816000001</v>
      </c>
      <c r="L449" s="155">
        <v>497.81733249000001</v>
      </c>
    </row>
    <row r="450" spans="1:12" ht="12.75" customHeight="1" x14ac:dyDescent="0.2">
      <c r="A450" s="154" t="s">
        <v>159</v>
      </c>
      <c r="B450" s="154">
        <v>9</v>
      </c>
      <c r="C450" s="155">
        <v>655.12978553999994</v>
      </c>
      <c r="D450" s="155">
        <v>651.87043337</v>
      </c>
      <c r="E450" s="155">
        <v>0</v>
      </c>
      <c r="F450" s="155">
        <v>57.262385190000003</v>
      </c>
      <c r="G450" s="155">
        <v>143.15596296999999</v>
      </c>
      <c r="H450" s="155">
        <v>286.31192594999999</v>
      </c>
      <c r="I450" s="155">
        <v>0</v>
      </c>
      <c r="J450" s="155">
        <v>314.94311854</v>
      </c>
      <c r="K450" s="155">
        <v>372.20550372999998</v>
      </c>
      <c r="L450" s="155">
        <v>429.46788892000001</v>
      </c>
    </row>
    <row r="451" spans="1:12" ht="12.75" customHeight="1" x14ac:dyDescent="0.2">
      <c r="A451" s="154" t="s">
        <v>159</v>
      </c>
      <c r="B451" s="154">
        <v>10</v>
      </c>
      <c r="C451" s="155">
        <v>548.41650892999996</v>
      </c>
      <c r="D451" s="155">
        <v>545.68806858999994</v>
      </c>
      <c r="E451" s="155">
        <v>0</v>
      </c>
      <c r="F451" s="155">
        <v>51.950777469999998</v>
      </c>
      <c r="G451" s="155">
        <v>129.87694367</v>
      </c>
      <c r="H451" s="155">
        <v>259.75388735000001</v>
      </c>
      <c r="I451" s="155">
        <v>0</v>
      </c>
      <c r="J451" s="155">
        <v>285.72927607999998</v>
      </c>
      <c r="K451" s="155">
        <v>337.68005355000003</v>
      </c>
      <c r="L451" s="155">
        <v>389.63083102000002</v>
      </c>
    </row>
    <row r="452" spans="1:12" ht="12.75" customHeight="1" x14ac:dyDescent="0.2">
      <c r="A452" s="154" t="s">
        <v>159</v>
      </c>
      <c r="B452" s="154">
        <v>11</v>
      </c>
      <c r="C452" s="155">
        <v>501.19401188000001</v>
      </c>
      <c r="D452" s="155">
        <v>498.70050932999999</v>
      </c>
      <c r="E452" s="155">
        <v>0</v>
      </c>
      <c r="F452" s="155">
        <v>48.907959009999999</v>
      </c>
      <c r="G452" s="155">
        <v>122.26989752999999</v>
      </c>
      <c r="H452" s="155">
        <v>244.53979505999999</v>
      </c>
      <c r="I452" s="155">
        <v>0</v>
      </c>
      <c r="J452" s="155">
        <v>268.99377457000003</v>
      </c>
      <c r="K452" s="155">
        <v>317.90173357999998</v>
      </c>
      <c r="L452" s="155">
        <v>366.80969259</v>
      </c>
    </row>
    <row r="453" spans="1:12" ht="12.75" customHeight="1" x14ac:dyDescent="0.2">
      <c r="A453" s="154" t="s">
        <v>159</v>
      </c>
      <c r="B453" s="154">
        <v>12</v>
      </c>
      <c r="C453" s="155">
        <v>527.41463821000002</v>
      </c>
      <c r="D453" s="155">
        <v>524.79068479</v>
      </c>
      <c r="E453" s="155">
        <v>0</v>
      </c>
      <c r="F453" s="155">
        <v>50.225376689999997</v>
      </c>
      <c r="G453" s="155">
        <v>125.56344172999999</v>
      </c>
      <c r="H453" s="155">
        <v>251.12688345000001</v>
      </c>
      <c r="I453" s="155">
        <v>0</v>
      </c>
      <c r="J453" s="155">
        <v>276.23957180000002</v>
      </c>
      <c r="K453" s="155">
        <v>326.46494848999998</v>
      </c>
      <c r="L453" s="155">
        <v>376.69032518</v>
      </c>
    </row>
    <row r="454" spans="1:12" ht="12.75" customHeight="1" x14ac:dyDescent="0.2">
      <c r="A454" s="154" t="s">
        <v>159</v>
      </c>
      <c r="B454" s="154">
        <v>13</v>
      </c>
      <c r="C454" s="155">
        <v>503.86060937000002</v>
      </c>
      <c r="D454" s="155">
        <v>501.35384017000001</v>
      </c>
      <c r="E454" s="155">
        <v>0</v>
      </c>
      <c r="F454" s="155">
        <v>48.876201629999997</v>
      </c>
      <c r="G454" s="155">
        <v>122.19050405999999</v>
      </c>
      <c r="H454" s="155">
        <v>244.38100813</v>
      </c>
      <c r="I454" s="155">
        <v>0</v>
      </c>
      <c r="J454" s="155">
        <v>268.81910893999998</v>
      </c>
      <c r="K454" s="155">
        <v>317.69531056</v>
      </c>
      <c r="L454" s="155">
        <v>366.57151219000002</v>
      </c>
    </row>
    <row r="455" spans="1:12" ht="12.75" customHeight="1" x14ac:dyDescent="0.2">
      <c r="A455" s="154" t="s">
        <v>159</v>
      </c>
      <c r="B455" s="154">
        <v>14</v>
      </c>
      <c r="C455" s="155">
        <v>504.61399189999997</v>
      </c>
      <c r="D455" s="155">
        <v>502.10347453000003</v>
      </c>
      <c r="E455" s="155">
        <v>0</v>
      </c>
      <c r="F455" s="155">
        <v>49.366434759999997</v>
      </c>
      <c r="G455" s="155">
        <v>123.41608689</v>
      </c>
      <c r="H455" s="155">
        <v>246.83217378000001</v>
      </c>
      <c r="I455" s="155">
        <v>0</v>
      </c>
      <c r="J455" s="155">
        <v>271.51539115999998</v>
      </c>
      <c r="K455" s="155">
        <v>320.88182590999998</v>
      </c>
      <c r="L455" s="155">
        <v>370.24826066999998</v>
      </c>
    </row>
    <row r="456" spans="1:12" ht="12.75" customHeight="1" x14ac:dyDescent="0.2">
      <c r="A456" s="154" t="s">
        <v>159</v>
      </c>
      <c r="B456" s="154">
        <v>15</v>
      </c>
      <c r="C456" s="155">
        <v>500.59300353999998</v>
      </c>
      <c r="D456" s="155">
        <v>498.10249107999999</v>
      </c>
      <c r="E456" s="155">
        <v>0</v>
      </c>
      <c r="F456" s="155">
        <v>48.127995540000001</v>
      </c>
      <c r="G456" s="155">
        <v>120.31998885</v>
      </c>
      <c r="H456" s="155">
        <v>240.63997768999999</v>
      </c>
      <c r="I456" s="155">
        <v>0</v>
      </c>
      <c r="J456" s="155">
        <v>264.70397545999998</v>
      </c>
      <c r="K456" s="155">
        <v>312.83197100000001</v>
      </c>
      <c r="L456" s="155">
        <v>360.95996653999998</v>
      </c>
    </row>
    <row r="457" spans="1:12" ht="12.75" customHeight="1" x14ac:dyDescent="0.2">
      <c r="A457" s="154" t="s">
        <v>159</v>
      </c>
      <c r="B457" s="154">
        <v>16</v>
      </c>
      <c r="C457" s="155">
        <v>467.90586857</v>
      </c>
      <c r="D457" s="155">
        <v>465.57797868</v>
      </c>
      <c r="E457" s="155">
        <v>0</v>
      </c>
      <c r="F457" s="155">
        <v>47.592685359999997</v>
      </c>
      <c r="G457" s="155">
        <v>118.98171341</v>
      </c>
      <c r="H457" s="155">
        <v>237.96342682</v>
      </c>
      <c r="I457" s="155">
        <v>0</v>
      </c>
      <c r="J457" s="155">
        <v>261.7597695</v>
      </c>
      <c r="K457" s="155">
        <v>309.35245486999997</v>
      </c>
      <c r="L457" s="155">
        <v>356.94514022999999</v>
      </c>
    </row>
    <row r="458" spans="1:12" ht="12.75" customHeight="1" x14ac:dyDescent="0.2">
      <c r="A458" s="154" t="s">
        <v>159</v>
      </c>
      <c r="B458" s="154">
        <v>17</v>
      </c>
      <c r="C458" s="155">
        <v>494.74921776000002</v>
      </c>
      <c r="D458" s="155">
        <v>492.28777887000001</v>
      </c>
      <c r="E458" s="155">
        <v>0</v>
      </c>
      <c r="F458" s="155">
        <v>47.672529060000002</v>
      </c>
      <c r="G458" s="155">
        <v>119.18132265</v>
      </c>
      <c r="H458" s="155">
        <v>238.36264531</v>
      </c>
      <c r="I458" s="155">
        <v>0</v>
      </c>
      <c r="J458" s="155">
        <v>262.19890984</v>
      </c>
      <c r="K458" s="155">
        <v>309.87143889999999</v>
      </c>
      <c r="L458" s="155">
        <v>357.54396795999997</v>
      </c>
    </row>
    <row r="459" spans="1:12" ht="12.75" customHeight="1" x14ac:dyDescent="0.2">
      <c r="A459" s="154" t="s">
        <v>159</v>
      </c>
      <c r="B459" s="154">
        <v>18</v>
      </c>
      <c r="C459" s="155">
        <v>492.16823909999999</v>
      </c>
      <c r="D459" s="155">
        <v>489.7196409</v>
      </c>
      <c r="E459" s="155">
        <v>0</v>
      </c>
      <c r="F459" s="155">
        <v>48.299301880000002</v>
      </c>
      <c r="G459" s="155">
        <v>120.74825469</v>
      </c>
      <c r="H459" s="155">
        <v>241.49650939</v>
      </c>
      <c r="I459" s="155">
        <v>0</v>
      </c>
      <c r="J459" s="155">
        <v>265.64616031999998</v>
      </c>
      <c r="K459" s="155">
        <v>313.94546220000001</v>
      </c>
      <c r="L459" s="155">
        <v>362.24476407999998</v>
      </c>
    </row>
    <row r="460" spans="1:12" ht="12.75" customHeight="1" x14ac:dyDescent="0.2">
      <c r="A460" s="154" t="s">
        <v>159</v>
      </c>
      <c r="B460" s="154">
        <v>19</v>
      </c>
      <c r="C460" s="155">
        <v>474.14759276000001</v>
      </c>
      <c r="D460" s="155">
        <v>471.78864951000003</v>
      </c>
      <c r="E460" s="155">
        <v>0</v>
      </c>
      <c r="F460" s="155">
        <v>48.652248239999999</v>
      </c>
      <c r="G460" s="155">
        <v>121.63062059000001</v>
      </c>
      <c r="H460" s="155">
        <v>243.26124118000001</v>
      </c>
      <c r="I460" s="155">
        <v>0</v>
      </c>
      <c r="J460" s="155">
        <v>267.58736528999998</v>
      </c>
      <c r="K460" s="155">
        <v>316.23961352999999</v>
      </c>
      <c r="L460" s="155">
        <v>364.89186175999998</v>
      </c>
    </row>
    <row r="461" spans="1:12" ht="12.75" customHeight="1" x14ac:dyDescent="0.2">
      <c r="A461" s="154" t="s">
        <v>159</v>
      </c>
      <c r="B461" s="154">
        <v>20</v>
      </c>
      <c r="C461" s="155">
        <v>476.01181812999999</v>
      </c>
      <c r="D461" s="155">
        <v>473.64360012999998</v>
      </c>
      <c r="E461" s="155">
        <v>0</v>
      </c>
      <c r="F461" s="155">
        <v>48.439449660000001</v>
      </c>
      <c r="G461" s="155">
        <v>121.09862414</v>
      </c>
      <c r="H461" s="155">
        <v>242.19724828</v>
      </c>
      <c r="I461" s="155">
        <v>0</v>
      </c>
      <c r="J461" s="155">
        <v>266.41697311000001</v>
      </c>
      <c r="K461" s="155">
        <v>314.85642275999999</v>
      </c>
      <c r="L461" s="155">
        <v>363.29587242000002</v>
      </c>
    </row>
    <row r="462" spans="1:12" ht="12.75" customHeight="1" x14ac:dyDescent="0.2">
      <c r="A462" s="154" t="s">
        <v>159</v>
      </c>
      <c r="B462" s="154">
        <v>21</v>
      </c>
      <c r="C462" s="155">
        <v>500.99300373</v>
      </c>
      <c r="D462" s="155">
        <v>498.50050121999999</v>
      </c>
      <c r="E462" s="155">
        <v>0</v>
      </c>
      <c r="F462" s="155">
        <v>49.785245060000001</v>
      </c>
      <c r="G462" s="155">
        <v>124.46311264000001</v>
      </c>
      <c r="H462" s="155">
        <v>248.92622528999999</v>
      </c>
      <c r="I462" s="155">
        <v>0</v>
      </c>
      <c r="J462" s="155">
        <v>273.81884781000002</v>
      </c>
      <c r="K462" s="155">
        <v>323.60409286999999</v>
      </c>
      <c r="L462" s="155">
        <v>373.38933793000001</v>
      </c>
    </row>
    <row r="463" spans="1:12" ht="12.75" customHeight="1" x14ac:dyDescent="0.2">
      <c r="A463" s="154" t="s">
        <v>159</v>
      </c>
      <c r="B463" s="154">
        <v>22</v>
      </c>
      <c r="C463" s="155">
        <v>520.28424255000004</v>
      </c>
      <c r="D463" s="155">
        <v>517.69576372999995</v>
      </c>
      <c r="E463" s="155">
        <v>0</v>
      </c>
      <c r="F463" s="155">
        <v>52.179698989999999</v>
      </c>
      <c r="G463" s="155">
        <v>130.44924748</v>
      </c>
      <c r="H463" s="155">
        <v>260.89849495999999</v>
      </c>
      <c r="I463" s="155">
        <v>0</v>
      </c>
      <c r="J463" s="155">
        <v>286.98834445</v>
      </c>
      <c r="K463" s="155">
        <v>339.16804344000002</v>
      </c>
      <c r="L463" s="155">
        <v>391.34774242999998</v>
      </c>
    </row>
    <row r="464" spans="1:12" ht="12.75" customHeight="1" x14ac:dyDescent="0.2">
      <c r="A464" s="154" t="s">
        <v>159</v>
      </c>
      <c r="B464" s="154">
        <v>23</v>
      </c>
      <c r="C464" s="155">
        <v>478.23772155</v>
      </c>
      <c r="D464" s="155">
        <v>475.85842939999998</v>
      </c>
      <c r="E464" s="155">
        <v>0</v>
      </c>
      <c r="F464" s="155">
        <v>50.338998459999999</v>
      </c>
      <c r="G464" s="155">
        <v>125.84749614</v>
      </c>
      <c r="H464" s="155">
        <v>251.69499228999999</v>
      </c>
      <c r="I464" s="155">
        <v>0</v>
      </c>
      <c r="J464" s="155">
        <v>276.86449150999999</v>
      </c>
      <c r="K464" s="155">
        <v>327.20348997000002</v>
      </c>
      <c r="L464" s="155">
        <v>377.54248842999999</v>
      </c>
    </row>
    <row r="465" spans="1:12" ht="12.75" customHeight="1" x14ac:dyDescent="0.2">
      <c r="A465" s="154" t="s">
        <v>159</v>
      </c>
      <c r="B465" s="154">
        <v>24</v>
      </c>
      <c r="C465" s="155">
        <v>536.12248328999999</v>
      </c>
      <c r="D465" s="155">
        <v>533.45520724999994</v>
      </c>
      <c r="E465" s="155">
        <v>0</v>
      </c>
      <c r="F465" s="155">
        <v>56.718486300000002</v>
      </c>
      <c r="G465" s="155">
        <v>141.79621574000001</v>
      </c>
      <c r="H465" s="155">
        <v>283.59243149000002</v>
      </c>
      <c r="I465" s="155">
        <v>0</v>
      </c>
      <c r="J465" s="155">
        <v>311.95167463000001</v>
      </c>
      <c r="K465" s="155">
        <v>368.67016093000001</v>
      </c>
      <c r="L465" s="155">
        <v>425.38864723</v>
      </c>
    </row>
    <row r="466" spans="1:12" ht="12.75" customHeight="1" x14ac:dyDescent="0.2">
      <c r="A466" s="154" t="s">
        <v>160</v>
      </c>
      <c r="B466" s="154">
        <v>1</v>
      </c>
      <c r="C466" s="155">
        <v>633.85942545</v>
      </c>
      <c r="D466" s="155">
        <v>630.70589597000003</v>
      </c>
      <c r="E466" s="155">
        <v>0</v>
      </c>
      <c r="F466" s="155">
        <v>64.518995599999997</v>
      </c>
      <c r="G466" s="155">
        <v>161.29748900000001</v>
      </c>
      <c r="H466" s="155">
        <v>322.59497799000002</v>
      </c>
      <c r="I466" s="155">
        <v>0</v>
      </c>
      <c r="J466" s="155">
        <v>354.85447578999998</v>
      </c>
      <c r="K466" s="155">
        <v>419.37347139000002</v>
      </c>
      <c r="L466" s="155">
        <v>483.89246699</v>
      </c>
    </row>
    <row r="467" spans="1:12" ht="12.75" customHeight="1" x14ac:dyDescent="0.2">
      <c r="A467" s="154" t="s">
        <v>160</v>
      </c>
      <c r="B467" s="154">
        <v>2</v>
      </c>
      <c r="C467" s="155">
        <v>696.33794739999996</v>
      </c>
      <c r="D467" s="155">
        <v>692.87357950000001</v>
      </c>
      <c r="E467" s="155">
        <v>0</v>
      </c>
      <c r="F467" s="155">
        <v>70.839625060000003</v>
      </c>
      <c r="G467" s="155">
        <v>177.09906265999999</v>
      </c>
      <c r="H467" s="155">
        <v>354.19812531000002</v>
      </c>
      <c r="I467" s="155">
        <v>0</v>
      </c>
      <c r="J467" s="155">
        <v>389.61793784000002</v>
      </c>
      <c r="K467" s="155">
        <v>460.45756290000003</v>
      </c>
      <c r="L467" s="155">
        <v>531.29718796999998</v>
      </c>
    </row>
    <row r="468" spans="1:12" ht="12.75" customHeight="1" x14ac:dyDescent="0.2">
      <c r="A468" s="154" t="s">
        <v>160</v>
      </c>
      <c r="B468" s="154">
        <v>3</v>
      </c>
      <c r="C468" s="155">
        <v>743.17913478000003</v>
      </c>
      <c r="D468" s="155">
        <v>739.48172614999999</v>
      </c>
      <c r="E468" s="155">
        <v>0</v>
      </c>
      <c r="F468" s="155">
        <v>74.714365659999999</v>
      </c>
      <c r="G468" s="155">
        <v>186.78591415</v>
      </c>
      <c r="H468" s="155">
        <v>373.57182828999998</v>
      </c>
      <c r="I468" s="155">
        <v>0</v>
      </c>
      <c r="J468" s="155">
        <v>410.92901111999998</v>
      </c>
      <c r="K468" s="155">
        <v>485.64337677999998</v>
      </c>
      <c r="L468" s="155">
        <v>560.35774244000004</v>
      </c>
    </row>
    <row r="469" spans="1:12" ht="12.75" customHeight="1" x14ac:dyDescent="0.2">
      <c r="A469" s="154" t="s">
        <v>160</v>
      </c>
      <c r="B469" s="154">
        <v>4</v>
      </c>
      <c r="C469" s="155">
        <v>741.12403451</v>
      </c>
      <c r="D469" s="155">
        <v>737.43685026000003</v>
      </c>
      <c r="E469" s="155">
        <v>0</v>
      </c>
      <c r="F469" s="155">
        <v>74.659609779999997</v>
      </c>
      <c r="G469" s="155">
        <v>186.64902444000001</v>
      </c>
      <c r="H469" s="155">
        <v>373.29804888000001</v>
      </c>
      <c r="I469" s="155">
        <v>0</v>
      </c>
      <c r="J469" s="155">
        <v>410.62785377</v>
      </c>
      <c r="K469" s="155">
        <v>485.28746353999998</v>
      </c>
      <c r="L469" s="155">
        <v>559.94707331999996</v>
      </c>
    </row>
    <row r="470" spans="1:12" ht="12.75" customHeight="1" x14ac:dyDescent="0.2">
      <c r="A470" s="154" t="s">
        <v>160</v>
      </c>
      <c r="B470" s="154">
        <v>5</v>
      </c>
      <c r="C470" s="155">
        <v>758.58157060999997</v>
      </c>
      <c r="D470" s="155">
        <v>754.80753295</v>
      </c>
      <c r="E470" s="155">
        <v>0</v>
      </c>
      <c r="F470" s="155">
        <v>75.739884070000002</v>
      </c>
      <c r="G470" s="155">
        <v>189.34971017999999</v>
      </c>
      <c r="H470" s="155">
        <v>378.69942035000003</v>
      </c>
      <c r="I470" s="155">
        <v>0</v>
      </c>
      <c r="J470" s="155">
        <v>416.56936238999998</v>
      </c>
      <c r="K470" s="155">
        <v>492.30924646</v>
      </c>
      <c r="L470" s="155">
        <v>568.04913052999996</v>
      </c>
    </row>
    <row r="471" spans="1:12" ht="12.75" customHeight="1" x14ac:dyDescent="0.2">
      <c r="A471" s="154" t="s">
        <v>160</v>
      </c>
      <c r="B471" s="154">
        <v>6</v>
      </c>
      <c r="C471" s="155">
        <v>745.55589113999997</v>
      </c>
      <c r="D471" s="155">
        <v>741.84665785000004</v>
      </c>
      <c r="E471" s="155">
        <v>0</v>
      </c>
      <c r="F471" s="155">
        <v>74.196400150000002</v>
      </c>
      <c r="G471" s="155">
        <v>185.49100038</v>
      </c>
      <c r="H471" s="155">
        <v>370.98200076000001</v>
      </c>
      <c r="I471" s="155">
        <v>0</v>
      </c>
      <c r="J471" s="155">
        <v>408.08020083999997</v>
      </c>
      <c r="K471" s="155">
        <v>482.27660099000002</v>
      </c>
      <c r="L471" s="155">
        <v>556.47300113999995</v>
      </c>
    </row>
    <row r="472" spans="1:12" ht="12.75" customHeight="1" x14ac:dyDescent="0.2">
      <c r="A472" s="154" t="s">
        <v>160</v>
      </c>
      <c r="B472" s="154">
        <v>7</v>
      </c>
      <c r="C472" s="155">
        <v>718.4923387</v>
      </c>
      <c r="D472" s="155">
        <v>714.91774995000003</v>
      </c>
      <c r="E472" s="155">
        <v>0</v>
      </c>
      <c r="F472" s="155">
        <v>70.707219460000005</v>
      </c>
      <c r="G472" s="155">
        <v>176.76804866000001</v>
      </c>
      <c r="H472" s="155">
        <v>353.53609732000001</v>
      </c>
      <c r="I472" s="155">
        <v>0</v>
      </c>
      <c r="J472" s="155">
        <v>388.88970705000003</v>
      </c>
      <c r="K472" s="155">
        <v>459.59692651</v>
      </c>
      <c r="L472" s="155">
        <v>530.30414597000004</v>
      </c>
    </row>
    <row r="473" spans="1:12" ht="12.75" customHeight="1" x14ac:dyDescent="0.2">
      <c r="A473" s="154" t="s">
        <v>160</v>
      </c>
      <c r="B473" s="154">
        <v>8</v>
      </c>
      <c r="C473" s="155">
        <v>640.13082300999997</v>
      </c>
      <c r="D473" s="155">
        <v>636.94609255</v>
      </c>
      <c r="E473" s="155">
        <v>0</v>
      </c>
      <c r="F473" s="155">
        <v>63.619626740000001</v>
      </c>
      <c r="G473" s="155">
        <v>159.04906683999999</v>
      </c>
      <c r="H473" s="155">
        <v>318.09813369</v>
      </c>
      <c r="I473" s="155">
        <v>0</v>
      </c>
      <c r="J473" s="155">
        <v>349.90794705000002</v>
      </c>
      <c r="K473" s="155">
        <v>413.52757379000002</v>
      </c>
      <c r="L473" s="155">
        <v>477.14720053000002</v>
      </c>
    </row>
    <row r="474" spans="1:12" ht="12.75" customHeight="1" x14ac:dyDescent="0.2">
      <c r="A474" s="154" t="s">
        <v>160</v>
      </c>
      <c r="B474" s="154">
        <v>9</v>
      </c>
      <c r="C474" s="155">
        <v>570.66729150000003</v>
      </c>
      <c r="D474" s="155">
        <v>567.82815074999996</v>
      </c>
      <c r="E474" s="155">
        <v>0</v>
      </c>
      <c r="F474" s="155">
        <v>56.25598334</v>
      </c>
      <c r="G474" s="155">
        <v>140.63995835</v>
      </c>
      <c r="H474" s="155">
        <v>281.27991668999999</v>
      </c>
      <c r="I474" s="155">
        <v>0</v>
      </c>
      <c r="J474" s="155">
        <v>309.40790836000002</v>
      </c>
      <c r="K474" s="155">
        <v>365.66389170000002</v>
      </c>
      <c r="L474" s="155">
        <v>421.91987504000002</v>
      </c>
    </row>
    <row r="475" spans="1:12" ht="12.75" customHeight="1" x14ac:dyDescent="0.2">
      <c r="A475" s="154" t="s">
        <v>160</v>
      </c>
      <c r="B475" s="154">
        <v>10</v>
      </c>
      <c r="C475" s="155">
        <v>488.58780416000002</v>
      </c>
      <c r="D475" s="155">
        <v>486.15701905999998</v>
      </c>
      <c r="E475" s="155">
        <v>0</v>
      </c>
      <c r="F475" s="155">
        <v>50.197388740000001</v>
      </c>
      <c r="G475" s="155">
        <v>125.49347185000001</v>
      </c>
      <c r="H475" s="155">
        <v>250.98694369</v>
      </c>
      <c r="I475" s="155">
        <v>0</v>
      </c>
      <c r="J475" s="155">
        <v>276.08563806000001</v>
      </c>
      <c r="K475" s="155">
        <v>326.28302680000002</v>
      </c>
      <c r="L475" s="155">
        <v>376.48041554000002</v>
      </c>
    </row>
    <row r="476" spans="1:12" ht="12.75" customHeight="1" x14ac:dyDescent="0.2">
      <c r="A476" s="154" t="s">
        <v>160</v>
      </c>
      <c r="B476" s="154">
        <v>11</v>
      </c>
      <c r="C476" s="155">
        <v>464.22998221</v>
      </c>
      <c r="D476" s="155">
        <v>461.92038030999998</v>
      </c>
      <c r="E476" s="155">
        <v>0</v>
      </c>
      <c r="F476" s="155">
        <v>48.505144639999997</v>
      </c>
      <c r="G476" s="155">
        <v>121.26286159999999</v>
      </c>
      <c r="H476" s="155">
        <v>242.52572319999999</v>
      </c>
      <c r="I476" s="155">
        <v>0</v>
      </c>
      <c r="J476" s="155">
        <v>266.77829551999997</v>
      </c>
      <c r="K476" s="155">
        <v>315.28344016</v>
      </c>
      <c r="L476" s="155">
        <v>363.78858480000002</v>
      </c>
    </row>
    <row r="477" spans="1:12" ht="12.75" customHeight="1" x14ac:dyDescent="0.2">
      <c r="A477" s="154" t="s">
        <v>160</v>
      </c>
      <c r="B477" s="154">
        <v>12</v>
      </c>
      <c r="C477" s="155">
        <v>601.86919009999997</v>
      </c>
      <c r="D477" s="155">
        <v>598.87481602000003</v>
      </c>
      <c r="E477" s="155">
        <v>0</v>
      </c>
      <c r="F477" s="155">
        <v>48.84323818</v>
      </c>
      <c r="G477" s="155">
        <v>122.10809546</v>
      </c>
      <c r="H477" s="155">
        <v>244.21619092</v>
      </c>
      <c r="I477" s="155">
        <v>0</v>
      </c>
      <c r="J477" s="155">
        <v>268.63781001000001</v>
      </c>
      <c r="K477" s="155">
        <v>317.48104819000002</v>
      </c>
      <c r="L477" s="155">
        <v>366.32428636999998</v>
      </c>
    </row>
    <row r="478" spans="1:12" ht="12.75" customHeight="1" x14ac:dyDescent="0.2">
      <c r="A478" s="154" t="s">
        <v>160</v>
      </c>
      <c r="B478" s="154">
        <v>13</v>
      </c>
      <c r="C478" s="155">
        <v>601.15073732999997</v>
      </c>
      <c r="D478" s="155">
        <v>598.15993763999995</v>
      </c>
      <c r="E478" s="155">
        <v>0</v>
      </c>
      <c r="F478" s="155">
        <v>51.495341830000001</v>
      </c>
      <c r="G478" s="155">
        <v>128.73835457999999</v>
      </c>
      <c r="H478" s="155">
        <v>257.47670915999998</v>
      </c>
      <c r="I478" s="155">
        <v>0</v>
      </c>
      <c r="J478" s="155">
        <v>283.22438007</v>
      </c>
      <c r="K478" s="155">
        <v>334.71972190000002</v>
      </c>
      <c r="L478" s="155">
        <v>386.21506373</v>
      </c>
    </row>
    <row r="479" spans="1:12" ht="12.75" customHeight="1" x14ac:dyDescent="0.2">
      <c r="A479" s="154" t="s">
        <v>160</v>
      </c>
      <c r="B479" s="154">
        <v>14</v>
      </c>
      <c r="C479" s="155">
        <v>616.58651139999995</v>
      </c>
      <c r="D479" s="155">
        <v>613.51891681999996</v>
      </c>
      <c r="E479" s="155">
        <v>0</v>
      </c>
      <c r="F479" s="155">
        <v>53.146430029999998</v>
      </c>
      <c r="G479" s="155">
        <v>132.86607508</v>
      </c>
      <c r="H479" s="155">
        <v>265.73215016</v>
      </c>
      <c r="I479" s="155">
        <v>0</v>
      </c>
      <c r="J479" s="155">
        <v>292.30536517000002</v>
      </c>
      <c r="K479" s="155">
        <v>345.45179519999999</v>
      </c>
      <c r="L479" s="155">
        <v>398.59822523000003</v>
      </c>
    </row>
    <row r="480" spans="1:12" ht="12.75" customHeight="1" x14ac:dyDescent="0.2">
      <c r="A480" s="154" t="s">
        <v>160</v>
      </c>
      <c r="B480" s="154">
        <v>15</v>
      </c>
      <c r="C480" s="155">
        <v>641.18563952</v>
      </c>
      <c r="D480" s="155">
        <v>637.99566120999998</v>
      </c>
      <c r="E480" s="155">
        <v>0</v>
      </c>
      <c r="F480" s="155">
        <v>52.956221120000002</v>
      </c>
      <c r="G480" s="155">
        <v>132.39055278999999</v>
      </c>
      <c r="H480" s="155">
        <v>264.78110558999998</v>
      </c>
      <c r="I480" s="155">
        <v>0</v>
      </c>
      <c r="J480" s="155">
        <v>291.25921613999998</v>
      </c>
      <c r="K480" s="155">
        <v>344.21543725999999</v>
      </c>
      <c r="L480" s="155">
        <v>397.17165838</v>
      </c>
    </row>
    <row r="481" spans="1:12" ht="12.75" customHeight="1" x14ac:dyDescent="0.2">
      <c r="A481" s="154" t="s">
        <v>160</v>
      </c>
      <c r="B481" s="154">
        <v>16</v>
      </c>
      <c r="C481" s="155">
        <v>812.16971648000003</v>
      </c>
      <c r="D481" s="155">
        <v>808.12907112000005</v>
      </c>
      <c r="E481" s="155">
        <v>0</v>
      </c>
      <c r="F481" s="155">
        <v>53.594198220000003</v>
      </c>
      <c r="G481" s="155">
        <v>133.98549553999999</v>
      </c>
      <c r="H481" s="155">
        <v>267.97099107999998</v>
      </c>
      <c r="I481" s="155">
        <v>0</v>
      </c>
      <c r="J481" s="155">
        <v>294.76809019000001</v>
      </c>
      <c r="K481" s="155">
        <v>348.36228840000001</v>
      </c>
      <c r="L481" s="155">
        <v>401.95648662000002</v>
      </c>
    </row>
    <row r="482" spans="1:12" ht="12.75" customHeight="1" x14ac:dyDescent="0.2">
      <c r="A482" s="154" t="s">
        <v>160</v>
      </c>
      <c r="B482" s="154">
        <v>17</v>
      </c>
      <c r="C482" s="155">
        <v>613.59199392000005</v>
      </c>
      <c r="D482" s="155">
        <v>610.53929743000003</v>
      </c>
      <c r="E482" s="155">
        <v>0</v>
      </c>
      <c r="F482" s="155">
        <v>53.176674749999997</v>
      </c>
      <c r="G482" s="155">
        <v>132.94168687999999</v>
      </c>
      <c r="H482" s="155">
        <v>265.88337376999999</v>
      </c>
      <c r="I482" s="155">
        <v>0</v>
      </c>
      <c r="J482" s="155">
        <v>292.47171114000002</v>
      </c>
      <c r="K482" s="155">
        <v>345.64838588999999</v>
      </c>
      <c r="L482" s="155">
        <v>398.82506065000001</v>
      </c>
    </row>
    <row r="483" spans="1:12" ht="12.75" customHeight="1" x14ac:dyDescent="0.2">
      <c r="A483" s="154" t="s">
        <v>160</v>
      </c>
      <c r="B483" s="154">
        <v>18</v>
      </c>
      <c r="C483" s="155">
        <v>537.36052961999997</v>
      </c>
      <c r="D483" s="155">
        <v>534.68709415000001</v>
      </c>
      <c r="E483" s="155">
        <v>0</v>
      </c>
      <c r="F483" s="155">
        <v>52.778359559999998</v>
      </c>
      <c r="G483" s="155">
        <v>131.94589891000001</v>
      </c>
      <c r="H483" s="155">
        <v>263.89179782000002</v>
      </c>
      <c r="I483" s="155">
        <v>0</v>
      </c>
      <c r="J483" s="155">
        <v>290.28097760000003</v>
      </c>
      <c r="K483" s="155">
        <v>343.05933716999999</v>
      </c>
      <c r="L483" s="155">
        <v>395.83769673</v>
      </c>
    </row>
    <row r="484" spans="1:12" ht="12.75" customHeight="1" x14ac:dyDescent="0.2">
      <c r="A484" s="154" t="s">
        <v>160</v>
      </c>
      <c r="B484" s="154">
        <v>19</v>
      </c>
      <c r="C484" s="155">
        <v>513.32160743999998</v>
      </c>
      <c r="D484" s="155">
        <v>510.76776860000001</v>
      </c>
      <c r="E484" s="155">
        <v>0</v>
      </c>
      <c r="F484" s="155">
        <v>52.130772890000003</v>
      </c>
      <c r="G484" s="155">
        <v>130.32693222</v>
      </c>
      <c r="H484" s="155">
        <v>260.65386444000001</v>
      </c>
      <c r="I484" s="155">
        <v>0</v>
      </c>
      <c r="J484" s="155">
        <v>286.71925088</v>
      </c>
      <c r="K484" s="155">
        <v>338.85002377000001</v>
      </c>
      <c r="L484" s="155">
        <v>390.98079666000001</v>
      </c>
    </row>
    <row r="485" spans="1:12" ht="12.75" customHeight="1" x14ac:dyDescent="0.2">
      <c r="A485" s="154" t="s">
        <v>160</v>
      </c>
      <c r="B485" s="154">
        <v>20</v>
      </c>
      <c r="C485" s="155">
        <v>511.72506851999998</v>
      </c>
      <c r="D485" s="155">
        <v>509.17917266000001</v>
      </c>
      <c r="E485" s="155">
        <v>0</v>
      </c>
      <c r="F485" s="155">
        <v>52.778037740000002</v>
      </c>
      <c r="G485" s="155">
        <v>131.94509435000001</v>
      </c>
      <c r="H485" s="155">
        <v>263.89018870000001</v>
      </c>
      <c r="I485" s="155">
        <v>0</v>
      </c>
      <c r="J485" s="155">
        <v>290.27920756999998</v>
      </c>
      <c r="K485" s="155">
        <v>343.05724530999998</v>
      </c>
      <c r="L485" s="155">
        <v>395.83528304999999</v>
      </c>
    </row>
    <row r="486" spans="1:12" ht="12.75" customHeight="1" x14ac:dyDescent="0.2">
      <c r="A486" s="154" t="s">
        <v>160</v>
      </c>
      <c r="B486" s="154">
        <v>21</v>
      </c>
      <c r="C486" s="155">
        <v>536.48181408999994</v>
      </c>
      <c r="D486" s="155">
        <v>533.81275033999998</v>
      </c>
      <c r="E486" s="155">
        <v>0</v>
      </c>
      <c r="F486" s="155">
        <v>52.919933550000003</v>
      </c>
      <c r="G486" s="155">
        <v>132.29983387999999</v>
      </c>
      <c r="H486" s="155">
        <v>264.59966775999999</v>
      </c>
      <c r="I486" s="155">
        <v>0</v>
      </c>
      <c r="J486" s="155">
        <v>291.05963452999998</v>
      </c>
      <c r="K486" s="155">
        <v>343.97956807999998</v>
      </c>
      <c r="L486" s="155">
        <v>396.89950162999997</v>
      </c>
    </row>
    <row r="487" spans="1:12" ht="12.75" customHeight="1" x14ac:dyDescent="0.2">
      <c r="A487" s="154" t="s">
        <v>160</v>
      </c>
      <c r="B487" s="154">
        <v>22</v>
      </c>
      <c r="C487" s="155">
        <v>513.31069243000002</v>
      </c>
      <c r="D487" s="155">
        <v>510.75690788999998</v>
      </c>
      <c r="E487" s="155">
        <v>0</v>
      </c>
      <c r="F487" s="155">
        <v>52.574469260000001</v>
      </c>
      <c r="G487" s="155">
        <v>131.43617313999999</v>
      </c>
      <c r="H487" s="155">
        <v>262.87234627999999</v>
      </c>
      <c r="I487" s="155">
        <v>0</v>
      </c>
      <c r="J487" s="155">
        <v>289.15958090999999</v>
      </c>
      <c r="K487" s="155">
        <v>341.73405015999998</v>
      </c>
      <c r="L487" s="155">
        <v>394.30851941999998</v>
      </c>
    </row>
    <row r="488" spans="1:12" ht="12.75" customHeight="1" x14ac:dyDescent="0.2">
      <c r="A488" s="154" t="s">
        <v>160</v>
      </c>
      <c r="B488" s="154">
        <v>23</v>
      </c>
      <c r="C488" s="155">
        <v>470.06280873999998</v>
      </c>
      <c r="D488" s="155">
        <v>467.72418779999998</v>
      </c>
      <c r="E488" s="155">
        <v>0</v>
      </c>
      <c r="F488" s="155">
        <v>48.967998870000002</v>
      </c>
      <c r="G488" s="155">
        <v>122.41999717</v>
      </c>
      <c r="H488" s="155">
        <v>244.83999435000001</v>
      </c>
      <c r="I488" s="155">
        <v>0</v>
      </c>
      <c r="J488" s="155">
        <v>269.32399378000002</v>
      </c>
      <c r="K488" s="155">
        <v>318.29199265</v>
      </c>
      <c r="L488" s="155">
        <v>367.25999152000003</v>
      </c>
    </row>
    <row r="489" spans="1:12" ht="12.75" customHeight="1" x14ac:dyDescent="0.2">
      <c r="A489" s="154" t="s">
        <v>160</v>
      </c>
      <c r="B489" s="154">
        <v>24</v>
      </c>
      <c r="C489" s="155">
        <v>508.95837843999999</v>
      </c>
      <c r="D489" s="155">
        <v>506.42624719999998</v>
      </c>
      <c r="E489" s="155">
        <v>0</v>
      </c>
      <c r="F489" s="155">
        <v>52.441219310000001</v>
      </c>
      <c r="G489" s="155">
        <v>131.10304826999999</v>
      </c>
      <c r="H489" s="155">
        <v>262.20609653000002</v>
      </c>
      <c r="I489" s="155">
        <v>0</v>
      </c>
      <c r="J489" s="155">
        <v>288.42670618</v>
      </c>
      <c r="K489" s="155">
        <v>340.86792549</v>
      </c>
      <c r="L489" s="155">
        <v>393.30914480000001</v>
      </c>
    </row>
    <row r="490" spans="1:12" ht="12.75" customHeight="1" x14ac:dyDescent="0.2">
      <c r="A490" s="154" t="s">
        <v>161</v>
      </c>
      <c r="B490" s="154">
        <v>1</v>
      </c>
      <c r="C490" s="155">
        <v>539.41411000999994</v>
      </c>
      <c r="D490" s="155">
        <v>536.73045772</v>
      </c>
      <c r="E490" s="155">
        <v>0</v>
      </c>
      <c r="F490" s="155">
        <v>55.615498860000002</v>
      </c>
      <c r="G490" s="155">
        <v>139.03874714</v>
      </c>
      <c r="H490" s="155">
        <v>278.07749429</v>
      </c>
      <c r="I490" s="155">
        <v>0</v>
      </c>
      <c r="J490" s="155">
        <v>305.88524371</v>
      </c>
      <c r="K490" s="155">
        <v>361.50074257</v>
      </c>
      <c r="L490" s="155">
        <v>417.11624143</v>
      </c>
    </row>
    <row r="491" spans="1:12" ht="12.75" customHeight="1" x14ac:dyDescent="0.2">
      <c r="A491" s="154" t="s">
        <v>161</v>
      </c>
      <c r="B491" s="154">
        <v>2</v>
      </c>
      <c r="C491" s="155">
        <v>542.21256626000002</v>
      </c>
      <c r="D491" s="155">
        <v>539.51499130000002</v>
      </c>
      <c r="E491" s="155">
        <v>0</v>
      </c>
      <c r="F491" s="155">
        <v>57.059555520000004</v>
      </c>
      <c r="G491" s="155">
        <v>142.64888879</v>
      </c>
      <c r="H491" s="155">
        <v>285.29777758</v>
      </c>
      <c r="I491" s="155">
        <v>0</v>
      </c>
      <c r="J491" s="155">
        <v>313.82755533</v>
      </c>
      <c r="K491" s="155">
        <v>370.88711085</v>
      </c>
      <c r="L491" s="155">
        <v>427.94666635999999</v>
      </c>
    </row>
    <row r="492" spans="1:12" ht="12.75" customHeight="1" x14ac:dyDescent="0.2">
      <c r="A492" s="154" t="s">
        <v>161</v>
      </c>
      <c r="B492" s="154">
        <v>3</v>
      </c>
      <c r="C492" s="155">
        <v>565.09250616999998</v>
      </c>
      <c r="D492" s="155">
        <v>562.28110067</v>
      </c>
      <c r="E492" s="155">
        <v>0</v>
      </c>
      <c r="F492" s="155">
        <v>61.160176010000001</v>
      </c>
      <c r="G492" s="155">
        <v>152.90044003</v>
      </c>
      <c r="H492" s="155">
        <v>305.80088004999999</v>
      </c>
      <c r="I492" s="155">
        <v>0</v>
      </c>
      <c r="J492" s="155">
        <v>336.38096805999999</v>
      </c>
      <c r="K492" s="155">
        <v>397.54114406999997</v>
      </c>
      <c r="L492" s="155">
        <v>458.70132008000002</v>
      </c>
    </row>
    <row r="493" spans="1:12" ht="12.75" customHeight="1" x14ac:dyDescent="0.2">
      <c r="A493" s="154" t="s">
        <v>161</v>
      </c>
      <c r="B493" s="154">
        <v>4</v>
      </c>
      <c r="C493" s="155">
        <v>578.64217485999995</v>
      </c>
      <c r="D493" s="155">
        <v>575.76335806999998</v>
      </c>
      <c r="E493" s="155">
        <v>0</v>
      </c>
      <c r="F493" s="155">
        <v>63.178919809999996</v>
      </c>
      <c r="G493" s="155">
        <v>157.94729953000001</v>
      </c>
      <c r="H493" s="155">
        <v>315.89459907000003</v>
      </c>
      <c r="I493" s="155">
        <v>0</v>
      </c>
      <c r="J493" s="155">
        <v>347.48405896999998</v>
      </c>
      <c r="K493" s="155">
        <v>410.66297878</v>
      </c>
      <c r="L493" s="155">
        <v>473.84189859999998</v>
      </c>
    </row>
    <row r="494" spans="1:12" ht="12.75" customHeight="1" x14ac:dyDescent="0.2">
      <c r="A494" s="154" t="s">
        <v>161</v>
      </c>
      <c r="B494" s="154">
        <v>5</v>
      </c>
      <c r="C494" s="155">
        <v>594.02846937000004</v>
      </c>
      <c r="D494" s="155">
        <v>591.07310385000005</v>
      </c>
      <c r="E494" s="155">
        <v>0</v>
      </c>
      <c r="F494" s="155">
        <v>63.823175679999999</v>
      </c>
      <c r="G494" s="155">
        <v>159.55793919000001</v>
      </c>
      <c r="H494" s="155">
        <v>319.11587838999998</v>
      </c>
      <c r="I494" s="155">
        <v>0</v>
      </c>
      <c r="J494" s="155">
        <v>351.02746622000001</v>
      </c>
      <c r="K494" s="155">
        <v>414.85064190000003</v>
      </c>
      <c r="L494" s="155">
        <v>478.67381757999999</v>
      </c>
    </row>
    <row r="495" spans="1:12" ht="12.75" customHeight="1" x14ac:dyDescent="0.2">
      <c r="A495" s="154" t="s">
        <v>161</v>
      </c>
      <c r="B495" s="154">
        <v>6</v>
      </c>
      <c r="C495" s="155">
        <v>583.68645297</v>
      </c>
      <c r="D495" s="155">
        <v>580.78254027000003</v>
      </c>
      <c r="E495" s="155">
        <v>0</v>
      </c>
      <c r="F495" s="155">
        <v>63.356883930000002</v>
      </c>
      <c r="G495" s="155">
        <v>158.39220983000001</v>
      </c>
      <c r="H495" s="155">
        <v>316.78441966000003</v>
      </c>
      <c r="I495" s="155">
        <v>0</v>
      </c>
      <c r="J495" s="155">
        <v>348.46286163000002</v>
      </c>
      <c r="K495" s="155">
        <v>411.81974556</v>
      </c>
      <c r="L495" s="155">
        <v>475.17662948999998</v>
      </c>
    </row>
    <row r="496" spans="1:12" ht="12.75" customHeight="1" x14ac:dyDescent="0.2">
      <c r="A496" s="154" t="s">
        <v>161</v>
      </c>
      <c r="B496" s="154">
        <v>7</v>
      </c>
      <c r="C496" s="155">
        <v>589.81196543999999</v>
      </c>
      <c r="D496" s="155">
        <v>586.87757754999996</v>
      </c>
      <c r="E496" s="155">
        <v>0</v>
      </c>
      <c r="F496" s="155">
        <v>63.80205892</v>
      </c>
      <c r="G496" s="155">
        <v>159.50514731000001</v>
      </c>
      <c r="H496" s="155">
        <v>319.01029461000002</v>
      </c>
      <c r="I496" s="155">
        <v>0</v>
      </c>
      <c r="J496" s="155">
        <v>350.91132406999998</v>
      </c>
      <c r="K496" s="155">
        <v>414.71338299000001</v>
      </c>
      <c r="L496" s="155">
        <v>478.51544192</v>
      </c>
    </row>
    <row r="497" spans="1:12" ht="12.75" customHeight="1" x14ac:dyDescent="0.2">
      <c r="A497" s="154" t="s">
        <v>161</v>
      </c>
      <c r="B497" s="154">
        <v>8</v>
      </c>
      <c r="C497" s="155">
        <v>620.46385706000001</v>
      </c>
      <c r="D497" s="155">
        <v>617.37697219999995</v>
      </c>
      <c r="E497" s="155">
        <v>0</v>
      </c>
      <c r="F497" s="155">
        <v>62.628200380000003</v>
      </c>
      <c r="G497" s="155">
        <v>156.57050093999999</v>
      </c>
      <c r="H497" s="155">
        <v>313.14100188999998</v>
      </c>
      <c r="I497" s="155">
        <v>0</v>
      </c>
      <c r="J497" s="155">
        <v>344.45510207000001</v>
      </c>
      <c r="K497" s="155">
        <v>407.08330245000002</v>
      </c>
      <c r="L497" s="155">
        <v>469.71150282999997</v>
      </c>
    </row>
    <row r="498" spans="1:12" ht="12.75" customHeight="1" x14ac:dyDescent="0.2">
      <c r="A498" s="154" t="s">
        <v>161</v>
      </c>
      <c r="B498" s="154">
        <v>9</v>
      </c>
      <c r="C498" s="155">
        <v>589.76835194</v>
      </c>
      <c r="D498" s="155">
        <v>586.83418102999997</v>
      </c>
      <c r="E498" s="155">
        <v>0</v>
      </c>
      <c r="F498" s="155">
        <v>57.362823990000003</v>
      </c>
      <c r="G498" s="155">
        <v>143.40705998000001</v>
      </c>
      <c r="H498" s="155">
        <v>286.81411996999998</v>
      </c>
      <c r="I498" s="155">
        <v>0</v>
      </c>
      <c r="J498" s="155">
        <v>315.49553195999999</v>
      </c>
      <c r="K498" s="155">
        <v>372.85835594999998</v>
      </c>
      <c r="L498" s="155">
        <v>430.22117995000002</v>
      </c>
    </row>
    <row r="499" spans="1:12" ht="12.75" customHeight="1" x14ac:dyDescent="0.2">
      <c r="A499" s="154" t="s">
        <v>161</v>
      </c>
      <c r="B499" s="154">
        <v>10</v>
      </c>
      <c r="C499" s="155">
        <v>543.59121307999999</v>
      </c>
      <c r="D499" s="155">
        <v>540.88677917999996</v>
      </c>
      <c r="E499" s="155">
        <v>0</v>
      </c>
      <c r="F499" s="155">
        <v>52.727348239999998</v>
      </c>
      <c r="G499" s="155">
        <v>131.81837060999999</v>
      </c>
      <c r="H499" s="155">
        <v>263.63674121999998</v>
      </c>
      <c r="I499" s="155">
        <v>0</v>
      </c>
      <c r="J499" s="155">
        <v>290.00041534000002</v>
      </c>
      <c r="K499" s="155">
        <v>342.72776359</v>
      </c>
      <c r="L499" s="155">
        <v>395.45511183000002</v>
      </c>
    </row>
    <row r="500" spans="1:12" ht="12.75" customHeight="1" x14ac:dyDescent="0.2">
      <c r="A500" s="154" t="s">
        <v>161</v>
      </c>
      <c r="B500" s="154">
        <v>11</v>
      </c>
      <c r="C500" s="155">
        <v>554.46684477999997</v>
      </c>
      <c r="D500" s="155">
        <v>551.70830325999998</v>
      </c>
      <c r="E500" s="155">
        <v>0</v>
      </c>
      <c r="F500" s="155">
        <v>50.752163690000003</v>
      </c>
      <c r="G500" s="155">
        <v>126.88040922</v>
      </c>
      <c r="H500" s="155">
        <v>253.76081844000001</v>
      </c>
      <c r="I500" s="155">
        <v>0</v>
      </c>
      <c r="J500" s="155">
        <v>279.13690028000002</v>
      </c>
      <c r="K500" s="155">
        <v>329.88906397</v>
      </c>
      <c r="L500" s="155">
        <v>380.64122765000002</v>
      </c>
    </row>
    <row r="501" spans="1:12" ht="12.75" customHeight="1" x14ac:dyDescent="0.2">
      <c r="A501" s="154" t="s">
        <v>161</v>
      </c>
      <c r="B501" s="154">
        <v>12</v>
      </c>
      <c r="C501" s="155">
        <v>655.88515009000002</v>
      </c>
      <c r="D501" s="155">
        <v>652.62203989</v>
      </c>
      <c r="E501" s="155">
        <v>0</v>
      </c>
      <c r="F501" s="155">
        <v>61.502277229999997</v>
      </c>
      <c r="G501" s="155">
        <v>153.75569307999999</v>
      </c>
      <c r="H501" s="155">
        <v>307.51138615000002</v>
      </c>
      <c r="I501" s="155">
        <v>0</v>
      </c>
      <c r="J501" s="155">
        <v>338.26252477000003</v>
      </c>
      <c r="K501" s="155">
        <v>399.76480199999997</v>
      </c>
      <c r="L501" s="155">
        <v>461.26707922999998</v>
      </c>
    </row>
    <row r="502" spans="1:12" ht="12.75" customHeight="1" x14ac:dyDescent="0.2">
      <c r="A502" s="154" t="s">
        <v>161</v>
      </c>
      <c r="B502" s="154">
        <v>13</v>
      </c>
      <c r="C502" s="155">
        <v>646.79855450000002</v>
      </c>
      <c r="D502" s="155">
        <v>643.58065123999995</v>
      </c>
      <c r="E502" s="155">
        <v>0</v>
      </c>
      <c r="F502" s="155">
        <v>61.091070639999998</v>
      </c>
      <c r="G502" s="155">
        <v>152.72767658999999</v>
      </c>
      <c r="H502" s="155">
        <v>305.45535317999997</v>
      </c>
      <c r="I502" s="155">
        <v>0</v>
      </c>
      <c r="J502" s="155">
        <v>336.00088849999997</v>
      </c>
      <c r="K502" s="155">
        <v>397.09195913000002</v>
      </c>
      <c r="L502" s="155">
        <v>458.18302977000002</v>
      </c>
    </row>
    <row r="503" spans="1:12" ht="12.75" customHeight="1" x14ac:dyDescent="0.2">
      <c r="A503" s="154" t="s">
        <v>161</v>
      </c>
      <c r="B503" s="154">
        <v>14</v>
      </c>
      <c r="C503" s="155">
        <v>644.77112400999999</v>
      </c>
      <c r="D503" s="155">
        <v>641.56330747000004</v>
      </c>
      <c r="E503" s="155">
        <v>0</v>
      </c>
      <c r="F503" s="155">
        <v>60.854246430000003</v>
      </c>
      <c r="G503" s="155">
        <v>152.13561607</v>
      </c>
      <c r="H503" s="155">
        <v>304.27123214</v>
      </c>
      <c r="I503" s="155">
        <v>0</v>
      </c>
      <c r="J503" s="155">
        <v>334.69835534999999</v>
      </c>
      <c r="K503" s="155">
        <v>395.55260177999997</v>
      </c>
      <c r="L503" s="155">
        <v>456.40684821000002</v>
      </c>
    </row>
    <row r="504" spans="1:12" ht="12.75" customHeight="1" x14ac:dyDescent="0.2">
      <c r="A504" s="154" t="s">
        <v>161</v>
      </c>
      <c r="B504" s="154">
        <v>15</v>
      </c>
      <c r="C504" s="155">
        <v>716.86832515000003</v>
      </c>
      <c r="D504" s="155">
        <v>713.30181606999997</v>
      </c>
      <c r="E504" s="155">
        <v>0</v>
      </c>
      <c r="F504" s="155">
        <v>58.204240900000002</v>
      </c>
      <c r="G504" s="155">
        <v>145.51060224</v>
      </c>
      <c r="H504" s="155">
        <v>291.02120447999999</v>
      </c>
      <c r="I504" s="155">
        <v>0</v>
      </c>
      <c r="J504" s="155">
        <v>320.12332493000002</v>
      </c>
      <c r="K504" s="155">
        <v>378.32756582000002</v>
      </c>
      <c r="L504" s="155">
        <v>436.53180672000002</v>
      </c>
    </row>
    <row r="505" spans="1:12" ht="12.75" customHeight="1" x14ac:dyDescent="0.2">
      <c r="A505" s="154" t="s">
        <v>161</v>
      </c>
      <c r="B505" s="154">
        <v>16</v>
      </c>
      <c r="C505" s="155">
        <v>775.95903633</v>
      </c>
      <c r="D505" s="155">
        <v>772.09854360999998</v>
      </c>
      <c r="E505" s="155">
        <v>0</v>
      </c>
      <c r="F505" s="155">
        <v>57.422087449999999</v>
      </c>
      <c r="G505" s="155">
        <v>143.55521862000001</v>
      </c>
      <c r="H505" s="155">
        <v>287.11043724000001</v>
      </c>
      <c r="I505" s="155">
        <v>0</v>
      </c>
      <c r="J505" s="155">
        <v>315.82148095999997</v>
      </c>
      <c r="K505" s="155">
        <v>373.24356841000002</v>
      </c>
      <c r="L505" s="155">
        <v>430.66565585000001</v>
      </c>
    </row>
    <row r="506" spans="1:12" ht="12.75" customHeight="1" x14ac:dyDescent="0.2">
      <c r="A506" s="154" t="s">
        <v>161</v>
      </c>
      <c r="B506" s="154">
        <v>17</v>
      </c>
      <c r="C506" s="155">
        <v>1010.08227584</v>
      </c>
      <c r="D506" s="155">
        <v>1005.05699089</v>
      </c>
      <c r="E506" s="155">
        <v>0</v>
      </c>
      <c r="F506" s="155">
        <v>55.059700509999999</v>
      </c>
      <c r="G506" s="155">
        <v>137.64925127000001</v>
      </c>
      <c r="H506" s="155">
        <v>275.29850253000001</v>
      </c>
      <c r="I506" s="155">
        <v>0</v>
      </c>
      <c r="J506" s="155">
        <v>302.82835277999999</v>
      </c>
      <c r="K506" s="155">
        <v>357.88805329000002</v>
      </c>
      <c r="L506" s="155">
        <v>412.94775379999999</v>
      </c>
    </row>
    <row r="507" spans="1:12" ht="12.75" customHeight="1" x14ac:dyDescent="0.2">
      <c r="A507" s="154" t="s">
        <v>161</v>
      </c>
      <c r="B507" s="154">
        <v>18</v>
      </c>
      <c r="C507" s="155">
        <v>950.86589314000003</v>
      </c>
      <c r="D507" s="155">
        <v>946.13521705000005</v>
      </c>
      <c r="E507" s="155">
        <v>0</v>
      </c>
      <c r="F507" s="155">
        <v>52.95859961</v>
      </c>
      <c r="G507" s="155">
        <v>132.39649903</v>
      </c>
      <c r="H507" s="155">
        <v>264.79299806</v>
      </c>
      <c r="I507" s="155">
        <v>0</v>
      </c>
      <c r="J507" s="155">
        <v>291.27229786999999</v>
      </c>
      <c r="K507" s="155">
        <v>344.23089748000001</v>
      </c>
      <c r="L507" s="155">
        <v>397.18949708999997</v>
      </c>
    </row>
    <row r="508" spans="1:12" ht="12.75" customHeight="1" x14ac:dyDescent="0.2">
      <c r="A508" s="154" t="s">
        <v>161</v>
      </c>
      <c r="B508" s="154">
        <v>19</v>
      </c>
      <c r="C508" s="155">
        <v>942.29711846999999</v>
      </c>
      <c r="D508" s="155">
        <v>937.60907310000005</v>
      </c>
      <c r="E508" s="155">
        <v>0</v>
      </c>
      <c r="F508" s="155">
        <v>52.99516603</v>
      </c>
      <c r="G508" s="155">
        <v>132.48791509</v>
      </c>
      <c r="H508" s="155">
        <v>264.97583016999999</v>
      </c>
      <c r="I508" s="155">
        <v>0</v>
      </c>
      <c r="J508" s="155">
        <v>291.47341318999997</v>
      </c>
      <c r="K508" s="155">
        <v>344.46857921999998</v>
      </c>
      <c r="L508" s="155">
        <v>397.46374526</v>
      </c>
    </row>
    <row r="509" spans="1:12" ht="12.75" customHeight="1" x14ac:dyDescent="0.2">
      <c r="A509" s="154" t="s">
        <v>161</v>
      </c>
      <c r="B509" s="154">
        <v>20</v>
      </c>
      <c r="C509" s="155">
        <v>997.00176467999995</v>
      </c>
      <c r="D509" s="155">
        <v>992.04155690000005</v>
      </c>
      <c r="E509" s="155">
        <v>0</v>
      </c>
      <c r="F509" s="155">
        <v>52.918089719999998</v>
      </c>
      <c r="G509" s="155">
        <v>132.2952243</v>
      </c>
      <c r="H509" s="155">
        <v>264.59044858999999</v>
      </c>
      <c r="I509" s="155">
        <v>0</v>
      </c>
      <c r="J509" s="155">
        <v>291.04949345</v>
      </c>
      <c r="K509" s="155">
        <v>343.96758317000001</v>
      </c>
      <c r="L509" s="155">
        <v>396.88567289000002</v>
      </c>
    </row>
    <row r="510" spans="1:12" ht="12.75" customHeight="1" x14ac:dyDescent="0.2">
      <c r="A510" s="154" t="s">
        <v>161</v>
      </c>
      <c r="B510" s="154">
        <v>21</v>
      </c>
      <c r="C510" s="155">
        <v>1057.8058944500001</v>
      </c>
      <c r="D510" s="155">
        <v>1052.5431785599999</v>
      </c>
      <c r="E510" s="155">
        <v>0</v>
      </c>
      <c r="F510" s="155">
        <v>52.521552589999999</v>
      </c>
      <c r="G510" s="155">
        <v>131.30388146999999</v>
      </c>
      <c r="H510" s="155">
        <v>262.60776294999999</v>
      </c>
      <c r="I510" s="155">
        <v>0</v>
      </c>
      <c r="J510" s="155">
        <v>288.86853924000002</v>
      </c>
      <c r="K510" s="155">
        <v>341.39009183000002</v>
      </c>
      <c r="L510" s="155">
        <v>393.91164442000002</v>
      </c>
    </row>
    <row r="511" spans="1:12" ht="12.75" customHeight="1" x14ac:dyDescent="0.2">
      <c r="A511" s="154" t="s">
        <v>161</v>
      </c>
      <c r="B511" s="154">
        <v>22</v>
      </c>
      <c r="C511" s="155">
        <v>1034.9388145999999</v>
      </c>
      <c r="D511" s="155">
        <v>1029.7898652700001</v>
      </c>
      <c r="E511" s="155">
        <v>0</v>
      </c>
      <c r="F511" s="155">
        <v>54.02050277</v>
      </c>
      <c r="G511" s="155">
        <v>135.05125692999999</v>
      </c>
      <c r="H511" s="155">
        <v>270.10251384999998</v>
      </c>
      <c r="I511" s="155">
        <v>0</v>
      </c>
      <c r="J511" s="155">
        <v>297.11276523999999</v>
      </c>
      <c r="K511" s="155">
        <v>351.13326800999999</v>
      </c>
      <c r="L511" s="155">
        <v>405.15377078</v>
      </c>
    </row>
    <row r="512" spans="1:12" ht="12.75" customHeight="1" x14ac:dyDescent="0.2">
      <c r="A512" s="154" t="s">
        <v>161</v>
      </c>
      <c r="B512" s="154">
        <v>23</v>
      </c>
      <c r="C512" s="155">
        <v>1009.7830248499999</v>
      </c>
      <c r="D512" s="155">
        <v>1004.75922871</v>
      </c>
      <c r="E512" s="155">
        <v>0</v>
      </c>
      <c r="F512" s="155">
        <v>53.077348000000001</v>
      </c>
      <c r="G512" s="155">
        <v>132.69337001</v>
      </c>
      <c r="H512" s="155">
        <v>265.38674000999998</v>
      </c>
      <c r="I512" s="155">
        <v>0</v>
      </c>
      <c r="J512" s="155">
        <v>291.92541401</v>
      </c>
      <c r="K512" s="155">
        <v>345.00276201000003</v>
      </c>
      <c r="L512" s="155">
        <v>398.08011002000001</v>
      </c>
    </row>
    <row r="513" spans="1:12" ht="12.75" customHeight="1" x14ac:dyDescent="0.2">
      <c r="A513" s="154" t="s">
        <v>161</v>
      </c>
      <c r="B513" s="154">
        <v>24</v>
      </c>
      <c r="C513" s="155">
        <v>1080.2834242900001</v>
      </c>
      <c r="D513" s="155">
        <v>1074.90887989</v>
      </c>
      <c r="E513" s="155">
        <v>0</v>
      </c>
      <c r="F513" s="155">
        <v>57.047854280000003</v>
      </c>
      <c r="G513" s="155">
        <v>142.61963569</v>
      </c>
      <c r="H513" s="155">
        <v>285.23927137999999</v>
      </c>
      <c r="I513" s="155">
        <v>0</v>
      </c>
      <c r="J513" s="155">
        <v>313.76319851</v>
      </c>
      <c r="K513" s="155">
        <v>370.81105279000002</v>
      </c>
      <c r="L513" s="155">
        <v>427.85890705999998</v>
      </c>
    </row>
    <row r="514" spans="1:12" ht="12.75" customHeight="1" x14ac:dyDescent="0.2">
      <c r="A514" s="154" t="s">
        <v>162</v>
      </c>
      <c r="B514" s="154">
        <v>1</v>
      </c>
      <c r="C514" s="155">
        <v>1247.5999013000001</v>
      </c>
      <c r="D514" s="155">
        <v>1241.39293662</v>
      </c>
      <c r="E514" s="155">
        <v>0</v>
      </c>
      <c r="F514" s="155">
        <v>65.935776059999995</v>
      </c>
      <c r="G514" s="155">
        <v>164.83944013999999</v>
      </c>
      <c r="H514" s="155">
        <v>329.67888029</v>
      </c>
      <c r="I514" s="155">
        <v>0</v>
      </c>
      <c r="J514" s="155">
        <v>362.64676831000003</v>
      </c>
      <c r="K514" s="155">
        <v>428.58254436999999</v>
      </c>
      <c r="L514" s="155">
        <v>494.51832043000002</v>
      </c>
    </row>
    <row r="515" spans="1:12" ht="12.75" customHeight="1" x14ac:dyDescent="0.2">
      <c r="A515" s="154" t="s">
        <v>162</v>
      </c>
      <c r="B515" s="154">
        <v>2</v>
      </c>
      <c r="C515" s="155">
        <v>1086.8662851300001</v>
      </c>
      <c r="D515" s="155">
        <v>1081.45899018</v>
      </c>
      <c r="E515" s="155">
        <v>0</v>
      </c>
      <c r="F515" s="155">
        <v>71.79459353</v>
      </c>
      <c r="G515" s="155">
        <v>179.48648381999999</v>
      </c>
      <c r="H515" s="155">
        <v>358.97296763999998</v>
      </c>
      <c r="I515" s="155">
        <v>0</v>
      </c>
      <c r="J515" s="155">
        <v>394.8702644</v>
      </c>
      <c r="K515" s="155">
        <v>466.66485792999998</v>
      </c>
      <c r="L515" s="155">
        <v>538.45945144999996</v>
      </c>
    </row>
    <row r="516" spans="1:12" ht="12.75" customHeight="1" x14ac:dyDescent="0.2">
      <c r="A516" s="154" t="s">
        <v>162</v>
      </c>
      <c r="B516" s="154">
        <v>3</v>
      </c>
      <c r="C516" s="155">
        <v>1262.4072301599999</v>
      </c>
      <c r="D516" s="155">
        <v>1256.12659717</v>
      </c>
      <c r="E516" s="155">
        <v>0</v>
      </c>
      <c r="F516" s="155">
        <v>76.966950209999993</v>
      </c>
      <c r="G516" s="155">
        <v>192.41737552999999</v>
      </c>
      <c r="H516" s="155">
        <v>384.83475105999997</v>
      </c>
      <c r="I516" s="155">
        <v>0</v>
      </c>
      <c r="J516" s="155">
        <v>423.31822617</v>
      </c>
      <c r="K516" s="155">
        <v>500.28517638</v>
      </c>
      <c r="L516" s="155">
        <v>577.25212658999999</v>
      </c>
    </row>
    <row r="517" spans="1:12" ht="12.75" customHeight="1" x14ac:dyDescent="0.2">
      <c r="A517" s="154" t="s">
        <v>162</v>
      </c>
      <c r="B517" s="154">
        <v>4</v>
      </c>
      <c r="C517" s="155">
        <v>1170.3881796400001</v>
      </c>
      <c r="D517" s="155">
        <v>1164.5653528800001</v>
      </c>
      <c r="E517" s="155">
        <v>0</v>
      </c>
      <c r="F517" s="155">
        <v>79.177886040000004</v>
      </c>
      <c r="G517" s="155">
        <v>197.94471511</v>
      </c>
      <c r="H517" s="155">
        <v>395.88943022000001</v>
      </c>
      <c r="I517" s="155">
        <v>0</v>
      </c>
      <c r="J517" s="155">
        <v>435.47837324</v>
      </c>
      <c r="K517" s="155">
        <v>514.65625928999998</v>
      </c>
      <c r="L517" s="155">
        <v>593.83414532999996</v>
      </c>
    </row>
    <row r="518" spans="1:12" ht="12.75" customHeight="1" x14ac:dyDescent="0.2">
      <c r="A518" s="154" t="s">
        <v>162</v>
      </c>
      <c r="B518" s="154">
        <v>5</v>
      </c>
      <c r="C518" s="155">
        <v>989.01060111000004</v>
      </c>
      <c r="D518" s="155">
        <v>984.09015036000005</v>
      </c>
      <c r="E518" s="155">
        <v>0</v>
      </c>
      <c r="F518" s="155">
        <v>80.023285599999994</v>
      </c>
      <c r="G518" s="155">
        <v>200.05821401</v>
      </c>
      <c r="H518" s="155">
        <v>400.11642802</v>
      </c>
      <c r="I518" s="155">
        <v>0</v>
      </c>
      <c r="J518" s="155">
        <v>440.12807082</v>
      </c>
      <c r="K518" s="155">
        <v>520.15135642999996</v>
      </c>
      <c r="L518" s="155">
        <v>600.17464202999997</v>
      </c>
    </row>
    <row r="519" spans="1:12" ht="12.75" customHeight="1" x14ac:dyDescent="0.2">
      <c r="A519" s="154" t="s">
        <v>162</v>
      </c>
      <c r="B519" s="154">
        <v>6</v>
      </c>
      <c r="C519" s="155">
        <v>923.63388167999994</v>
      </c>
      <c r="D519" s="155">
        <v>919.03868824000006</v>
      </c>
      <c r="E519" s="155">
        <v>0</v>
      </c>
      <c r="F519" s="155">
        <v>79.554013710000007</v>
      </c>
      <c r="G519" s="155">
        <v>198.88503427000001</v>
      </c>
      <c r="H519" s="155">
        <v>397.77006854000001</v>
      </c>
      <c r="I519" s="155">
        <v>0</v>
      </c>
      <c r="J519" s="155">
        <v>437.54707538999997</v>
      </c>
      <c r="K519" s="155">
        <v>517.10108909999997</v>
      </c>
      <c r="L519" s="155">
        <v>596.65510280000001</v>
      </c>
    </row>
    <row r="520" spans="1:12" ht="12.75" customHeight="1" x14ac:dyDescent="0.2">
      <c r="A520" s="154" t="s">
        <v>162</v>
      </c>
      <c r="B520" s="154">
        <v>7</v>
      </c>
      <c r="C520" s="155">
        <v>901.69230900000002</v>
      </c>
      <c r="D520" s="155">
        <v>897.20627761000003</v>
      </c>
      <c r="E520" s="155">
        <v>0</v>
      </c>
      <c r="F520" s="155">
        <v>77.700436609999997</v>
      </c>
      <c r="G520" s="155">
        <v>194.25109151000001</v>
      </c>
      <c r="H520" s="155">
        <v>388.50218303000003</v>
      </c>
      <c r="I520" s="155">
        <v>0</v>
      </c>
      <c r="J520" s="155">
        <v>427.35240133000002</v>
      </c>
      <c r="K520" s="155">
        <v>505.05283793000001</v>
      </c>
      <c r="L520" s="155">
        <v>582.75327454000001</v>
      </c>
    </row>
    <row r="521" spans="1:12" ht="12.75" customHeight="1" x14ac:dyDescent="0.2">
      <c r="A521" s="154" t="s">
        <v>162</v>
      </c>
      <c r="B521" s="154">
        <v>8</v>
      </c>
      <c r="C521" s="155">
        <v>861.82751846999997</v>
      </c>
      <c r="D521" s="155">
        <v>857.53981937000003</v>
      </c>
      <c r="E521" s="155">
        <v>0</v>
      </c>
      <c r="F521" s="155">
        <v>73.946255899999997</v>
      </c>
      <c r="G521" s="155">
        <v>184.86563975999999</v>
      </c>
      <c r="H521" s="155">
        <v>369.73127950999998</v>
      </c>
      <c r="I521" s="155">
        <v>0</v>
      </c>
      <c r="J521" s="155">
        <v>406.70440746000003</v>
      </c>
      <c r="K521" s="155">
        <v>480.65066336000001</v>
      </c>
      <c r="L521" s="155">
        <v>554.59691926999994</v>
      </c>
    </row>
    <row r="522" spans="1:12" ht="12.75" customHeight="1" x14ac:dyDescent="0.2">
      <c r="A522" s="154" t="s">
        <v>162</v>
      </c>
      <c r="B522" s="154">
        <v>9</v>
      </c>
      <c r="C522" s="155">
        <v>767.67817657000001</v>
      </c>
      <c r="D522" s="155">
        <v>763.85888216000001</v>
      </c>
      <c r="E522" s="155">
        <v>0</v>
      </c>
      <c r="F522" s="155">
        <v>64.998187630000004</v>
      </c>
      <c r="G522" s="155">
        <v>162.49546907999999</v>
      </c>
      <c r="H522" s="155">
        <v>324.99093815999998</v>
      </c>
      <c r="I522" s="155">
        <v>0</v>
      </c>
      <c r="J522" s="155">
        <v>357.49003197000002</v>
      </c>
      <c r="K522" s="155">
        <v>422.48821959999998</v>
      </c>
      <c r="L522" s="155">
        <v>487.48640723</v>
      </c>
    </row>
    <row r="523" spans="1:12" ht="12.75" customHeight="1" x14ac:dyDescent="0.2">
      <c r="A523" s="154" t="s">
        <v>162</v>
      </c>
      <c r="B523" s="154">
        <v>10</v>
      </c>
      <c r="C523" s="155">
        <v>600.86561685000004</v>
      </c>
      <c r="D523" s="155">
        <v>597.87623567000003</v>
      </c>
      <c r="E523" s="155">
        <v>0</v>
      </c>
      <c r="F523" s="155">
        <v>56.446635299999997</v>
      </c>
      <c r="G523" s="155">
        <v>141.11658825000001</v>
      </c>
      <c r="H523" s="155">
        <v>282.23317650000001</v>
      </c>
      <c r="I523" s="155">
        <v>0</v>
      </c>
      <c r="J523" s="155">
        <v>310.45649415000003</v>
      </c>
      <c r="K523" s="155">
        <v>366.90312944999999</v>
      </c>
      <c r="L523" s="155">
        <v>423.34976475000002</v>
      </c>
    </row>
    <row r="524" spans="1:12" ht="12.75" customHeight="1" x14ac:dyDescent="0.2">
      <c r="A524" s="154" t="s">
        <v>162</v>
      </c>
      <c r="B524" s="154">
        <v>11</v>
      </c>
      <c r="C524" s="155">
        <v>567.39071239999998</v>
      </c>
      <c r="D524" s="155">
        <v>564.56787302999999</v>
      </c>
      <c r="E524" s="155">
        <v>0</v>
      </c>
      <c r="F524" s="155">
        <v>56.084278779999998</v>
      </c>
      <c r="G524" s="155">
        <v>140.21069693999999</v>
      </c>
      <c r="H524" s="155">
        <v>280.42139387999998</v>
      </c>
      <c r="I524" s="155">
        <v>0</v>
      </c>
      <c r="J524" s="155">
        <v>308.46353327000003</v>
      </c>
      <c r="K524" s="155">
        <v>364.54781204</v>
      </c>
      <c r="L524" s="155">
        <v>420.63209081999997</v>
      </c>
    </row>
    <row r="525" spans="1:12" ht="12.75" customHeight="1" x14ac:dyDescent="0.2">
      <c r="A525" s="154" t="s">
        <v>162</v>
      </c>
      <c r="B525" s="154">
        <v>12</v>
      </c>
      <c r="C525" s="155">
        <v>620.27557052999998</v>
      </c>
      <c r="D525" s="155">
        <v>617.18962241999998</v>
      </c>
      <c r="E525" s="155">
        <v>0</v>
      </c>
      <c r="F525" s="155">
        <v>61.418177460000003</v>
      </c>
      <c r="G525" s="155">
        <v>153.54544365999999</v>
      </c>
      <c r="H525" s="155">
        <v>307.09088731999998</v>
      </c>
      <c r="I525" s="155">
        <v>0</v>
      </c>
      <c r="J525" s="155">
        <v>337.79997605</v>
      </c>
      <c r="K525" s="155">
        <v>399.21815350999998</v>
      </c>
      <c r="L525" s="155">
        <v>460.63633097000002</v>
      </c>
    </row>
    <row r="526" spans="1:12" ht="12.75" customHeight="1" x14ac:dyDescent="0.2">
      <c r="A526" s="154" t="s">
        <v>162</v>
      </c>
      <c r="B526" s="154">
        <v>13</v>
      </c>
      <c r="C526" s="155">
        <v>628.85620437</v>
      </c>
      <c r="D526" s="155">
        <v>625.72756654</v>
      </c>
      <c r="E526" s="155">
        <v>0</v>
      </c>
      <c r="F526" s="155">
        <v>61.840763090000003</v>
      </c>
      <c r="G526" s="155">
        <v>154.60190771000001</v>
      </c>
      <c r="H526" s="155">
        <v>309.20381543000002</v>
      </c>
      <c r="I526" s="155">
        <v>0</v>
      </c>
      <c r="J526" s="155">
        <v>340.12419697000001</v>
      </c>
      <c r="K526" s="155">
        <v>401.96496005</v>
      </c>
      <c r="L526" s="155">
        <v>463.80572314</v>
      </c>
    </row>
    <row r="527" spans="1:12" ht="12.75" customHeight="1" x14ac:dyDescent="0.2">
      <c r="A527" s="154" t="s">
        <v>162</v>
      </c>
      <c r="B527" s="154">
        <v>14</v>
      </c>
      <c r="C527" s="155">
        <v>669.24862710000002</v>
      </c>
      <c r="D527" s="155">
        <v>665.91903193999997</v>
      </c>
      <c r="E527" s="155">
        <v>0</v>
      </c>
      <c r="F527" s="155">
        <v>62.542743229999999</v>
      </c>
      <c r="G527" s="155">
        <v>156.35685806999999</v>
      </c>
      <c r="H527" s="155">
        <v>312.71371613000002</v>
      </c>
      <c r="I527" s="155">
        <v>0</v>
      </c>
      <c r="J527" s="155">
        <v>343.98508773999998</v>
      </c>
      <c r="K527" s="155">
        <v>406.52783097000002</v>
      </c>
      <c r="L527" s="155">
        <v>469.07057420000001</v>
      </c>
    </row>
    <row r="528" spans="1:12" ht="12.75" customHeight="1" x14ac:dyDescent="0.2">
      <c r="A528" s="154" t="s">
        <v>162</v>
      </c>
      <c r="B528" s="154">
        <v>15</v>
      </c>
      <c r="C528" s="155">
        <v>664.76710299000001</v>
      </c>
      <c r="D528" s="155">
        <v>661.45980397000005</v>
      </c>
      <c r="E528" s="155">
        <v>0</v>
      </c>
      <c r="F528" s="155">
        <v>60.734016490000002</v>
      </c>
      <c r="G528" s="155">
        <v>151.83504121999999</v>
      </c>
      <c r="H528" s="155">
        <v>303.67008245</v>
      </c>
      <c r="I528" s="155">
        <v>0</v>
      </c>
      <c r="J528" s="155">
        <v>334.03709069000001</v>
      </c>
      <c r="K528" s="155">
        <v>394.77110718</v>
      </c>
      <c r="L528" s="155">
        <v>455.50512366999999</v>
      </c>
    </row>
    <row r="529" spans="1:12" ht="12.75" customHeight="1" x14ac:dyDescent="0.2">
      <c r="A529" s="154" t="s">
        <v>162</v>
      </c>
      <c r="B529" s="154">
        <v>16</v>
      </c>
      <c r="C529" s="155">
        <v>659.31334374999994</v>
      </c>
      <c r="D529" s="155">
        <v>656.03317786000002</v>
      </c>
      <c r="E529" s="155">
        <v>0</v>
      </c>
      <c r="F529" s="155">
        <v>60.566903289999999</v>
      </c>
      <c r="G529" s="155">
        <v>151.41725822999999</v>
      </c>
      <c r="H529" s="155">
        <v>302.83451645999997</v>
      </c>
      <c r="I529" s="155">
        <v>0</v>
      </c>
      <c r="J529" s="155">
        <v>333.11796810999999</v>
      </c>
      <c r="K529" s="155">
        <v>393.68487140000002</v>
      </c>
      <c r="L529" s="155">
        <v>454.25177468999999</v>
      </c>
    </row>
    <row r="530" spans="1:12" ht="12.75" customHeight="1" x14ac:dyDescent="0.2">
      <c r="A530" s="154" t="s">
        <v>162</v>
      </c>
      <c r="B530" s="154">
        <v>17</v>
      </c>
      <c r="C530" s="155">
        <v>725.34478349000005</v>
      </c>
      <c r="D530" s="155">
        <v>721.73610298000006</v>
      </c>
      <c r="E530" s="155">
        <v>0</v>
      </c>
      <c r="F530" s="155">
        <v>59.459913950000001</v>
      </c>
      <c r="G530" s="155">
        <v>148.64978486999999</v>
      </c>
      <c r="H530" s="155">
        <v>297.29956972999997</v>
      </c>
      <c r="I530" s="155">
        <v>0</v>
      </c>
      <c r="J530" s="155">
        <v>327.02952670000002</v>
      </c>
      <c r="K530" s="155">
        <v>386.48944065000001</v>
      </c>
      <c r="L530" s="155">
        <v>445.94935459999999</v>
      </c>
    </row>
    <row r="531" spans="1:12" ht="12.75" customHeight="1" x14ac:dyDescent="0.2">
      <c r="A531" s="154" t="s">
        <v>162</v>
      </c>
      <c r="B531" s="154">
        <v>18</v>
      </c>
      <c r="C531" s="155">
        <v>729.54253042000005</v>
      </c>
      <c r="D531" s="155">
        <v>725.91296559</v>
      </c>
      <c r="E531" s="155">
        <v>0</v>
      </c>
      <c r="F531" s="155">
        <v>59.142704080000001</v>
      </c>
      <c r="G531" s="155">
        <v>147.8567602</v>
      </c>
      <c r="H531" s="155">
        <v>295.71352039999999</v>
      </c>
      <c r="I531" s="155">
        <v>0</v>
      </c>
      <c r="J531" s="155">
        <v>325.28487244000002</v>
      </c>
      <c r="K531" s="155">
        <v>384.42757652</v>
      </c>
      <c r="L531" s="155">
        <v>443.57028059999999</v>
      </c>
    </row>
    <row r="532" spans="1:12" ht="12.75" customHeight="1" x14ac:dyDescent="0.2">
      <c r="A532" s="154" t="s">
        <v>162</v>
      </c>
      <c r="B532" s="154">
        <v>19</v>
      </c>
      <c r="C532" s="155">
        <v>713.41159975999994</v>
      </c>
      <c r="D532" s="155">
        <v>709.86228831999995</v>
      </c>
      <c r="E532" s="155">
        <v>0</v>
      </c>
      <c r="F532" s="155">
        <v>59.312663149999999</v>
      </c>
      <c r="G532" s="155">
        <v>148.28165788000001</v>
      </c>
      <c r="H532" s="155">
        <v>296.56331575000002</v>
      </c>
      <c r="I532" s="155">
        <v>0</v>
      </c>
      <c r="J532" s="155">
        <v>326.21964732999999</v>
      </c>
      <c r="K532" s="155">
        <v>385.53231047999998</v>
      </c>
      <c r="L532" s="155">
        <v>444.84497363000003</v>
      </c>
    </row>
    <row r="533" spans="1:12" ht="12.75" customHeight="1" x14ac:dyDescent="0.2">
      <c r="A533" s="154" t="s">
        <v>162</v>
      </c>
      <c r="B533" s="154">
        <v>20</v>
      </c>
      <c r="C533" s="155">
        <v>706.65838099999996</v>
      </c>
      <c r="D533" s="155">
        <v>703.14266766000003</v>
      </c>
      <c r="E533" s="155">
        <v>0</v>
      </c>
      <c r="F533" s="155">
        <v>59.99932227</v>
      </c>
      <c r="G533" s="155">
        <v>149.99830567999999</v>
      </c>
      <c r="H533" s="155">
        <v>299.99661135999997</v>
      </c>
      <c r="I533" s="155">
        <v>0</v>
      </c>
      <c r="J533" s="155">
        <v>329.99627249000002</v>
      </c>
      <c r="K533" s="155">
        <v>389.99559476000002</v>
      </c>
      <c r="L533" s="155">
        <v>449.99491703000001</v>
      </c>
    </row>
    <row r="534" spans="1:12" ht="12.75" customHeight="1" x14ac:dyDescent="0.2">
      <c r="A534" s="154" t="s">
        <v>162</v>
      </c>
      <c r="B534" s="154">
        <v>21</v>
      </c>
      <c r="C534" s="155">
        <v>701.52310524999996</v>
      </c>
      <c r="D534" s="155">
        <v>698.03294055000003</v>
      </c>
      <c r="E534" s="155">
        <v>0</v>
      </c>
      <c r="F534" s="155">
        <v>54.535244560000002</v>
      </c>
      <c r="G534" s="155">
        <v>136.33811138999999</v>
      </c>
      <c r="H534" s="155">
        <v>272.67622279</v>
      </c>
      <c r="I534" s="155">
        <v>0</v>
      </c>
      <c r="J534" s="155">
        <v>299.94384506</v>
      </c>
      <c r="K534" s="155">
        <v>354.47908962000002</v>
      </c>
      <c r="L534" s="155">
        <v>409.01433417999999</v>
      </c>
    </row>
    <row r="535" spans="1:12" ht="12.75" customHeight="1" x14ac:dyDescent="0.2">
      <c r="A535" s="154" t="s">
        <v>162</v>
      </c>
      <c r="B535" s="154">
        <v>22</v>
      </c>
      <c r="C535" s="155">
        <v>762.19417962</v>
      </c>
      <c r="D535" s="155">
        <v>758.40216878000001</v>
      </c>
      <c r="E535" s="155">
        <v>0</v>
      </c>
      <c r="F535" s="155">
        <v>64.539058449999999</v>
      </c>
      <c r="G535" s="155">
        <v>161.34764612000001</v>
      </c>
      <c r="H535" s="155">
        <v>322.69529223000001</v>
      </c>
      <c r="I535" s="155">
        <v>0</v>
      </c>
      <c r="J535" s="155">
        <v>354.96482144999999</v>
      </c>
      <c r="K535" s="155">
        <v>419.50387990000002</v>
      </c>
      <c r="L535" s="155">
        <v>484.04293834999999</v>
      </c>
    </row>
    <row r="536" spans="1:12" ht="12.75" customHeight="1" x14ac:dyDescent="0.2">
      <c r="A536" s="154" t="s">
        <v>162</v>
      </c>
      <c r="B536" s="154">
        <v>23</v>
      </c>
      <c r="C536" s="155">
        <v>674.22576703000004</v>
      </c>
      <c r="D536" s="155">
        <v>670.87140997999995</v>
      </c>
      <c r="E536" s="155">
        <v>0</v>
      </c>
      <c r="F536" s="155">
        <v>60.449655380000003</v>
      </c>
      <c r="G536" s="155">
        <v>151.12413844</v>
      </c>
      <c r="H536" s="155">
        <v>302.24827687999999</v>
      </c>
      <c r="I536" s="155">
        <v>0</v>
      </c>
      <c r="J536" s="155">
        <v>332.47310456999998</v>
      </c>
      <c r="K536" s="155">
        <v>392.92275993999999</v>
      </c>
      <c r="L536" s="155">
        <v>453.37241532000002</v>
      </c>
    </row>
    <row r="537" spans="1:12" ht="12.75" customHeight="1" x14ac:dyDescent="0.2">
      <c r="A537" s="154" t="s">
        <v>162</v>
      </c>
      <c r="B537" s="154">
        <v>24</v>
      </c>
      <c r="C537" s="155">
        <v>649.23563971999999</v>
      </c>
      <c r="D537" s="155">
        <v>646.00561166</v>
      </c>
      <c r="E537" s="155">
        <v>0</v>
      </c>
      <c r="F537" s="155">
        <v>56.48910892</v>
      </c>
      <c r="G537" s="155">
        <v>141.2227723</v>
      </c>
      <c r="H537" s="155">
        <v>282.44554460000001</v>
      </c>
      <c r="I537" s="155">
        <v>0</v>
      </c>
      <c r="J537" s="155">
        <v>310.69009905000001</v>
      </c>
      <c r="K537" s="155">
        <v>367.17920796999999</v>
      </c>
      <c r="L537" s="155">
        <v>423.66831689000003</v>
      </c>
    </row>
    <row r="538" spans="1:12" ht="12.75" customHeight="1" x14ac:dyDescent="0.2">
      <c r="A538" s="154" t="s">
        <v>163</v>
      </c>
      <c r="B538" s="154">
        <v>1</v>
      </c>
      <c r="C538" s="155">
        <v>669.52729380000005</v>
      </c>
      <c r="D538" s="155">
        <v>666.19631224</v>
      </c>
      <c r="E538" s="155">
        <v>0</v>
      </c>
      <c r="F538" s="155">
        <v>57.902314259999997</v>
      </c>
      <c r="G538" s="155">
        <v>144.75578565000001</v>
      </c>
      <c r="H538" s="155">
        <v>289.51157130000001</v>
      </c>
      <c r="I538" s="155">
        <v>0</v>
      </c>
      <c r="J538" s="155">
        <v>318.46272842000002</v>
      </c>
      <c r="K538" s="155">
        <v>376.36504267999999</v>
      </c>
      <c r="L538" s="155">
        <v>434.26735694000001</v>
      </c>
    </row>
    <row r="539" spans="1:12" ht="12.75" customHeight="1" x14ac:dyDescent="0.2">
      <c r="A539" s="154" t="s">
        <v>163</v>
      </c>
      <c r="B539" s="154">
        <v>2</v>
      </c>
      <c r="C539" s="155">
        <v>740.04717882</v>
      </c>
      <c r="D539" s="155">
        <v>736.36535205999996</v>
      </c>
      <c r="E539" s="155">
        <v>0</v>
      </c>
      <c r="F539" s="155">
        <v>64.904012719999997</v>
      </c>
      <c r="G539" s="155">
        <v>162.26003180000001</v>
      </c>
      <c r="H539" s="155">
        <v>324.52006359000001</v>
      </c>
      <c r="I539" s="155">
        <v>0</v>
      </c>
      <c r="J539" s="155">
        <v>356.97206994999999</v>
      </c>
      <c r="K539" s="155">
        <v>421.87608267000002</v>
      </c>
      <c r="L539" s="155">
        <v>486.78009538999999</v>
      </c>
    </row>
    <row r="540" spans="1:12" ht="12.75" customHeight="1" x14ac:dyDescent="0.2">
      <c r="A540" s="154" t="s">
        <v>163</v>
      </c>
      <c r="B540" s="154">
        <v>3</v>
      </c>
      <c r="C540" s="155">
        <v>804.73944885000003</v>
      </c>
      <c r="D540" s="155">
        <v>800.73577</v>
      </c>
      <c r="E540" s="155">
        <v>0</v>
      </c>
      <c r="F540" s="155">
        <v>68.658225569999999</v>
      </c>
      <c r="G540" s="155">
        <v>171.64556392</v>
      </c>
      <c r="H540" s="155">
        <v>343.29112785000001</v>
      </c>
      <c r="I540" s="155">
        <v>0</v>
      </c>
      <c r="J540" s="155">
        <v>377.62024063000001</v>
      </c>
      <c r="K540" s="155">
        <v>446.27846620000003</v>
      </c>
      <c r="L540" s="155">
        <v>514.93669177000004</v>
      </c>
    </row>
    <row r="541" spans="1:12" ht="12.75" customHeight="1" x14ac:dyDescent="0.2">
      <c r="A541" s="154" t="s">
        <v>163</v>
      </c>
      <c r="B541" s="154">
        <v>4</v>
      </c>
      <c r="C541" s="155">
        <v>787.55662238000002</v>
      </c>
      <c r="D541" s="155">
        <v>783.63843023000004</v>
      </c>
      <c r="E541" s="155">
        <v>0</v>
      </c>
      <c r="F541" s="155">
        <v>68.509968360000002</v>
      </c>
      <c r="G541" s="155">
        <v>171.27492090999999</v>
      </c>
      <c r="H541" s="155">
        <v>342.54984181999998</v>
      </c>
      <c r="I541" s="155">
        <v>0</v>
      </c>
      <c r="J541" s="155">
        <v>376.80482599999999</v>
      </c>
      <c r="K541" s="155">
        <v>445.31479436000001</v>
      </c>
      <c r="L541" s="155">
        <v>513.82476271999997</v>
      </c>
    </row>
    <row r="542" spans="1:12" ht="12.75" customHeight="1" x14ac:dyDescent="0.2">
      <c r="A542" s="154" t="s">
        <v>163</v>
      </c>
      <c r="B542" s="154">
        <v>5</v>
      </c>
      <c r="C542" s="155">
        <v>757.97054594999997</v>
      </c>
      <c r="D542" s="155">
        <v>754.19954820999999</v>
      </c>
      <c r="E542" s="155">
        <v>0</v>
      </c>
      <c r="F542" s="155">
        <v>70.308566659999997</v>
      </c>
      <c r="G542" s="155">
        <v>175.77141666</v>
      </c>
      <c r="H542" s="155">
        <v>351.54283332</v>
      </c>
      <c r="I542" s="155">
        <v>0</v>
      </c>
      <c r="J542" s="155">
        <v>386.69711665</v>
      </c>
      <c r="K542" s="155">
        <v>457.00568330999999</v>
      </c>
      <c r="L542" s="155">
        <v>527.31424996999999</v>
      </c>
    </row>
    <row r="543" spans="1:12" ht="12.75" customHeight="1" x14ac:dyDescent="0.2">
      <c r="A543" s="154" t="s">
        <v>163</v>
      </c>
      <c r="B543" s="154">
        <v>6</v>
      </c>
      <c r="C543" s="155">
        <v>723.48972041000002</v>
      </c>
      <c r="D543" s="155">
        <v>719.89026906000004</v>
      </c>
      <c r="E543" s="155">
        <v>0</v>
      </c>
      <c r="F543" s="155">
        <v>71.560716909999996</v>
      </c>
      <c r="G543" s="155">
        <v>178.90179226999999</v>
      </c>
      <c r="H543" s="155">
        <v>357.80358453000002</v>
      </c>
      <c r="I543" s="155">
        <v>0</v>
      </c>
      <c r="J543" s="155">
        <v>393.58394298000002</v>
      </c>
      <c r="K543" s="155">
        <v>465.14465989000001</v>
      </c>
      <c r="L543" s="155">
        <v>536.70537679999995</v>
      </c>
    </row>
    <row r="544" spans="1:12" ht="12.75" customHeight="1" x14ac:dyDescent="0.2">
      <c r="A544" s="154" t="s">
        <v>163</v>
      </c>
      <c r="B544" s="154">
        <v>7</v>
      </c>
      <c r="C544" s="155">
        <v>644.07869554000001</v>
      </c>
      <c r="D544" s="155">
        <v>640.87432392000005</v>
      </c>
      <c r="E544" s="155">
        <v>0</v>
      </c>
      <c r="F544" s="155">
        <v>66.262014109999996</v>
      </c>
      <c r="G544" s="155">
        <v>165.65503527999999</v>
      </c>
      <c r="H544" s="155">
        <v>331.31007055999999</v>
      </c>
      <c r="I544" s="155">
        <v>0</v>
      </c>
      <c r="J544" s="155">
        <v>364.44107760999998</v>
      </c>
      <c r="K544" s="155">
        <v>430.70309171999997</v>
      </c>
      <c r="L544" s="155">
        <v>496.96510583000003</v>
      </c>
    </row>
    <row r="545" spans="1:12" ht="12.75" customHeight="1" x14ac:dyDescent="0.2">
      <c r="A545" s="154" t="s">
        <v>163</v>
      </c>
      <c r="B545" s="154">
        <v>8</v>
      </c>
      <c r="C545" s="155">
        <v>632.61742454</v>
      </c>
      <c r="D545" s="155">
        <v>629.47007416999998</v>
      </c>
      <c r="E545" s="155">
        <v>0</v>
      </c>
      <c r="F545" s="155">
        <v>62.486323929999998</v>
      </c>
      <c r="G545" s="155">
        <v>156.21580983000001</v>
      </c>
      <c r="H545" s="155">
        <v>312.43161966000002</v>
      </c>
      <c r="I545" s="155">
        <v>0</v>
      </c>
      <c r="J545" s="155">
        <v>343.67478161999998</v>
      </c>
      <c r="K545" s="155">
        <v>406.16110555</v>
      </c>
      <c r="L545" s="155">
        <v>468.64742948000003</v>
      </c>
    </row>
    <row r="546" spans="1:12" ht="12.75" customHeight="1" x14ac:dyDescent="0.2">
      <c r="A546" s="154" t="s">
        <v>163</v>
      </c>
      <c r="B546" s="154">
        <v>9</v>
      </c>
      <c r="C546" s="155">
        <v>541.85987009999997</v>
      </c>
      <c r="D546" s="155">
        <v>539.16404984999997</v>
      </c>
      <c r="E546" s="155">
        <v>0</v>
      </c>
      <c r="F546" s="155">
        <v>53.576673769999999</v>
      </c>
      <c r="G546" s="155">
        <v>133.94168443000001</v>
      </c>
      <c r="H546" s="155">
        <v>267.88336887000003</v>
      </c>
      <c r="I546" s="155">
        <v>0</v>
      </c>
      <c r="J546" s="155">
        <v>294.67170575</v>
      </c>
      <c r="K546" s="155">
        <v>348.24837952000001</v>
      </c>
      <c r="L546" s="155">
        <v>401.82505329999998</v>
      </c>
    </row>
    <row r="547" spans="1:12" ht="12.75" customHeight="1" x14ac:dyDescent="0.2">
      <c r="A547" s="154" t="s">
        <v>163</v>
      </c>
      <c r="B547" s="154">
        <v>10</v>
      </c>
      <c r="C547" s="155">
        <v>492.57694062000002</v>
      </c>
      <c r="D547" s="155">
        <v>490.12630906999999</v>
      </c>
      <c r="E547" s="155">
        <v>0</v>
      </c>
      <c r="F547" s="155">
        <v>49.26474485</v>
      </c>
      <c r="G547" s="155">
        <v>123.16186212</v>
      </c>
      <c r="H547" s="155">
        <v>246.32372423999999</v>
      </c>
      <c r="I547" s="155">
        <v>0</v>
      </c>
      <c r="J547" s="155">
        <v>270.95609666000001</v>
      </c>
      <c r="K547" s="155">
        <v>320.22084151000001</v>
      </c>
      <c r="L547" s="155">
        <v>369.48558636000001</v>
      </c>
    </row>
    <row r="548" spans="1:12" ht="12.75" customHeight="1" x14ac:dyDescent="0.2">
      <c r="A548" s="154" t="s">
        <v>163</v>
      </c>
      <c r="B548" s="154">
        <v>11</v>
      </c>
      <c r="C548" s="155">
        <v>535.86716907000005</v>
      </c>
      <c r="D548" s="155">
        <v>533.20116325000004</v>
      </c>
      <c r="E548" s="155">
        <v>0</v>
      </c>
      <c r="F548" s="155">
        <v>51.364183850000003</v>
      </c>
      <c r="G548" s="155">
        <v>128.41045962999999</v>
      </c>
      <c r="H548" s="155">
        <v>256.82091925999998</v>
      </c>
      <c r="I548" s="155">
        <v>0</v>
      </c>
      <c r="J548" s="155">
        <v>282.50301117999999</v>
      </c>
      <c r="K548" s="155">
        <v>333.86719503</v>
      </c>
      <c r="L548" s="155">
        <v>385.23137888000002</v>
      </c>
    </row>
    <row r="549" spans="1:12" ht="12.75" customHeight="1" x14ac:dyDescent="0.2">
      <c r="A549" s="154" t="s">
        <v>163</v>
      </c>
      <c r="B549" s="154">
        <v>12</v>
      </c>
      <c r="C549" s="155">
        <v>573.33342214000004</v>
      </c>
      <c r="D549" s="155">
        <v>570.48101704999999</v>
      </c>
      <c r="E549" s="155">
        <v>0</v>
      </c>
      <c r="F549" s="155">
        <v>55.62586031</v>
      </c>
      <c r="G549" s="155">
        <v>139.06465077999999</v>
      </c>
      <c r="H549" s="155">
        <v>278.12930155999999</v>
      </c>
      <c r="I549" s="155">
        <v>0</v>
      </c>
      <c r="J549" s="155">
        <v>305.94223172</v>
      </c>
      <c r="K549" s="155">
        <v>361.56809203</v>
      </c>
      <c r="L549" s="155">
        <v>417.19395234000001</v>
      </c>
    </row>
    <row r="550" spans="1:12" ht="12.75" customHeight="1" x14ac:dyDescent="0.2">
      <c r="A550" s="154" t="s">
        <v>163</v>
      </c>
      <c r="B550" s="154">
        <v>13</v>
      </c>
      <c r="C550" s="155">
        <v>553.15796250000005</v>
      </c>
      <c r="D550" s="155">
        <v>550.40593283999999</v>
      </c>
      <c r="E550" s="155">
        <v>0</v>
      </c>
      <c r="F550" s="155">
        <v>54.80312275</v>
      </c>
      <c r="G550" s="155">
        <v>137.00780688</v>
      </c>
      <c r="H550" s="155">
        <v>274.01561377000002</v>
      </c>
      <c r="I550" s="155">
        <v>0</v>
      </c>
      <c r="J550" s="155">
        <v>301.41717513999998</v>
      </c>
      <c r="K550" s="155">
        <v>356.22029788999998</v>
      </c>
      <c r="L550" s="155">
        <v>411.02342064999999</v>
      </c>
    </row>
    <row r="551" spans="1:12" ht="12.75" customHeight="1" x14ac:dyDescent="0.2">
      <c r="A551" s="154" t="s">
        <v>163</v>
      </c>
      <c r="B551" s="154">
        <v>14</v>
      </c>
      <c r="C551" s="155">
        <v>598.04495485999996</v>
      </c>
      <c r="D551" s="155">
        <v>595.06960683</v>
      </c>
      <c r="E551" s="155">
        <v>0</v>
      </c>
      <c r="F551" s="155">
        <v>55.939934639999997</v>
      </c>
      <c r="G551" s="155">
        <v>139.8498366</v>
      </c>
      <c r="H551" s="155">
        <v>279.69967321000001</v>
      </c>
      <c r="I551" s="155">
        <v>0</v>
      </c>
      <c r="J551" s="155">
        <v>307.66964052999998</v>
      </c>
      <c r="K551" s="155">
        <v>363.60957517000003</v>
      </c>
      <c r="L551" s="155">
        <v>419.54950981000002</v>
      </c>
    </row>
    <row r="552" spans="1:12" ht="12.75" customHeight="1" x14ac:dyDescent="0.2">
      <c r="A552" s="154" t="s">
        <v>163</v>
      </c>
      <c r="B552" s="154">
        <v>15</v>
      </c>
      <c r="C552" s="155">
        <v>594.04083516000003</v>
      </c>
      <c r="D552" s="155">
        <v>591.08540812000001</v>
      </c>
      <c r="E552" s="155">
        <v>0</v>
      </c>
      <c r="F552" s="155">
        <v>55.225340600000003</v>
      </c>
      <c r="G552" s="155">
        <v>138.06335149</v>
      </c>
      <c r="H552" s="155">
        <v>276.12670298</v>
      </c>
      <c r="I552" s="155">
        <v>0</v>
      </c>
      <c r="J552" s="155">
        <v>303.73937326999999</v>
      </c>
      <c r="K552" s="155">
        <v>358.96471387000003</v>
      </c>
      <c r="L552" s="155">
        <v>414.19005446</v>
      </c>
    </row>
    <row r="553" spans="1:12" ht="12.75" customHeight="1" x14ac:dyDescent="0.2">
      <c r="A553" s="154" t="s">
        <v>163</v>
      </c>
      <c r="B553" s="154">
        <v>16</v>
      </c>
      <c r="C553" s="155">
        <v>557.80199975000005</v>
      </c>
      <c r="D553" s="155">
        <v>555.02686542000004</v>
      </c>
      <c r="E553" s="155">
        <v>0</v>
      </c>
      <c r="F553" s="155">
        <v>54.56846152</v>
      </c>
      <c r="G553" s="155">
        <v>136.42115380000001</v>
      </c>
      <c r="H553" s="155">
        <v>272.84230760000003</v>
      </c>
      <c r="I553" s="155">
        <v>0</v>
      </c>
      <c r="J553" s="155">
        <v>300.12653835999998</v>
      </c>
      <c r="K553" s="155">
        <v>354.69499988000001</v>
      </c>
      <c r="L553" s="155">
        <v>409.26346139999998</v>
      </c>
    </row>
    <row r="554" spans="1:12" ht="12.75" customHeight="1" x14ac:dyDescent="0.2">
      <c r="A554" s="154" t="s">
        <v>163</v>
      </c>
      <c r="B554" s="154">
        <v>17</v>
      </c>
      <c r="C554" s="155">
        <v>564.56389043000001</v>
      </c>
      <c r="D554" s="155">
        <v>561.75511486000005</v>
      </c>
      <c r="E554" s="155">
        <v>0</v>
      </c>
      <c r="F554" s="155">
        <v>54.223276769999998</v>
      </c>
      <c r="G554" s="155">
        <v>135.55819192999999</v>
      </c>
      <c r="H554" s="155">
        <v>271.11638385999998</v>
      </c>
      <c r="I554" s="155">
        <v>0</v>
      </c>
      <c r="J554" s="155">
        <v>298.22802224999998</v>
      </c>
      <c r="K554" s="155">
        <v>352.45129902000002</v>
      </c>
      <c r="L554" s="155">
        <v>406.67457579000001</v>
      </c>
    </row>
    <row r="555" spans="1:12" ht="12.75" customHeight="1" x14ac:dyDescent="0.2">
      <c r="A555" s="154" t="s">
        <v>163</v>
      </c>
      <c r="B555" s="154">
        <v>18</v>
      </c>
      <c r="C555" s="155">
        <v>556.80424900000003</v>
      </c>
      <c r="D555" s="155">
        <v>554.03407861000005</v>
      </c>
      <c r="E555" s="155">
        <v>0</v>
      </c>
      <c r="F555" s="155">
        <v>53.639270349999997</v>
      </c>
      <c r="G555" s="155">
        <v>134.09817588000001</v>
      </c>
      <c r="H555" s="155">
        <v>268.19635176000003</v>
      </c>
      <c r="I555" s="155">
        <v>0</v>
      </c>
      <c r="J555" s="155">
        <v>295.01598694</v>
      </c>
      <c r="K555" s="155">
        <v>348.65525729000001</v>
      </c>
      <c r="L555" s="155">
        <v>402.29452764000001</v>
      </c>
    </row>
    <row r="556" spans="1:12" ht="12.75" customHeight="1" x14ac:dyDescent="0.2">
      <c r="A556" s="154" t="s">
        <v>163</v>
      </c>
      <c r="B556" s="154">
        <v>19</v>
      </c>
      <c r="C556" s="155">
        <v>495.13044687000001</v>
      </c>
      <c r="D556" s="155">
        <v>492.66711131</v>
      </c>
      <c r="E556" s="155">
        <v>0</v>
      </c>
      <c r="F556" s="155">
        <v>44.875866700000003</v>
      </c>
      <c r="G556" s="155">
        <v>112.18966675</v>
      </c>
      <c r="H556" s="155">
        <v>224.3793335</v>
      </c>
      <c r="I556" s="155">
        <v>0</v>
      </c>
      <c r="J556" s="155">
        <v>246.81726685000001</v>
      </c>
      <c r="K556" s="155">
        <v>291.69313355000003</v>
      </c>
      <c r="L556" s="155">
        <v>336.56900024999999</v>
      </c>
    </row>
    <row r="557" spans="1:12" ht="12.75" customHeight="1" x14ac:dyDescent="0.2">
      <c r="A557" s="154" t="s">
        <v>163</v>
      </c>
      <c r="B557" s="154">
        <v>20</v>
      </c>
      <c r="C557" s="155">
        <v>484.63663539999999</v>
      </c>
      <c r="D557" s="155">
        <v>482.22550785999999</v>
      </c>
      <c r="E557" s="155">
        <v>0</v>
      </c>
      <c r="F557" s="155">
        <v>44.96625031</v>
      </c>
      <c r="G557" s="155">
        <v>112.41562577000001</v>
      </c>
      <c r="H557" s="155">
        <v>224.83125154000001</v>
      </c>
      <c r="I557" s="155">
        <v>0</v>
      </c>
      <c r="J557" s="155">
        <v>247.31437668999999</v>
      </c>
      <c r="K557" s="155">
        <v>292.28062699999998</v>
      </c>
      <c r="L557" s="155">
        <v>337.24687731</v>
      </c>
    </row>
    <row r="558" spans="1:12" ht="12.75" customHeight="1" x14ac:dyDescent="0.2">
      <c r="A558" s="154" t="s">
        <v>163</v>
      </c>
      <c r="B558" s="154">
        <v>21</v>
      </c>
      <c r="C558" s="155">
        <v>480.47297823000002</v>
      </c>
      <c r="D558" s="155">
        <v>478.08256540000002</v>
      </c>
      <c r="E558" s="155">
        <v>0</v>
      </c>
      <c r="F558" s="155">
        <v>46.932806650000003</v>
      </c>
      <c r="G558" s="155">
        <v>117.33201662</v>
      </c>
      <c r="H558" s="155">
        <v>234.66403324000001</v>
      </c>
      <c r="I558" s="155">
        <v>0</v>
      </c>
      <c r="J558" s="155">
        <v>258.13043656000002</v>
      </c>
      <c r="K558" s="155">
        <v>305.06324321</v>
      </c>
      <c r="L558" s="155">
        <v>351.99604986000003</v>
      </c>
    </row>
    <row r="559" spans="1:12" ht="12.75" customHeight="1" x14ac:dyDescent="0.2">
      <c r="A559" s="154" t="s">
        <v>163</v>
      </c>
      <c r="B559" s="154">
        <v>22</v>
      </c>
      <c r="C559" s="155">
        <v>466.91437314000001</v>
      </c>
      <c r="D559" s="155">
        <v>464.59141605999997</v>
      </c>
      <c r="E559" s="155">
        <v>0</v>
      </c>
      <c r="F559" s="155">
        <v>47.009549270000001</v>
      </c>
      <c r="G559" s="155">
        <v>117.52387318</v>
      </c>
      <c r="H559" s="155">
        <v>235.04774635999999</v>
      </c>
      <c r="I559" s="155">
        <v>0</v>
      </c>
      <c r="J559" s="155">
        <v>258.55252099</v>
      </c>
      <c r="K559" s="155">
        <v>305.56207025999998</v>
      </c>
      <c r="L559" s="155">
        <v>352.57161953000002</v>
      </c>
    </row>
    <row r="560" spans="1:12" ht="12.75" customHeight="1" x14ac:dyDescent="0.2">
      <c r="A560" s="154" t="s">
        <v>163</v>
      </c>
      <c r="B560" s="154">
        <v>23</v>
      </c>
      <c r="C560" s="155">
        <v>450.72343740999997</v>
      </c>
      <c r="D560" s="155">
        <v>448.48103225</v>
      </c>
      <c r="E560" s="155">
        <v>0</v>
      </c>
      <c r="F560" s="155">
        <v>46.567425309999997</v>
      </c>
      <c r="G560" s="155">
        <v>116.41856328</v>
      </c>
      <c r="H560" s="155">
        <v>232.83712654999999</v>
      </c>
      <c r="I560" s="155">
        <v>0</v>
      </c>
      <c r="J560" s="155">
        <v>256.12083920999999</v>
      </c>
      <c r="K560" s="155">
        <v>302.68826452000002</v>
      </c>
      <c r="L560" s="155">
        <v>349.25568982999999</v>
      </c>
    </row>
    <row r="561" spans="1:12" ht="12.75" customHeight="1" x14ac:dyDescent="0.2">
      <c r="A561" s="154" t="s">
        <v>163</v>
      </c>
      <c r="B561" s="154">
        <v>24</v>
      </c>
      <c r="C561" s="155">
        <v>514.56945499999995</v>
      </c>
      <c r="D561" s="155">
        <v>512.00940795999998</v>
      </c>
      <c r="E561" s="155">
        <v>0</v>
      </c>
      <c r="F561" s="155">
        <v>52.748732240000002</v>
      </c>
      <c r="G561" s="155">
        <v>131.87183059</v>
      </c>
      <c r="H561" s="155">
        <v>263.74366118</v>
      </c>
      <c r="I561" s="155">
        <v>0</v>
      </c>
      <c r="J561" s="155">
        <v>290.11802728999999</v>
      </c>
      <c r="K561" s="155">
        <v>342.86675953000002</v>
      </c>
      <c r="L561" s="155">
        <v>395.61549176</v>
      </c>
    </row>
    <row r="562" spans="1:12" ht="12.75" customHeight="1" x14ac:dyDescent="0.2">
      <c r="A562" s="154" t="s">
        <v>164</v>
      </c>
      <c r="B562" s="154">
        <v>1</v>
      </c>
      <c r="C562" s="155">
        <v>546.79328895000003</v>
      </c>
      <c r="D562" s="155">
        <v>544.07292432999998</v>
      </c>
      <c r="E562" s="155">
        <v>0</v>
      </c>
      <c r="F562" s="155">
        <v>58.873298200000001</v>
      </c>
      <c r="G562" s="155">
        <v>147.18324548999999</v>
      </c>
      <c r="H562" s="155">
        <v>294.36649097999998</v>
      </c>
      <c r="I562" s="155">
        <v>0</v>
      </c>
      <c r="J562" s="155">
        <v>323.80314007999999</v>
      </c>
      <c r="K562" s="155">
        <v>382.67643827000001</v>
      </c>
      <c r="L562" s="155">
        <v>441.54973647000003</v>
      </c>
    </row>
    <row r="563" spans="1:12" ht="12.75" customHeight="1" x14ac:dyDescent="0.2">
      <c r="A563" s="154" t="s">
        <v>164</v>
      </c>
      <c r="B563" s="154">
        <v>2</v>
      </c>
      <c r="C563" s="155">
        <v>617.00184191999995</v>
      </c>
      <c r="D563" s="155">
        <v>613.93218101000002</v>
      </c>
      <c r="E563" s="155">
        <v>0</v>
      </c>
      <c r="F563" s="155">
        <v>64.161931859999996</v>
      </c>
      <c r="G563" s="155">
        <v>160.40482965000001</v>
      </c>
      <c r="H563" s="155">
        <v>320.80965930000002</v>
      </c>
      <c r="I563" s="155">
        <v>0</v>
      </c>
      <c r="J563" s="155">
        <v>352.89062522</v>
      </c>
      <c r="K563" s="155">
        <v>417.05255707999999</v>
      </c>
      <c r="L563" s="155">
        <v>481.21448894000002</v>
      </c>
    </row>
    <row r="564" spans="1:12" ht="12.75" customHeight="1" x14ac:dyDescent="0.2">
      <c r="A564" s="154" t="s">
        <v>164</v>
      </c>
      <c r="B564" s="154">
        <v>3</v>
      </c>
      <c r="C564" s="155">
        <v>642.41476434000003</v>
      </c>
      <c r="D564" s="155">
        <v>639.21867098999996</v>
      </c>
      <c r="E564" s="155">
        <v>0</v>
      </c>
      <c r="F564" s="155">
        <v>68.088092970000005</v>
      </c>
      <c r="G564" s="155">
        <v>170.22023243000001</v>
      </c>
      <c r="H564" s="155">
        <v>340.44046486000002</v>
      </c>
      <c r="I564" s="155">
        <v>0</v>
      </c>
      <c r="J564" s="155">
        <v>374.48451133999998</v>
      </c>
      <c r="K564" s="155">
        <v>442.57260430999997</v>
      </c>
      <c r="L564" s="155">
        <v>510.66069728000002</v>
      </c>
    </row>
    <row r="565" spans="1:12" ht="12.75" customHeight="1" x14ac:dyDescent="0.2">
      <c r="A565" s="154" t="s">
        <v>164</v>
      </c>
      <c r="B565" s="154">
        <v>4</v>
      </c>
      <c r="C565" s="155">
        <v>649.05097751999995</v>
      </c>
      <c r="D565" s="155">
        <v>645.82186818000002</v>
      </c>
      <c r="E565" s="155">
        <v>0</v>
      </c>
      <c r="F565" s="155">
        <v>67.159625969999993</v>
      </c>
      <c r="G565" s="155">
        <v>167.89906492</v>
      </c>
      <c r="H565" s="155">
        <v>335.79812984</v>
      </c>
      <c r="I565" s="155">
        <v>0</v>
      </c>
      <c r="J565" s="155">
        <v>369.37794281999999</v>
      </c>
      <c r="K565" s="155">
        <v>436.53756879000002</v>
      </c>
      <c r="L565" s="155">
        <v>503.69719476</v>
      </c>
    </row>
    <row r="566" spans="1:12" ht="12.75" customHeight="1" x14ac:dyDescent="0.2">
      <c r="A566" s="154" t="s">
        <v>164</v>
      </c>
      <c r="B566" s="154">
        <v>5</v>
      </c>
      <c r="C566" s="155">
        <v>639.50754026000004</v>
      </c>
      <c r="D566" s="155">
        <v>636.32591071000002</v>
      </c>
      <c r="E566" s="155">
        <v>0</v>
      </c>
      <c r="F566" s="155">
        <v>67.214885530000004</v>
      </c>
      <c r="G566" s="155">
        <v>168.03721383000001</v>
      </c>
      <c r="H566" s="155">
        <v>336.07442766000003</v>
      </c>
      <c r="I566" s="155">
        <v>0</v>
      </c>
      <c r="J566" s="155">
        <v>369.68187042</v>
      </c>
      <c r="K566" s="155">
        <v>436.89675595</v>
      </c>
      <c r="L566" s="155">
        <v>504.11164148</v>
      </c>
    </row>
    <row r="567" spans="1:12" ht="12.75" customHeight="1" x14ac:dyDescent="0.2">
      <c r="A567" s="154" t="s">
        <v>164</v>
      </c>
      <c r="B567" s="154">
        <v>6</v>
      </c>
      <c r="C567" s="155">
        <v>652.07289976000004</v>
      </c>
      <c r="D567" s="155">
        <v>648.82875597999998</v>
      </c>
      <c r="E567" s="155">
        <v>0</v>
      </c>
      <c r="F567" s="155">
        <v>67.272206659999995</v>
      </c>
      <c r="G567" s="155">
        <v>168.18051664999999</v>
      </c>
      <c r="H567" s="155">
        <v>336.36103329999997</v>
      </c>
      <c r="I567" s="155">
        <v>0</v>
      </c>
      <c r="J567" s="155">
        <v>369.99713663</v>
      </c>
      <c r="K567" s="155">
        <v>437.26934328999999</v>
      </c>
      <c r="L567" s="155">
        <v>504.54154994999999</v>
      </c>
    </row>
    <row r="568" spans="1:12" ht="12.75" customHeight="1" x14ac:dyDescent="0.2">
      <c r="A568" s="154" t="s">
        <v>164</v>
      </c>
      <c r="B568" s="154">
        <v>7</v>
      </c>
      <c r="C568" s="155">
        <v>677.55229039999995</v>
      </c>
      <c r="D568" s="155">
        <v>674.18138348000002</v>
      </c>
      <c r="E568" s="155">
        <v>0</v>
      </c>
      <c r="F568" s="155">
        <v>66.274304909999998</v>
      </c>
      <c r="G568" s="155">
        <v>165.68576227</v>
      </c>
      <c r="H568" s="155">
        <v>331.37152452999999</v>
      </c>
      <c r="I568" s="155">
        <v>0</v>
      </c>
      <c r="J568" s="155">
        <v>364.50867698000002</v>
      </c>
      <c r="K568" s="155">
        <v>430.78298188999997</v>
      </c>
      <c r="L568" s="155">
        <v>497.05728679999999</v>
      </c>
    </row>
    <row r="569" spans="1:12" ht="12.75" customHeight="1" x14ac:dyDescent="0.2">
      <c r="A569" s="154" t="s">
        <v>164</v>
      </c>
      <c r="B569" s="154">
        <v>8</v>
      </c>
      <c r="C569" s="155">
        <v>652.50258295000003</v>
      </c>
      <c r="D569" s="155">
        <v>649.25630144000002</v>
      </c>
      <c r="E569" s="155">
        <v>0</v>
      </c>
      <c r="F569" s="155">
        <v>61.198045110000002</v>
      </c>
      <c r="G569" s="155">
        <v>152.99511278</v>
      </c>
      <c r="H569" s="155">
        <v>305.99022557000001</v>
      </c>
      <c r="I569" s="155">
        <v>0</v>
      </c>
      <c r="J569" s="155">
        <v>336.58924811999998</v>
      </c>
      <c r="K569" s="155">
        <v>397.78729322999999</v>
      </c>
      <c r="L569" s="155">
        <v>458.98533835000001</v>
      </c>
    </row>
    <row r="570" spans="1:12" ht="12.75" customHeight="1" x14ac:dyDescent="0.2">
      <c r="A570" s="154" t="s">
        <v>164</v>
      </c>
      <c r="B570" s="154">
        <v>9</v>
      </c>
      <c r="C570" s="155">
        <v>691.01537468000004</v>
      </c>
      <c r="D570" s="155">
        <v>687.57748723999998</v>
      </c>
      <c r="E570" s="155">
        <v>0</v>
      </c>
      <c r="F570" s="155">
        <v>67.096857740000004</v>
      </c>
      <c r="G570" s="155">
        <v>167.74214434999999</v>
      </c>
      <c r="H570" s="155">
        <v>335.48428870999999</v>
      </c>
      <c r="I570" s="155">
        <v>0</v>
      </c>
      <c r="J570" s="155">
        <v>369.03271758</v>
      </c>
      <c r="K570" s="155">
        <v>436.12957532000001</v>
      </c>
      <c r="L570" s="155">
        <v>503.22643305999998</v>
      </c>
    </row>
    <row r="571" spans="1:12" ht="12.75" customHeight="1" x14ac:dyDescent="0.2">
      <c r="A571" s="154" t="s">
        <v>164</v>
      </c>
      <c r="B571" s="154">
        <v>10</v>
      </c>
      <c r="C571" s="155">
        <v>479.80870713000002</v>
      </c>
      <c r="D571" s="155">
        <v>477.42159913</v>
      </c>
      <c r="E571" s="155">
        <v>0</v>
      </c>
      <c r="F571" s="155">
        <v>47.708848330000002</v>
      </c>
      <c r="G571" s="155">
        <v>119.27212083000001</v>
      </c>
      <c r="H571" s="155">
        <v>238.54424166000001</v>
      </c>
      <c r="I571" s="155">
        <v>0</v>
      </c>
      <c r="J571" s="155">
        <v>262.39866582000002</v>
      </c>
      <c r="K571" s="155">
        <v>310.10751414999999</v>
      </c>
      <c r="L571" s="155">
        <v>357.81636248000001</v>
      </c>
    </row>
    <row r="572" spans="1:12" ht="12.75" customHeight="1" x14ac:dyDescent="0.2">
      <c r="A572" s="154" t="s">
        <v>164</v>
      </c>
      <c r="B572" s="154">
        <v>11</v>
      </c>
      <c r="C572" s="155">
        <v>442.10879143</v>
      </c>
      <c r="D572" s="155">
        <v>439.90924519999999</v>
      </c>
      <c r="E572" s="155">
        <v>0</v>
      </c>
      <c r="F572" s="155">
        <v>45.948064350000003</v>
      </c>
      <c r="G572" s="155">
        <v>114.87016087000001</v>
      </c>
      <c r="H572" s="155">
        <v>229.74032174999999</v>
      </c>
      <c r="I572" s="155">
        <v>0</v>
      </c>
      <c r="J572" s="155">
        <v>252.71435392000001</v>
      </c>
      <c r="K572" s="155">
        <v>298.66241826999999</v>
      </c>
      <c r="L572" s="155">
        <v>344.61048262000003</v>
      </c>
    </row>
    <row r="573" spans="1:12" ht="12.75" customHeight="1" x14ac:dyDescent="0.2">
      <c r="A573" s="154" t="s">
        <v>164</v>
      </c>
      <c r="B573" s="154">
        <v>12</v>
      </c>
      <c r="C573" s="155">
        <v>427.18530213000003</v>
      </c>
      <c r="D573" s="155">
        <v>425.06000211999998</v>
      </c>
      <c r="E573" s="155">
        <v>0</v>
      </c>
      <c r="F573" s="155">
        <v>44.737498010000003</v>
      </c>
      <c r="G573" s="155">
        <v>111.84374502</v>
      </c>
      <c r="H573" s="155">
        <v>223.68749005000001</v>
      </c>
      <c r="I573" s="155">
        <v>0</v>
      </c>
      <c r="J573" s="155">
        <v>246.05623904999999</v>
      </c>
      <c r="K573" s="155">
        <v>290.79373706000001</v>
      </c>
      <c r="L573" s="155">
        <v>335.53123506999998</v>
      </c>
    </row>
    <row r="574" spans="1:12" ht="12.75" customHeight="1" x14ac:dyDescent="0.2">
      <c r="A574" s="154" t="s">
        <v>164</v>
      </c>
      <c r="B574" s="154">
        <v>13</v>
      </c>
      <c r="C574" s="155">
        <v>440.16438654000001</v>
      </c>
      <c r="D574" s="155">
        <v>437.97451396999998</v>
      </c>
      <c r="E574" s="155">
        <v>0</v>
      </c>
      <c r="F574" s="155">
        <v>44.14494183</v>
      </c>
      <c r="G574" s="155">
        <v>110.36235458</v>
      </c>
      <c r="H574" s="155">
        <v>220.72470915</v>
      </c>
      <c r="I574" s="155">
        <v>0</v>
      </c>
      <c r="J574" s="155">
        <v>242.79718007</v>
      </c>
      <c r="K574" s="155">
        <v>286.94212190000002</v>
      </c>
      <c r="L574" s="155">
        <v>331.08706373000001</v>
      </c>
    </row>
    <row r="575" spans="1:12" ht="12.75" customHeight="1" x14ac:dyDescent="0.2">
      <c r="A575" s="154" t="s">
        <v>164</v>
      </c>
      <c r="B575" s="154">
        <v>14</v>
      </c>
      <c r="C575" s="155">
        <v>476.01238596000002</v>
      </c>
      <c r="D575" s="155">
        <v>473.64416512999998</v>
      </c>
      <c r="E575" s="155">
        <v>0</v>
      </c>
      <c r="F575" s="155">
        <v>45.262394389999997</v>
      </c>
      <c r="G575" s="155">
        <v>113.15598598</v>
      </c>
      <c r="H575" s="155">
        <v>226.31197195999999</v>
      </c>
      <c r="I575" s="155">
        <v>0</v>
      </c>
      <c r="J575" s="155">
        <v>248.94316914999999</v>
      </c>
      <c r="K575" s="155">
        <v>294.20556354000001</v>
      </c>
      <c r="L575" s="155">
        <v>339.46795793000001</v>
      </c>
    </row>
    <row r="576" spans="1:12" ht="12.75" customHeight="1" x14ac:dyDescent="0.2">
      <c r="A576" s="154" t="s">
        <v>164</v>
      </c>
      <c r="B576" s="154">
        <v>15</v>
      </c>
      <c r="C576" s="155">
        <v>487.42829548999998</v>
      </c>
      <c r="D576" s="155">
        <v>485.00327908999998</v>
      </c>
      <c r="E576" s="155">
        <v>0</v>
      </c>
      <c r="F576" s="155">
        <v>44.700474409999998</v>
      </c>
      <c r="G576" s="155">
        <v>111.75118602000001</v>
      </c>
      <c r="H576" s="155">
        <v>223.50237204999999</v>
      </c>
      <c r="I576" s="155">
        <v>0</v>
      </c>
      <c r="J576" s="155">
        <v>245.85260925</v>
      </c>
      <c r="K576" s="155">
        <v>290.55308366000003</v>
      </c>
      <c r="L576" s="155">
        <v>335.25355807</v>
      </c>
    </row>
    <row r="577" spans="1:12" ht="12.75" customHeight="1" x14ac:dyDescent="0.2">
      <c r="A577" s="154" t="s">
        <v>164</v>
      </c>
      <c r="B577" s="154">
        <v>16</v>
      </c>
      <c r="C577" s="155">
        <v>435.79997625999999</v>
      </c>
      <c r="D577" s="155">
        <v>433.63181716999998</v>
      </c>
      <c r="E577" s="155">
        <v>0</v>
      </c>
      <c r="F577" s="155">
        <v>44.248262480000001</v>
      </c>
      <c r="G577" s="155">
        <v>110.62065619000001</v>
      </c>
      <c r="H577" s="155">
        <v>221.24131238000001</v>
      </c>
      <c r="I577" s="155">
        <v>0</v>
      </c>
      <c r="J577" s="155">
        <v>243.36544361</v>
      </c>
      <c r="K577" s="155">
        <v>287.61370608999999</v>
      </c>
      <c r="L577" s="155">
        <v>331.86196855999998</v>
      </c>
    </row>
    <row r="578" spans="1:12" ht="12.75" customHeight="1" x14ac:dyDescent="0.2">
      <c r="A578" s="154" t="s">
        <v>164</v>
      </c>
      <c r="B578" s="154">
        <v>17</v>
      </c>
      <c r="C578" s="155">
        <v>463.20540227999999</v>
      </c>
      <c r="D578" s="155">
        <v>460.90089778999999</v>
      </c>
      <c r="E578" s="155">
        <v>0</v>
      </c>
      <c r="F578" s="155">
        <v>44.479680350000002</v>
      </c>
      <c r="G578" s="155">
        <v>111.19920088000001</v>
      </c>
      <c r="H578" s="155">
        <v>222.39840175</v>
      </c>
      <c r="I578" s="155">
        <v>0</v>
      </c>
      <c r="J578" s="155">
        <v>244.63824192999999</v>
      </c>
      <c r="K578" s="155">
        <v>289.11792228000002</v>
      </c>
      <c r="L578" s="155">
        <v>333.59760262999998</v>
      </c>
    </row>
    <row r="579" spans="1:12" ht="12.75" customHeight="1" x14ac:dyDescent="0.2">
      <c r="A579" s="154" t="s">
        <v>164</v>
      </c>
      <c r="B579" s="154">
        <v>18</v>
      </c>
      <c r="C579" s="155">
        <v>460.67202126000001</v>
      </c>
      <c r="D579" s="155">
        <v>458.38012065999999</v>
      </c>
      <c r="E579" s="155">
        <v>0</v>
      </c>
      <c r="F579" s="155">
        <v>44.127446519999999</v>
      </c>
      <c r="G579" s="155">
        <v>110.3186163</v>
      </c>
      <c r="H579" s="155">
        <v>220.6372326</v>
      </c>
      <c r="I579" s="155">
        <v>0</v>
      </c>
      <c r="J579" s="155">
        <v>242.70095585999999</v>
      </c>
      <c r="K579" s="155">
        <v>286.82840238</v>
      </c>
      <c r="L579" s="155">
        <v>330.95584889999998</v>
      </c>
    </row>
    <row r="580" spans="1:12" ht="12.75" customHeight="1" x14ac:dyDescent="0.2">
      <c r="A580" s="154" t="s">
        <v>164</v>
      </c>
      <c r="B580" s="154">
        <v>19</v>
      </c>
      <c r="C580" s="155">
        <v>442.18845520999997</v>
      </c>
      <c r="D580" s="155">
        <v>439.98851265000002</v>
      </c>
      <c r="E580" s="155">
        <v>0</v>
      </c>
      <c r="F580" s="155">
        <v>43.984947380000001</v>
      </c>
      <c r="G580" s="155">
        <v>109.96236845</v>
      </c>
      <c r="H580" s="155">
        <v>219.92473688999999</v>
      </c>
      <c r="I580" s="155">
        <v>0</v>
      </c>
      <c r="J580" s="155">
        <v>241.91721057999999</v>
      </c>
      <c r="K580" s="155">
        <v>285.90215796000001</v>
      </c>
      <c r="L580" s="155">
        <v>329.88710534000001</v>
      </c>
    </row>
    <row r="581" spans="1:12" ht="12.75" customHeight="1" x14ac:dyDescent="0.2">
      <c r="A581" s="154" t="s">
        <v>164</v>
      </c>
      <c r="B581" s="154">
        <v>20</v>
      </c>
      <c r="C581" s="155">
        <v>420.02459090000002</v>
      </c>
      <c r="D581" s="155">
        <v>417.93491632000001</v>
      </c>
      <c r="E581" s="155">
        <v>0</v>
      </c>
      <c r="F581" s="155">
        <v>43.870902309999998</v>
      </c>
      <c r="G581" s="155">
        <v>109.67725577</v>
      </c>
      <c r="H581" s="155">
        <v>219.35451154</v>
      </c>
      <c r="I581" s="155">
        <v>0</v>
      </c>
      <c r="J581" s="155">
        <v>241.28996269000001</v>
      </c>
      <c r="K581" s="155">
        <v>285.160865</v>
      </c>
      <c r="L581" s="155">
        <v>329.03176731000002</v>
      </c>
    </row>
    <row r="582" spans="1:12" ht="12.75" customHeight="1" x14ac:dyDescent="0.2">
      <c r="A582" s="154" t="s">
        <v>164</v>
      </c>
      <c r="B582" s="154">
        <v>21</v>
      </c>
      <c r="C582" s="155">
        <v>440.05143507999998</v>
      </c>
      <c r="D582" s="155">
        <v>437.86212446000002</v>
      </c>
      <c r="E582" s="155">
        <v>0</v>
      </c>
      <c r="F582" s="155">
        <v>45.793825179999999</v>
      </c>
      <c r="G582" s="155">
        <v>114.48456295</v>
      </c>
      <c r="H582" s="155">
        <v>228.96912589999999</v>
      </c>
      <c r="I582" s="155">
        <v>0</v>
      </c>
      <c r="J582" s="155">
        <v>251.86603848999999</v>
      </c>
      <c r="K582" s="155">
        <v>297.65986366999999</v>
      </c>
      <c r="L582" s="155">
        <v>343.45368884999999</v>
      </c>
    </row>
    <row r="583" spans="1:12" ht="12.75" customHeight="1" x14ac:dyDescent="0.2">
      <c r="A583" s="154" t="s">
        <v>164</v>
      </c>
      <c r="B583" s="154">
        <v>22</v>
      </c>
      <c r="C583" s="155">
        <v>454.10785102</v>
      </c>
      <c r="D583" s="155">
        <v>451.84860798</v>
      </c>
      <c r="E583" s="155">
        <v>0</v>
      </c>
      <c r="F583" s="155">
        <v>46.512623050000002</v>
      </c>
      <c r="G583" s="155">
        <v>116.28155762999999</v>
      </c>
      <c r="H583" s="155">
        <v>232.56311525999999</v>
      </c>
      <c r="I583" s="155">
        <v>0</v>
      </c>
      <c r="J583" s="155">
        <v>255.81942677999999</v>
      </c>
      <c r="K583" s="155">
        <v>302.33204983000002</v>
      </c>
      <c r="L583" s="155">
        <v>348.84467288000002</v>
      </c>
    </row>
    <row r="584" spans="1:12" ht="12.75" customHeight="1" x14ac:dyDescent="0.2">
      <c r="A584" s="154" t="s">
        <v>164</v>
      </c>
      <c r="B584" s="154">
        <v>23</v>
      </c>
      <c r="C584" s="155">
        <v>518.57961578000004</v>
      </c>
      <c r="D584" s="155">
        <v>515.99961769000004</v>
      </c>
      <c r="E584" s="155">
        <v>0</v>
      </c>
      <c r="F584" s="155">
        <v>54.525077969999998</v>
      </c>
      <c r="G584" s="155">
        <v>136.31269491</v>
      </c>
      <c r="H584" s="155">
        <v>272.62538983000002</v>
      </c>
      <c r="I584" s="155">
        <v>0</v>
      </c>
      <c r="J584" s="155">
        <v>299.88792881000001</v>
      </c>
      <c r="K584" s="155">
        <v>354.41300676999998</v>
      </c>
      <c r="L584" s="155">
        <v>408.93808474000002</v>
      </c>
    </row>
    <row r="585" spans="1:12" ht="12.75" customHeight="1" x14ac:dyDescent="0.2">
      <c r="A585" s="154" t="s">
        <v>164</v>
      </c>
      <c r="B585" s="154">
        <v>24</v>
      </c>
      <c r="C585" s="155">
        <v>511.14593717000002</v>
      </c>
      <c r="D585" s="155">
        <v>508.60292256000002</v>
      </c>
      <c r="E585" s="155">
        <v>0</v>
      </c>
      <c r="F585" s="155">
        <v>51.724184899999997</v>
      </c>
      <c r="G585" s="155">
        <v>129.31046223999999</v>
      </c>
      <c r="H585" s="155">
        <v>258.62092448999999</v>
      </c>
      <c r="I585" s="155">
        <v>0</v>
      </c>
      <c r="J585" s="155">
        <v>284.48301693000002</v>
      </c>
      <c r="K585" s="155">
        <v>336.20720182999997</v>
      </c>
      <c r="L585" s="155">
        <v>387.93138672999999</v>
      </c>
    </row>
    <row r="586" spans="1:12" ht="12.75" customHeight="1" x14ac:dyDescent="0.2">
      <c r="A586" s="154" t="s">
        <v>165</v>
      </c>
      <c r="B586" s="154">
        <v>1</v>
      </c>
      <c r="C586" s="155">
        <v>588.25077611999995</v>
      </c>
      <c r="D586" s="155">
        <v>585.32415533999995</v>
      </c>
      <c r="E586" s="155">
        <v>0</v>
      </c>
      <c r="F586" s="155">
        <v>60.772864259999999</v>
      </c>
      <c r="G586" s="155">
        <v>151.93216064000001</v>
      </c>
      <c r="H586" s="155">
        <v>303.86432129000002</v>
      </c>
      <c r="I586" s="155">
        <v>0</v>
      </c>
      <c r="J586" s="155">
        <v>334.25075341000002</v>
      </c>
      <c r="K586" s="155">
        <v>395.02361767000002</v>
      </c>
      <c r="L586" s="155">
        <v>455.79648193000003</v>
      </c>
    </row>
    <row r="587" spans="1:12" ht="12.75" customHeight="1" x14ac:dyDescent="0.2">
      <c r="A587" s="154" t="s">
        <v>165</v>
      </c>
      <c r="B587" s="154">
        <v>2</v>
      </c>
      <c r="C587" s="155">
        <v>642.94528106999996</v>
      </c>
      <c r="D587" s="155">
        <v>639.74654833</v>
      </c>
      <c r="E587" s="155">
        <v>0</v>
      </c>
      <c r="F587" s="155">
        <v>67.10234973</v>
      </c>
      <c r="G587" s="155">
        <v>167.75587432</v>
      </c>
      <c r="H587" s="155">
        <v>335.51174864000001</v>
      </c>
      <c r="I587" s="155">
        <v>0</v>
      </c>
      <c r="J587" s="155">
        <v>369.06292350000001</v>
      </c>
      <c r="K587" s="155">
        <v>436.16527323000003</v>
      </c>
      <c r="L587" s="155">
        <v>503.26762295999998</v>
      </c>
    </row>
    <row r="588" spans="1:12" ht="12.75" customHeight="1" x14ac:dyDescent="0.2">
      <c r="A588" s="154" t="s">
        <v>165</v>
      </c>
      <c r="B588" s="154">
        <v>3</v>
      </c>
      <c r="C588" s="155">
        <v>637.94774743000005</v>
      </c>
      <c r="D588" s="155">
        <v>634.77387804</v>
      </c>
      <c r="E588" s="155">
        <v>0</v>
      </c>
      <c r="F588" s="155">
        <v>68.875167660000002</v>
      </c>
      <c r="G588" s="155">
        <v>172.18791915</v>
      </c>
      <c r="H588" s="155">
        <v>344.3758383</v>
      </c>
      <c r="I588" s="155">
        <v>0</v>
      </c>
      <c r="J588" s="155">
        <v>378.81342211999998</v>
      </c>
      <c r="K588" s="155">
        <v>447.68858977999997</v>
      </c>
      <c r="L588" s="155">
        <v>516.56375744000002</v>
      </c>
    </row>
    <row r="589" spans="1:12" ht="12.75" customHeight="1" x14ac:dyDescent="0.2">
      <c r="A589" s="154" t="s">
        <v>165</v>
      </c>
      <c r="B589" s="154">
        <v>4</v>
      </c>
      <c r="C589" s="155">
        <v>645.92719785999998</v>
      </c>
      <c r="D589" s="155">
        <v>642.71362970999996</v>
      </c>
      <c r="E589" s="155">
        <v>0</v>
      </c>
      <c r="F589" s="155">
        <v>69.844544099999993</v>
      </c>
      <c r="G589" s="155">
        <v>174.61136024000001</v>
      </c>
      <c r="H589" s="155">
        <v>349.22272048000002</v>
      </c>
      <c r="I589" s="155">
        <v>0</v>
      </c>
      <c r="J589" s="155">
        <v>384.14499253000002</v>
      </c>
      <c r="K589" s="155">
        <v>453.98953662000002</v>
      </c>
      <c r="L589" s="155">
        <v>523.83408071999997</v>
      </c>
    </row>
    <row r="590" spans="1:12" ht="12.75" customHeight="1" x14ac:dyDescent="0.2">
      <c r="A590" s="154" t="s">
        <v>165</v>
      </c>
      <c r="B590" s="154">
        <v>5</v>
      </c>
      <c r="C590" s="155">
        <v>627.49222803999999</v>
      </c>
      <c r="D590" s="155">
        <v>624.37037615999998</v>
      </c>
      <c r="E590" s="155">
        <v>0</v>
      </c>
      <c r="F590" s="155">
        <v>68.234762540000006</v>
      </c>
      <c r="G590" s="155">
        <v>170.58690634000001</v>
      </c>
      <c r="H590" s="155">
        <v>341.17381268999998</v>
      </c>
      <c r="I590" s="155">
        <v>0</v>
      </c>
      <c r="J590" s="155">
        <v>375.29119394999998</v>
      </c>
      <c r="K590" s="155">
        <v>443.52595649</v>
      </c>
      <c r="L590" s="155">
        <v>511.76071903000002</v>
      </c>
    </row>
    <row r="591" spans="1:12" ht="12.75" customHeight="1" x14ac:dyDescent="0.2">
      <c r="A591" s="154" t="s">
        <v>165</v>
      </c>
      <c r="B591" s="154">
        <v>6</v>
      </c>
      <c r="C591" s="155">
        <v>672.43868705</v>
      </c>
      <c r="D591" s="155">
        <v>669.09322095000005</v>
      </c>
      <c r="E591" s="155">
        <v>0</v>
      </c>
      <c r="F591" s="155">
        <v>67.669902239999999</v>
      </c>
      <c r="G591" s="155">
        <v>169.17475561000001</v>
      </c>
      <c r="H591" s="155">
        <v>338.34951121</v>
      </c>
      <c r="I591" s="155">
        <v>0</v>
      </c>
      <c r="J591" s="155">
        <v>372.18446232999997</v>
      </c>
      <c r="K591" s="155">
        <v>439.85436456999997</v>
      </c>
      <c r="L591" s="155">
        <v>507.52426681999998</v>
      </c>
    </row>
    <row r="592" spans="1:12" ht="12.75" customHeight="1" x14ac:dyDescent="0.2">
      <c r="A592" s="154" t="s">
        <v>165</v>
      </c>
      <c r="B592" s="154">
        <v>7</v>
      </c>
      <c r="C592" s="155">
        <v>617.13024669000004</v>
      </c>
      <c r="D592" s="155">
        <v>614.05994696000005</v>
      </c>
      <c r="E592" s="155">
        <v>0</v>
      </c>
      <c r="F592" s="155">
        <v>63.544590159999998</v>
      </c>
      <c r="G592" s="155">
        <v>158.86147539999999</v>
      </c>
      <c r="H592" s="155">
        <v>317.72295079000003</v>
      </c>
      <c r="I592" s="155">
        <v>0</v>
      </c>
      <c r="J592" s="155">
        <v>349.49524587000002</v>
      </c>
      <c r="K592" s="155">
        <v>413.03983603</v>
      </c>
      <c r="L592" s="155">
        <v>476.58442618999999</v>
      </c>
    </row>
    <row r="593" spans="1:12" ht="12.75" customHeight="1" x14ac:dyDescent="0.2">
      <c r="A593" s="154" t="s">
        <v>165</v>
      </c>
      <c r="B593" s="154">
        <v>8</v>
      </c>
      <c r="C593" s="155">
        <v>599.72624173999998</v>
      </c>
      <c r="D593" s="155">
        <v>596.74252908999995</v>
      </c>
      <c r="E593" s="155">
        <v>0</v>
      </c>
      <c r="F593" s="155">
        <v>60.373326290000001</v>
      </c>
      <c r="G593" s="155">
        <v>150.93331572</v>
      </c>
      <c r="H593" s="155">
        <v>301.86663142999998</v>
      </c>
      <c r="I593" s="155">
        <v>0</v>
      </c>
      <c r="J593" s="155">
        <v>332.05329456999999</v>
      </c>
      <c r="K593" s="155">
        <v>392.42662086000001</v>
      </c>
      <c r="L593" s="155">
        <v>452.79994714999998</v>
      </c>
    </row>
    <row r="594" spans="1:12" ht="12.75" customHeight="1" x14ac:dyDescent="0.2">
      <c r="A594" s="154" t="s">
        <v>165</v>
      </c>
      <c r="B594" s="154">
        <v>9</v>
      </c>
      <c r="C594" s="155">
        <v>527.36033945999998</v>
      </c>
      <c r="D594" s="155">
        <v>524.73665617999995</v>
      </c>
      <c r="E594" s="155">
        <v>0</v>
      </c>
      <c r="F594" s="155">
        <v>53.271567259999998</v>
      </c>
      <c r="G594" s="155">
        <v>133.17891815999999</v>
      </c>
      <c r="H594" s="155">
        <v>266.35783631999999</v>
      </c>
      <c r="I594" s="155">
        <v>0</v>
      </c>
      <c r="J594" s="155">
        <v>292.99361994999998</v>
      </c>
      <c r="K594" s="155">
        <v>346.26518721000002</v>
      </c>
      <c r="L594" s="155">
        <v>399.53675447000001</v>
      </c>
    </row>
    <row r="595" spans="1:12" ht="12.75" customHeight="1" x14ac:dyDescent="0.2">
      <c r="A595" s="154" t="s">
        <v>165</v>
      </c>
      <c r="B595" s="154">
        <v>10</v>
      </c>
      <c r="C595" s="155">
        <v>453.73425479000002</v>
      </c>
      <c r="D595" s="155">
        <v>451.47687044000003</v>
      </c>
      <c r="E595" s="155">
        <v>0</v>
      </c>
      <c r="F595" s="155">
        <v>47.22021977</v>
      </c>
      <c r="G595" s="155">
        <v>118.05054941</v>
      </c>
      <c r="H595" s="155">
        <v>236.10109883000001</v>
      </c>
      <c r="I595" s="155">
        <v>0</v>
      </c>
      <c r="J595" s="155">
        <v>259.71120870999999</v>
      </c>
      <c r="K595" s="155">
        <v>306.93142847000001</v>
      </c>
      <c r="L595" s="155">
        <v>354.15164823999999</v>
      </c>
    </row>
    <row r="596" spans="1:12" ht="12.75" customHeight="1" x14ac:dyDescent="0.2">
      <c r="A596" s="154" t="s">
        <v>165</v>
      </c>
      <c r="B596" s="154">
        <v>11</v>
      </c>
      <c r="C596" s="155">
        <v>448.87704955999999</v>
      </c>
      <c r="D596" s="155">
        <v>446.64383041000002</v>
      </c>
      <c r="E596" s="155">
        <v>0</v>
      </c>
      <c r="F596" s="155">
        <v>46.587701619999997</v>
      </c>
      <c r="G596" s="155">
        <v>116.46925406</v>
      </c>
      <c r="H596" s="155">
        <v>232.93850811999999</v>
      </c>
      <c r="I596" s="155">
        <v>0</v>
      </c>
      <c r="J596" s="155">
        <v>256.23235892999998</v>
      </c>
      <c r="K596" s="155">
        <v>302.82006054999999</v>
      </c>
      <c r="L596" s="155">
        <v>349.40776217000001</v>
      </c>
    </row>
    <row r="597" spans="1:12" ht="12.75" customHeight="1" x14ac:dyDescent="0.2">
      <c r="A597" s="154" t="s">
        <v>165</v>
      </c>
      <c r="B597" s="154">
        <v>12</v>
      </c>
      <c r="C597" s="155">
        <v>479.83546588000002</v>
      </c>
      <c r="D597" s="155">
        <v>477.44822476000002</v>
      </c>
      <c r="E597" s="155">
        <v>0</v>
      </c>
      <c r="F597" s="155">
        <v>51.234180299999998</v>
      </c>
      <c r="G597" s="155">
        <v>128.08545075999999</v>
      </c>
      <c r="H597" s="155">
        <v>256.17090151000002</v>
      </c>
      <c r="I597" s="155">
        <v>0</v>
      </c>
      <c r="J597" s="155">
        <v>281.78799165999999</v>
      </c>
      <c r="K597" s="155">
        <v>333.02217195999998</v>
      </c>
      <c r="L597" s="155">
        <v>384.25635226999998</v>
      </c>
    </row>
    <row r="598" spans="1:12" ht="12.75" customHeight="1" x14ac:dyDescent="0.2">
      <c r="A598" s="154" t="s">
        <v>165</v>
      </c>
      <c r="B598" s="154">
        <v>13</v>
      </c>
      <c r="C598" s="155">
        <v>441.68549402999997</v>
      </c>
      <c r="D598" s="155">
        <v>439.48805376000001</v>
      </c>
      <c r="E598" s="155">
        <v>0</v>
      </c>
      <c r="F598" s="155">
        <v>47.18538495</v>
      </c>
      <c r="G598" s="155">
        <v>117.96346238</v>
      </c>
      <c r="H598" s="155">
        <v>235.92692475999999</v>
      </c>
      <c r="I598" s="155">
        <v>0</v>
      </c>
      <c r="J598" s="155">
        <v>259.51961724</v>
      </c>
      <c r="K598" s="155">
        <v>306.70500219000002</v>
      </c>
      <c r="L598" s="155">
        <v>353.89038713999997</v>
      </c>
    </row>
    <row r="599" spans="1:12" ht="12.75" customHeight="1" x14ac:dyDescent="0.2">
      <c r="A599" s="154" t="s">
        <v>165</v>
      </c>
      <c r="B599" s="154">
        <v>14</v>
      </c>
      <c r="C599" s="155">
        <v>497.21541475999999</v>
      </c>
      <c r="D599" s="155">
        <v>494.74170622999998</v>
      </c>
      <c r="E599" s="155">
        <v>0</v>
      </c>
      <c r="F599" s="155">
        <v>51.357535499999997</v>
      </c>
      <c r="G599" s="155">
        <v>128.39383874999999</v>
      </c>
      <c r="H599" s="155">
        <v>256.78767750999998</v>
      </c>
      <c r="I599" s="155">
        <v>0</v>
      </c>
      <c r="J599" s="155">
        <v>282.46644526</v>
      </c>
      <c r="K599" s="155">
        <v>333.82398075999998</v>
      </c>
      <c r="L599" s="155">
        <v>385.18151626000002</v>
      </c>
    </row>
    <row r="600" spans="1:12" ht="12.75" customHeight="1" x14ac:dyDescent="0.2">
      <c r="A600" s="154" t="s">
        <v>165</v>
      </c>
      <c r="B600" s="154">
        <v>15</v>
      </c>
      <c r="C600" s="155">
        <v>518.79230180000002</v>
      </c>
      <c r="D600" s="155">
        <v>516.21124556999996</v>
      </c>
      <c r="E600" s="155">
        <v>0</v>
      </c>
      <c r="F600" s="155">
        <v>52.528591939999998</v>
      </c>
      <c r="G600" s="155">
        <v>131.32147985</v>
      </c>
      <c r="H600" s="155">
        <v>262.64295971000001</v>
      </c>
      <c r="I600" s="155">
        <v>0</v>
      </c>
      <c r="J600" s="155">
        <v>288.90725567999999</v>
      </c>
      <c r="K600" s="155">
        <v>341.43584762</v>
      </c>
      <c r="L600" s="155">
        <v>393.96443956000002</v>
      </c>
    </row>
    <row r="601" spans="1:12" ht="12.75" customHeight="1" x14ac:dyDescent="0.2">
      <c r="A601" s="154" t="s">
        <v>165</v>
      </c>
      <c r="B601" s="154">
        <v>16</v>
      </c>
      <c r="C601" s="155">
        <v>475.81239758999999</v>
      </c>
      <c r="D601" s="155">
        <v>473.44517173000003</v>
      </c>
      <c r="E601" s="155">
        <v>0</v>
      </c>
      <c r="F601" s="155">
        <v>50.086783840000002</v>
      </c>
      <c r="G601" s="155">
        <v>125.2169596</v>
      </c>
      <c r="H601" s="155">
        <v>250.43391919999999</v>
      </c>
      <c r="I601" s="155">
        <v>0</v>
      </c>
      <c r="J601" s="155">
        <v>275.47731112000002</v>
      </c>
      <c r="K601" s="155">
        <v>325.56409495999998</v>
      </c>
      <c r="L601" s="155">
        <v>375.65087879999999</v>
      </c>
    </row>
    <row r="602" spans="1:12" ht="12.75" customHeight="1" x14ac:dyDescent="0.2">
      <c r="A602" s="154" t="s">
        <v>165</v>
      </c>
      <c r="B602" s="154">
        <v>17</v>
      </c>
      <c r="C602" s="155">
        <v>445.83439860999999</v>
      </c>
      <c r="D602" s="155">
        <v>443.61631702</v>
      </c>
      <c r="E602" s="155">
        <v>0</v>
      </c>
      <c r="F602" s="155">
        <v>49.027889170000002</v>
      </c>
      <c r="G602" s="155">
        <v>122.56972291</v>
      </c>
      <c r="H602" s="155">
        <v>245.13944583</v>
      </c>
      <c r="I602" s="155">
        <v>0</v>
      </c>
      <c r="J602" s="155">
        <v>269.65339040999999</v>
      </c>
      <c r="K602" s="155">
        <v>318.68127957000002</v>
      </c>
      <c r="L602" s="155">
        <v>367.70916874</v>
      </c>
    </row>
    <row r="603" spans="1:12" ht="12.75" customHeight="1" x14ac:dyDescent="0.2">
      <c r="A603" s="154" t="s">
        <v>165</v>
      </c>
      <c r="B603" s="154">
        <v>18</v>
      </c>
      <c r="C603" s="155">
        <v>415.59302086999998</v>
      </c>
      <c r="D603" s="155">
        <v>413.52539389999998</v>
      </c>
      <c r="E603" s="155">
        <v>0</v>
      </c>
      <c r="F603" s="155">
        <v>48.684605230000003</v>
      </c>
      <c r="G603" s="155">
        <v>121.71151308</v>
      </c>
      <c r="H603" s="155">
        <v>243.42302615</v>
      </c>
      <c r="I603" s="155">
        <v>0</v>
      </c>
      <c r="J603" s="155">
        <v>267.76532877</v>
      </c>
      <c r="K603" s="155">
        <v>316.44993399999998</v>
      </c>
      <c r="L603" s="155">
        <v>365.13453922999997</v>
      </c>
    </row>
    <row r="604" spans="1:12" ht="12.75" customHeight="1" x14ac:dyDescent="0.2">
      <c r="A604" s="154" t="s">
        <v>165</v>
      </c>
      <c r="B604" s="154">
        <v>19</v>
      </c>
      <c r="C604" s="155">
        <v>441.20361731999998</v>
      </c>
      <c r="D604" s="155">
        <v>439.00857445000003</v>
      </c>
      <c r="E604" s="155">
        <v>0</v>
      </c>
      <c r="F604" s="155">
        <v>52.476024930000001</v>
      </c>
      <c r="G604" s="155">
        <v>131.19006232999999</v>
      </c>
      <c r="H604" s="155">
        <v>262.38012465000003</v>
      </c>
      <c r="I604" s="155">
        <v>0</v>
      </c>
      <c r="J604" s="155">
        <v>288.61813711999997</v>
      </c>
      <c r="K604" s="155">
        <v>341.09416205000002</v>
      </c>
      <c r="L604" s="155">
        <v>393.57018698000002</v>
      </c>
    </row>
    <row r="605" spans="1:12" ht="12.75" customHeight="1" x14ac:dyDescent="0.2">
      <c r="A605" s="154" t="s">
        <v>165</v>
      </c>
      <c r="B605" s="154">
        <v>20</v>
      </c>
      <c r="C605" s="155">
        <v>451.02765757999998</v>
      </c>
      <c r="D605" s="155">
        <v>448.78373889</v>
      </c>
      <c r="E605" s="155">
        <v>0</v>
      </c>
      <c r="F605" s="155">
        <v>54.686582520000002</v>
      </c>
      <c r="G605" s="155">
        <v>136.7164563</v>
      </c>
      <c r="H605" s="155">
        <v>273.43291260000001</v>
      </c>
      <c r="I605" s="155">
        <v>0</v>
      </c>
      <c r="J605" s="155">
        <v>300.77620386000001</v>
      </c>
      <c r="K605" s="155">
        <v>355.46278638000001</v>
      </c>
      <c r="L605" s="155">
        <v>410.14936890000001</v>
      </c>
    </row>
    <row r="606" spans="1:12" ht="12.75" customHeight="1" x14ac:dyDescent="0.2">
      <c r="A606" s="154" t="s">
        <v>165</v>
      </c>
      <c r="B606" s="154">
        <v>21</v>
      </c>
      <c r="C606" s="155">
        <v>479.22988414000002</v>
      </c>
      <c r="D606" s="155">
        <v>476.84565586000002</v>
      </c>
      <c r="E606" s="155">
        <v>0</v>
      </c>
      <c r="F606" s="155">
        <v>55.440412809999998</v>
      </c>
      <c r="G606" s="155">
        <v>138.60103203</v>
      </c>
      <c r="H606" s="155">
        <v>277.20206404999999</v>
      </c>
      <c r="I606" s="155">
        <v>0</v>
      </c>
      <c r="J606" s="155">
        <v>304.92227045999999</v>
      </c>
      <c r="K606" s="155">
        <v>360.36268326999999</v>
      </c>
      <c r="L606" s="155">
        <v>415.80309607999999</v>
      </c>
    </row>
    <row r="607" spans="1:12" ht="12.75" customHeight="1" x14ac:dyDescent="0.2">
      <c r="A607" s="154" t="s">
        <v>165</v>
      </c>
      <c r="B607" s="154">
        <v>22</v>
      </c>
      <c r="C607" s="155">
        <v>486.33449096999999</v>
      </c>
      <c r="D607" s="155">
        <v>483.91491638999997</v>
      </c>
      <c r="E607" s="155">
        <v>0</v>
      </c>
      <c r="F607" s="155">
        <v>56.08781501</v>
      </c>
      <c r="G607" s="155">
        <v>140.21953753</v>
      </c>
      <c r="H607" s="155">
        <v>280.43907505999999</v>
      </c>
      <c r="I607" s="155">
        <v>0</v>
      </c>
      <c r="J607" s="155">
        <v>308.48298256999999</v>
      </c>
      <c r="K607" s="155">
        <v>364.57079757999998</v>
      </c>
      <c r="L607" s="155">
        <v>420.65861259000002</v>
      </c>
    </row>
    <row r="608" spans="1:12" ht="12.75" customHeight="1" x14ac:dyDescent="0.2">
      <c r="A608" s="154" t="s">
        <v>165</v>
      </c>
      <c r="B608" s="154">
        <v>23</v>
      </c>
      <c r="C608" s="155">
        <v>426.62874870000002</v>
      </c>
      <c r="D608" s="155">
        <v>424.50621761000002</v>
      </c>
      <c r="E608" s="155">
        <v>0</v>
      </c>
      <c r="F608" s="155">
        <v>50.066972649999997</v>
      </c>
      <c r="G608" s="155">
        <v>125.16743160999999</v>
      </c>
      <c r="H608" s="155">
        <v>250.33486323</v>
      </c>
      <c r="I608" s="155">
        <v>0</v>
      </c>
      <c r="J608" s="155">
        <v>275.36834955</v>
      </c>
      <c r="K608" s="155">
        <v>325.43532219000002</v>
      </c>
      <c r="L608" s="155">
        <v>375.50229483999999</v>
      </c>
    </row>
    <row r="609" spans="1:12" ht="12.75" customHeight="1" x14ac:dyDescent="0.2">
      <c r="A609" s="154" t="s">
        <v>165</v>
      </c>
      <c r="B609" s="154">
        <v>24</v>
      </c>
      <c r="C609" s="155">
        <v>434.53478940000002</v>
      </c>
      <c r="D609" s="155">
        <v>432.37292478000001</v>
      </c>
      <c r="E609" s="155">
        <v>0</v>
      </c>
      <c r="F609" s="155">
        <v>51.878079620000001</v>
      </c>
      <c r="G609" s="155">
        <v>129.69519905999999</v>
      </c>
      <c r="H609" s="155">
        <v>259.39039811999999</v>
      </c>
      <c r="I609" s="155">
        <v>0</v>
      </c>
      <c r="J609" s="155">
        <v>285.32943792999998</v>
      </c>
      <c r="K609" s="155">
        <v>337.20751755999999</v>
      </c>
      <c r="L609" s="155">
        <v>389.08559717999998</v>
      </c>
    </row>
    <row r="610" spans="1:12" ht="12.75" customHeight="1" x14ac:dyDescent="0.2">
      <c r="A610" s="154" t="s">
        <v>166</v>
      </c>
      <c r="B610" s="154">
        <v>1</v>
      </c>
      <c r="C610" s="155">
        <v>540.69124818</v>
      </c>
      <c r="D610" s="155">
        <v>538.00124197000002</v>
      </c>
      <c r="E610" s="155">
        <v>0</v>
      </c>
      <c r="F610" s="155">
        <v>60.02036038</v>
      </c>
      <c r="G610" s="155">
        <v>150.05090095</v>
      </c>
      <c r="H610" s="155">
        <v>300.1018019</v>
      </c>
      <c r="I610" s="155">
        <v>0</v>
      </c>
      <c r="J610" s="155">
        <v>330.11198208000002</v>
      </c>
      <c r="K610" s="155">
        <v>390.13234246000002</v>
      </c>
      <c r="L610" s="155">
        <v>450.15270284000002</v>
      </c>
    </row>
    <row r="611" spans="1:12" ht="12.75" customHeight="1" x14ac:dyDescent="0.2">
      <c r="A611" s="154" t="s">
        <v>166</v>
      </c>
      <c r="B611" s="154">
        <v>2</v>
      </c>
      <c r="C611" s="155">
        <v>609.87067187000002</v>
      </c>
      <c r="D611" s="155">
        <v>606.83648942000002</v>
      </c>
      <c r="E611" s="155">
        <v>0</v>
      </c>
      <c r="F611" s="155">
        <v>67.274924150000004</v>
      </c>
      <c r="G611" s="155">
        <v>168.18731038000001</v>
      </c>
      <c r="H611" s="155">
        <v>336.37462076000003</v>
      </c>
      <c r="I611" s="155">
        <v>0</v>
      </c>
      <c r="J611" s="155">
        <v>370.01208283</v>
      </c>
      <c r="K611" s="155">
        <v>437.28700698</v>
      </c>
      <c r="L611" s="155">
        <v>504.56193113</v>
      </c>
    </row>
    <row r="612" spans="1:12" ht="12.75" customHeight="1" x14ac:dyDescent="0.2">
      <c r="A612" s="154" t="s">
        <v>166</v>
      </c>
      <c r="B612" s="154">
        <v>3</v>
      </c>
      <c r="C612" s="155">
        <v>629.18891786999995</v>
      </c>
      <c r="D612" s="155">
        <v>626.05862475000004</v>
      </c>
      <c r="E612" s="155">
        <v>0</v>
      </c>
      <c r="F612" s="155">
        <v>71.330007640000005</v>
      </c>
      <c r="G612" s="155">
        <v>178.32501909999999</v>
      </c>
      <c r="H612" s="155">
        <v>356.65003818999998</v>
      </c>
      <c r="I612" s="155">
        <v>0</v>
      </c>
      <c r="J612" s="155">
        <v>392.31504201000001</v>
      </c>
      <c r="K612" s="155">
        <v>463.64504964999998</v>
      </c>
      <c r="L612" s="155">
        <v>534.97505729</v>
      </c>
    </row>
    <row r="613" spans="1:12" ht="12.75" customHeight="1" x14ac:dyDescent="0.2">
      <c r="A613" s="154" t="s">
        <v>166</v>
      </c>
      <c r="B613" s="154">
        <v>4</v>
      </c>
      <c r="C613" s="155">
        <v>629.62570890999996</v>
      </c>
      <c r="D613" s="155">
        <v>626.4932427</v>
      </c>
      <c r="E613" s="155">
        <v>0</v>
      </c>
      <c r="F613" s="155">
        <v>72.055421519999996</v>
      </c>
      <c r="G613" s="155">
        <v>180.13855380000001</v>
      </c>
      <c r="H613" s="155">
        <v>360.27710760999997</v>
      </c>
      <c r="I613" s="155">
        <v>0</v>
      </c>
      <c r="J613" s="155">
        <v>396.30481837000002</v>
      </c>
      <c r="K613" s="155">
        <v>468.36023989</v>
      </c>
      <c r="L613" s="155">
        <v>540.41566140999998</v>
      </c>
    </row>
    <row r="614" spans="1:12" ht="12.75" customHeight="1" x14ac:dyDescent="0.2">
      <c r="A614" s="154" t="s">
        <v>166</v>
      </c>
      <c r="B614" s="154">
        <v>5</v>
      </c>
      <c r="C614" s="155">
        <v>620.95233585000005</v>
      </c>
      <c r="D614" s="155">
        <v>617.86302075000003</v>
      </c>
      <c r="E614" s="155">
        <v>0</v>
      </c>
      <c r="F614" s="155">
        <v>72.103106609999998</v>
      </c>
      <c r="G614" s="155">
        <v>180.25776651999999</v>
      </c>
      <c r="H614" s="155">
        <v>360.51553303999998</v>
      </c>
      <c r="I614" s="155">
        <v>0</v>
      </c>
      <c r="J614" s="155">
        <v>396.56708634</v>
      </c>
      <c r="K614" s="155">
        <v>468.67019295</v>
      </c>
      <c r="L614" s="155">
        <v>540.77329956000005</v>
      </c>
    </row>
    <row r="615" spans="1:12" ht="12.75" customHeight="1" x14ac:dyDescent="0.2">
      <c r="A615" s="154" t="s">
        <v>166</v>
      </c>
      <c r="B615" s="154">
        <v>6</v>
      </c>
      <c r="C615" s="155">
        <v>691.25162633000002</v>
      </c>
      <c r="D615" s="155">
        <v>687.81256351000002</v>
      </c>
      <c r="E615" s="155">
        <v>0</v>
      </c>
      <c r="F615" s="155">
        <v>70.591732100000002</v>
      </c>
      <c r="G615" s="155">
        <v>176.47933025</v>
      </c>
      <c r="H615" s="155">
        <v>352.95866050000001</v>
      </c>
      <c r="I615" s="155">
        <v>0</v>
      </c>
      <c r="J615" s="155">
        <v>388.25452653999997</v>
      </c>
      <c r="K615" s="155">
        <v>458.84625863999997</v>
      </c>
      <c r="L615" s="155">
        <v>529.43799074000003</v>
      </c>
    </row>
    <row r="616" spans="1:12" ht="12.75" customHeight="1" x14ac:dyDescent="0.2">
      <c r="A616" s="154" t="s">
        <v>166</v>
      </c>
      <c r="B616" s="154">
        <v>7</v>
      </c>
      <c r="C616" s="155">
        <v>574.17916802000002</v>
      </c>
      <c r="D616" s="155">
        <v>571.32255524000004</v>
      </c>
      <c r="E616" s="155">
        <v>0</v>
      </c>
      <c r="F616" s="155">
        <v>66.432436920000001</v>
      </c>
      <c r="G616" s="155">
        <v>166.08109229999999</v>
      </c>
      <c r="H616" s="155">
        <v>332.16218458999998</v>
      </c>
      <c r="I616" s="155">
        <v>0</v>
      </c>
      <c r="J616" s="155">
        <v>365.37840304999997</v>
      </c>
      <c r="K616" s="155">
        <v>431.81083997000002</v>
      </c>
      <c r="L616" s="155">
        <v>498.24327689</v>
      </c>
    </row>
    <row r="617" spans="1:12" ht="12.75" customHeight="1" x14ac:dyDescent="0.2">
      <c r="A617" s="154" t="s">
        <v>166</v>
      </c>
      <c r="B617" s="154">
        <v>8</v>
      </c>
      <c r="C617" s="155">
        <v>524.14172102999999</v>
      </c>
      <c r="D617" s="155">
        <v>521.53405078000003</v>
      </c>
      <c r="E617" s="155">
        <v>0</v>
      </c>
      <c r="F617" s="155">
        <v>59.460184959999999</v>
      </c>
      <c r="G617" s="155">
        <v>148.65046240999999</v>
      </c>
      <c r="H617" s="155">
        <v>297.30092481999998</v>
      </c>
      <c r="I617" s="155">
        <v>0</v>
      </c>
      <c r="J617" s="155">
        <v>327.03101729999997</v>
      </c>
      <c r="K617" s="155">
        <v>386.49120226000002</v>
      </c>
      <c r="L617" s="155">
        <v>445.95138722000002</v>
      </c>
    </row>
    <row r="618" spans="1:12" ht="12.75" customHeight="1" x14ac:dyDescent="0.2">
      <c r="A618" s="154" t="s">
        <v>166</v>
      </c>
      <c r="B618" s="154">
        <v>9</v>
      </c>
      <c r="C618" s="155">
        <v>482.47296921999998</v>
      </c>
      <c r="D618" s="155">
        <v>480.07260618999999</v>
      </c>
      <c r="E618" s="155">
        <v>0</v>
      </c>
      <c r="F618" s="155">
        <v>52.775497379999997</v>
      </c>
      <c r="G618" s="155">
        <v>131.93874345</v>
      </c>
      <c r="H618" s="155">
        <v>263.87748689</v>
      </c>
      <c r="I618" s="155">
        <v>0</v>
      </c>
      <c r="J618" s="155">
        <v>290.26523558000002</v>
      </c>
      <c r="K618" s="155">
        <v>343.04073296000001</v>
      </c>
      <c r="L618" s="155">
        <v>395.81623034</v>
      </c>
    </row>
    <row r="619" spans="1:12" ht="12.75" customHeight="1" x14ac:dyDescent="0.2">
      <c r="A619" s="154" t="s">
        <v>166</v>
      </c>
      <c r="B619" s="154">
        <v>10</v>
      </c>
      <c r="C619" s="155">
        <v>405.44313969000001</v>
      </c>
      <c r="D619" s="155">
        <v>403.42600964000002</v>
      </c>
      <c r="E619" s="155">
        <v>0</v>
      </c>
      <c r="F619" s="155">
        <v>47.507134200000003</v>
      </c>
      <c r="G619" s="155">
        <v>118.7678355</v>
      </c>
      <c r="H619" s="155">
        <v>237.53567100999999</v>
      </c>
      <c r="I619" s="155">
        <v>0</v>
      </c>
      <c r="J619" s="155">
        <v>261.28923810999999</v>
      </c>
      <c r="K619" s="155">
        <v>308.79637230999998</v>
      </c>
      <c r="L619" s="155">
        <v>356.30350650999998</v>
      </c>
    </row>
    <row r="620" spans="1:12" ht="12.75" customHeight="1" x14ac:dyDescent="0.2">
      <c r="A620" s="154" t="s">
        <v>166</v>
      </c>
      <c r="B620" s="154">
        <v>11</v>
      </c>
      <c r="C620" s="155">
        <v>400.62076464</v>
      </c>
      <c r="D620" s="155">
        <v>398.62762651000003</v>
      </c>
      <c r="E620" s="155">
        <v>0</v>
      </c>
      <c r="F620" s="155">
        <v>47.466832539999999</v>
      </c>
      <c r="G620" s="155">
        <v>118.66708136</v>
      </c>
      <c r="H620" s="155">
        <v>237.33416270999999</v>
      </c>
      <c r="I620" s="155">
        <v>0</v>
      </c>
      <c r="J620" s="155">
        <v>261.06757898000001</v>
      </c>
      <c r="K620" s="155">
        <v>308.53441151999999</v>
      </c>
      <c r="L620" s="155">
        <v>356.00124406999998</v>
      </c>
    </row>
    <row r="621" spans="1:12" ht="12.75" customHeight="1" x14ac:dyDescent="0.2">
      <c r="A621" s="154" t="s">
        <v>166</v>
      </c>
      <c r="B621" s="154">
        <v>12</v>
      </c>
      <c r="C621" s="155">
        <v>474.49288624000002</v>
      </c>
      <c r="D621" s="155">
        <v>472.13222510999998</v>
      </c>
      <c r="E621" s="155">
        <v>0</v>
      </c>
      <c r="F621" s="155">
        <v>52.8165361</v>
      </c>
      <c r="G621" s="155">
        <v>132.04134024000001</v>
      </c>
      <c r="H621" s="155">
        <v>264.08268048000002</v>
      </c>
      <c r="I621" s="155">
        <v>0</v>
      </c>
      <c r="J621" s="155">
        <v>290.49094852000002</v>
      </c>
      <c r="K621" s="155">
        <v>343.30748462000003</v>
      </c>
      <c r="L621" s="155">
        <v>396.12402071000002</v>
      </c>
    </row>
    <row r="622" spans="1:12" ht="12.75" customHeight="1" x14ac:dyDescent="0.2">
      <c r="A622" s="154" t="s">
        <v>166</v>
      </c>
      <c r="B622" s="154">
        <v>13</v>
      </c>
      <c r="C622" s="155">
        <v>432.04532263999999</v>
      </c>
      <c r="D622" s="155">
        <v>429.89584342000001</v>
      </c>
      <c r="E622" s="155">
        <v>0</v>
      </c>
      <c r="F622" s="155">
        <v>51.816844709999998</v>
      </c>
      <c r="G622" s="155">
        <v>129.54211179000001</v>
      </c>
      <c r="H622" s="155">
        <v>259.08422357000001</v>
      </c>
      <c r="I622" s="155">
        <v>0</v>
      </c>
      <c r="J622" s="155">
        <v>284.99264592999998</v>
      </c>
      <c r="K622" s="155">
        <v>336.80949063999998</v>
      </c>
      <c r="L622" s="155">
        <v>388.62633535999998</v>
      </c>
    </row>
    <row r="623" spans="1:12" ht="12.75" customHeight="1" x14ac:dyDescent="0.2">
      <c r="A623" s="154" t="s">
        <v>166</v>
      </c>
      <c r="B623" s="154">
        <v>14</v>
      </c>
      <c r="C623" s="155">
        <v>419.85067972000002</v>
      </c>
      <c r="D623" s="155">
        <v>417.76187037</v>
      </c>
      <c r="E623" s="155">
        <v>0</v>
      </c>
      <c r="F623" s="155">
        <v>52.36337005</v>
      </c>
      <c r="G623" s="155">
        <v>130.90842512</v>
      </c>
      <c r="H623" s="155">
        <v>261.81685024000001</v>
      </c>
      <c r="I623" s="155">
        <v>0</v>
      </c>
      <c r="J623" s="155">
        <v>287.99853525999998</v>
      </c>
      <c r="K623" s="155">
        <v>340.36190531</v>
      </c>
      <c r="L623" s="155">
        <v>392.72527535</v>
      </c>
    </row>
    <row r="624" spans="1:12" ht="12.75" customHeight="1" x14ac:dyDescent="0.2">
      <c r="A624" s="154" t="s">
        <v>166</v>
      </c>
      <c r="B624" s="154">
        <v>15</v>
      </c>
      <c r="C624" s="155">
        <v>393.68225358000001</v>
      </c>
      <c r="D624" s="155">
        <v>391.72363539999998</v>
      </c>
      <c r="E624" s="155">
        <v>0</v>
      </c>
      <c r="F624" s="155">
        <v>48.959915530000004</v>
      </c>
      <c r="G624" s="155">
        <v>122.39978883000001</v>
      </c>
      <c r="H624" s="155">
        <v>244.79957766000001</v>
      </c>
      <c r="I624" s="155">
        <v>0</v>
      </c>
      <c r="J624" s="155">
        <v>269.27953542</v>
      </c>
      <c r="K624" s="155">
        <v>318.23945094999999</v>
      </c>
      <c r="L624" s="155">
        <v>367.19936647999998</v>
      </c>
    </row>
    <row r="625" spans="1:12" ht="12.75" customHeight="1" x14ac:dyDescent="0.2">
      <c r="A625" s="154" t="s">
        <v>166</v>
      </c>
      <c r="B625" s="154">
        <v>16</v>
      </c>
      <c r="C625" s="155">
        <v>385.16965793000003</v>
      </c>
      <c r="D625" s="155">
        <v>383.25339098000001</v>
      </c>
      <c r="E625" s="155">
        <v>0</v>
      </c>
      <c r="F625" s="155">
        <v>49.022095610000001</v>
      </c>
      <c r="G625" s="155">
        <v>122.55523902</v>
      </c>
      <c r="H625" s="155">
        <v>245.11047805000001</v>
      </c>
      <c r="I625" s="155">
        <v>0</v>
      </c>
      <c r="J625" s="155">
        <v>269.62152585000001</v>
      </c>
      <c r="K625" s="155">
        <v>318.64362146000002</v>
      </c>
      <c r="L625" s="155">
        <v>367.66571707000003</v>
      </c>
    </row>
    <row r="626" spans="1:12" ht="12.75" customHeight="1" x14ac:dyDescent="0.2">
      <c r="A626" s="154" t="s">
        <v>166</v>
      </c>
      <c r="B626" s="154">
        <v>17</v>
      </c>
      <c r="C626" s="155">
        <v>448.83547006999999</v>
      </c>
      <c r="D626" s="155">
        <v>446.60245778000001</v>
      </c>
      <c r="E626" s="155">
        <v>0</v>
      </c>
      <c r="F626" s="155">
        <v>49.239057260000003</v>
      </c>
      <c r="G626" s="155">
        <v>123.09764314</v>
      </c>
      <c r="H626" s="155">
        <v>246.19528628</v>
      </c>
      <c r="I626" s="155">
        <v>0</v>
      </c>
      <c r="J626" s="155">
        <v>270.81481491</v>
      </c>
      <c r="K626" s="155">
        <v>320.05387216000003</v>
      </c>
      <c r="L626" s="155">
        <v>369.29292942000001</v>
      </c>
    </row>
    <row r="627" spans="1:12" ht="12.75" customHeight="1" x14ac:dyDescent="0.2">
      <c r="A627" s="154" t="s">
        <v>166</v>
      </c>
      <c r="B627" s="154">
        <v>18</v>
      </c>
      <c r="C627" s="155">
        <v>482.95867729999998</v>
      </c>
      <c r="D627" s="155">
        <v>480.55589780999998</v>
      </c>
      <c r="E627" s="155">
        <v>0</v>
      </c>
      <c r="F627" s="155">
        <v>49.936002330000001</v>
      </c>
      <c r="G627" s="155">
        <v>124.84000580999999</v>
      </c>
      <c r="H627" s="155">
        <v>249.68001163</v>
      </c>
      <c r="I627" s="155">
        <v>0</v>
      </c>
      <c r="J627" s="155">
        <v>274.64801279</v>
      </c>
      <c r="K627" s="155">
        <v>324.58401511</v>
      </c>
      <c r="L627" s="155">
        <v>374.52001744</v>
      </c>
    </row>
    <row r="628" spans="1:12" ht="12.75" customHeight="1" x14ac:dyDescent="0.2">
      <c r="A628" s="154" t="s">
        <v>166</v>
      </c>
      <c r="B628" s="154">
        <v>19</v>
      </c>
      <c r="C628" s="155">
        <v>567.55634497000005</v>
      </c>
      <c r="D628" s="155">
        <v>564.73268155999995</v>
      </c>
      <c r="E628" s="155">
        <v>0</v>
      </c>
      <c r="F628" s="155">
        <v>54.85141256</v>
      </c>
      <c r="G628" s="155">
        <v>137.12853140999999</v>
      </c>
      <c r="H628" s="155">
        <v>274.25706281999999</v>
      </c>
      <c r="I628" s="155">
        <v>0</v>
      </c>
      <c r="J628" s="155">
        <v>301.68276909999997</v>
      </c>
      <c r="K628" s="155">
        <v>356.53418166</v>
      </c>
      <c r="L628" s="155">
        <v>411.38559421999997</v>
      </c>
    </row>
    <row r="629" spans="1:12" ht="12.75" customHeight="1" x14ac:dyDescent="0.2">
      <c r="A629" s="154" t="s">
        <v>166</v>
      </c>
      <c r="B629" s="154">
        <v>20</v>
      </c>
      <c r="C629" s="155">
        <v>583.24861684999996</v>
      </c>
      <c r="D629" s="155">
        <v>580.34688243999994</v>
      </c>
      <c r="E629" s="155">
        <v>0</v>
      </c>
      <c r="F629" s="155">
        <v>53.017808340000002</v>
      </c>
      <c r="G629" s="155">
        <v>132.54452083999999</v>
      </c>
      <c r="H629" s="155">
        <v>265.08904167999998</v>
      </c>
      <c r="I629" s="155">
        <v>0</v>
      </c>
      <c r="J629" s="155">
        <v>291.59794584000002</v>
      </c>
      <c r="K629" s="155">
        <v>344.61575418000001</v>
      </c>
      <c r="L629" s="155">
        <v>397.63356250999999</v>
      </c>
    </row>
    <row r="630" spans="1:12" ht="12.75" customHeight="1" x14ac:dyDescent="0.2">
      <c r="A630" s="154" t="s">
        <v>166</v>
      </c>
      <c r="B630" s="154">
        <v>21</v>
      </c>
      <c r="C630" s="155">
        <v>596.20532046000005</v>
      </c>
      <c r="D630" s="155">
        <v>593.23912484000004</v>
      </c>
      <c r="E630" s="155">
        <v>0</v>
      </c>
      <c r="F630" s="155">
        <v>55.225681440000002</v>
      </c>
      <c r="G630" s="155">
        <v>138.06420360000001</v>
      </c>
      <c r="H630" s="155">
        <v>276.12840720999998</v>
      </c>
      <c r="I630" s="155">
        <v>0</v>
      </c>
      <c r="J630" s="155">
        <v>303.74124792999999</v>
      </c>
      <c r="K630" s="155">
        <v>358.96692937</v>
      </c>
      <c r="L630" s="155">
        <v>414.19261081000002</v>
      </c>
    </row>
    <row r="631" spans="1:12" ht="12.75" customHeight="1" x14ac:dyDescent="0.2">
      <c r="A631" s="154" t="s">
        <v>166</v>
      </c>
      <c r="B631" s="154">
        <v>22</v>
      </c>
      <c r="C631" s="155">
        <v>596.73160564</v>
      </c>
      <c r="D631" s="155">
        <v>593.76279167999996</v>
      </c>
      <c r="E631" s="155">
        <v>0</v>
      </c>
      <c r="F631" s="155">
        <v>55.209143939999997</v>
      </c>
      <c r="G631" s="155">
        <v>138.02285985</v>
      </c>
      <c r="H631" s="155">
        <v>276.04571970000001</v>
      </c>
      <c r="I631" s="155">
        <v>0</v>
      </c>
      <c r="J631" s="155">
        <v>303.65029165999999</v>
      </c>
      <c r="K631" s="155">
        <v>358.85943559999998</v>
      </c>
      <c r="L631" s="155">
        <v>414.06857953999997</v>
      </c>
    </row>
    <row r="632" spans="1:12" ht="12.75" customHeight="1" x14ac:dyDescent="0.2">
      <c r="A632" s="154" t="s">
        <v>166</v>
      </c>
      <c r="B632" s="154">
        <v>23</v>
      </c>
      <c r="C632" s="155">
        <v>563.74987189000001</v>
      </c>
      <c r="D632" s="155">
        <v>560.94514616000004</v>
      </c>
      <c r="E632" s="155">
        <v>0</v>
      </c>
      <c r="F632" s="155">
        <v>49.860386089999999</v>
      </c>
      <c r="G632" s="155">
        <v>124.65096524</v>
      </c>
      <c r="H632" s="155">
        <v>249.30193047</v>
      </c>
      <c r="I632" s="155">
        <v>0</v>
      </c>
      <c r="J632" s="155">
        <v>274.23212352000002</v>
      </c>
      <c r="K632" s="155">
        <v>324.09250960999998</v>
      </c>
      <c r="L632" s="155">
        <v>373.95289571000001</v>
      </c>
    </row>
    <row r="633" spans="1:12" ht="12.75" customHeight="1" x14ac:dyDescent="0.2">
      <c r="A633" s="154" t="s">
        <v>166</v>
      </c>
      <c r="B633" s="154">
        <v>24</v>
      </c>
      <c r="C633" s="155">
        <v>563.03725029999998</v>
      </c>
      <c r="D633" s="155">
        <v>560.23606995</v>
      </c>
      <c r="E633" s="155">
        <v>0</v>
      </c>
      <c r="F633" s="155">
        <v>51.214829450000003</v>
      </c>
      <c r="G633" s="155">
        <v>128.03707362</v>
      </c>
      <c r="H633" s="155">
        <v>256.07414722999999</v>
      </c>
      <c r="I633" s="155">
        <v>0</v>
      </c>
      <c r="J633" s="155">
        <v>281.68156195</v>
      </c>
      <c r="K633" s="155">
        <v>332.89639140000003</v>
      </c>
      <c r="L633" s="155">
        <v>384.11122085</v>
      </c>
    </row>
    <row r="634" spans="1:12" ht="12.75" customHeight="1" x14ac:dyDescent="0.2">
      <c r="A634" s="154" t="s">
        <v>167</v>
      </c>
      <c r="B634" s="154">
        <v>1</v>
      </c>
      <c r="C634" s="155">
        <v>656.95952204000002</v>
      </c>
      <c r="D634" s="155">
        <v>653.69106670999997</v>
      </c>
      <c r="E634" s="155">
        <v>0</v>
      </c>
      <c r="F634" s="155">
        <v>59.445722289999999</v>
      </c>
      <c r="G634" s="155">
        <v>148.61430572</v>
      </c>
      <c r="H634" s="155">
        <v>297.22861144000001</v>
      </c>
      <c r="I634" s="155">
        <v>0</v>
      </c>
      <c r="J634" s="155">
        <v>326.95147257999997</v>
      </c>
      <c r="K634" s="155">
        <v>386.39719487000002</v>
      </c>
      <c r="L634" s="155">
        <v>445.84291715000001</v>
      </c>
    </row>
    <row r="635" spans="1:12" ht="12.75" customHeight="1" x14ac:dyDescent="0.2">
      <c r="A635" s="154" t="s">
        <v>167</v>
      </c>
      <c r="B635" s="154">
        <v>2</v>
      </c>
      <c r="C635" s="155">
        <v>717.31105267999999</v>
      </c>
      <c r="D635" s="155">
        <v>713.74234097999999</v>
      </c>
      <c r="E635" s="155">
        <v>0</v>
      </c>
      <c r="F635" s="155">
        <v>65.016344919999995</v>
      </c>
      <c r="G635" s="155">
        <v>162.54086229999999</v>
      </c>
      <c r="H635" s="155">
        <v>325.08172460999998</v>
      </c>
      <c r="I635" s="155">
        <v>0</v>
      </c>
      <c r="J635" s="155">
        <v>357.58989707000001</v>
      </c>
      <c r="K635" s="155">
        <v>422.60624199</v>
      </c>
      <c r="L635" s="155">
        <v>487.62258691</v>
      </c>
    </row>
    <row r="636" spans="1:12" ht="12.75" customHeight="1" x14ac:dyDescent="0.2">
      <c r="A636" s="154" t="s">
        <v>167</v>
      </c>
      <c r="B636" s="154">
        <v>3</v>
      </c>
      <c r="C636" s="155">
        <v>768.42646361000004</v>
      </c>
      <c r="D636" s="155">
        <v>764.60344638000004</v>
      </c>
      <c r="E636" s="155">
        <v>0</v>
      </c>
      <c r="F636" s="155">
        <v>68.998986740000007</v>
      </c>
      <c r="G636" s="155">
        <v>172.49746686</v>
      </c>
      <c r="H636" s="155">
        <v>344.99493371</v>
      </c>
      <c r="I636" s="155">
        <v>0</v>
      </c>
      <c r="J636" s="155">
        <v>379.49442707999998</v>
      </c>
      <c r="K636" s="155">
        <v>448.49341382</v>
      </c>
      <c r="L636" s="155">
        <v>517.49240056999997</v>
      </c>
    </row>
    <row r="637" spans="1:12" ht="12.75" customHeight="1" x14ac:dyDescent="0.2">
      <c r="A637" s="154" t="s">
        <v>167</v>
      </c>
      <c r="B637" s="154">
        <v>4</v>
      </c>
      <c r="C637" s="155">
        <v>769.88059773999998</v>
      </c>
      <c r="D637" s="155">
        <v>766.05034601</v>
      </c>
      <c r="E637" s="155">
        <v>0</v>
      </c>
      <c r="F637" s="155">
        <v>70.293713800000006</v>
      </c>
      <c r="G637" s="155">
        <v>175.7342845</v>
      </c>
      <c r="H637" s="155">
        <v>351.468569</v>
      </c>
      <c r="I637" s="155">
        <v>0</v>
      </c>
      <c r="J637" s="155">
        <v>386.61542588999998</v>
      </c>
      <c r="K637" s="155">
        <v>456.90913969000002</v>
      </c>
      <c r="L637" s="155">
        <v>527.20285349000005</v>
      </c>
    </row>
    <row r="638" spans="1:12" ht="12.75" customHeight="1" x14ac:dyDescent="0.2">
      <c r="A638" s="154" t="s">
        <v>167</v>
      </c>
      <c r="B638" s="154">
        <v>5</v>
      </c>
      <c r="C638" s="155">
        <v>782.39527935000001</v>
      </c>
      <c r="D638" s="155">
        <v>778.50276552000003</v>
      </c>
      <c r="E638" s="155">
        <v>0</v>
      </c>
      <c r="F638" s="155">
        <v>70.32313345</v>
      </c>
      <c r="G638" s="155">
        <v>175.80783362</v>
      </c>
      <c r="H638" s="155">
        <v>351.61566723999999</v>
      </c>
      <c r="I638" s="155">
        <v>0</v>
      </c>
      <c r="J638" s="155">
        <v>386.77723395999999</v>
      </c>
      <c r="K638" s="155">
        <v>457.10036740999999</v>
      </c>
      <c r="L638" s="155">
        <v>527.42350085999999</v>
      </c>
    </row>
    <row r="639" spans="1:12" ht="12.75" customHeight="1" x14ac:dyDescent="0.2">
      <c r="A639" s="154" t="s">
        <v>167</v>
      </c>
      <c r="B639" s="154">
        <v>6</v>
      </c>
      <c r="C639" s="155">
        <v>813.96551066999996</v>
      </c>
      <c r="D639" s="155">
        <v>809.91593101000001</v>
      </c>
      <c r="E639" s="155">
        <v>0</v>
      </c>
      <c r="F639" s="155">
        <v>69.714948199999995</v>
      </c>
      <c r="G639" s="155">
        <v>174.28737050999999</v>
      </c>
      <c r="H639" s="155">
        <v>348.57474101000003</v>
      </c>
      <c r="I639" s="155">
        <v>0</v>
      </c>
      <c r="J639" s="155">
        <v>383.43221511000002</v>
      </c>
      <c r="K639" s="155">
        <v>453.14716331</v>
      </c>
      <c r="L639" s="155">
        <v>522.86211151999998</v>
      </c>
    </row>
    <row r="640" spans="1:12" ht="12.75" customHeight="1" x14ac:dyDescent="0.2">
      <c r="A640" s="154" t="s">
        <v>167</v>
      </c>
      <c r="B640" s="154">
        <v>7</v>
      </c>
      <c r="C640" s="155">
        <v>833.84033397999997</v>
      </c>
      <c r="D640" s="155">
        <v>829.69187461000001</v>
      </c>
      <c r="E640" s="155">
        <v>0</v>
      </c>
      <c r="F640" s="155">
        <v>65.269094140000007</v>
      </c>
      <c r="G640" s="155">
        <v>163.17273534</v>
      </c>
      <c r="H640" s="155">
        <v>326.34547068000001</v>
      </c>
      <c r="I640" s="155">
        <v>0</v>
      </c>
      <c r="J640" s="155">
        <v>358.98001775</v>
      </c>
      <c r="K640" s="155">
        <v>424.24911187999999</v>
      </c>
      <c r="L640" s="155">
        <v>489.51820601999998</v>
      </c>
    </row>
    <row r="641" spans="1:12" ht="12.75" customHeight="1" x14ac:dyDescent="0.2">
      <c r="A641" s="154" t="s">
        <v>167</v>
      </c>
      <c r="B641" s="154">
        <v>8</v>
      </c>
      <c r="C641" s="155">
        <v>677.74440081</v>
      </c>
      <c r="D641" s="155">
        <v>674.37253811999994</v>
      </c>
      <c r="E641" s="155">
        <v>0</v>
      </c>
      <c r="F641" s="155">
        <v>58.203986010000001</v>
      </c>
      <c r="G641" s="155">
        <v>145.50996502000001</v>
      </c>
      <c r="H641" s="155">
        <v>291.01993003000001</v>
      </c>
      <c r="I641" s="155">
        <v>0</v>
      </c>
      <c r="J641" s="155">
        <v>320.12192303</v>
      </c>
      <c r="K641" s="155">
        <v>378.32590904</v>
      </c>
      <c r="L641" s="155">
        <v>436.52989504999999</v>
      </c>
    </row>
    <row r="642" spans="1:12" ht="12.75" customHeight="1" x14ac:dyDescent="0.2">
      <c r="A642" s="154" t="s">
        <v>167</v>
      </c>
      <c r="B642" s="154">
        <v>9</v>
      </c>
      <c r="C642" s="155">
        <v>536.87035738999998</v>
      </c>
      <c r="D642" s="155">
        <v>534.19936058999997</v>
      </c>
      <c r="E642" s="155">
        <v>0</v>
      </c>
      <c r="F642" s="155">
        <v>51.290089309999999</v>
      </c>
      <c r="G642" s="155">
        <v>128.22522329</v>
      </c>
      <c r="H642" s="155">
        <v>256.45044657</v>
      </c>
      <c r="I642" s="155">
        <v>0</v>
      </c>
      <c r="J642" s="155">
        <v>282.09549122999999</v>
      </c>
      <c r="K642" s="155">
        <v>333.38558053999998</v>
      </c>
      <c r="L642" s="155">
        <v>384.67566986000003</v>
      </c>
    </row>
    <row r="643" spans="1:12" ht="12.75" customHeight="1" x14ac:dyDescent="0.2">
      <c r="A643" s="154" t="s">
        <v>167</v>
      </c>
      <c r="B643" s="154">
        <v>10</v>
      </c>
      <c r="C643" s="155">
        <v>486.38092372</v>
      </c>
      <c r="D643" s="155">
        <v>483.96111812999999</v>
      </c>
      <c r="E643" s="155">
        <v>0</v>
      </c>
      <c r="F643" s="155">
        <v>47.052642239999997</v>
      </c>
      <c r="G643" s="155">
        <v>117.6316056</v>
      </c>
      <c r="H643" s="155">
        <v>235.2632112</v>
      </c>
      <c r="I643" s="155">
        <v>0</v>
      </c>
      <c r="J643" s="155">
        <v>258.78953231999998</v>
      </c>
      <c r="K643" s="155">
        <v>305.84217455999999</v>
      </c>
      <c r="L643" s="155">
        <v>352.8948168</v>
      </c>
    </row>
    <row r="644" spans="1:12" ht="12.75" customHeight="1" x14ac:dyDescent="0.2">
      <c r="A644" s="154" t="s">
        <v>167</v>
      </c>
      <c r="B644" s="154">
        <v>11</v>
      </c>
      <c r="C644" s="155">
        <v>508.27565591000001</v>
      </c>
      <c r="D644" s="155">
        <v>505.7469213</v>
      </c>
      <c r="E644" s="155">
        <v>0</v>
      </c>
      <c r="F644" s="155">
        <v>47.283568500000001</v>
      </c>
      <c r="G644" s="155">
        <v>118.20892125</v>
      </c>
      <c r="H644" s="155">
        <v>236.41784251000001</v>
      </c>
      <c r="I644" s="155">
        <v>0</v>
      </c>
      <c r="J644" s="155">
        <v>260.05962676000001</v>
      </c>
      <c r="K644" s="155">
        <v>307.34319526000002</v>
      </c>
      <c r="L644" s="155">
        <v>354.62676376000002</v>
      </c>
    </row>
    <row r="645" spans="1:12" ht="12.75" customHeight="1" x14ac:dyDescent="0.2">
      <c r="A645" s="154" t="s">
        <v>167</v>
      </c>
      <c r="B645" s="154">
        <v>12</v>
      </c>
      <c r="C645" s="155">
        <v>608.01556907999998</v>
      </c>
      <c r="D645" s="155">
        <v>604.99061600000005</v>
      </c>
      <c r="E645" s="155">
        <v>0</v>
      </c>
      <c r="F645" s="155">
        <v>50.596354560000002</v>
      </c>
      <c r="G645" s="155">
        <v>126.49088639999999</v>
      </c>
      <c r="H645" s="155">
        <v>252.98177281</v>
      </c>
      <c r="I645" s="155">
        <v>0</v>
      </c>
      <c r="J645" s="155">
        <v>278.27995009</v>
      </c>
      <c r="K645" s="155">
        <v>328.87630465000001</v>
      </c>
      <c r="L645" s="155">
        <v>379.47265921000002</v>
      </c>
    </row>
    <row r="646" spans="1:12" ht="12.75" customHeight="1" x14ac:dyDescent="0.2">
      <c r="A646" s="154" t="s">
        <v>167</v>
      </c>
      <c r="B646" s="154">
        <v>13</v>
      </c>
      <c r="C646" s="155">
        <v>514.17852483000001</v>
      </c>
      <c r="D646" s="155">
        <v>511.62042272000002</v>
      </c>
      <c r="E646" s="155">
        <v>0</v>
      </c>
      <c r="F646" s="155">
        <v>49.891528739999998</v>
      </c>
      <c r="G646" s="155">
        <v>124.72882186</v>
      </c>
      <c r="H646" s="155">
        <v>249.45764371000001</v>
      </c>
      <c r="I646" s="155">
        <v>0</v>
      </c>
      <c r="J646" s="155">
        <v>274.40340808000002</v>
      </c>
      <c r="K646" s="155">
        <v>324.29493681999998</v>
      </c>
      <c r="L646" s="155">
        <v>374.18646557</v>
      </c>
    </row>
    <row r="647" spans="1:12" ht="12.75" customHeight="1" x14ac:dyDescent="0.2">
      <c r="A647" s="154" t="s">
        <v>167</v>
      </c>
      <c r="B647" s="154">
        <v>14</v>
      </c>
      <c r="C647" s="155">
        <v>754.93789013000003</v>
      </c>
      <c r="D647" s="155">
        <v>751.18198023000002</v>
      </c>
      <c r="E647" s="155">
        <v>0</v>
      </c>
      <c r="F647" s="155">
        <v>51.539932630000003</v>
      </c>
      <c r="G647" s="155">
        <v>128.84983156000001</v>
      </c>
      <c r="H647" s="155">
        <v>257.69966312999998</v>
      </c>
      <c r="I647" s="155">
        <v>0</v>
      </c>
      <c r="J647" s="155">
        <v>283.46962944000001</v>
      </c>
      <c r="K647" s="155">
        <v>335.00956206000001</v>
      </c>
      <c r="L647" s="155">
        <v>386.54949469000002</v>
      </c>
    </row>
    <row r="648" spans="1:12" ht="12.75" customHeight="1" x14ac:dyDescent="0.2">
      <c r="A648" s="154" t="s">
        <v>167</v>
      </c>
      <c r="B648" s="154">
        <v>15</v>
      </c>
      <c r="C648" s="155">
        <v>886.35856667999997</v>
      </c>
      <c r="D648" s="155">
        <v>881.94882256999995</v>
      </c>
      <c r="E648" s="155">
        <v>0</v>
      </c>
      <c r="F648" s="155">
        <v>51.651635589999998</v>
      </c>
      <c r="G648" s="155">
        <v>129.12908898000001</v>
      </c>
      <c r="H648" s="155">
        <v>258.25817797000002</v>
      </c>
      <c r="I648" s="155">
        <v>0</v>
      </c>
      <c r="J648" s="155">
        <v>284.08399575999999</v>
      </c>
      <c r="K648" s="155">
        <v>335.73563135000001</v>
      </c>
      <c r="L648" s="155">
        <v>387.38726695000003</v>
      </c>
    </row>
    <row r="649" spans="1:12" ht="12.75" customHeight="1" x14ac:dyDescent="0.2">
      <c r="A649" s="154" t="s">
        <v>167</v>
      </c>
      <c r="B649" s="154">
        <v>16</v>
      </c>
      <c r="C649" s="155">
        <v>612.63503106999997</v>
      </c>
      <c r="D649" s="155">
        <v>609.58709558999999</v>
      </c>
      <c r="E649" s="155">
        <v>0</v>
      </c>
      <c r="F649" s="155">
        <v>50.821670679999997</v>
      </c>
      <c r="G649" s="155">
        <v>127.0541767</v>
      </c>
      <c r="H649" s="155">
        <v>254.10835341000001</v>
      </c>
      <c r="I649" s="155">
        <v>0</v>
      </c>
      <c r="J649" s="155">
        <v>279.51918875000001</v>
      </c>
      <c r="K649" s="155">
        <v>330.34085943000002</v>
      </c>
      <c r="L649" s="155">
        <v>381.16253010999998</v>
      </c>
    </row>
    <row r="650" spans="1:12" ht="12.75" customHeight="1" x14ac:dyDescent="0.2">
      <c r="A650" s="154" t="s">
        <v>167</v>
      </c>
      <c r="B650" s="154">
        <v>17</v>
      </c>
      <c r="C650" s="155">
        <v>475.14232566999999</v>
      </c>
      <c r="D650" s="155">
        <v>472.77843350000001</v>
      </c>
      <c r="E650" s="155">
        <v>0</v>
      </c>
      <c r="F650" s="155">
        <v>49.724854980000003</v>
      </c>
      <c r="G650" s="155">
        <v>124.31213744</v>
      </c>
      <c r="H650" s="155">
        <v>248.62427489000001</v>
      </c>
      <c r="I650" s="155">
        <v>0</v>
      </c>
      <c r="J650" s="155">
        <v>273.48670236999999</v>
      </c>
      <c r="K650" s="155">
        <v>323.21155735000002</v>
      </c>
      <c r="L650" s="155">
        <v>372.93641233</v>
      </c>
    </row>
    <row r="651" spans="1:12" ht="12.75" customHeight="1" x14ac:dyDescent="0.2">
      <c r="A651" s="154" t="s">
        <v>167</v>
      </c>
      <c r="B651" s="154">
        <v>18</v>
      </c>
      <c r="C651" s="155">
        <v>535.76809075000006</v>
      </c>
      <c r="D651" s="155">
        <v>533.10257786</v>
      </c>
      <c r="E651" s="155">
        <v>0</v>
      </c>
      <c r="F651" s="155">
        <v>49.707090479999998</v>
      </c>
      <c r="G651" s="155">
        <v>124.26772619</v>
      </c>
      <c r="H651" s="155">
        <v>248.53545238999999</v>
      </c>
      <c r="I651" s="155">
        <v>0</v>
      </c>
      <c r="J651" s="155">
        <v>273.38899762</v>
      </c>
      <c r="K651" s="155">
        <v>323.09608809999997</v>
      </c>
      <c r="L651" s="155">
        <v>372.80317858000001</v>
      </c>
    </row>
    <row r="652" spans="1:12" ht="12.75" customHeight="1" x14ac:dyDescent="0.2">
      <c r="A652" s="154" t="s">
        <v>167</v>
      </c>
      <c r="B652" s="154">
        <v>19</v>
      </c>
      <c r="C652" s="155">
        <v>521.07311820999996</v>
      </c>
      <c r="D652" s="155">
        <v>518.48071463999997</v>
      </c>
      <c r="E652" s="155">
        <v>0</v>
      </c>
      <c r="F652" s="155">
        <v>49.812254539999998</v>
      </c>
      <c r="G652" s="155">
        <v>124.53063634999999</v>
      </c>
      <c r="H652" s="155">
        <v>249.06127269000001</v>
      </c>
      <c r="I652" s="155">
        <v>0</v>
      </c>
      <c r="J652" s="155">
        <v>273.96739996000002</v>
      </c>
      <c r="K652" s="155">
        <v>323.77965449999999</v>
      </c>
      <c r="L652" s="155">
        <v>373.59190904000002</v>
      </c>
    </row>
    <row r="653" spans="1:12" ht="12.75" customHeight="1" x14ac:dyDescent="0.2">
      <c r="A653" s="154" t="s">
        <v>167</v>
      </c>
      <c r="B653" s="154">
        <v>20</v>
      </c>
      <c r="C653" s="155">
        <v>581.99409830000002</v>
      </c>
      <c r="D653" s="155">
        <v>579.09860527000001</v>
      </c>
      <c r="E653" s="155">
        <v>0</v>
      </c>
      <c r="F653" s="155">
        <v>49.932311409999997</v>
      </c>
      <c r="G653" s="155">
        <v>124.83077852</v>
      </c>
      <c r="H653" s="155">
        <v>249.66155705</v>
      </c>
      <c r="I653" s="155">
        <v>0</v>
      </c>
      <c r="J653" s="155">
        <v>274.62771275</v>
      </c>
      <c r="K653" s="155">
        <v>324.56002416000001</v>
      </c>
      <c r="L653" s="155">
        <v>374.49233557000002</v>
      </c>
    </row>
    <row r="654" spans="1:12" ht="12.75" customHeight="1" x14ac:dyDescent="0.2">
      <c r="A654" s="154" t="s">
        <v>167</v>
      </c>
      <c r="B654" s="154">
        <v>21</v>
      </c>
      <c r="C654" s="155">
        <v>615.61544834999995</v>
      </c>
      <c r="D654" s="155">
        <v>612.55268493000005</v>
      </c>
      <c r="E654" s="155">
        <v>0</v>
      </c>
      <c r="F654" s="155">
        <v>51.779787349999999</v>
      </c>
      <c r="G654" s="155">
        <v>129.44946837000001</v>
      </c>
      <c r="H654" s="155">
        <v>258.89893673</v>
      </c>
      <c r="I654" s="155">
        <v>0</v>
      </c>
      <c r="J654" s="155">
        <v>284.78883039999999</v>
      </c>
      <c r="K654" s="155">
        <v>336.56861774999999</v>
      </c>
      <c r="L654" s="155">
        <v>388.34840509999998</v>
      </c>
    </row>
    <row r="655" spans="1:12" ht="12.75" customHeight="1" x14ac:dyDescent="0.2">
      <c r="A655" s="154" t="s">
        <v>167</v>
      </c>
      <c r="B655" s="154">
        <v>22</v>
      </c>
      <c r="C655" s="155">
        <v>573.21964043000003</v>
      </c>
      <c r="D655" s="155">
        <v>570.36780141999998</v>
      </c>
      <c r="E655" s="155">
        <v>0</v>
      </c>
      <c r="F655" s="155">
        <v>52.573902259999997</v>
      </c>
      <c r="G655" s="155">
        <v>131.43475563999999</v>
      </c>
      <c r="H655" s="155">
        <v>262.86951128999999</v>
      </c>
      <c r="I655" s="155">
        <v>0</v>
      </c>
      <c r="J655" s="155">
        <v>289.15646241000002</v>
      </c>
      <c r="K655" s="155">
        <v>341.73036466999997</v>
      </c>
      <c r="L655" s="155">
        <v>394.30426692999998</v>
      </c>
    </row>
    <row r="656" spans="1:12" ht="12.75" customHeight="1" x14ac:dyDescent="0.2">
      <c r="A656" s="154" t="s">
        <v>167</v>
      </c>
      <c r="B656" s="154">
        <v>23</v>
      </c>
      <c r="C656" s="155">
        <v>529.62019151000004</v>
      </c>
      <c r="D656" s="155">
        <v>526.98526518000006</v>
      </c>
      <c r="E656" s="155">
        <v>0</v>
      </c>
      <c r="F656" s="155">
        <v>48.780414829999998</v>
      </c>
      <c r="G656" s="155">
        <v>121.95103708000001</v>
      </c>
      <c r="H656" s="155">
        <v>243.90207416000001</v>
      </c>
      <c r="I656" s="155">
        <v>0</v>
      </c>
      <c r="J656" s="155">
        <v>268.29228157</v>
      </c>
      <c r="K656" s="155">
        <v>317.07269639999998</v>
      </c>
      <c r="L656" s="155">
        <v>365.85311123000002</v>
      </c>
    </row>
    <row r="657" spans="1:12" ht="12.75" customHeight="1" x14ac:dyDescent="0.2">
      <c r="A657" s="154" t="s">
        <v>167</v>
      </c>
      <c r="B657" s="154">
        <v>24</v>
      </c>
      <c r="C657" s="155">
        <v>484.70047875</v>
      </c>
      <c r="D657" s="155">
        <v>482.28903358000002</v>
      </c>
      <c r="E657" s="155">
        <v>0</v>
      </c>
      <c r="F657" s="155">
        <v>50.650818700000002</v>
      </c>
      <c r="G657" s="155">
        <v>126.62704674</v>
      </c>
      <c r="H657" s="155">
        <v>253.25409347999999</v>
      </c>
      <c r="I657" s="155">
        <v>0</v>
      </c>
      <c r="J657" s="155">
        <v>278.57950282000002</v>
      </c>
      <c r="K657" s="155">
        <v>329.23032152000002</v>
      </c>
      <c r="L657" s="155">
        <v>379.88114021000001</v>
      </c>
    </row>
    <row r="658" spans="1:12" ht="12.75" customHeight="1" x14ac:dyDescent="0.2">
      <c r="A658" s="154" t="s">
        <v>168</v>
      </c>
      <c r="B658" s="154">
        <v>1</v>
      </c>
      <c r="C658" s="155">
        <v>562.17575719000001</v>
      </c>
      <c r="D658" s="155">
        <v>559.37886288000004</v>
      </c>
      <c r="E658" s="155">
        <v>0</v>
      </c>
      <c r="F658" s="155">
        <v>55.453865710000002</v>
      </c>
      <c r="G658" s="155">
        <v>138.63466427</v>
      </c>
      <c r="H658" s="155">
        <v>277.26932853</v>
      </c>
      <c r="I658" s="155">
        <v>0</v>
      </c>
      <c r="J658" s="155">
        <v>304.99626138000002</v>
      </c>
      <c r="K658" s="155">
        <v>360.45012709000002</v>
      </c>
      <c r="L658" s="155">
        <v>415.90399280000003</v>
      </c>
    </row>
    <row r="659" spans="1:12" ht="12.75" customHeight="1" x14ac:dyDescent="0.2">
      <c r="A659" s="154" t="s">
        <v>168</v>
      </c>
      <c r="B659" s="154">
        <v>2</v>
      </c>
      <c r="C659" s="155">
        <v>611.81546556000001</v>
      </c>
      <c r="D659" s="155">
        <v>608.77160751999998</v>
      </c>
      <c r="E659" s="155">
        <v>0</v>
      </c>
      <c r="F659" s="155">
        <v>61.156012189999998</v>
      </c>
      <c r="G659" s="155">
        <v>152.89003048999999</v>
      </c>
      <c r="H659" s="155">
        <v>305.78006097000002</v>
      </c>
      <c r="I659" s="155">
        <v>0</v>
      </c>
      <c r="J659" s="155">
        <v>336.35806707</v>
      </c>
      <c r="K659" s="155">
        <v>397.51407926000002</v>
      </c>
      <c r="L659" s="155">
        <v>458.67009145999998</v>
      </c>
    </row>
    <row r="660" spans="1:12" ht="12.75" customHeight="1" x14ac:dyDescent="0.2">
      <c r="A660" s="154" t="s">
        <v>168</v>
      </c>
      <c r="B660" s="154">
        <v>3</v>
      </c>
      <c r="C660" s="155">
        <v>658.13141902999996</v>
      </c>
      <c r="D660" s="155">
        <v>654.85713336000003</v>
      </c>
      <c r="E660" s="155">
        <v>0</v>
      </c>
      <c r="F660" s="155">
        <v>64.485838860000001</v>
      </c>
      <c r="G660" s="155">
        <v>161.21459714</v>
      </c>
      <c r="H660" s="155">
        <v>322.42919427999999</v>
      </c>
      <c r="I660" s="155">
        <v>0</v>
      </c>
      <c r="J660" s="155">
        <v>354.67211371000002</v>
      </c>
      <c r="K660" s="155">
        <v>419.15795256000001</v>
      </c>
      <c r="L660" s="155">
        <v>483.64379142000001</v>
      </c>
    </row>
    <row r="661" spans="1:12" ht="12.75" customHeight="1" x14ac:dyDescent="0.2">
      <c r="A661" s="154" t="s">
        <v>168</v>
      </c>
      <c r="B661" s="154">
        <v>4</v>
      </c>
      <c r="C661" s="155">
        <v>679.19985129999998</v>
      </c>
      <c r="D661" s="155">
        <v>675.82074755999997</v>
      </c>
      <c r="E661" s="155">
        <v>0</v>
      </c>
      <c r="F661" s="155">
        <v>66.370579599999999</v>
      </c>
      <c r="G661" s="155">
        <v>165.92644899000001</v>
      </c>
      <c r="H661" s="155">
        <v>331.85289798000002</v>
      </c>
      <c r="I661" s="155">
        <v>0</v>
      </c>
      <c r="J661" s="155">
        <v>365.03818776999998</v>
      </c>
      <c r="K661" s="155">
        <v>431.40876737000002</v>
      </c>
      <c r="L661" s="155">
        <v>497.77934696</v>
      </c>
    </row>
    <row r="662" spans="1:12" ht="12.75" customHeight="1" x14ac:dyDescent="0.2">
      <c r="A662" s="154" t="s">
        <v>168</v>
      </c>
      <c r="B662" s="154">
        <v>5</v>
      </c>
      <c r="C662" s="155">
        <v>679.78976927999997</v>
      </c>
      <c r="D662" s="155">
        <v>676.40773062999995</v>
      </c>
      <c r="E662" s="155">
        <v>0</v>
      </c>
      <c r="F662" s="155">
        <v>65.551392910000004</v>
      </c>
      <c r="G662" s="155">
        <v>163.87848227999999</v>
      </c>
      <c r="H662" s="155">
        <v>327.75696455000002</v>
      </c>
      <c r="I662" s="155">
        <v>0</v>
      </c>
      <c r="J662" s="155">
        <v>360.53266101000003</v>
      </c>
      <c r="K662" s="155">
        <v>426.08405391999997</v>
      </c>
      <c r="L662" s="155">
        <v>491.63544682999998</v>
      </c>
    </row>
    <row r="663" spans="1:12" ht="12.75" customHeight="1" x14ac:dyDescent="0.2">
      <c r="A663" s="154" t="s">
        <v>168</v>
      </c>
      <c r="B663" s="154">
        <v>6</v>
      </c>
      <c r="C663" s="155">
        <v>682.44820555000001</v>
      </c>
      <c r="D663" s="155">
        <v>679.05294085000003</v>
      </c>
      <c r="E663" s="155">
        <v>0</v>
      </c>
      <c r="F663" s="155">
        <v>65.547671190000003</v>
      </c>
      <c r="G663" s="155">
        <v>163.86917797000001</v>
      </c>
      <c r="H663" s="155">
        <v>327.73835595000003</v>
      </c>
      <c r="I663" s="155">
        <v>0</v>
      </c>
      <c r="J663" s="155">
        <v>360.51219154</v>
      </c>
      <c r="K663" s="155">
        <v>426.05986273000002</v>
      </c>
      <c r="L663" s="155">
        <v>491.60753391999998</v>
      </c>
    </row>
    <row r="664" spans="1:12" ht="12.75" customHeight="1" x14ac:dyDescent="0.2">
      <c r="A664" s="154" t="s">
        <v>168</v>
      </c>
      <c r="B664" s="154">
        <v>7</v>
      </c>
      <c r="C664" s="155">
        <v>665.34711421999998</v>
      </c>
      <c r="D664" s="155">
        <v>662.03692956999998</v>
      </c>
      <c r="E664" s="155">
        <v>0</v>
      </c>
      <c r="F664" s="155">
        <v>64.574844170000006</v>
      </c>
      <c r="G664" s="155">
        <v>161.43711042000001</v>
      </c>
      <c r="H664" s="155">
        <v>322.87422084999997</v>
      </c>
      <c r="I664" s="155">
        <v>0</v>
      </c>
      <c r="J664" s="155">
        <v>355.16164293000003</v>
      </c>
      <c r="K664" s="155">
        <v>419.73648709999998</v>
      </c>
      <c r="L664" s="155">
        <v>484.31133126999998</v>
      </c>
    </row>
    <row r="665" spans="1:12" ht="12.75" customHeight="1" x14ac:dyDescent="0.2">
      <c r="A665" s="154" t="s">
        <v>168</v>
      </c>
      <c r="B665" s="154">
        <v>8</v>
      </c>
      <c r="C665" s="155">
        <v>659.25432340999998</v>
      </c>
      <c r="D665" s="155">
        <v>655.97445115000005</v>
      </c>
      <c r="E665" s="155">
        <v>0</v>
      </c>
      <c r="F665" s="155">
        <v>64.395899130000004</v>
      </c>
      <c r="G665" s="155">
        <v>160.98974783</v>
      </c>
      <c r="H665" s="155">
        <v>321.97949567000001</v>
      </c>
      <c r="I665" s="155">
        <v>0</v>
      </c>
      <c r="J665" s="155">
        <v>354.17744522999999</v>
      </c>
      <c r="K665" s="155">
        <v>418.57334436000002</v>
      </c>
      <c r="L665" s="155">
        <v>482.9692435</v>
      </c>
    </row>
    <row r="666" spans="1:12" ht="12.75" customHeight="1" x14ac:dyDescent="0.2">
      <c r="A666" s="154" t="s">
        <v>168</v>
      </c>
      <c r="B666" s="154">
        <v>9</v>
      </c>
      <c r="C666" s="155">
        <v>604.75671222999995</v>
      </c>
      <c r="D666" s="155">
        <v>601.74797236999996</v>
      </c>
      <c r="E666" s="155">
        <v>0</v>
      </c>
      <c r="F666" s="155">
        <v>59.263338160000004</v>
      </c>
      <c r="G666" s="155">
        <v>148.1583454</v>
      </c>
      <c r="H666" s="155">
        <v>296.31669081000001</v>
      </c>
      <c r="I666" s="155">
        <v>0</v>
      </c>
      <c r="J666" s="155">
        <v>325.94835989000001</v>
      </c>
      <c r="K666" s="155">
        <v>385.21169805</v>
      </c>
      <c r="L666" s="155">
        <v>444.47503620999998</v>
      </c>
    </row>
    <row r="667" spans="1:12" ht="12.75" customHeight="1" x14ac:dyDescent="0.2">
      <c r="A667" s="154" t="s">
        <v>168</v>
      </c>
      <c r="B667" s="154">
        <v>10</v>
      </c>
      <c r="C667" s="155">
        <v>540.29170955999996</v>
      </c>
      <c r="D667" s="155">
        <v>537.60369109999999</v>
      </c>
      <c r="E667" s="155">
        <v>0</v>
      </c>
      <c r="F667" s="155">
        <v>53.603611979999997</v>
      </c>
      <c r="G667" s="155">
        <v>134.00902995999999</v>
      </c>
      <c r="H667" s="155">
        <v>268.01805991999998</v>
      </c>
      <c r="I667" s="155">
        <v>0</v>
      </c>
      <c r="J667" s="155">
        <v>294.81986590999998</v>
      </c>
      <c r="K667" s="155">
        <v>348.42347790000002</v>
      </c>
      <c r="L667" s="155">
        <v>402.02708988000001</v>
      </c>
    </row>
    <row r="668" spans="1:12" ht="12.75" customHeight="1" x14ac:dyDescent="0.2">
      <c r="A668" s="154" t="s">
        <v>168</v>
      </c>
      <c r="B668" s="154">
        <v>11</v>
      </c>
      <c r="C668" s="155">
        <v>592.18742529999997</v>
      </c>
      <c r="D668" s="155">
        <v>589.24121920000005</v>
      </c>
      <c r="E668" s="155">
        <v>0</v>
      </c>
      <c r="F668" s="155">
        <v>59.263077629999998</v>
      </c>
      <c r="G668" s="155">
        <v>148.15769406999999</v>
      </c>
      <c r="H668" s="155">
        <v>296.31538812999997</v>
      </c>
      <c r="I668" s="155">
        <v>0</v>
      </c>
      <c r="J668" s="155">
        <v>325.94692694000003</v>
      </c>
      <c r="K668" s="155">
        <v>385.21000457000002</v>
      </c>
      <c r="L668" s="155">
        <v>444.47308220000002</v>
      </c>
    </row>
    <row r="669" spans="1:12" ht="12.75" customHeight="1" x14ac:dyDescent="0.2">
      <c r="A669" s="154" t="s">
        <v>168</v>
      </c>
      <c r="B669" s="154">
        <v>12</v>
      </c>
      <c r="C669" s="155">
        <v>693.05118034999998</v>
      </c>
      <c r="D669" s="155">
        <v>689.60316452999996</v>
      </c>
      <c r="E669" s="155">
        <v>0</v>
      </c>
      <c r="F669" s="155">
        <v>68.272388090000007</v>
      </c>
      <c r="G669" s="155">
        <v>170.68097022000001</v>
      </c>
      <c r="H669" s="155">
        <v>341.36194044000001</v>
      </c>
      <c r="I669" s="155">
        <v>0</v>
      </c>
      <c r="J669" s="155">
        <v>375.49813447999998</v>
      </c>
      <c r="K669" s="155">
        <v>443.77052257000003</v>
      </c>
      <c r="L669" s="155">
        <v>512.04291065999996</v>
      </c>
    </row>
    <row r="670" spans="1:12" ht="12.75" customHeight="1" x14ac:dyDescent="0.2">
      <c r="A670" s="154" t="s">
        <v>168</v>
      </c>
      <c r="B670" s="154">
        <v>13</v>
      </c>
      <c r="C670" s="155">
        <v>705.00905313999999</v>
      </c>
      <c r="D670" s="155">
        <v>701.50154540999995</v>
      </c>
      <c r="E670" s="155">
        <v>0</v>
      </c>
      <c r="F670" s="155">
        <v>71.013861800000001</v>
      </c>
      <c r="G670" s="155">
        <v>177.53465449999999</v>
      </c>
      <c r="H670" s="155">
        <v>355.06930899999998</v>
      </c>
      <c r="I670" s="155">
        <v>0</v>
      </c>
      <c r="J670" s="155">
        <v>390.57623989000001</v>
      </c>
      <c r="K670" s="155">
        <v>461.59010168999998</v>
      </c>
      <c r="L670" s="155">
        <v>532.60396348999996</v>
      </c>
    </row>
    <row r="671" spans="1:12" ht="12.75" customHeight="1" x14ac:dyDescent="0.2">
      <c r="A671" s="154" t="s">
        <v>168</v>
      </c>
      <c r="B671" s="154">
        <v>14</v>
      </c>
      <c r="C671" s="155">
        <v>787.64903894999998</v>
      </c>
      <c r="D671" s="155">
        <v>783.73038700999996</v>
      </c>
      <c r="E671" s="155">
        <v>0</v>
      </c>
      <c r="F671" s="155">
        <v>68.626438550000003</v>
      </c>
      <c r="G671" s="155">
        <v>171.56609638</v>
      </c>
      <c r="H671" s="155">
        <v>343.13219276000001</v>
      </c>
      <c r="I671" s="155">
        <v>0</v>
      </c>
      <c r="J671" s="155">
        <v>377.44541204000001</v>
      </c>
      <c r="K671" s="155">
        <v>446.07185059</v>
      </c>
      <c r="L671" s="155">
        <v>514.69828914000004</v>
      </c>
    </row>
    <row r="672" spans="1:12" ht="12.75" customHeight="1" x14ac:dyDescent="0.2">
      <c r="A672" s="154" t="s">
        <v>168</v>
      </c>
      <c r="B672" s="154">
        <v>15</v>
      </c>
      <c r="C672" s="155">
        <v>647.30457226999999</v>
      </c>
      <c r="D672" s="155">
        <v>644.08415150999997</v>
      </c>
      <c r="E672" s="155">
        <v>0</v>
      </c>
      <c r="F672" s="155">
        <v>63.415854400000001</v>
      </c>
      <c r="G672" s="155">
        <v>158.539636</v>
      </c>
      <c r="H672" s="155">
        <v>317.07927199</v>
      </c>
      <c r="I672" s="155">
        <v>0</v>
      </c>
      <c r="J672" s="155">
        <v>348.78719919000002</v>
      </c>
      <c r="K672" s="155">
        <v>412.20305359000002</v>
      </c>
      <c r="L672" s="155">
        <v>475.61890799000003</v>
      </c>
    </row>
    <row r="673" spans="1:12" ht="12.75" customHeight="1" x14ac:dyDescent="0.2">
      <c r="A673" s="154" t="s">
        <v>168</v>
      </c>
      <c r="B673" s="154">
        <v>16</v>
      </c>
      <c r="C673" s="155">
        <v>625.22152795</v>
      </c>
      <c r="D673" s="155">
        <v>622.11097308000001</v>
      </c>
      <c r="E673" s="155">
        <v>0</v>
      </c>
      <c r="F673" s="155">
        <v>61.871333409999998</v>
      </c>
      <c r="G673" s="155">
        <v>154.67833350999999</v>
      </c>
      <c r="H673" s="155">
        <v>309.35666702999998</v>
      </c>
      <c r="I673" s="155">
        <v>0</v>
      </c>
      <c r="J673" s="155">
        <v>340.29233373</v>
      </c>
      <c r="K673" s="155">
        <v>402.16366713000002</v>
      </c>
      <c r="L673" s="155">
        <v>464.03500054</v>
      </c>
    </row>
    <row r="674" spans="1:12" ht="12.75" customHeight="1" x14ac:dyDescent="0.2">
      <c r="A674" s="154" t="s">
        <v>168</v>
      </c>
      <c r="B674" s="154">
        <v>17</v>
      </c>
      <c r="C674" s="155">
        <v>606.21271261000004</v>
      </c>
      <c r="D674" s="155">
        <v>603.19672896999998</v>
      </c>
      <c r="E674" s="155">
        <v>0</v>
      </c>
      <c r="F674" s="155">
        <v>60.287923190000001</v>
      </c>
      <c r="G674" s="155">
        <v>150.71980798999999</v>
      </c>
      <c r="H674" s="155">
        <v>301.43961596999998</v>
      </c>
      <c r="I674" s="155">
        <v>0</v>
      </c>
      <c r="J674" s="155">
        <v>331.58357756999999</v>
      </c>
      <c r="K674" s="155">
        <v>391.87150076</v>
      </c>
      <c r="L674" s="155">
        <v>452.15942396000003</v>
      </c>
    </row>
    <row r="675" spans="1:12" ht="12.75" customHeight="1" x14ac:dyDescent="0.2">
      <c r="A675" s="154" t="s">
        <v>168</v>
      </c>
      <c r="B675" s="154">
        <v>18</v>
      </c>
      <c r="C675" s="155">
        <v>592.28716909000002</v>
      </c>
      <c r="D675" s="155">
        <v>589.34046676000003</v>
      </c>
      <c r="E675" s="155">
        <v>0</v>
      </c>
      <c r="F675" s="155">
        <v>61.006093569999997</v>
      </c>
      <c r="G675" s="155">
        <v>152.51523391999999</v>
      </c>
      <c r="H675" s="155">
        <v>305.03046784999998</v>
      </c>
      <c r="I675" s="155">
        <v>0</v>
      </c>
      <c r="J675" s="155">
        <v>335.53351463000001</v>
      </c>
      <c r="K675" s="155">
        <v>396.53960819999998</v>
      </c>
      <c r="L675" s="155">
        <v>457.54570176999999</v>
      </c>
    </row>
    <row r="676" spans="1:12" ht="12.75" customHeight="1" x14ac:dyDescent="0.2">
      <c r="A676" s="154" t="s">
        <v>168</v>
      </c>
      <c r="B676" s="154">
        <v>19</v>
      </c>
      <c r="C676" s="155">
        <v>614.66835922999996</v>
      </c>
      <c r="D676" s="155">
        <v>611.61030769000001</v>
      </c>
      <c r="E676" s="155">
        <v>0</v>
      </c>
      <c r="F676" s="155">
        <v>61.581634579999999</v>
      </c>
      <c r="G676" s="155">
        <v>153.95408644</v>
      </c>
      <c r="H676" s="155">
        <v>307.90817289</v>
      </c>
      <c r="I676" s="155">
        <v>0</v>
      </c>
      <c r="J676" s="155">
        <v>338.69899017</v>
      </c>
      <c r="K676" s="155">
        <v>400.28062475000002</v>
      </c>
      <c r="L676" s="155">
        <v>461.86225932999997</v>
      </c>
    </row>
    <row r="677" spans="1:12" ht="12.75" customHeight="1" x14ac:dyDescent="0.2">
      <c r="A677" s="154" t="s">
        <v>168</v>
      </c>
      <c r="B677" s="154">
        <v>20</v>
      </c>
      <c r="C677" s="155">
        <v>602.25542956000004</v>
      </c>
      <c r="D677" s="155">
        <v>599.25913389000004</v>
      </c>
      <c r="E677" s="155">
        <v>0</v>
      </c>
      <c r="F677" s="155">
        <v>61.219762869999997</v>
      </c>
      <c r="G677" s="155">
        <v>153.04940718</v>
      </c>
      <c r="H677" s="155">
        <v>306.09881436000001</v>
      </c>
      <c r="I677" s="155">
        <v>0</v>
      </c>
      <c r="J677" s="155">
        <v>336.70869578999998</v>
      </c>
      <c r="K677" s="155">
        <v>397.92845865999999</v>
      </c>
      <c r="L677" s="155">
        <v>459.14822153</v>
      </c>
    </row>
    <row r="678" spans="1:12" ht="12.75" customHeight="1" x14ac:dyDescent="0.2">
      <c r="A678" s="154" t="s">
        <v>168</v>
      </c>
      <c r="B678" s="154">
        <v>21</v>
      </c>
      <c r="C678" s="155">
        <v>620.39445519000003</v>
      </c>
      <c r="D678" s="155">
        <v>617.30791561000001</v>
      </c>
      <c r="E678" s="155">
        <v>0</v>
      </c>
      <c r="F678" s="155">
        <v>63.343034299999999</v>
      </c>
      <c r="G678" s="155">
        <v>158.35758575</v>
      </c>
      <c r="H678" s="155">
        <v>316.71517151</v>
      </c>
      <c r="I678" s="155">
        <v>0</v>
      </c>
      <c r="J678" s="155">
        <v>348.38668866</v>
      </c>
      <c r="K678" s="155">
        <v>411.72972296</v>
      </c>
      <c r="L678" s="155">
        <v>475.07275726</v>
      </c>
    </row>
    <row r="679" spans="1:12" ht="12.75" customHeight="1" x14ac:dyDescent="0.2">
      <c r="A679" s="154" t="s">
        <v>168</v>
      </c>
      <c r="B679" s="154">
        <v>22</v>
      </c>
      <c r="C679" s="155">
        <v>655.34808277000002</v>
      </c>
      <c r="D679" s="155">
        <v>652.08764455000005</v>
      </c>
      <c r="E679" s="155">
        <v>0</v>
      </c>
      <c r="F679" s="155">
        <v>66.101187929999995</v>
      </c>
      <c r="G679" s="155">
        <v>165.25296981</v>
      </c>
      <c r="H679" s="155">
        <v>330.50593963</v>
      </c>
      <c r="I679" s="155">
        <v>0</v>
      </c>
      <c r="J679" s="155">
        <v>363.55653359000002</v>
      </c>
      <c r="K679" s="155">
        <v>429.65772150999999</v>
      </c>
      <c r="L679" s="155">
        <v>495.75890944000002</v>
      </c>
    </row>
    <row r="680" spans="1:12" ht="12.75" customHeight="1" x14ac:dyDescent="0.2">
      <c r="A680" s="154" t="s">
        <v>168</v>
      </c>
      <c r="B680" s="154">
        <v>23</v>
      </c>
      <c r="C680" s="155">
        <v>574.60227881000003</v>
      </c>
      <c r="D680" s="155">
        <v>571.743561</v>
      </c>
      <c r="E680" s="155">
        <v>0</v>
      </c>
      <c r="F680" s="155">
        <v>59.309051369999999</v>
      </c>
      <c r="G680" s="155">
        <v>148.27262843</v>
      </c>
      <c r="H680" s="155">
        <v>296.54525685999999</v>
      </c>
      <c r="I680" s="155">
        <v>0</v>
      </c>
      <c r="J680" s="155">
        <v>326.19978255000001</v>
      </c>
      <c r="K680" s="155">
        <v>385.50883391999997</v>
      </c>
      <c r="L680" s="155">
        <v>444.81788528999999</v>
      </c>
    </row>
    <row r="681" spans="1:12" ht="12.75" customHeight="1" x14ac:dyDescent="0.2">
      <c r="A681" s="154" t="s">
        <v>168</v>
      </c>
      <c r="B681" s="154">
        <v>24</v>
      </c>
      <c r="C681" s="155">
        <v>591.84657052</v>
      </c>
      <c r="D681" s="155">
        <v>588.90206021999995</v>
      </c>
      <c r="E681" s="155">
        <v>0</v>
      </c>
      <c r="F681" s="155">
        <v>61.22065722</v>
      </c>
      <c r="G681" s="155">
        <v>153.05164305</v>
      </c>
      <c r="H681" s="155">
        <v>306.10328611</v>
      </c>
      <c r="I681" s="155">
        <v>0</v>
      </c>
      <c r="J681" s="155">
        <v>336.71361472000001</v>
      </c>
      <c r="K681" s="155">
        <v>397.93427193999997</v>
      </c>
      <c r="L681" s="155">
        <v>459.15492915999999</v>
      </c>
    </row>
    <row r="682" spans="1:12" ht="12.75" customHeight="1" x14ac:dyDescent="0.2">
      <c r="A682" s="154" t="s">
        <v>169</v>
      </c>
      <c r="B682" s="154">
        <v>1</v>
      </c>
      <c r="C682" s="155">
        <v>697.13023550000003</v>
      </c>
      <c r="D682" s="155">
        <v>693.66192587</v>
      </c>
      <c r="E682" s="155">
        <v>0</v>
      </c>
      <c r="F682" s="155">
        <v>68.172979889999993</v>
      </c>
      <c r="G682" s="155">
        <v>170.43244973</v>
      </c>
      <c r="H682" s="155">
        <v>340.86489946</v>
      </c>
      <c r="I682" s="155">
        <v>0</v>
      </c>
      <c r="J682" s="155">
        <v>374.95138939999998</v>
      </c>
      <c r="K682" s="155">
        <v>443.12436929</v>
      </c>
      <c r="L682" s="155">
        <v>511.29734918000003</v>
      </c>
    </row>
    <row r="683" spans="1:12" ht="12.75" customHeight="1" x14ac:dyDescent="0.2">
      <c r="A683" s="154" t="s">
        <v>169</v>
      </c>
      <c r="B683" s="154">
        <v>2</v>
      </c>
      <c r="C683" s="155">
        <v>845.27183883999999</v>
      </c>
      <c r="D683" s="155">
        <v>841.06650631000002</v>
      </c>
      <c r="E683" s="155">
        <v>0</v>
      </c>
      <c r="F683" s="155">
        <v>76.087715169999996</v>
      </c>
      <c r="G683" s="155">
        <v>190.21928793999999</v>
      </c>
      <c r="H683" s="155">
        <v>380.43857587000002</v>
      </c>
      <c r="I683" s="155">
        <v>0</v>
      </c>
      <c r="J683" s="155">
        <v>418.48243345999998</v>
      </c>
      <c r="K683" s="155">
        <v>494.57014863000001</v>
      </c>
      <c r="L683" s="155">
        <v>570.65786380999998</v>
      </c>
    </row>
    <row r="684" spans="1:12" ht="12.75" customHeight="1" x14ac:dyDescent="0.2">
      <c r="A684" s="154" t="s">
        <v>169</v>
      </c>
      <c r="B684" s="154">
        <v>3</v>
      </c>
      <c r="C684" s="155">
        <v>895.84490401000005</v>
      </c>
      <c r="D684" s="155">
        <v>891.38796419000005</v>
      </c>
      <c r="E684" s="155">
        <v>0</v>
      </c>
      <c r="F684" s="155">
        <v>79.321351379999996</v>
      </c>
      <c r="G684" s="155">
        <v>198.30337846</v>
      </c>
      <c r="H684" s="155">
        <v>396.60675691</v>
      </c>
      <c r="I684" s="155">
        <v>0</v>
      </c>
      <c r="J684" s="155">
        <v>436.26743260000001</v>
      </c>
      <c r="K684" s="155">
        <v>515.58878398000002</v>
      </c>
      <c r="L684" s="155">
        <v>594.91013537000003</v>
      </c>
    </row>
    <row r="685" spans="1:12" ht="12.75" customHeight="1" x14ac:dyDescent="0.2">
      <c r="A685" s="154" t="s">
        <v>169</v>
      </c>
      <c r="B685" s="154">
        <v>4</v>
      </c>
      <c r="C685" s="155">
        <v>874.94861463999996</v>
      </c>
      <c r="D685" s="155">
        <v>870.59563646000004</v>
      </c>
      <c r="E685" s="155">
        <v>0</v>
      </c>
      <c r="F685" s="155">
        <v>79.984344550000003</v>
      </c>
      <c r="G685" s="155">
        <v>199.96086137</v>
      </c>
      <c r="H685" s="155">
        <v>399.92172274000001</v>
      </c>
      <c r="I685" s="155">
        <v>0</v>
      </c>
      <c r="J685" s="155">
        <v>439.91389500999998</v>
      </c>
      <c r="K685" s="155">
        <v>519.89823955999998</v>
      </c>
      <c r="L685" s="155">
        <v>599.88258411000004</v>
      </c>
    </row>
    <row r="686" spans="1:12" ht="12.75" customHeight="1" x14ac:dyDescent="0.2">
      <c r="A686" s="154" t="s">
        <v>169</v>
      </c>
      <c r="B686" s="154">
        <v>5</v>
      </c>
      <c r="C686" s="155">
        <v>882.02845776000004</v>
      </c>
      <c r="D686" s="155">
        <v>877.64025647999995</v>
      </c>
      <c r="E686" s="155">
        <v>0</v>
      </c>
      <c r="F686" s="155">
        <v>80.576993520000002</v>
      </c>
      <c r="G686" s="155">
        <v>201.44248379999999</v>
      </c>
      <c r="H686" s="155">
        <v>402.88496759999998</v>
      </c>
      <c r="I686" s="155">
        <v>0</v>
      </c>
      <c r="J686" s="155">
        <v>443.17346436000003</v>
      </c>
      <c r="K686" s="155">
        <v>523.75045788</v>
      </c>
      <c r="L686" s="155">
        <v>604.32745139999997</v>
      </c>
    </row>
    <row r="687" spans="1:12" ht="12.75" customHeight="1" x14ac:dyDescent="0.2">
      <c r="A687" s="154" t="s">
        <v>169</v>
      </c>
      <c r="B687" s="154">
        <v>6</v>
      </c>
      <c r="C687" s="155">
        <v>884.51223438</v>
      </c>
      <c r="D687" s="155">
        <v>880.11167599999999</v>
      </c>
      <c r="E687" s="155">
        <v>0</v>
      </c>
      <c r="F687" s="155">
        <v>80.248587430000001</v>
      </c>
      <c r="G687" s="155">
        <v>200.62146856999999</v>
      </c>
      <c r="H687" s="155">
        <v>401.24293712999997</v>
      </c>
      <c r="I687" s="155">
        <v>0</v>
      </c>
      <c r="J687" s="155">
        <v>441.36723083999999</v>
      </c>
      <c r="K687" s="155">
        <v>521.61581826999998</v>
      </c>
      <c r="L687" s="155">
        <v>601.86440570000002</v>
      </c>
    </row>
    <row r="688" spans="1:12" ht="12.75" customHeight="1" x14ac:dyDescent="0.2">
      <c r="A688" s="154" t="s">
        <v>169</v>
      </c>
      <c r="B688" s="154">
        <v>7</v>
      </c>
      <c r="C688" s="155">
        <v>859.89142146999995</v>
      </c>
      <c r="D688" s="155">
        <v>855.61335469999995</v>
      </c>
      <c r="E688" s="155">
        <v>0</v>
      </c>
      <c r="F688" s="155">
        <v>78.642660759999998</v>
      </c>
      <c r="G688" s="155">
        <v>196.6066519</v>
      </c>
      <c r="H688" s="155">
        <v>393.21330380000001</v>
      </c>
      <c r="I688" s="155">
        <v>0</v>
      </c>
      <c r="J688" s="155">
        <v>432.53463417</v>
      </c>
      <c r="K688" s="155">
        <v>511.17729493000002</v>
      </c>
      <c r="L688" s="155">
        <v>589.81995569000003</v>
      </c>
    </row>
    <row r="689" spans="1:12" ht="12.75" customHeight="1" x14ac:dyDescent="0.2">
      <c r="A689" s="154" t="s">
        <v>169</v>
      </c>
      <c r="B689" s="154">
        <v>8</v>
      </c>
      <c r="C689" s="155">
        <v>824.86000764999994</v>
      </c>
      <c r="D689" s="155">
        <v>820.75622652000004</v>
      </c>
      <c r="E689" s="155">
        <v>0</v>
      </c>
      <c r="F689" s="155">
        <v>74.690634459999998</v>
      </c>
      <c r="G689" s="155">
        <v>186.72658613999999</v>
      </c>
      <c r="H689" s="155">
        <v>373.45317229</v>
      </c>
      <c r="I689" s="155">
        <v>0</v>
      </c>
      <c r="J689" s="155">
        <v>410.79848951000002</v>
      </c>
      <c r="K689" s="155">
        <v>485.48912396999998</v>
      </c>
      <c r="L689" s="155">
        <v>560.17975842999999</v>
      </c>
    </row>
    <row r="690" spans="1:12" ht="12.75" customHeight="1" x14ac:dyDescent="0.2">
      <c r="A690" s="154" t="s">
        <v>169</v>
      </c>
      <c r="B690" s="154">
        <v>9</v>
      </c>
      <c r="C690" s="155">
        <v>750.39917333999995</v>
      </c>
      <c r="D690" s="155">
        <v>746.66584411999997</v>
      </c>
      <c r="E690" s="155">
        <v>0</v>
      </c>
      <c r="F690" s="155">
        <v>65.899727839999997</v>
      </c>
      <c r="G690" s="155">
        <v>164.74931959</v>
      </c>
      <c r="H690" s="155">
        <v>329.49863918</v>
      </c>
      <c r="I690" s="155">
        <v>0</v>
      </c>
      <c r="J690" s="155">
        <v>362.44850309999998</v>
      </c>
      <c r="K690" s="155">
        <v>428.34823093</v>
      </c>
      <c r="L690" s="155">
        <v>494.24795877000003</v>
      </c>
    </row>
    <row r="691" spans="1:12" ht="12.75" customHeight="1" x14ac:dyDescent="0.2">
      <c r="A691" s="154" t="s">
        <v>169</v>
      </c>
      <c r="B691" s="154">
        <v>10</v>
      </c>
      <c r="C691" s="155">
        <v>679.41041787999995</v>
      </c>
      <c r="D691" s="155">
        <v>676.03026654999996</v>
      </c>
      <c r="E691" s="155">
        <v>0</v>
      </c>
      <c r="F691" s="155">
        <v>59.988266119999999</v>
      </c>
      <c r="G691" s="155">
        <v>149.97066530999999</v>
      </c>
      <c r="H691" s="155">
        <v>299.94133061999997</v>
      </c>
      <c r="I691" s="155">
        <v>0</v>
      </c>
      <c r="J691" s="155">
        <v>329.93546368</v>
      </c>
      <c r="K691" s="155">
        <v>389.92372981</v>
      </c>
      <c r="L691" s="155">
        <v>449.91199592999999</v>
      </c>
    </row>
    <row r="692" spans="1:12" ht="12.75" customHeight="1" x14ac:dyDescent="0.2">
      <c r="A692" s="154" t="s">
        <v>169</v>
      </c>
      <c r="B692" s="154">
        <v>11</v>
      </c>
      <c r="C692" s="155">
        <v>642.81534840999996</v>
      </c>
      <c r="D692" s="155">
        <v>639.61726209999995</v>
      </c>
      <c r="E692" s="155">
        <v>0</v>
      </c>
      <c r="F692" s="155">
        <v>57.481696399999997</v>
      </c>
      <c r="G692" s="155">
        <v>143.704241</v>
      </c>
      <c r="H692" s="155">
        <v>287.40848201</v>
      </c>
      <c r="I692" s="155">
        <v>0</v>
      </c>
      <c r="J692" s="155">
        <v>316.14933021000002</v>
      </c>
      <c r="K692" s="155">
        <v>373.63102660999999</v>
      </c>
      <c r="L692" s="155">
        <v>431.11272301000002</v>
      </c>
    </row>
    <row r="693" spans="1:12" ht="12.75" customHeight="1" x14ac:dyDescent="0.2">
      <c r="A693" s="154" t="s">
        <v>169</v>
      </c>
      <c r="B693" s="154">
        <v>12</v>
      </c>
      <c r="C693" s="155">
        <v>616.76518103000001</v>
      </c>
      <c r="D693" s="155">
        <v>613.69669753999995</v>
      </c>
      <c r="E693" s="155">
        <v>0</v>
      </c>
      <c r="F693" s="155">
        <v>56.819564499999998</v>
      </c>
      <c r="G693" s="155">
        <v>142.04891126000001</v>
      </c>
      <c r="H693" s="155">
        <v>284.09782252000002</v>
      </c>
      <c r="I693" s="155">
        <v>0</v>
      </c>
      <c r="J693" s="155">
        <v>312.50760477</v>
      </c>
      <c r="K693" s="155">
        <v>369.32716927000001</v>
      </c>
      <c r="L693" s="155">
        <v>426.14673377000003</v>
      </c>
    </row>
    <row r="694" spans="1:12" ht="12.75" customHeight="1" x14ac:dyDescent="0.2">
      <c r="A694" s="154" t="s">
        <v>169</v>
      </c>
      <c r="B694" s="154">
        <v>13</v>
      </c>
      <c r="C694" s="155">
        <v>626.07842354000002</v>
      </c>
      <c r="D694" s="155">
        <v>622.96360550999998</v>
      </c>
      <c r="E694" s="155">
        <v>0</v>
      </c>
      <c r="F694" s="155">
        <v>57.920997120000003</v>
      </c>
      <c r="G694" s="155">
        <v>144.80249280999999</v>
      </c>
      <c r="H694" s="155">
        <v>289.60498561999998</v>
      </c>
      <c r="I694" s="155">
        <v>0</v>
      </c>
      <c r="J694" s="155">
        <v>318.56548418</v>
      </c>
      <c r="K694" s="155">
        <v>376.48648130999999</v>
      </c>
      <c r="L694" s="155">
        <v>434.40747843000003</v>
      </c>
    </row>
    <row r="695" spans="1:12" ht="12.75" customHeight="1" x14ac:dyDescent="0.2">
      <c r="A695" s="154" t="s">
        <v>169</v>
      </c>
      <c r="B695" s="154">
        <v>14</v>
      </c>
      <c r="C695" s="155">
        <v>648.58406178999996</v>
      </c>
      <c r="D695" s="155">
        <v>645.35727541000006</v>
      </c>
      <c r="E695" s="155">
        <v>0</v>
      </c>
      <c r="F695" s="155">
        <v>57.23886581</v>
      </c>
      <c r="G695" s="155">
        <v>143.09716453999999</v>
      </c>
      <c r="H695" s="155">
        <v>286.19432906999998</v>
      </c>
      <c r="I695" s="155">
        <v>0</v>
      </c>
      <c r="J695" s="155">
        <v>314.81376197999998</v>
      </c>
      <c r="K695" s="155">
        <v>372.05262778999997</v>
      </c>
      <c r="L695" s="155">
        <v>429.29149360999997</v>
      </c>
    </row>
    <row r="696" spans="1:12" ht="12.75" customHeight="1" x14ac:dyDescent="0.2">
      <c r="A696" s="154" t="s">
        <v>169</v>
      </c>
      <c r="B696" s="154">
        <v>15</v>
      </c>
      <c r="C696" s="155">
        <v>724.67477220000001</v>
      </c>
      <c r="D696" s="155">
        <v>721.06942506999997</v>
      </c>
      <c r="E696" s="155">
        <v>0</v>
      </c>
      <c r="F696" s="155">
        <v>62.205566320000003</v>
      </c>
      <c r="G696" s="155">
        <v>155.51391580999999</v>
      </c>
      <c r="H696" s="155">
        <v>311.02783161999997</v>
      </c>
      <c r="I696" s="155">
        <v>0</v>
      </c>
      <c r="J696" s="155">
        <v>342.13061477999997</v>
      </c>
      <c r="K696" s="155">
        <v>404.33618110999998</v>
      </c>
      <c r="L696" s="155">
        <v>466.54174742999999</v>
      </c>
    </row>
    <row r="697" spans="1:12" ht="12.75" customHeight="1" x14ac:dyDescent="0.2">
      <c r="A697" s="154" t="s">
        <v>169</v>
      </c>
      <c r="B697" s="154">
        <v>16</v>
      </c>
      <c r="C697" s="155">
        <v>695.97541768999997</v>
      </c>
      <c r="D697" s="155">
        <v>692.51285342000006</v>
      </c>
      <c r="E697" s="155">
        <v>0</v>
      </c>
      <c r="F697" s="155">
        <v>61.440058200000003</v>
      </c>
      <c r="G697" s="155">
        <v>153.6001455</v>
      </c>
      <c r="H697" s="155">
        <v>307.20029099999999</v>
      </c>
      <c r="I697" s="155">
        <v>0</v>
      </c>
      <c r="J697" s="155">
        <v>337.92032009000002</v>
      </c>
      <c r="K697" s="155">
        <v>399.36037829000003</v>
      </c>
      <c r="L697" s="155">
        <v>460.80043648999998</v>
      </c>
    </row>
    <row r="698" spans="1:12" ht="12.75" customHeight="1" x14ac:dyDescent="0.2">
      <c r="A698" s="154" t="s">
        <v>169</v>
      </c>
      <c r="B698" s="154">
        <v>17</v>
      </c>
      <c r="C698" s="155">
        <v>651.4852803</v>
      </c>
      <c r="D698" s="155">
        <v>648.24405999999999</v>
      </c>
      <c r="E698" s="155">
        <v>0</v>
      </c>
      <c r="F698" s="155">
        <v>61.27120111</v>
      </c>
      <c r="G698" s="155">
        <v>153.17800277000001</v>
      </c>
      <c r="H698" s="155">
        <v>306.35600553</v>
      </c>
      <c r="I698" s="155">
        <v>0</v>
      </c>
      <c r="J698" s="155">
        <v>336.99160608</v>
      </c>
      <c r="K698" s="155">
        <v>398.26280718999999</v>
      </c>
      <c r="L698" s="155">
        <v>459.53400829999998</v>
      </c>
    </row>
    <row r="699" spans="1:12" ht="12.75" customHeight="1" x14ac:dyDescent="0.2">
      <c r="A699" s="154" t="s">
        <v>169</v>
      </c>
      <c r="B699" s="154">
        <v>18</v>
      </c>
      <c r="C699" s="155">
        <v>628.14603064000005</v>
      </c>
      <c r="D699" s="155">
        <v>625.02092601000004</v>
      </c>
      <c r="E699" s="155">
        <v>0</v>
      </c>
      <c r="F699" s="155">
        <v>61.798136239999998</v>
      </c>
      <c r="G699" s="155">
        <v>154.49534059999999</v>
      </c>
      <c r="H699" s="155">
        <v>308.99068119999998</v>
      </c>
      <c r="I699" s="155">
        <v>0</v>
      </c>
      <c r="J699" s="155">
        <v>339.88974932000002</v>
      </c>
      <c r="K699" s="155">
        <v>401.68788555999998</v>
      </c>
      <c r="L699" s="155">
        <v>463.4860218</v>
      </c>
    </row>
    <row r="700" spans="1:12" ht="12.75" customHeight="1" x14ac:dyDescent="0.2">
      <c r="A700" s="154" t="s">
        <v>169</v>
      </c>
      <c r="B700" s="154">
        <v>19</v>
      </c>
      <c r="C700" s="155">
        <v>619.18855493000001</v>
      </c>
      <c r="D700" s="155">
        <v>616.10801486000003</v>
      </c>
      <c r="E700" s="155">
        <v>0</v>
      </c>
      <c r="F700" s="155">
        <v>62.604149</v>
      </c>
      <c r="G700" s="155">
        <v>156.51037249999999</v>
      </c>
      <c r="H700" s="155">
        <v>313.02074499999998</v>
      </c>
      <c r="I700" s="155">
        <v>0</v>
      </c>
      <c r="J700" s="155">
        <v>344.32281949999998</v>
      </c>
      <c r="K700" s="155">
        <v>406.92696849999999</v>
      </c>
      <c r="L700" s="155">
        <v>469.53111749999999</v>
      </c>
    </row>
    <row r="701" spans="1:12" ht="12.75" customHeight="1" x14ac:dyDescent="0.2">
      <c r="A701" s="154" t="s">
        <v>169</v>
      </c>
      <c r="B701" s="154">
        <v>20</v>
      </c>
      <c r="C701" s="155">
        <v>589.35389779000002</v>
      </c>
      <c r="D701" s="155">
        <v>586.42178884999998</v>
      </c>
      <c r="E701" s="155">
        <v>0</v>
      </c>
      <c r="F701" s="155">
        <v>59.322902290000002</v>
      </c>
      <c r="G701" s="155">
        <v>148.30725572</v>
      </c>
      <c r="H701" s="155">
        <v>296.61451142999999</v>
      </c>
      <c r="I701" s="155">
        <v>0</v>
      </c>
      <c r="J701" s="155">
        <v>326.27596256999999</v>
      </c>
      <c r="K701" s="155">
        <v>385.59886485999999</v>
      </c>
      <c r="L701" s="155">
        <v>444.92176714999999</v>
      </c>
    </row>
    <row r="702" spans="1:12" ht="12.75" customHeight="1" x14ac:dyDescent="0.2">
      <c r="A702" s="154" t="s">
        <v>169</v>
      </c>
      <c r="B702" s="154">
        <v>21</v>
      </c>
      <c r="C702" s="155">
        <v>560.08998367000004</v>
      </c>
      <c r="D702" s="155">
        <v>557.30346634</v>
      </c>
      <c r="E702" s="155">
        <v>0</v>
      </c>
      <c r="F702" s="155">
        <v>56.412372410000003</v>
      </c>
      <c r="G702" s="155">
        <v>141.03093102</v>
      </c>
      <c r="H702" s="155">
        <v>282.06186202999999</v>
      </c>
      <c r="I702" s="155">
        <v>0</v>
      </c>
      <c r="J702" s="155">
        <v>310.26804822999998</v>
      </c>
      <c r="K702" s="155">
        <v>366.68042064000002</v>
      </c>
      <c r="L702" s="155">
        <v>423.09279305000001</v>
      </c>
    </row>
    <row r="703" spans="1:12" ht="12.75" customHeight="1" x14ac:dyDescent="0.2">
      <c r="A703" s="154" t="s">
        <v>169</v>
      </c>
      <c r="B703" s="154">
        <v>22</v>
      </c>
      <c r="C703" s="155">
        <v>706.58957150000003</v>
      </c>
      <c r="D703" s="155">
        <v>703.07420049999996</v>
      </c>
      <c r="E703" s="155">
        <v>0</v>
      </c>
      <c r="F703" s="155">
        <v>68.323610680000002</v>
      </c>
      <c r="G703" s="155">
        <v>170.80902671000001</v>
      </c>
      <c r="H703" s="155">
        <v>341.61805342000002</v>
      </c>
      <c r="I703" s="155">
        <v>0</v>
      </c>
      <c r="J703" s="155">
        <v>375.77985876000002</v>
      </c>
      <c r="K703" s="155">
        <v>444.10346944999998</v>
      </c>
      <c r="L703" s="155">
        <v>512.42708013000004</v>
      </c>
    </row>
    <row r="704" spans="1:12" ht="12.75" customHeight="1" x14ac:dyDescent="0.2">
      <c r="A704" s="154" t="s">
        <v>169</v>
      </c>
      <c r="B704" s="154">
        <v>23</v>
      </c>
      <c r="C704" s="155">
        <v>594.40144572999998</v>
      </c>
      <c r="D704" s="155">
        <v>591.44422460999999</v>
      </c>
      <c r="E704" s="155">
        <v>0</v>
      </c>
      <c r="F704" s="155">
        <v>59.051534529999998</v>
      </c>
      <c r="G704" s="155">
        <v>147.62883632</v>
      </c>
      <c r="H704" s="155">
        <v>295.25767265000002</v>
      </c>
      <c r="I704" s="155">
        <v>0</v>
      </c>
      <c r="J704" s="155">
        <v>324.78343991000003</v>
      </c>
      <c r="K704" s="155">
        <v>383.83497444</v>
      </c>
      <c r="L704" s="155">
        <v>442.88650897000002</v>
      </c>
    </row>
    <row r="705" spans="1:12" ht="12.75" customHeight="1" x14ac:dyDescent="0.2">
      <c r="A705" s="154" t="s">
        <v>169</v>
      </c>
      <c r="B705" s="154">
        <v>24</v>
      </c>
      <c r="C705" s="155">
        <v>601.75224169000001</v>
      </c>
      <c r="D705" s="155">
        <v>598.75844944000005</v>
      </c>
      <c r="E705" s="155">
        <v>0</v>
      </c>
      <c r="F705" s="155">
        <v>60.491144570000003</v>
      </c>
      <c r="G705" s="155">
        <v>151.22786141</v>
      </c>
      <c r="H705" s="155">
        <v>302.45572283000001</v>
      </c>
      <c r="I705" s="155">
        <v>0</v>
      </c>
      <c r="J705" s="155">
        <v>332.70129510999999</v>
      </c>
      <c r="K705" s="155">
        <v>393.19243967</v>
      </c>
      <c r="L705" s="155">
        <v>453.68358424000002</v>
      </c>
    </row>
    <row r="706" spans="1:12" ht="12.75" customHeight="1" x14ac:dyDescent="0.2">
      <c r="A706" s="154" t="s">
        <v>170</v>
      </c>
      <c r="B706" s="154">
        <v>1</v>
      </c>
      <c r="C706" s="155">
        <v>685.55591033999997</v>
      </c>
      <c r="D706" s="155">
        <v>682.14518441999996</v>
      </c>
      <c r="E706" s="155">
        <v>0</v>
      </c>
      <c r="F706" s="155">
        <v>70.125204650000001</v>
      </c>
      <c r="G706" s="155">
        <v>175.31301162</v>
      </c>
      <c r="H706" s="155">
        <v>350.62602325</v>
      </c>
      <c r="I706" s="155">
        <v>0</v>
      </c>
      <c r="J706" s="155">
        <v>385.68862557</v>
      </c>
      <c r="K706" s="155">
        <v>455.81383022</v>
      </c>
      <c r="L706" s="155">
        <v>525.93903487</v>
      </c>
    </row>
    <row r="707" spans="1:12" ht="12.75" customHeight="1" x14ac:dyDescent="0.2">
      <c r="A707" s="154" t="s">
        <v>170</v>
      </c>
      <c r="B707" s="154">
        <v>2</v>
      </c>
      <c r="C707" s="155">
        <v>742.07169624000005</v>
      </c>
      <c r="D707" s="155">
        <v>738.37979725000002</v>
      </c>
      <c r="E707" s="155">
        <v>0</v>
      </c>
      <c r="F707" s="155">
        <v>76.841169460000003</v>
      </c>
      <c r="G707" s="155">
        <v>192.10292365000001</v>
      </c>
      <c r="H707" s="155">
        <v>384.20584730000002</v>
      </c>
      <c r="I707" s="155">
        <v>0</v>
      </c>
      <c r="J707" s="155">
        <v>422.62643202999999</v>
      </c>
      <c r="K707" s="155">
        <v>499.46760148999999</v>
      </c>
      <c r="L707" s="155">
        <v>576.30877095000005</v>
      </c>
    </row>
    <row r="708" spans="1:12" ht="12.75" customHeight="1" x14ac:dyDescent="0.2">
      <c r="A708" s="154" t="s">
        <v>170</v>
      </c>
      <c r="B708" s="154">
        <v>3</v>
      </c>
      <c r="C708" s="155">
        <v>770.80961917000002</v>
      </c>
      <c r="D708" s="155">
        <v>766.97474543999999</v>
      </c>
      <c r="E708" s="155">
        <v>0</v>
      </c>
      <c r="F708" s="155">
        <v>79.119728120000005</v>
      </c>
      <c r="G708" s="155">
        <v>197.79932030000001</v>
      </c>
      <c r="H708" s="155">
        <v>395.59864060000001</v>
      </c>
      <c r="I708" s="155">
        <v>0</v>
      </c>
      <c r="J708" s="155">
        <v>435.15850465</v>
      </c>
      <c r="K708" s="155">
        <v>514.27823277000005</v>
      </c>
      <c r="L708" s="155">
        <v>593.39796089000004</v>
      </c>
    </row>
    <row r="709" spans="1:12" ht="12.75" customHeight="1" x14ac:dyDescent="0.2">
      <c r="A709" s="154" t="s">
        <v>170</v>
      </c>
      <c r="B709" s="154">
        <v>4</v>
      </c>
      <c r="C709" s="155">
        <v>763.75666766999996</v>
      </c>
      <c r="D709" s="155">
        <v>759.95688325000003</v>
      </c>
      <c r="E709" s="155">
        <v>0</v>
      </c>
      <c r="F709" s="155">
        <v>79.988755319999996</v>
      </c>
      <c r="G709" s="155">
        <v>199.97188831</v>
      </c>
      <c r="H709" s="155">
        <v>399.94377661999999</v>
      </c>
      <c r="I709" s="155">
        <v>0</v>
      </c>
      <c r="J709" s="155">
        <v>439.93815427999999</v>
      </c>
      <c r="K709" s="155">
        <v>519.92690961000005</v>
      </c>
      <c r="L709" s="155">
        <v>599.91566493000005</v>
      </c>
    </row>
    <row r="710" spans="1:12" ht="12.75" customHeight="1" x14ac:dyDescent="0.2">
      <c r="A710" s="154" t="s">
        <v>170</v>
      </c>
      <c r="B710" s="154">
        <v>5</v>
      </c>
      <c r="C710" s="155">
        <v>762.44995179</v>
      </c>
      <c r="D710" s="155">
        <v>758.65666844999998</v>
      </c>
      <c r="E710" s="155">
        <v>0</v>
      </c>
      <c r="F710" s="155">
        <v>80.918341839999997</v>
      </c>
      <c r="G710" s="155">
        <v>202.29585460000001</v>
      </c>
      <c r="H710" s="155">
        <v>404.59170920000003</v>
      </c>
      <c r="I710" s="155">
        <v>0</v>
      </c>
      <c r="J710" s="155">
        <v>445.05088011999999</v>
      </c>
      <c r="K710" s="155">
        <v>525.96922196000003</v>
      </c>
      <c r="L710" s="155">
        <v>606.88756379999995</v>
      </c>
    </row>
    <row r="711" spans="1:12" ht="12.75" customHeight="1" x14ac:dyDescent="0.2">
      <c r="A711" s="154" t="s">
        <v>170</v>
      </c>
      <c r="B711" s="154">
        <v>6</v>
      </c>
      <c r="C711" s="155">
        <v>763.25507094</v>
      </c>
      <c r="D711" s="155">
        <v>759.45778202999998</v>
      </c>
      <c r="E711" s="155">
        <v>0</v>
      </c>
      <c r="F711" s="155">
        <v>80.295322209999995</v>
      </c>
      <c r="G711" s="155">
        <v>200.73830552000001</v>
      </c>
      <c r="H711" s="155">
        <v>401.47661104000002</v>
      </c>
      <c r="I711" s="155">
        <v>0</v>
      </c>
      <c r="J711" s="155">
        <v>441.62427214000002</v>
      </c>
      <c r="K711" s="155">
        <v>521.91959435000001</v>
      </c>
      <c r="L711" s="155">
        <v>602.21491656000001</v>
      </c>
    </row>
    <row r="712" spans="1:12" ht="12.75" customHeight="1" x14ac:dyDescent="0.2">
      <c r="A712" s="154" t="s">
        <v>170</v>
      </c>
      <c r="B712" s="154">
        <v>7</v>
      </c>
      <c r="C712" s="155">
        <v>804.62495053999999</v>
      </c>
      <c r="D712" s="155">
        <v>800.62184133000005</v>
      </c>
      <c r="E712" s="155">
        <v>0</v>
      </c>
      <c r="F712" s="155">
        <v>78.356168859999997</v>
      </c>
      <c r="G712" s="155">
        <v>195.89042215000001</v>
      </c>
      <c r="H712" s="155">
        <v>391.78084430000001</v>
      </c>
      <c r="I712" s="155">
        <v>0</v>
      </c>
      <c r="J712" s="155">
        <v>430.95892873000003</v>
      </c>
      <c r="K712" s="155">
        <v>509.31509758999999</v>
      </c>
      <c r="L712" s="155">
        <v>587.67126644999996</v>
      </c>
    </row>
    <row r="713" spans="1:12" ht="12.75" customHeight="1" x14ac:dyDescent="0.2">
      <c r="A713" s="154" t="s">
        <v>170</v>
      </c>
      <c r="B713" s="154">
        <v>8</v>
      </c>
      <c r="C713" s="155">
        <v>687.61111665999999</v>
      </c>
      <c r="D713" s="155">
        <v>684.19016582999996</v>
      </c>
      <c r="E713" s="155">
        <v>0</v>
      </c>
      <c r="F713" s="155">
        <v>70.26537089</v>
      </c>
      <c r="G713" s="155">
        <v>175.66342721999999</v>
      </c>
      <c r="H713" s="155">
        <v>351.32685443000003</v>
      </c>
      <c r="I713" s="155">
        <v>0</v>
      </c>
      <c r="J713" s="155">
        <v>386.45953987000001</v>
      </c>
      <c r="K713" s="155">
        <v>456.72491076</v>
      </c>
      <c r="L713" s="155">
        <v>526.99028165000004</v>
      </c>
    </row>
    <row r="714" spans="1:12" ht="12.75" customHeight="1" x14ac:dyDescent="0.2">
      <c r="A714" s="154" t="s">
        <v>170</v>
      </c>
      <c r="B714" s="154">
        <v>9</v>
      </c>
      <c r="C714" s="155">
        <v>666.41363579999995</v>
      </c>
      <c r="D714" s="155">
        <v>663.09814506999999</v>
      </c>
      <c r="E714" s="155">
        <v>0</v>
      </c>
      <c r="F714" s="155">
        <v>69.927219410000006</v>
      </c>
      <c r="G714" s="155">
        <v>174.81804853</v>
      </c>
      <c r="H714" s="155">
        <v>349.63609706</v>
      </c>
      <c r="I714" s="155">
        <v>0</v>
      </c>
      <c r="J714" s="155">
        <v>384.59970676</v>
      </c>
      <c r="K714" s="155">
        <v>454.52692617000002</v>
      </c>
      <c r="L714" s="155">
        <v>524.45414558000004</v>
      </c>
    </row>
    <row r="715" spans="1:12" ht="12.75" customHeight="1" x14ac:dyDescent="0.2">
      <c r="A715" s="154" t="s">
        <v>170</v>
      </c>
      <c r="B715" s="154">
        <v>10</v>
      </c>
      <c r="C715" s="155">
        <v>614.04132959000003</v>
      </c>
      <c r="D715" s="155">
        <v>610.98639760000003</v>
      </c>
      <c r="E715" s="155">
        <v>0</v>
      </c>
      <c r="F715" s="155">
        <v>69.458977000000004</v>
      </c>
      <c r="G715" s="155">
        <v>173.64744250999999</v>
      </c>
      <c r="H715" s="155">
        <v>347.29488501999998</v>
      </c>
      <c r="I715" s="155">
        <v>0</v>
      </c>
      <c r="J715" s="155">
        <v>382.02437351999998</v>
      </c>
      <c r="K715" s="155">
        <v>451.48335053</v>
      </c>
      <c r="L715" s="155">
        <v>520.94232752999994</v>
      </c>
    </row>
    <row r="716" spans="1:12" ht="12.75" customHeight="1" x14ac:dyDescent="0.2">
      <c r="A716" s="154" t="s">
        <v>170</v>
      </c>
      <c r="B716" s="154">
        <v>11</v>
      </c>
      <c r="C716" s="155">
        <v>707.75224438999999</v>
      </c>
      <c r="D716" s="155">
        <v>704.23108894999996</v>
      </c>
      <c r="E716" s="155">
        <v>0</v>
      </c>
      <c r="F716" s="155">
        <v>68.016359019999996</v>
      </c>
      <c r="G716" s="155">
        <v>170.04089754</v>
      </c>
      <c r="H716" s="155">
        <v>340.08179509000001</v>
      </c>
      <c r="I716" s="155">
        <v>0</v>
      </c>
      <c r="J716" s="155">
        <v>374.08997459</v>
      </c>
      <c r="K716" s="155">
        <v>442.10633360999998</v>
      </c>
      <c r="L716" s="155">
        <v>510.12269263000002</v>
      </c>
    </row>
    <row r="717" spans="1:12" ht="12.75" customHeight="1" x14ac:dyDescent="0.2">
      <c r="A717" s="154" t="s">
        <v>170</v>
      </c>
      <c r="B717" s="154">
        <v>12</v>
      </c>
      <c r="C717" s="155">
        <v>722.28125044000001</v>
      </c>
      <c r="D717" s="155">
        <v>718.68781137999997</v>
      </c>
      <c r="E717" s="155">
        <v>0</v>
      </c>
      <c r="F717" s="155">
        <v>69.261003450000004</v>
      </c>
      <c r="G717" s="155">
        <v>173.15250861999999</v>
      </c>
      <c r="H717" s="155">
        <v>346.30501722999998</v>
      </c>
      <c r="I717" s="155">
        <v>0</v>
      </c>
      <c r="J717" s="155">
        <v>380.93551895000002</v>
      </c>
      <c r="K717" s="155">
        <v>450.19652239999999</v>
      </c>
      <c r="L717" s="155">
        <v>519.45752585000002</v>
      </c>
    </row>
    <row r="718" spans="1:12" ht="12.75" customHeight="1" x14ac:dyDescent="0.2">
      <c r="A718" s="154" t="s">
        <v>170</v>
      </c>
      <c r="B718" s="154">
        <v>13</v>
      </c>
      <c r="C718" s="155">
        <v>703.76722096000003</v>
      </c>
      <c r="D718" s="155">
        <v>700.26589149999995</v>
      </c>
      <c r="E718" s="155">
        <v>0</v>
      </c>
      <c r="F718" s="155">
        <v>68.666360440000005</v>
      </c>
      <c r="G718" s="155">
        <v>171.66590110000001</v>
      </c>
      <c r="H718" s="155">
        <v>343.33180220000003</v>
      </c>
      <c r="I718" s="155">
        <v>0</v>
      </c>
      <c r="J718" s="155">
        <v>377.66498242</v>
      </c>
      <c r="K718" s="155">
        <v>446.33134286000001</v>
      </c>
      <c r="L718" s="155">
        <v>514.99770330000001</v>
      </c>
    </row>
    <row r="719" spans="1:12" ht="12.75" customHeight="1" x14ac:dyDescent="0.2">
      <c r="A719" s="154" t="s">
        <v>170</v>
      </c>
      <c r="B719" s="154">
        <v>14</v>
      </c>
      <c r="C719" s="155">
        <v>717.10408824000001</v>
      </c>
      <c r="D719" s="155">
        <v>713.53640621</v>
      </c>
      <c r="E719" s="155">
        <v>0</v>
      </c>
      <c r="F719" s="155">
        <v>69.588734360000004</v>
      </c>
      <c r="G719" s="155">
        <v>173.9718359</v>
      </c>
      <c r="H719" s="155">
        <v>347.94367181000001</v>
      </c>
      <c r="I719" s="155">
        <v>0</v>
      </c>
      <c r="J719" s="155">
        <v>382.73803899000001</v>
      </c>
      <c r="K719" s="155">
        <v>452.32677335</v>
      </c>
      <c r="L719" s="155">
        <v>521.91550771000004</v>
      </c>
    </row>
    <row r="720" spans="1:12" ht="12.75" customHeight="1" x14ac:dyDescent="0.2">
      <c r="A720" s="154" t="s">
        <v>170</v>
      </c>
      <c r="B720" s="154">
        <v>15</v>
      </c>
      <c r="C720" s="155">
        <v>683.99201019999998</v>
      </c>
      <c r="D720" s="155">
        <v>680.58906488000002</v>
      </c>
      <c r="E720" s="155">
        <v>0</v>
      </c>
      <c r="F720" s="155">
        <v>69.10855875</v>
      </c>
      <c r="G720" s="155">
        <v>172.77139689000001</v>
      </c>
      <c r="H720" s="155">
        <v>345.54279377</v>
      </c>
      <c r="I720" s="155">
        <v>0</v>
      </c>
      <c r="J720" s="155">
        <v>380.09707315000003</v>
      </c>
      <c r="K720" s="155">
        <v>449.20563190000001</v>
      </c>
      <c r="L720" s="155">
        <v>518.31419066000001</v>
      </c>
    </row>
    <row r="721" spans="1:12" ht="12.75" customHeight="1" x14ac:dyDescent="0.2">
      <c r="A721" s="154" t="s">
        <v>170</v>
      </c>
      <c r="B721" s="154">
        <v>16</v>
      </c>
      <c r="C721" s="155">
        <v>616.20117268000001</v>
      </c>
      <c r="D721" s="155">
        <v>613.13549520000004</v>
      </c>
      <c r="E721" s="155">
        <v>0</v>
      </c>
      <c r="F721" s="155">
        <v>68.227266360000002</v>
      </c>
      <c r="G721" s="155">
        <v>170.56816591</v>
      </c>
      <c r="H721" s="155">
        <v>341.13633182000001</v>
      </c>
      <c r="I721" s="155">
        <v>0</v>
      </c>
      <c r="J721" s="155">
        <v>375.24996499999997</v>
      </c>
      <c r="K721" s="155">
        <v>443.47723137000003</v>
      </c>
      <c r="L721" s="155">
        <v>511.70449773000001</v>
      </c>
    </row>
    <row r="722" spans="1:12" ht="12.75" customHeight="1" x14ac:dyDescent="0.2">
      <c r="A722" s="154" t="s">
        <v>170</v>
      </c>
      <c r="B722" s="154">
        <v>17</v>
      </c>
      <c r="C722" s="155">
        <v>611.67675253000004</v>
      </c>
      <c r="D722" s="155">
        <v>608.63358460999996</v>
      </c>
      <c r="E722" s="155">
        <v>0</v>
      </c>
      <c r="F722" s="155">
        <v>67.843787250000005</v>
      </c>
      <c r="G722" s="155">
        <v>169.60946812</v>
      </c>
      <c r="H722" s="155">
        <v>339.21893624000001</v>
      </c>
      <c r="I722" s="155">
        <v>0</v>
      </c>
      <c r="J722" s="155">
        <v>373.14082986</v>
      </c>
      <c r="K722" s="155">
        <v>440.98461710999999</v>
      </c>
      <c r="L722" s="155">
        <v>508.82840435000003</v>
      </c>
    </row>
    <row r="723" spans="1:12" ht="12.75" customHeight="1" x14ac:dyDescent="0.2">
      <c r="A723" s="154" t="s">
        <v>170</v>
      </c>
      <c r="B723" s="154">
        <v>18</v>
      </c>
      <c r="C723" s="155">
        <v>656.73597666000001</v>
      </c>
      <c r="D723" s="155">
        <v>653.46863349</v>
      </c>
      <c r="E723" s="155">
        <v>0</v>
      </c>
      <c r="F723" s="155">
        <v>67.806035589999993</v>
      </c>
      <c r="G723" s="155">
        <v>169.51508898</v>
      </c>
      <c r="H723" s="155">
        <v>339.03017797000001</v>
      </c>
      <c r="I723" s="155">
        <v>0</v>
      </c>
      <c r="J723" s="155">
        <v>372.93319575999999</v>
      </c>
      <c r="K723" s="155">
        <v>440.73923135000001</v>
      </c>
      <c r="L723" s="155">
        <v>508.54526694999998</v>
      </c>
    </row>
    <row r="724" spans="1:12" ht="12.75" customHeight="1" x14ac:dyDescent="0.2">
      <c r="A724" s="154" t="s">
        <v>170</v>
      </c>
      <c r="B724" s="154">
        <v>19</v>
      </c>
      <c r="C724" s="155">
        <v>639.41891654999995</v>
      </c>
      <c r="D724" s="155">
        <v>636.23772790999999</v>
      </c>
      <c r="E724" s="155">
        <v>0</v>
      </c>
      <c r="F724" s="155">
        <v>67.876552369999999</v>
      </c>
      <c r="G724" s="155">
        <v>169.69138093000001</v>
      </c>
      <c r="H724" s="155">
        <v>339.38276186000002</v>
      </c>
      <c r="I724" s="155">
        <v>0</v>
      </c>
      <c r="J724" s="155">
        <v>373.32103804000002</v>
      </c>
      <c r="K724" s="155">
        <v>441.19759040999998</v>
      </c>
      <c r="L724" s="155">
        <v>509.07414277999999</v>
      </c>
    </row>
    <row r="725" spans="1:12" ht="12.75" customHeight="1" x14ac:dyDescent="0.2">
      <c r="A725" s="154" t="s">
        <v>170</v>
      </c>
      <c r="B725" s="154">
        <v>20</v>
      </c>
      <c r="C725" s="155">
        <v>623.94944597999995</v>
      </c>
      <c r="D725" s="155">
        <v>620.84521987999995</v>
      </c>
      <c r="E725" s="155">
        <v>0</v>
      </c>
      <c r="F725" s="155">
        <v>65.413959230000003</v>
      </c>
      <c r="G725" s="155">
        <v>163.53489808</v>
      </c>
      <c r="H725" s="155">
        <v>327.06979615</v>
      </c>
      <c r="I725" s="155">
        <v>0</v>
      </c>
      <c r="J725" s="155">
        <v>359.77677576999997</v>
      </c>
      <c r="K725" s="155">
        <v>425.19073500000002</v>
      </c>
      <c r="L725" s="155">
        <v>490.60469423000001</v>
      </c>
    </row>
    <row r="726" spans="1:12" ht="12.75" customHeight="1" x14ac:dyDescent="0.2">
      <c r="A726" s="154" t="s">
        <v>170</v>
      </c>
      <c r="B726" s="154">
        <v>21</v>
      </c>
      <c r="C726" s="155">
        <v>647.24300763999997</v>
      </c>
      <c r="D726" s="155">
        <v>644.02289316999997</v>
      </c>
      <c r="E726" s="155">
        <v>0</v>
      </c>
      <c r="F726" s="155">
        <v>67.70385374</v>
      </c>
      <c r="G726" s="155">
        <v>169.25963433999999</v>
      </c>
      <c r="H726" s="155">
        <v>338.51926868999999</v>
      </c>
      <c r="I726" s="155">
        <v>0</v>
      </c>
      <c r="J726" s="155">
        <v>372.37119554999998</v>
      </c>
      <c r="K726" s="155">
        <v>440.07504928999998</v>
      </c>
      <c r="L726" s="155">
        <v>507.77890302999998</v>
      </c>
    </row>
    <row r="727" spans="1:12" ht="12.75" customHeight="1" x14ac:dyDescent="0.2">
      <c r="A727" s="154" t="s">
        <v>170</v>
      </c>
      <c r="B727" s="154">
        <v>22</v>
      </c>
      <c r="C727" s="155">
        <v>638.09972425000001</v>
      </c>
      <c r="D727" s="155">
        <v>634.92509875999997</v>
      </c>
      <c r="E727" s="155">
        <v>0</v>
      </c>
      <c r="F727" s="155">
        <v>66.839132370000002</v>
      </c>
      <c r="G727" s="155">
        <v>167.09783092999999</v>
      </c>
      <c r="H727" s="155">
        <v>334.19566185999997</v>
      </c>
      <c r="I727" s="155">
        <v>0</v>
      </c>
      <c r="J727" s="155">
        <v>367.61522803999998</v>
      </c>
      <c r="K727" s="155">
        <v>434.45436040999999</v>
      </c>
      <c r="L727" s="155">
        <v>501.29349278000001</v>
      </c>
    </row>
    <row r="728" spans="1:12" ht="12.75" customHeight="1" x14ac:dyDescent="0.2">
      <c r="A728" s="154" t="s">
        <v>170</v>
      </c>
      <c r="B728" s="154">
        <v>23</v>
      </c>
      <c r="C728" s="155">
        <v>600.32010846000003</v>
      </c>
      <c r="D728" s="155">
        <v>597.33344124999996</v>
      </c>
      <c r="E728" s="155">
        <v>0</v>
      </c>
      <c r="F728" s="155">
        <v>63.997474400000002</v>
      </c>
      <c r="G728" s="155">
        <v>159.99368598999999</v>
      </c>
      <c r="H728" s="155">
        <v>319.98737197999998</v>
      </c>
      <c r="I728" s="155">
        <v>0</v>
      </c>
      <c r="J728" s="155">
        <v>351.98610918000003</v>
      </c>
      <c r="K728" s="155">
        <v>415.98358357000001</v>
      </c>
      <c r="L728" s="155">
        <v>479.98105796999999</v>
      </c>
    </row>
    <row r="729" spans="1:12" ht="12.75" customHeight="1" x14ac:dyDescent="0.2">
      <c r="A729" s="154" t="s">
        <v>170</v>
      </c>
      <c r="B729" s="154">
        <v>24</v>
      </c>
      <c r="C729" s="155">
        <v>573.94221474999995</v>
      </c>
      <c r="D729" s="155">
        <v>571.08678084999997</v>
      </c>
      <c r="E729" s="155">
        <v>0</v>
      </c>
      <c r="F729" s="155">
        <v>61.775965130000003</v>
      </c>
      <c r="G729" s="155">
        <v>154.43991281999999</v>
      </c>
      <c r="H729" s="155">
        <v>308.87982563999998</v>
      </c>
      <c r="I729" s="155">
        <v>0</v>
      </c>
      <c r="J729" s="155">
        <v>339.76780819999999</v>
      </c>
      <c r="K729" s="155">
        <v>401.54377333000002</v>
      </c>
      <c r="L729" s="155">
        <v>463.31973844999999</v>
      </c>
    </row>
    <row r="730" spans="1:12" ht="12.75" customHeight="1" x14ac:dyDescent="0.2">
      <c r="A730" s="154" t="s">
        <v>171</v>
      </c>
      <c r="B730" s="154">
        <v>1</v>
      </c>
      <c r="C730" s="155">
        <v>642.08585500000004</v>
      </c>
      <c r="D730" s="155">
        <v>638.89139800999999</v>
      </c>
      <c r="E730" s="155">
        <v>0</v>
      </c>
      <c r="F730" s="155">
        <v>68.461138840000004</v>
      </c>
      <c r="G730" s="155">
        <v>171.1528471</v>
      </c>
      <c r="H730" s="155">
        <v>342.30569421000001</v>
      </c>
      <c r="I730" s="155">
        <v>0</v>
      </c>
      <c r="J730" s="155">
        <v>376.53626363000001</v>
      </c>
      <c r="K730" s="155">
        <v>444.99740247</v>
      </c>
      <c r="L730" s="155">
        <v>513.45854130999999</v>
      </c>
    </row>
    <row r="731" spans="1:12" ht="12.75" customHeight="1" x14ac:dyDescent="0.2">
      <c r="A731" s="154" t="s">
        <v>171</v>
      </c>
      <c r="B731" s="154">
        <v>2</v>
      </c>
      <c r="C731" s="155">
        <v>719.68584183999997</v>
      </c>
      <c r="D731" s="155">
        <v>716.10531526</v>
      </c>
      <c r="E731" s="155">
        <v>0</v>
      </c>
      <c r="F731" s="155">
        <v>75.425092520000007</v>
      </c>
      <c r="G731" s="155">
        <v>188.5627313</v>
      </c>
      <c r="H731" s="155">
        <v>377.12546261</v>
      </c>
      <c r="I731" s="155">
        <v>0</v>
      </c>
      <c r="J731" s="155">
        <v>414.83800887000001</v>
      </c>
      <c r="K731" s="155">
        <v>490.26310138999997</v>
      </c>
      <c r="L731" s="155">
        <v>565.68819391</v>
      </c>
    </row>
    <row r="732" spans="1:12" ht="12.75" customHeight="1" x14ac:dyDescent="0.2">
      <c r="A732" s="154" t="s">
        <v>171</v>
      </c>
      <c r="B732" s="154">
        <v>3</v>
      </c>
      <c r="C732" s="155">
        <v>762.93251471999997</v>
      </c>
      <c r="D732" s="155">
        <v>759.13683057000003</v>
      </c>
      <c r="E732" s="155">
        <v>0</v>
      </c>
      <c r="F732" s="155">
        <v>78.489100070000006</v>
      </c>
      <c r="G732" s="155">
        <v>196.22275017000001</v>
      </c>
      <c r="H732" s="155">
        <v>392.44550034000002</v>
      </c>
      <c r="I732" s="155">
        <v>0</v>
      </c>
      <c r="J732" s="155">
        <v>431.69005036999999</v>
      </c>
      <c r="K732" s="155">
        <v>510.17915044</v>
      </c>
      <c r="L732" s="155">
        <v>588.6682505</v>
      </c>
    </row>
    <row r="733" spans="1:12" ht="12.75" customHeight="1" x14ac:dyDescent="0.2">
      <c r="A733" s="154" t="s">
        <v>171</v>
      </c>
      <c r="B733" s="154">
        <v>4</v>
      </c>
      <c r="C733" s="155">
        <v>793.15966277999996</v>
      </c>
      <c r="D733" s="155">
        <v>789.21359481000002</v>
      </c>
      <c r="E733" s="155">
        <v>0</v>
      </c>
      <c r="F733" s="155">
        <v>78.631780689999999</v>
      </c>
      <c r="G733" s="155">
        <v>196.57945171</v>
      </c>
      <c r="H733" s="155">
        <v>393.15890343000001</v>
      </c>
      <c r="I733" s="155">
        <v>0</v>
      </c>
      <c r="J733" s="155">
        <v>432.47479377000002</v>
      </c>
      <c r="K733" s="155">
        <v>511.10657444999998</v>
      </c>
      <c r="L733" s="155">
        <v>589.73835513999995</v>
      </c>
    </row>
    <row r="734" spans="1:12" ht="12.75" customHeight="1" x14ac:dyDescent="0.2">
      <c r="A734" s="154" t="s">
        <v>171</v>
      </c>
      <c r="B734" s="154">
        <v>5</v>
      </c>
      <c r="C734" s="155">
        <v>739.80730870000002</v>
      </c>
      <c r="D734" s="155">
        <v>736.12667532</v>
      </c>
      <c r="E734" s="155">
        <v>0</v>
      </c>
      <c r="F734" s="155">
        <v>79.329528999999994</v>
      </c>
      <c r="G734" s="155">
        <v>198.32382250000001</v>
      </c>
      <c r="H734" s="155">
        <v>396.64764500000001</v>
      </c>
      <c r="I734" s="155">
        <v>0</v>
      </c>
      <c r="J734" s="155">
        <v>436.3124095</v>
      </c>
      <c r="K734" s="155">
        <v>515.64193850000004</v>
      </c>
      <c r="L734" s="155">
        <v>594.97146750000002</v>
      </c>
    </row>
    <row r="735" spans="1:12" ht="12.75" customHeight="1" x14ac:dyDescent="0.2">
      <c r="A735" s="154" t="s">
        <v>171</v>
      </c>
      <c r="B735" s="154">
        <v>6</v>
      </c>
      <c r="C735" s="155">
        <v>723.80667647999996</v>
      </c>
      <c r="D735" s="155">
        <v>720.20564823999996</v>
      </c>
      <c r="E735" s="155">
        <v>0</v>
      </c>
      <c r="F735" s="155">
        <v>77.539023689999993</v>
      </c>
      <c r="G735" s="155">
        <v>193.84755921999999</v>
      </c>
      <c r="H735" s="155">
        <v>387.69511843999999</v>
      </c>
      <c r="I735" s="155">
        <v>0</v>
      </c>
      <c r="J735" s="155">
        <v>426.46463027999999</v>
      </c>
      <c r="K735" s="155">
        <v>504.00365397000002</v>
      </c>
      <c r="L735" s="155">
        <v>581.54267764999997</v>
      </c>
    </row>
    <row r="736" spans="1:12" ht="12.75" customHeight="1" x14ac:dyDescent="0.2">
      <c r="A736" s="154" t="s">
        <v>171</v>
      </c>
      <c r="B736" s="154">
        <v>7</v>
      </c>
      <c r="C736" s="155">
        <v>711.54699941000001</v>
      </c>
      <c r="D736" s="155">
        <v>708.00696459000005</v>
      </c>
      <c r="E736" s="155">
        <v>0</v>
      </c>
      <c r="F736" s="155">
        <v>74.15092516</v>
      </c>
      <c r="G736" s="155">
        <v>185.37731289999999</v>
      </c>
      <c r="H736" s="155">
        <v>370.75462579999999</v>
      </c>
      <c r="I736" s="155">
        <v>0</v>
      </c>
      <c r="J736" s="155">
        <v>407.83008838000001</v>
      </c>
      <c r="K736" s="155">
        <v>481.98101353999999</v>
      </c>
      <c r="L736" s="155">
        <v>556.13193869999998</v>
      </c>
    </row>
    <row r="737" spans="1:12" ht="12.75" customHeight="1" x14ac:dyDescent="0.2">
      <c r="A737" s="154" t="s">
        <v>171</v>
      </c>
      <c r="B737" s="154">
        <v>8</v>
      </c>
      <c r="C737" s="155">
        <v>634.67157025999995</v>
      </c>
      <c r="D737" s="155">
        <v>631.51400025999999</v>
      </c>
      <c r="E737" s="155">
        <v>0</v>
      </c>
      <c r="F737" s="155">
        <v>69.302746769999999</v>
      </c>
      <c r="G737" s="155">
        <v>173.25686693</v>
      </c>
      <c r="H737" s="155">
        <v>346.51373386</v>
      </c>
      <c r="I737" s="155">
        <v>0</v>
      </c>
      <c r="J737" s="155">
        <v>381.16510725000001</v>
      </c>
      <c r="K737" s="155">
        <v>450.46785402</v>
      </c>
      <c r="L737" s="155">
        <v>519.77060079</v>
      </c>
    </row>
    <row r="738" spans="1:12" ht="12.75" customHeight="1" x14ac:dyDescent="0.2">
      <c r="A738" s="154" t="s">
        <v>171</v>
      </c>
      <c r="B738" s="154">
        <v>9</v>
      </c>
      <c r="C738" s="155">
        <v>691.49450836999995</v>
      </c>
      <c r="D738" s="155">
        <v>688.05423717999997</v>
      </c>
      <c r="E738" s="155">
        <v>0</v>
      </c>
      <c r="F738" s="155">
        <v>71.236580169999996</v>
      </c>
      <c r="G738" s="155">
        <v>178.09145043999999</v>
      </c>
      <c r="H738" s="155">
        <v>356.18290087000003</v>
      </c>
      <c r="I738" s="155">
        <v>0</v>
      </c>
      <c r="J738" s="155">
        <v>391.80119095999999</v>
      </c>
      <c r="K738" s="155">
        <v>463.03777113000001</v>
      </c>
      <c r="L738" s="155">
        <v>534.27435131000004</v>
      </c>
    </row>
    <row r="739" spans="1:12" ht="12.75" customHeight="1" x14ac:dyDescent="0.2">
      <c r="A739" s="154" t="s">
        <v>171</v>
      </c>
      <c r="B739" s="154">
        <v>10</v>
      </c>
      <c r="C739" s="155">
        <v>648.45424444000002</v>
      </c>
      <c r="D739" s="155">
        <v>645.22810391999997</v>
      </c>
      <c r="E739" s="155">
        <v>0</v>
      </c>
      <c r="F739" s="155">
        <v>70.986325089999994</v>
      </c>
      <c r="G739" s="155">
        <v>177.46581273000001</v>
      </c>
      <c r="H739" s="155">
        <v>354.93162545000001</v>
      </c>
      <c r="I739" s="155">
        <v>0</v>
      </c>
      <c r="J739" s="155">
        <v>390.42478799999998</v>
      </c>
      <c r="K739" s="155">
        <v>461.41111309000001</v>
      </c>
      <c r="L739" s="155">
        <v>532.39743817999999</v>
      </c>
    </row>
    <row r="740" spans="1:12" ht="12.75" customHeight="1" x14ac:dyDescent="0.2">
      <c r="A740" s="154" t="s">
        <v>171</v>
      </c>
      <c r="B740" s="154">
        <v>11</v>
      </c>
      <c r="C740" s="155">
        <v>737.81388281</v>
      </c>
      <c r="D740" s="155">
        <v>734.14316698000005</v>
      </c>
      <c r="E740" s="155">
        <v>0</v>
      </c>
      <c r="F740" s="155">
        <v>70.571434550000006</v>
      </c>
      <c r="G740" s="155">
        <v>176.42858638000001</v>
      </c>
      <c r="H740" s="155">
        <v>352.85717276000003</v>
      </c>
      <c r="I740" s="155">
        <v>0</v>
      </c>
      <c r="J740" s="155">
        <v>388.14289004</v>
      </c>
      <c r="K740" s="155">
        <v>458.71432458999999</v>
      </c>
      <c r="L740" s="155">
        <v>529.28575913999998</v>
      </c>
    </row>
    <row r="741" spans="1:12" ht="12.75" customHeight="1" x14ac:dyDescent="0.2">
      <c r="A741" s="154" t="s">
        <v>171</v>
      </c>
      <c r="B741" s="154">
        <v>12</v>
      </c>
      <c r="C741" s="155">
        <v>723.67309190000003</v>
      </c>
      <c r="D741" s="155">
        <v>720.07272825999996</v>
      </c>
      <c r="E741" s="155">
        <v>0</v>
      </c>
      <c r="F741" s="155">
        <v>69.234758529999993</v>
      </c>
      <c r="G741" s="155">
        <v>173.08689630999999</v>
      </c>
      <c r="H741" s="155">
        <v>346.17379262999998</v>
      </c>
      <c r="I741" s="155">
        <v>0</v>
      </c>
      <c r="J741" s="155">
        <v>380.79117188999999</v>
      </c>
      <c r="K741" s="155">
        <v>450.02593041</v>
      </c>
      <c r="L741" s="155">
        <v>519.26068894000002</v>
      </c>
    </row>
    <row r="742" spans="1:12" ht="12.75" customHeight="1" x14ac:dyDescent="0.2">
      <c r="A742" s="154" t="s">
        <v>171</v>
      </c>
      <c r="B742" s="154">
        <v>13</v>
      </c>
      <c r="C742" s="155">
        <v>628.60244115</v>
      </c>
      <c r="D742" s="155">
        <v>625.47506582000005</v>
      </c>
      <c r="E742" s="155">
        <v>0</v>
      </c>
      <c r="F742" s="155">
        <v>68.659572060000002</v>
      </c>
      <c r="G742" s="155">
        <v>171.64893015000001</v>
      </c>
      <c r="H742" s="155">
        <v>343.29786030000002</v>
      </c>
      <c r="I742" s="155">
        <v>0</v>
      </c>
      <c r="J742" s="155">
        <v>377.62764632</v>
      </c>
      <c r="K742" s="155">
        <v>446.28721838000001</v>
      </c>
      <c r="L742" s="155">
        <v>514.94679043999997</v>
      </c>
    </row>
    <row r="743" spans="1:12" ht="12.75" customHeight="1" x14ac:dyDescent="0.2">
      <c r="A743" s="154" t="s">
        <v>171</v>
      </c>
      <c r="B743" s="154">
        <v>14</v>
      </c>
      <c r="C743" s="155">
        <v>648.33407611999996</v>
      </c>
      <c r="D743" s="155">
        <v>645.10853344999998</v>
      </c>
      <c r="E743" s="155">
        <v>0</v>
      </c>
      <c r="F743" s="155">
        <v>69.291619209999993</v>
      </c>
      <c r="G743" s="155">
        <v>173.22904801999999</v>
      </c>
      <c r="H743" s="155">
        <v>346.45809603999999</v>
      </c>
      <c r="I743" s="155">
        <v>0</v>
      </c>
      <c r="J743" s="155">
        <v>381.10390563999999</v>
      </c>
      <c r="K743" s="155">
        <v>450.39552485000002</v>
      </c>
      <c r="L743" s="155">
        <v>519.68714405000003</v>
      </c>
    </row>
    <row r="744" spans="1:12" ht="12.75" customHeight="1" x14ac:dyDescent="0.2">
      <c r="A744" s="154" t="s">
        <v>171</v>
      </c>
      <c r="B744" s="154">
        <v>15</v>
      </c>
      <c r="C744" s="155">
        <v>659.00557074000005</v>
      </c>
      <c r="D744" s="155">
        <v>655.72693605999996</v>
      </c>
      <c r="E744" s="155">
        <v>0</v>
      </c>
      <c r="F744" s="155">
        <v>68.361115569999996</v>
      </c>
      <c r="G744" s="155">
        <v>170.90278891</v>
      </c>
      <c r="H744" s="155">
        <v>341.80557783</v>
      </c>
      <c r="I744" s="155">
        <v>0</v>
      </c>
      <c r="J744" s="155">
        <v>375.98613561000002</v>
      </c>
      <c r="K744" s="155">
        <v>444.34725116999999</v>
      </c>
      <c r="L744" s="155">
        <v>512.70836673999997</v>
      </c>
    </row>
    <row r="745" spans="1:12" ht="12.75" customHeight="1" x14ac:dyDescent="0.2">
      <c r="A745" s="154" t="s">
        <v>171</v>
      </c>
      <c r="B745" s="154">
        <v>16</v>
      </c>
      <c r="C745" s="155">
        <v>724.11998935999998</v>
      </c>
      <c r="D745" s="155">
        <v>720.51740235</v>
      </c>
      <c r="E745" s="155">
        <v>0</v>
      </c>
      <c r="F745" s="155">
        <v>68.073518100000001</v>
      </c>
      <c r="G745" s="155">
        <v>170.18379523999999</v>
      </c>
      <c r="H745" s="155">
        <v>340.36759049</v>
      </c>
      <c r="I745" s="155">
        <v>0</v>
      </c>
      <c r="J745" s="155">
        <v>374.40434952999999</v>
      </c>
      <c r="K745" s="155">
        <v>442.47786762999999</v>
      </c>
      <c r="L745" s="155">
        <v>510.55138572999999</v>
      </c>
    </row>
    <row r="746" spans="1:12" ht="12.75" customHeight="1" x14ac:dyDescent="0.2">
      <c r="A746" s="154" t="s">
        <v>171</v>
      </c>
      <c r="B746" s="154">
        <v>17</v>
      </c>
      <c r="C746" s="155">
        <v>756.37413497</v>
      </c>
      <c r="D746" s="155">
        <v>752.61107957000002</v>
      </c>
      <c r="E746" s="155">
        <v>0</v>
      </c>
      <c r="F746" s="155">
        <v>68.584399520000005</v>
      </c>
      <c r="G746" s="155">
        <v>171.46099878999999</v>
      </c>
      <c r="H746" s="155">
        <v>342.92199758999999</v>
      </c>
      <c r="I746" s="155">
        <v>0</v>
      </c>
      <c r="J746" s="155">
        <v>377.21419734</v>
      </c>
      <c r="K746" s="155">
        <v>445.79859685999998</v>
      </c>
      <c r="L746" s="155">
        <v>514.38299638000001</v>
      </c>
    </row>
    <row r="747" spans="1:12" ht="12.75" customHeight="1" x14ac:dyDescent="0.2">
      <c r="A747" s="154" t="s">
        <v>171</v>
      </c>
      <c r="B747" s="154">
        <v>18</v>
      </c>
      <c r="C747" s="155">
        <v>819.25597631999995</v>
      </c>
      <c r="D747" s="155">
        <v>815.18007594000005</v>
      </c>
      <c r="E747" s="155">
        <v>0</v>
      </c>
      <c r="F747" s="155">
        <v>68.43928459</v>
      </c>
      <c r="G747" s="155">
        <v>171.09821147</v>
      </c>
      <c r="H747" s="155">
        <v>342.19642293999999</v>
      </c>
      <c r="I747" s="155">
        <v>0</v>
      </c>
      <c r="J747" s="155">
        <v>376.41606523000002</v>
      </c>
      <c r="K747" s="155">
        <v>444.85534982000001</v>
      </c>
      <c r="L747" s="155">
        <v>513.29463439999995</v>
      </c>
    </row>
    <row r="748" spans="1:12" ht="12.75" customHeight="1" x14ac:dyDescent="0.2">
      <c r="A748" s="154" t="s">
        <v>171</v>
      </c>
      <c r="B748" s="154">
        <v>19</v>
      </c>
      <c r="C748" s="155">
        <v>785.23738793999996</v>
      </c>
      <c r="D748" s="155">
        <v>781.33073426999999</v>
      </c>
      <c r="E748" s="155">
        <v>0</v>
      </c>
      <c r="F748" s="155">
        <v>67.784453189999994</v>
      </c>
      <c r="G748" s="155">
        <v>169.46113296999999</v>
      </c>
      <c r="H748" s="155">
        <v>338.92226593999999</v>
      </c>
      <c r="I748" s="155">
        <v>0</v>
      </c>
      <c r="J748" s="155">
        <v>372.81449253</v>
      </c>
      <c r="K748" s="155">
        <v>440.59894572000002</v>
      </c>
      <c r="L748" s="155">
        <v>508.38339889999997</v>
      </c>
    </row>
    <row r="749" spans="1:12" ht="12.75" customHeight="1" x14ac:dyDescent="0.2">
      <c r="A749" s="154" t="s">
        <v>171</v>
      </c>
      <c r="B749" s="154">
        <v>20</v>
      </c>
      <c r="C749" s="155">
        <v>768.09076763999997</v>
      </c>
      <c r="D749" s="155">
        <v>764.26942054000006</v>
      </c>
      <c r="E749" s="155">
        <v>0</v>
      </c>
      <c r="F749" s="155">
        <v>67.427431720000001</v>
      </c>
      <c r="G749" s="155">
        <v>168.56857930000001</v>
      </c>
      <c r="H749" s="155">
        <v>337.13715860999997</v>
      </c>
      <c r="I749" s="155">
        <v>0</v>
      </c>
      <c r="J749" s="155">
        <v>370.85087447000001</v>
      </c>
      <c r="K749" s="155">
        <v>438.27830619000002</v>
      </c>
      <c r="L749" s="155">
        <v>505.70573790999998</v>
      </c>
    </row>
    <row r="750" spans="1:12" ht="12.75" customHeight="1" x14ac:dyDescent="0.2">
      <c r="A750" s="154" t="s">
        <v>171</v>
      </c>
      <c r="B750" s="154">
        <v>21</v>
      </c>
      <c r="C750" s="155">
        <v>723.61415606000003</v>
      </c>
      <c r="D750" s="155">
        <v>720.01408562999995</v>
      </c>
      <c r="E750" s="155">
        <v>0</v>
      </c>
      <c r="F750" s="155">
        <v>68.503287029999996</v>
      </c>
      <c r="G750" s="155">
        <v>171.25821758000001</v>
      </c>
      <c r="H750" s="155">
        <v>342.51643516000001</v>
      </c>
      <c r="I750" s="155">
        <v>0</v>
      </c>
      <c r="J750" s="155">
        <v>376.76807867999997</v>
      </c>
      <c r="K750" s="155">
        <v>445.27136571</v>
      </c>
      <c r="L750" s="155">
        <v>513.77465273999996</v>
      </c>
    </row>
    <row r="751" spans="1:12" ht="12.75" customHeight="1" x14ac:dyDescent="0.2">
      <c r="A751" s="154" t="s">
        <v>171</v>
      </c>
      <c r="B751" s="154">
        <v>22</v>
      </c>
      <c r="C751" s="155">
        <v>711.38832929</v>
      </c>
      <c r="D751" s="155">
        <v>707.84908386999996</v>
      </c>
      <c r="E751" s="155">
        <v>0</v>
      </c>
      <c r="F751" s="155">
        <v>67.704753659999994</v>
      </c>
      <c r="G751" s="155">
        <v>169.26188414999999</v>
      </c>
      <c r="H751" s="155">
        <v>338.52376829999997</v>
      </c>
      <c r="I751" s="155">
        <v>0</v>
      </c>
      <c r="J751" s="155">
        <v>372.37614511999999</v>
      </c>
      <c r="K751" s="155">
        <v>440.08089877999998</v>
      </c>
      <c r="L751" s="155">
        <v>507.78565243999998</v>
      </c>
    </row>
    <row r="752" spans="1:12" ht="12.75" customHeight="1" x14ac:dyDescent="0.2">
      <c r="A752" s="154" t="s">
        <v>171</v>
      </c>
      <c r="B752" s="154">
        <v>23</v>
      </c>
      <c r="C752" s="155">
        <v>623.03262051000002</v>
      </c>
      <c r="D752" s="155">
        <v>619.93295573</v>
      </c>
      <c r="E752" s="155">
        <v>0</v>
      </c>
      <c r="F752" s="155">
        <v>64.900204599999995</v>
      </c>
      <c r="G752" s="155">
        <v>162.25051149999999</v>
      </c>
      <c r="H752" s="155">
        <v>324.50102299000002</v>
      </c>
      <c r="I752" s="155">
        <v>0</v>
      </c>
      <c r="J752" s="155">
        <v>356.95112528999999</v>
      </c>
      <c r="K752" s="155">
        <v>421.85132988999999</v>
      </c>
      <c r="L752" s="155">
        <v>486.75153448999998</v>
      </c>
    </row>
    <row r="753" spans="1:12" ht="12.75" customHeight="1" x14ac:dyDescent="0.2">
      <c r="A753" s="154" t="s">
        <v>171</v>
      </c>
      <c r="B753" s="154">
        <v>24</v>
      </c>
      <c r="C753" s="155">
        <v>591.9512876</v>
      </c>
      <c r="D753" s="155">
        <v>589.00625632000003</v>
      </c>
      <c r="E753" s="155">
        <v>0</v>
      </c>
      <c r="F753" s="155">
        <v>62.512773410000001</v>
      </c>
      <c r="G753" s="155">
        <v>156.28193352</v>
      </c>
      <c r="H753" s="155">
        <v>312.56386703999999</v>
      </c>
      <c r="I753" s="155">
        <v>0</v>
      </c>
      <c r="J753" s="155">
        <v>343.82025374</v>
      </c>
      <c r="K753" s="155">
        <v>406.33302715000002</v>
      </c>
      <c r="L753" s="155">
        <v>468.84580054999998</v>
      </c>
    </row>
    <row r="754" spans="1:12" ht="12.75" customHeight="1" x14ac:dyDescent="0.2">
      <c r="A754" s="154" t="s">
        <v>172</v>
      </c>
      <c r="B754" s="154">
        <v>1</v>
      </c>
      <c r="C754" s="155">
        <v>612.02532021000002</v>
      </c>
      <c r="D754" s="155">
        <v>608.98041811999997</v>
      </c>
      <c r="E754" s="155">
        <v>0</v>
      </c>
      <c r="F754" s="155">
        <v>68.304181940000007</v>
      </c>
      <c r="G754" s="155">
        <v>170.76045483999999</v>
      </c>
      <c r="H754" s="155">
        <v>341.52090967999999</v>
      </c>
      <c r="I754" s="155">
        <v>0</v>
      </c>
      <c r="J754" s="155">
        <v>375.67300065000001</v>
      </c>
      <c r="K754" s="155">
        <v>443.97718257999998</v>
      </c>
      <c r="L754" s="155">
        <v>512.28136452000001</v>
      </c>
    </row>
    <row r="755" spans="1:12" ht="12.75" customHeight="1" x14ac:dyDescent="0.2">
      <c r="A755" s="154" t="s">
        <v>172</v>
      </c>
      <c r="B755" s="154">
        <v>2</v>
      </c>
      <c r="C755" s="155">
        <v>689.82125342999996</v>
      </c>
      <c r="D755" s="155">
        <v>686.38930689999995</v>
      </c>
      <c r="E755" s="155">
        <v>0</v>
      </c>
      <c r="F755" s="155">
        <v>75.868450080000002</v>
      </c>
      <c r="G755" s="155">
        <v>189.67112520000001</v>
      </c>
      <c r="H755" s="155">
        <v>379.34225041000002</v>
      </c>
      <c r="I755" s="155">
        <v>0</v>
      </c>
      <c r="J755" s="155">
        <v>417.27647545000002</v>
      </c>
      <c r="K755" s="155">
        <v>493.14492553000002</v>
      </c>
      <c r="L755" s="155">
        <v>569.01337561000003</v>
      </c>
    </row>
    <row r="756" spans="1:12" ht="12.75" customHeight="1" x14ac:dyDescent="0.2">
      <c r="A756" s="154" t="s">
        <v>172</v>
      </c>
      <c r="B756" s="154">
        <v>3</v>
      </c>
      <c r="C756" s="155">
        <v>712.27223739999999</v>
      </c>
      <c r="D756" s="155">
        <v>708.72859443000004</v>
      </c>
      <c r="E756" s="155">
        <v>0</v>
      </c>
      <c r="F756" s="155">
        <v>78.127192660000006</v>
      </c>
      <c r="G756" s="155">
        <v>195.31798164</v>
      </c>
      <c r="H756" s="155">
        <v>390.63596328</v>
      </c>
      <c r="I756" s="155">
        <v>0</v>
      </c>
      <c r="J756" s="155">
        <v>429.69955960999999</v>
      </c>
      <c r="K756" s="155">
        <v>507.82675225999998</v>
      </c>
      <c r="L756" s="155">
        <v>585.95394492000003</v>
      </c>
    </row>
    <row r="757" spans="1:12" ht="12.75" customHeight="1" x14ac:dyDescent="0.2">
      <c r="A757" s="154" t="s">
        <v>172</v>
      </c>
      <c r="B757" s="154">
        <v>4</v>
      </c>
      <c r="C757" s="155">
        <v>753.44898145000002</v>
      </c>
      <c r="D757" s="155">
        <v>749.70047905000001</v>
      </c>
      <c r="E757" s="155">
        <v>0</v>
      </c>
      <c r="F757" s="155">
        <v>77.891235780000002</v>
      </c>
      <c r="G757" s="155">
        <v>194.72808945</v>
      </c>
      <c r="H757" s="155">
        <v>389.45617888999999</v>
      </c>
      <c r="I757" s="155">
        <v>0</v>
      </c>
      <c r="J757" s="155">
        <v>428.40179677999998</v>
      </c>
      <c r="K757" s="155">
        <v>506.29303255999997</v>
      </c>
      <c r="L757" s="155">
        <v>584.18426834000002</v>
      </c>
    </row>
    <row r="758" spans="1:12" ht="12.75" customHeight="1" x14ac:dyDescent="0.2">
      <c r="A758" s="154" t="s">
        <v>172</v>
      </c>
      <c r="B758" s="154">
        <v>5</v>
      </c>
      <c r="C758" s="155">
        <v>790.82103214000006</v>
      </c>
      <c r="D758" s="155">
        <v>786.88659914000004</v>
      </c>
      <c r="E758" s="155">
        <v>0</v>
      </c>
      <c r="F758" s="155">
        <v>78.0859478</v>
      </c>
      <c r="G758" s="155">
        <v>195.21486949999999</v>
      </c>
      <c r="H758" s="155">
        <v>390.42973898999998</v>
      </c>
      <c r="I758" s="155">
        <v>0</v>
      </c>
      <c r="J758" s="155">
        <v>429.47271289000003</v>
      </c>
      <c r="K758" s="155">
        <v>507.55866069000001</v>
      </c>
      <c r="L758" s="155">
        <v>585.64460849</v>
      </c>
    </row>
    <row r="759" spans="1:12" ht="12.75" customHeight="1" x14ac:dyDescent="0.2">
      <c r="A759" s="154" t="s">
        <v>172</v>
      </c>
      <c r="B759" s="154">
        <v>6</v>
      </c>
      <c r="C759" s="155">
        <v>772.41549488999999</v>
      </c>
      <c r="D759" s="155">
        <v>768.57263173000001</v>
      </c>
      <c r="E759" s="155">
        <v>0</v>
      </c>
      <c r="F759" s="155">
        <v>77.506761170000004</v>
      </c>
      <c r="G759" s="155">
        <v>193.76690292999999</v>
      </c>
      <c r="H759" s="155">
        <v>387.53380585999997</v>
      </c>
      <c r="I759" s="155">
        <v>0</v>
      </c>
      <c r="J759" s="155">
        <v>426.28718644999998</v>
      </c>
      <c r="K759" s="155">
        <v>503.79394761999998</v>
      </c>
      <c r="L759" s="155">
        <v>581.30070879000004</v>
      </c>
    </row>
    <row r="760" spans="1:12" ht="12.75" customHeight="1" x14ac:dyDescent="0.2">
      <c r="A760" s="154" t="s">
        <v>172</v>
      </c>
      <c r="B760" s="154">
        <v>7</v>
      </c>
      <c r="C760" s="155">
        <v>700.74234601000001</v>
      </c>
      <c r="D760" s="155">
        <v>697.25606568000001</v>
      </c>
      <c r="E760" s="155">
        <v>0</v>
      </c>
      <c r="F760" s="155">
        <v>74.623405270000006</v>
      </c>
      <c r="G760" s="155">
        <v>186.55851318000001</v>
      </c>
      <c r="H760" s="155">
        <v>373.11702637000002</v>
      </c>
      <c r="I760" s="155">
        <v>0</v>
      </c>
      <c r="J760" s="155">
        <v>410.42872899999998</v>
      </c>
      <c r="K760" s="155">
        <v>485.05213427000001</v>
      </c>
      <c r="L760" s="155">
        <v>559.67553955000005</v>
      </c>
    </row>
    <row r="761" spans="1:12" ht="12.75" customHeight="1" x14ac:dyDescent="0.2">
      <c r="A761" s="154" t="s">
        <v>172</v>
      </c>
      <c r="B761" s="154">
        <v>8</v>
      </c>
      <c r="C761" s="155">
        <v>685.98562976000005</v>
      </c>
      <c r="D761" s="155">
        <v>682.57276592999995</v>
      </c>
      <c r="E761" s="155">
        <v>0</v>
      </c>
      <c r="F761" s="155">
        <v>70.238306750000007</v>
      </c>
      <c r="G761" s="155">
        <v>175.59576687000001</v>
      </c>
      <c r="H761" s="155">
        <v>351.19153374000001</v>
      </c>
      <c r="I761" s="155">
        <v>0</v>
      </c>
      <c r="J761" s="155">
        <v>386.31068711</v>
      </c>
      <c r="K761" s="155">
        <v>456.54899386</v>
      </c>
      <c r="L761" s="155">
        <v>526.78730059999998</v>
      </c>
    </row>
    <row r="762" spans="1:12" ht="12.75" customHeight="1" x14ac:dyDescent="0.2">
      <c r="A762" s="154" t="s">
        <v>172</v>
      </c>
      <c r="B762" s="154">
        <v>9</v>
      </c>
      <c r="C762" s="155">
        <v>672.00909460000003</v>
      </c>
      <c r="D762" s="155">
        <v>668.66576577000001</v>
      </c>
      <c r="E762" s="155">
        <v>0</v>
      </c>
      <c r="F762" s="155">
        <v>71.247088520000005</v>
      </c>
      <c r="G762" s="155">
        <v>178.11772128999999</v>
      </c>
      <c r="H762" s="155">
        <v>356.23544258999999</v>
      </c>
      <c r="I762" s="155">
        <v>0</v>
      </c>
      <c r="J762" s="155">
        <v>391.85898684</v>
      </c>
      <c r="K762" s="155">
        <v>463.10607535999998</v>
      </c>
      <c r="L762" s="155">
        <v>534.35316388000001</v>
      </c>
    </row>
    <row r="763" spans="1:12" ht="12.75" customHeight="1" x14ac:dyDescent="0.2">
      <c r="A763" s="154" t="s">
        <v>172</v>
      </c>
      <c r="B763" s="154">
        <v>10</v>
      </c>
      <c r="C763" s="155">
        <v>612.53960255000004</v>
      </c>
      <c r="D763" s="155">
        <v>609.49214184000004</v>
      </c>
      <c r="E763" s="155">
        <v>0</v>
      </c>
      <c r="F763" s="155">
        <v>70.530398450000007</v>
      </c>
      <c r="G763" s="155">
        <v>176.32599612000001</v>
      </c>
      <c r="H763" s="155">
        <v>352.65199224000003</v>
      </c>
      <c r="I763" s="155">
        <v>0</v>
      </c>
      <c r="J763" s="155">
        <v>387.91719146000003</v>
      </c>
      <c r="K763" s="155">
        <v>458.44758990999998</v>
      </c>
      <c r="L763" s="155">
        <v>528.97798836000004</v>
      </c>
    </row>
    <row r="764" spans="1:12" ht="12.75" customHeight="1" x14ac:dyDescent="0.2">
      <c r="A764" s="154" t="s">
        <v>172</v>
      </c>
      <c r="B764" s="154">
        <v>11</v>
      </c>
      <c r="C764" s="155">
        <v>591.42546697</v>
      </c>
      <c r="D764" s="155">
        <v>588.48305171000004</v>
      </c>
      <c r="E764" s="155">
        <v>0</v>
      </c>
      <c r="F764" s="155">
        <v>68.812637129999999</v>
      </c>
      <c r="G764" s="155">
        <v>172.03159281999999</v>
      </c>
      <c r="H764" s="155">
        <v>344.06318563999997</v>
      </c>
      <c r="I764" s="155">
        <v>0</v>
      </c>
      <c r="J764" s="155">
        <v>378.46950420000002</v>
      </c>
      <c r="K764" s="155">
        <v>447.28214133</v>
      </c>
      <c r="L764" s="155">
        <v>516.09477845000004</v>
      </c>
    </row>
    <row r="765" spans="1:12" ht="12.75" customHeight="1" x14ac:dyDescent="0.2">
      <c r="A765" s="154" t="s">
        <v>172</v>
      </c>
      <c r="B765" s="154">
        <v>12</v>
      </c>
      <c r="C765" s="155">
        <v>610.10465962000001</v>
      </c>
      <c r="D765" s="155">
        <v>607.06931305000001</v>
      </c>
      <c r="E765" s="155">
        <v>0</v>
      </c>
      <c r="F765" s="155">
        <v>67.478376560000001</v>
      </c>
      <c r="G765" s="155">
        <v>168.69594139</v>
      </c>
      <c r="H765" s="155">
        <v>337.39188278</v>
      </c>
      <c r="I765" s="155">
        <v>0</v>
      </c>
      <c r="J765" s="155">
        <v>371.13107106000001</v>
      </c>
      <c r="K765" s="155">
        <v>438.60944761000002</v>
      </c>
      <c r="L765" s="155">
        <v>506.08782416999998</v>
      </c>
    </row>
    <row r="766" spans="1:12" ht="12.75" customHeight="1" x14ac:dyDescent="0.2">
      <c r="A766" s="154" t="s">
        <v>172</v>
      </c>
      <c r="B766" s="154">
        <v>13</v>
      </c>
      <c r="C766" s="155">
        <v>625.56640858000003</v>
      </c>
      <c r="D766" s="155">
        <v>622.45413788999997</v>
      </c>
      <c r="E766" s="155">
        <v>0</v>
      </c>
      <c r="F766" s="155">
        <v>66.300118310000002</v>
      </c>
      <c r="G766" s="155">
        <v>165.75029577999999</v>
      </c>
      <c r="H766" s="155">
        <v>331.50059155999998</v>
      </c>
      <c r="I766" s="155">
        <v>0</v>
      </c>
      <c r="J766" s="155">
        <v>364.65065070999998</v>
      </c>
      <c r="K766" s="155">
        <v>430.95076902</v>
      </c>
      <c r="L766" s="155">
        <v>497.25088733000001</v>
      </c>
    </row>
    <row r="767" spans="1:12" ht="12.75" customHeight="1" x14ac:dyDescent="0.2">
      <c r="A767" s="154" t="s">
        <v>172</v>
      </c>
      <c r="B767" s="154">
        <v>14</v>
      </c>
      <c r="C767" s="155">
        <v>618.55870871000002</v>
      </c>
      <c r="D767" s="155">
        <v>615.48130219999996</v>
      </c>
      <c r="E767" s="155">
        <v>0</v>
      </c>
      <c r="F767" s="155">
        <v>66.405601250000004</v>
      </c>
      <c r="G767" s="155">
        <v>166.01400312000001</v>
      </c>
      <c r="H767" s="155">
        <v>332.02800624999998</v>
      </c>
      <c r="I767" s="155">
        <v>0</v>
      </c>
      <c r="J767" s="155">
        <v>365.23080686999998</v>
      </c>
      <c r="K767" s="155">
        <v>431.63640812</v>
      </c>
      <c r="L767" s="155">
        <v>498.04200937000002</v>
      </c>
    </row>
    <row r="768" spans="1:12" ht="12.75" customHeight="1" x14ac:dyDescent="0.2">
      <c r="A768" s="154" t="s">
        <v>172</v>
      </c>
      <c r="B768" s="154">
        <v>15</v>
      </c>
      <c r="C768" s="155">
        <v>586.27980797999999</v>
      </c>
      <c r="D768" s="155">
        <v>583.36299300999997</v>
      </c>
      <c r="E768" s="155">
        <v>0</v>
      </c>
      <c r="F768" s="155">
        <v>65.853994420000006</v>
      </c>
      <c r="G768" s="155">
        <v>164.63498605999999</v>
      </c>
      <c r="H768" s="155">
        <v>329.26997211999998</v>
      </c>
      <c r="I768" s="155">
        <v>0</v>
      </c>
      <c r="J768" s="155">
        <v>362.19696933</v>
      </c>
      <c r="K768" s="155">
        <v>428.05096376</v>
      </c>
      <c r="L768" s="155">
        <v>493.90495817999999</v>
      </c>
    </row>
    <row r="769" spans="1:12" ht="12.75" customHeight="1" x14ac:dyDescent="0.2">
      <c r="A769" s="154" t="s">
        <v>172</v>
      </c>
      <c r="B769" s="154">
        <v>16</v>
      </c>
      <c r="C769" s="155">
        <v>625.40630140999997</v>
      </c>
      <c r="D769" s="155">
        <v>622.29482727000004</v>
      </c>
      <c r="E769" s="155">
        <v>0</v>
      </c>
      <c r="F769" s="155">
        <v>65.384593449999997</v>
      </c>
      <c r="G769" s="155">
        <v>163.46148363</v>
      </c>
      <c r="H769" s="155">
        <v>326.92296725</v>
      </c>
      <c r="I769" s="155">
        <v>0</v>
      </c>
      <c r="J769" s="155">
        <v>359.61526398000001</v>
      </c>
      <c r="K769" s="155">
        <v>424.99985743000002</v>
      </c>
      <c r="L769" s="155">
        <v>490.38445087999997</v>
      </c>
    </row>
    <row r="770" spans="1:12" ht="12.75" customHeight="1" x14ac:dyDescent="0.2">
      <c r="A770" s="154" t="s">
        <v>172</v>
      </c>
      <c r="B770" s="154">
        <v>17</v>
      </c>
      <c r="C770" s="155">
        <v>590.93104344000005</v>
      </c>
      <c r="D770" s="155">
        <v>587.99108799999999</v>
      </c>
      <c r="E770" s="155">
        <v>0</v>
      </c>
      <c r="F770" s="155">
        <v>65.221402909999995</v>
      </c>
      <c r="G770" s="155">
        <v>163.05350727999999</v>
      </c>
      <c r="H770" s="155">
        <v>326.10701455999998</v>
      </c>
      <c r="I770" s="155">
        <v>0</v>
      </c>
      <c r="J770" s="155">
        <v>358.71771601</v>
      </c>
      <c r="K770" s="155">
        <v>423.93911892</v>
      </c>
      <c r="L770" s="155">
        <v>489.16052182999999</v>
      </c>
    </row>
    <row r="771" spans="1:12" ht="12.75" customHeight="1" x14ac:dyDescent="0.2">
      <c r="A771" s="154" t="s">
        <v>172</v>
      </c>
      <c r="B771" s="154">
        <v>18</v>
      </c>
      <c r="C771" s="155">
        <v>631.44729605999999</v>
      </c>
      <c r="D771" s="155">
        <v>628.30576722000001</v>
      </c>
      <c r="E771" s="155">
        <v>0</v>
      </c>
      <c r="F771" s="155">
        <v>65.05399697</v>
      </c>
      <c r="G771" s="155">
        <v>162.63499243999999</v>
      </c>
      <c r="H771" s="155">
        <v>325.26998486999997</v>
      </c>
      <c r="I771" s="155">
        <v>0</v>
      </c>
      <c r="J771" s="155">
        <v>357.79698336000001</v>
      </c>
      <c r="K771" s="155">
        <v>422.85098033000003</v>
      </c>
      <c r="L771" s="155">
        <v>487.90497730999999</v>
      </c>
    </row>
    <row r="772" spans="1:12" ht="12.75" customHeight="1" x14ac:dyDescent="0.2">
      <c r="A772" s="154" t="s">
        <v>172</v>
      </c>
      <c r="B772" s="154">
        <v>19</v>
      </c>
      <c r="C772" s="155">
        <v>608.48692055000004</v>
      </c>
      <c r="D772" s="155">
        <v>605.45962243999998</v>
      </c>
      <c r="E772" s="155">
        <v>0</v>
      </c>
      <c r="F772" s="155">
        <v>65.068932169999997</v>
      </c>
      <c r="G772" s="155">
        <v>162.67233042999999</v>
      </c>
      <c r="H772" s="155">
        <v>325.34466085000003</v>
      </c>
      <c r="I772" s="155">
        <v>0</v>
      </c>
      <c r="J772" s="155">
        <v>357.87912693999999</v>
      </c>
      <c r="K772" s="155">
        <v>422.94805910999997</v>
      </c>
      <c r="L772" s="155">
        <v>488.01699128000001</v>
      </c>
    </row>
    <row r="773" spans="1:12" ht="12.75" customHeight="1" x14ac:dyDescent="0.2">
      <c r="A773" s="154" t="s">
        <v>172</v>
      </c>
      <c r="B773" s="154">
        <v>20</v>
      </c>
      <c r="C773" s="155">
        <v>621.53847404999999</v>
      </c>
      <c r="D773" s="155">
        <v>618.44624283999997</v>
      </c>
      <c r="E773" s="155">
        <v>0</v>
      </c>
      <c r="F773" s="155">
        <v>65.369356800000006</v>
      </c>
      <c r="G773" s="155">
        <v>163.42339199</v>
      </c>
      <c r="H773" s="155">
        <v>326.84678398</v>
      </c>
      <c r="I773" s="155">
        <v>0</v>
      </c>
      <c r="J773" s="155">
        <v>359.53146236999999</v>
      </c>
      <c r="K773" s="155">
        <v>424.90081916999998</v>
      </c>
      <c r="L773" s="155">
        <v>490.27017596000002</v>
      </c>
    </row>
    <row r="774" spans="1:12" ht="12.75" customHeight="1" x14ac:dyDescent="0.2">
      <c r="A774" s="154" t="s">
        <v>172</v>
      </c>
      <c r="B774" s="154">
        <v>21</v>
      </c>
      <c r="C774" s="155">
        <v>626.02882491000003</v>
      </c>
      <c r="D774" s="155">
        <v>622.91425363999997</v>
      </c>
      <c r="E774" s="155">
        <v>0</v>
      </c>
      <c r="F774" s="155">
        <v>66.439301450000002</v>
      </c>
      <c r="G774" s="155">
        <v>166.09825362999999</v>
      </c>
      <c r="H774" s="155">
        <v>332.19650726999998</v>
      </c>
      <c r="I774" s="155">
        <v>0</v>
      </c>
      <c r="J774" s="155">
        <v>365.41615798999999</v>
      </c>
      <c r="K774" s="155">
        <v>431.85545944</v>
      </c>
      <c r="L774" s="155">
        <v>498.29476090000003</v>
      </c>
    </row>
    <row r="775" spans="1:12" ht="12.75" customHeight="1" x14ac:dyDescent="0.2">
      <c r="A775" s="154" t="s">
        <v>172</v>
      </c>
      <c r="B775" s="154">
        <v>22</v>
      </c>
      <c r="C775" s="155">
        <v>628.99161246999995</v>
      </c>
      <c r="D775" s="155">
        <v>625.86230096999998</v>
      </c>
      <c r="E775" s="155">
        <v>0</v>
      </c>
      <c r="F775" s="155">
        <v>65.76423982</v>
      </c>
      <c r="G775" s="155">
        <v>164.41059955</v>
      </c>
      <c r="H775" s="155">
        <v>328.82119911000001</v>
      </c>
      <c r="I775" s="155">
        <v>0</v>
      </c>
      <c r="J775" s="155">
        <v>361.70331901999998</v>
      </c>
      <c r="K775" s="155">
        <v>427.46755883999998</v>
      </c>
      <c r="L775" s="155">
        <v>493.23179865999998</v>
      </c>
    </row>
    <row r="776" spans="1:12" ht="12.75" customHeight="1" x14ac:dyDescent="0.2">
      <c r="A776" s="154" t="s">
        <v>172</v>
      </c>
      <c r="B776" s="154">
        <v>23</v>
      </c>
      <c r="C776" s="155">
        <v>590.40254705999996</v>
      </c>
      <c r="D776" s="155">
        <v>587.46522096000001</v>
      </c>
      <c r="E776" s="155">
        <v>0</v>
      </c>
      <c r="F776" s="155">
        <v>63.334456629999998</v>
      </c>
      <c r="G776" s="155">
        <v>158.33614157</v>
      </c>
      <c r="H776" s="155">
        <v>316.67228312999998</v>
      </c>
      <c r="I776" s="155">
        <v>0</v>
      </c>
      <c r="J776" s="155">
        <v>348.33951144000002</v>
      </c>
      <c r="K776" s="155">
        <v>411.67396807</v>
      </c>
      <c r="L776" s="155">
        <v>475.00842469999998</v>
      </c>
    </row>
    <row r="777" spans="1:12" ht="12.75" customHeight="1" x14ac:dyDescent="0.2">
      <c r="A777" s="154" t="s">
        <v>172</v>
      </c>
      <c r="B777" s="154">
        <v>24</v>
      </c>
      <c r="C777" s="155">
        <v>568.37979478</v>
      </c>
      <c r="D777" s="155">
        <v>565.55203460999996</v>
      </c>
      <c r="E777" s="155">
        <v>0</v>
      </c>
      <c r="F777" s="155">
        <v>62.118667639999998</v>
      </c>
      <c r="G777" s="155">
        <v>155.2966691</v>
      </c>
      <c r="H777" s="155">
        <v>310.59333820000001</v>
      </c>
      <c r="I777" s="155">
        <v>0</v>
      </c>
      <c r="J777" s="155">
        <v>341.65267202000001</v>
      </c>
      <c r="K777" s="155">
        <v>403.77133966000002</v>
      </c>
      <c r="L777" s="155">
        <v>465.89000729999998</v>
      </c>
    </row>
    <row r="778" spans="1:12" ht="12.75" customHeight="1" x14ac:dyDescent="0.25">
      <c r="A778" s="125"/>
      <c r="B778" s="125"/>
      <c r="C778" s="125"/>
      <c r="D778" s="125"/>
      <c r="E778" s="125"/>
      <c r="F778" s="125"/>
      <c r="G778" s="125"/>
      <c r="H778" s="125"/>
      <c r="I778" s="125"/>
      <c r="J778" s="125"/>
      <c r="K778" s="125"/>
      <c r="L778" s="125"/>
    </row>
  </sheetData>
  <sheetProtection algorithmName="SHA-512" hashValue="4UHg4y0N9CWlPIQRv/KQhNn//w7y9p3Y9fk8lGq5/smywp79p+EHxgAMhcbSYRBzP6M4THlatXOf51GkwYi+nA==" saltValue="oVWmiQ0pNxqUp9y84YOElA==" spinCount="100000" sheet="1" formatCells="0" formatColumns="0" formatRows="0" insertColumns="0" insertRows="0" insertHyperlinks="0" deleteColumns="0" deleteRows="0" sort="0" autoFilter="0" pivotTables="0"/>
  <mergeCells count="33">
    <mergeCell ref="A23:B23"/>
    <mergeCell ref="A24:B24"/>
    <mergeCell ref="E30:H30"/>
    <mergeCell ref="I30:L30"/>
    <mergeCell ref="E31:H31"/>
    <mergeCell ref="I31:L31"/>
    <mergeCell ref="A4:B4"/>
    <mergeCell ref="A6:B6"/>
    <mergeCell ref="A7:B7"/>
    <mergeCell ref="A8:B8"/>
    <mergeCell ref="A5:B5"/>
    <mergeCell ref="A10:B10"/>
    <mergeCell ref="A11:B11"/>
    <mergeCell ref="A12:B12"/>
    <mergeCell ref="A13:B13"/>
    <mergeCell ref="A14:B14"/>
    <mergeCell ref="A15:B15"/>
    <mergeCell ref="A16:B16"/>
    <mergeCell ref="A17:B17"/>
    <mergeCell ref="A18:B18"/>
    <mergeCell ref="A20:B20"/>
    <mergeCell ref="A21:B21"/>
    <mergeCell ref="A30:A31"/>
    <mergeCell ref="B30:B31"/>
    <mergeCell ref="A25:B25"/>
    <mergeCell ref="A26:B26"/>
    <mergeCell ref="A27:B27"/>
    <mergeCell ref="A32:A33"/>
    <mergeCell ref="B32:B33"/>
    <mergeCell ref="C32:C33"/>
    <mergeCell ref="D32:D33"/>
    <mergeCell ref="E32:H32"/>
    <mergeCell ref="I32:L3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1026" r:id="rId6"/>
      </mc:Fallback>
    </mc:AlternateContent>
    <mc:AlternateContent xmlns:mc="http://schemas.openxmlformats.org/markup-compatibility/2006">
      <mc:Choice Requires="x14">
        <oleObject progId="Equation.3" shapeId="1027"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1027" r:id="rId8"/>
      </mc:Fallback>
    </mc:AlternateContent>
    <mc:AlternateContent xmlns:mc="http://schemas.openxmlformats.org/markup-compatibility/2006">
      <mc:Choice Requires="x14">
        <oleObject progId="Equation.3" shapeId="1028" r:id="rId10">
          <objectPr defaultSize="0" autoPict="0" r:id="rId11">
            <anchor moveWithCells="1" sizeWithCells="1">
              <from>
                <xdr:col>2</xdr:col>
                <xdr:colOff>0</xdr:colOff>
                <xdr:row>13</xdr:row>
                <xdr:rowOff>0</xdr:rowOff>
              </from>
              <to>
                <xdr:col>2</xdr:col>
                <xdr:colOff>571500</xdr:colOff>
                <xdr:row>14</xdr:row>
                <xdr:rowOff>9525</xdr:rowOff>
              </to>
            </anchor>
          </objectPr>
        </oleObject>
      </mc:Choice>
      <mc:Fallback>
        <oleObject progId="Equation.3" shapeId="1028" r:id="rId10"/>
      </mc:Fallback>
    </mc:AlternateContent>
    <mc:AlternateContent xmlns:mc="http://schemas.openxmlformats.org/markup-compatibility/2006">
      <mc:Choice Requires="x14">
        <oleObject progId="Equation.3" shapeId="1029" r:id="rId12">
          <objectPr defaultSize="0" autoPict="0" r:id="rId13">
            <anchor moveWithCells="1" sizeWithCells="1">
              <from>
                <xdr:col>2</xdr:col>
                <xdr:colOff>57150</xdr:colOff>
                <xdr:row>19</xdr:row>
                <xdr:rowOff>190500</xdr:rowOff>
              </from>
              <to>
                <xdr:col>2</xdr:col>
                <xdr:colOff>666750</xdr:colOff>
                <xdr:row>19</xdr:row>
                <xdr:rowOff>447675</xdr:rowOff>
              </to>
            </anchor>
          </objectPr>
        </oleObject>
      </mc:Choice>
      <mc:Fallback>
        <oleObject progId="Equation.3" shapeId="1029" r:id="rId12"/>
      </mc:Fallback>
    </mc:AlternateContent>
    <mc:AlternateContent xmlns:mc="http://schemas.openxmlformats.org/markup-compatibility/2006">
      <mc:Choice Requires="x14">
        <oleObject progId="Equation.3" shapeId="1030" r:id="rId14">
          <objectPr defaultSize="0" autoPict="0" r:id="rId15">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1030" r:id="rId14"/>
      </mc:Fallback>
    </mc:AlternateContent>
    <mc:AlternateContent xmlns:mc="http://schemas.openxmlformats.org/markup-compatibility/2006">
      <mc:Choice Requires="x14">
        <oleObject progId="Equation.3" shapeId="1031" r:id="rId16">
          <objectPr defaultSize="0" autoPict="0" r:id="rId17">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1031" r:id="rId16"/>
      </mc:Fallback>
    </mc:AlternateContent>
    <mc:AlternateContent xmlns:mc="http://schemas.openxmlformats.org/markup-compatibility/2006">
      <mc:Choice Requires="x14">
        <oleObject progId="Equation.3" shapeId="1032" r:id="rId18">
          <objectPr defaultSize="0" autoPict="0" r:id="rId19">
            <anchor moveWithCells="1" sizeWithCells="1">
              <from>
                <xdr:col>5</xdr:col>
                <xdr:colOff>352425</xdr:colOff>
                <xdr:row>30</xdr:row>
                <xdr:rowOff>209550</xdr:rowOff>
              </from>
              <to>
                <xdr:col>6</xdr:col>
                <xdr:colOff>314325</xdr:colOff>
                <xdr:row>32</xdr:row>
                <xdr:rowOff>19050</xdr:rowOff>
              </to>
            </anchor>
          </objectPr>
        </oleObject>
      </mc:Choice>
      <mc:Fallback>
        <oleObject progId="Equation.3" shapeId="1032" r:id="rId18"/>
      </mc:Fallback>
    </mc:AlternateContent>
    <mc:AlternateContent xmlns:mc="http://schemas.openxmlformats.org/markup-compatibility/2006">
      <mc:Choice Requires="x14">
        <oleObject progId="Equation.3" shapeId="1033" r:id="rId20">
          <objectPr defaultSize="0" autoPict="0" r:id="rId21">
            <anchor moveWithCells="1" sizeWithCells="1">
              <from>
                <xdr:col>9</xdr:col>
                <xdr:colOff>238125</xdr:colOff>
                <xdr:row>30</xdr:row>
                <xdr:rowOff>200025</xdr:rowOff>
              </from>
              <to>
                <xdr:col>10</xdr:col>
                <xdr:colOff>228600</xdr:colOff>
                <xdr:row>32</xdr:row>
                <xdr:rowOff>47625</xdr:rowOff>
              </to>
            </anchor>
          </objectPr>
        </oleObject>
      </mc:Choice>
      <mc:Fallback>
        <oleObject progId="Equation.3" shapeId="1033" r:id="rId20"/>
      </mc:Fallback>
    </mc:AlternateContent>
    <mc:AlternateContent xmlns:mc="http://schemas.openxmlformats.org/markup-compatibility/2006">
      <mc:Choice Requires="x14">
        <oleObject progId="Equation.3" shapeId="1034" r:id="rId22">
          <objectPr defaultSize="0" autoPict="0" r:id="rId23">
            <anchor moveWithCells="1" sizeWithCells="1">
              <from>
                <xdr:col>2</xdr:col>
                <xdr:colOff>38100</xdr:colOff>
                <xdr:row>22</xdr:row>
                <xdr:rowOff>19050</xdr:rowOff>
              </from>
              <to>
                <xdr:col>2</xdr:col>
                <xdr:colOff>314325</xdr:colOff>
                <xdr:row>22</xdr:row>
                <xdr:rowOff>238125</xdr:rowOff>
              </to>
            </anchor>
          </objectPr>
        </oleObject>
      </mc:Choice>
      <mc:Fallback>
        <oleObject progId="Equation.3" shapeId="1034" r:id="rId22"/>
      </mc:Fallback>
    </mc:AlternateContent>
    <mc:AlternateContent xmlns:mc="http://schemas.openxmlformats.org/markup-compatibility/2006">
      <mc:Choice Requires="x14">
        <oleObject progId="Equation.3" shapeId="1035" r:id="rId24">
          <objectPr defaultSize="0" autoPict="0" r:id="rId25">
            <anchor moveWithCells="1" sizeWithCells="1">
              <from>
                <xdr:col>2</xdr:col>
                <xdr:colOff>28575</xdr:colOff>
                <xdr:row>22</xdr:row>
                <xdr:rowOff>219075</xdr:rowOff>
              </from>
              <to>
                <xdr:col>2</xdr:col>
                <xdr:colOff>533400</xdr:colOff>
                <xdr:row>24</xdr:row>
                <xdr:rowOff>19050</xdr:rowOff>
              </to>
            </anchor>
          </objectPr>
        </oleObject>
      </mc:Choice>
      <mc:Fallback>
        <oleObject progId="Equation.3" shapeId="1035" r:id="rId24"/>
      </mc:Fallback>
    </mc:AlternateContent>
    <mc:AlternateContent xmlns:mc="http://schemas.openxmlformats.org/markup-compatibility/2006">
      <mc:Choice Requires="x14">
        <oleObject progId="Equation.3" shapeId="1036" r:id="rId26">
          <objectPr defaultSize="0" autoPict="0" r:id="rId27">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1036" r:id="rId26"/>
      </mc:Fallback>
    </mc:AlternateContent>
    <mc:AlternateContent xmlns:mc="http://schemas.openxmlformats.org/markup-compatibility/2006">
      <mc:Choice Requires="x14">
        <oleObject progId="Equation.3" shapeId="1037" r:id="rId28">
          <objectPr defaultSize="0" autoPict="0" r:id="rId29">
            <anchor moveWithCells="1" sizeWithCells="1">
              <from>
                <xdr:col>2</xdr:col>
                <xdr:colOff>28575</xdr:colOff>
                <xdr:row>24</xdr:row>
                <xdr:rowOff>171450</xdr:rowOff>
              </from>
              <to>
                <xdr:col>2</xdr:col>
                <xdr:colOff>495300</xdr:colOff>
                <xdr:row>26</xdr:row>
                <xdr:rowOff>28575</xdr:rowOff>
              </to>
            </anchor>
          </objectPr>
        </oleObject>
      </mc:Choice>
      <mc:Fallback>
        <oleObject progId="Equation.3" shapeId="1037" r:id="rId28"/>
      </mc:Fallback>
    </mc:AlternateContent>
    <mc:AlternateContent xmlns:mc="http://schemas.openxmlformats.org/markup-compatibility/2006">
      <mc:Choice Requires="x14">
        <oleObject progId="Equation.3" shapeId="1038" r:id="rId30">
          <objectPr defaultSize="0" autoPict="0" r:id="rId31">
            <anchor moveWithCells="1" sizeWithCells="1">
              <from>
                <xdr:col>2</xdr:col>
                <xdr:colOff>57150</xdr:colOff>
                <xdr:row>25</xdr:row>
                <xdr:rowOff>180975</xdr:rowOff>
              </from>
              <to>
                <xdr:col>2</xdr:col>
                <xdr:colOff>552450</xdr:colOff>
                <xdr:row>27</xdr:row>
                <xdr:rowOff>38100</xdr:rowOff>
              </to>
            </anchor>
          </objectPr>
        </oleObject>
      </mc:Choice>
      <mc:Fallback>
        <oleObject progId="Equation.3" shapeId="1038" r:id="rId3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5</vt:i4>
      </vt:variant>
    </vt:vector>
  </HeadingPairs>
  <TitlesOfParts>
    <vt:vector size="13" baseType="lpstr">
      <vt:lpstr>I ЦК</vt:lpstr>
      <vt:lpstr>II ЦК</vt:lpstr>
      <vt:lpstr>III ЦК</vt:lpstr>
      <vt:lpstr>IV ЦК</vt:lpstr>
      <vt:lpstr>V ЦК</vt:lpstr>
      <vt:lpstr>VI ЦК</vt:lpstr>
      <vt:lpstr>СЕТ СН</vt:lpstr>
      <vt:lpstr>СВЦЭМ</vt:lpstr>
      <vt:lpstr>'I ЦК'!Область_печати</vt:lpstr>
      <vt:lpstr>'III ЦК'!Область_печати</vt:lpstr>
      <vt:lpstr>'IV ЦК'!Область_печати</vt:lpstr>
      <vt:lpstr>'V ЦК'!Область_печати</vt:lpstr>
      <vt:lpstr>'VI ЦК'!Область_печати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Гайтова Элона Таймуразовна</dc:creator>
  <cp:lastModifiedBy>SHUMAKOV</cp:lastModifiedBy>
  <cp:lastPrinted>2013-04-01T04:34:58Z</cp:lastPrinted>
  <dcterms:created xsi:type="dcterms:W3CDTF">2013-02-04T09:28:33Z</dcterms:created>
  <dcterms:modified xsi:type="dcterms:W3CDTF">2016-09-15T06:58:23Z</dcterms:modified>
</cp:coreProperties>
</file>