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август 201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<sst xmlns="http://schemas.openxmlformats.org/spreadsheetml/2006/main" count="46" uniqueCount="22">
  <si>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</si>
  <si>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</si>
  <si>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</si>
  <si>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</si>
  <si>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</si>
  <si>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</si>
  <si>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</si>
  <si>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</si>
  <si>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</si>
  <si>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</si>
  <si>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</si>
  <si>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</si>
  <si>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</si>
  <si>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</si>
  <si>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</si>
  <si>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</si>
  <si>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</si>
  <si>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</si>
  <si>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</si>
  <si>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</si>
  <si>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"Усинское энергоуправление"</t>
  </si>
  <si>
    <t>АВГУСТ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</si>
</sst>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95" t="s">
        <v>21</v>
      </c>
      <c r="C4" s="95"/>
      <c r="D4" s="95"/>
      <c r="E4" s="95"/>
      <c r="F4" s="95"/>
      <c r="G4" s="9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14" t="s">
        <v>5</v>
      </c>
      <c r="B5" s="96" t="s">
        <v>0</v>
      </c>
      <c r="C5" s="99" t="s">
        <v>6</v>
      </c>
      <c r="D5" s="99"/>
      <c r="E5" s="99"/>
      <c r="F5" s="99"/>
      <c r="G5" s="100" t="s">
        <v>8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</row>
    <row r="6" spans="1:30" ht="78.75" customHeight="1" thickBot="1">
      <c r="A6" s="115"/>
      <c r="B6" s="97"/>
      <c r="C6" s="8"/>
      <c r="D6" s="8"/>
      <c r="E6" s="8"/>
      <c r="F6" s="8"/>
      <c r="G6" s="117" t="s">
        <v>20</v>
      </c>
      <c r="H6" s="118"/>
      <c r="I6" s="119"/>
      <c r="J6" s="106" t="s">
        <v>9</v>
      </c>
      <c r="K6" s="107"/>
      <c r="L6" s="108"/>
      <c r="M6" s="103" t="s">
        <v>7</v>
      </c>
      <c r="N6" s="104"/>
      <c r="O6" s="104"/>
      <c r="P6" s="105"/>
      <c r="Q6" s="107" t="s">
        <v>10</v>
      </c>
      <c r="R6" s="107"/>
      <c r="S6" s="108"/>
      <c r="T6" s="111" t="s">
        <v>15</v>
      </c>
      <c r="U6" s="112"/>
      <c r="V6" s="113"/>
      <c r="W6" s="103" t="s">
        <v>12</v>
      </c>
      <c r="X6" s="104"/>
      <c r="Y6" s="105"/>
      <c r="Z6" s="103" t="s">
        <v>16</v>
      </c>
      <c r="AA6" s="104"/>
      <c r="AB6" s="105"/>
      <c r="AC6" s="109" t="s">
        <v>17</v>
      </c>
      <c r="AD6" s="110"/>
    </row>
    <row r="7" spans="1:30" ht="13.5" customHeight="1" thickBot="1">
      <c r="A7" s="116"/>
      <c r="B7" s="98"/>
      <c r="C7" s="68" t="s">
        <v>2</v>
      </c>
      <c r="D7" s="68" t="s">
        <v>3</v>
      </c>
      <c r="E7" s="67" t="s">
        <v>4</v>
      </c>
      <c r="F7" s="76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11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5">
        <v>32225913</v>
      </c>
      <c r="D10" s="65">
        <v>22784242</v>
      </c>
      <c r="E10" s="81">
        <v>9127516</v>
      </c>
      <c r="F10" s="66">
        <v>680</v>
      </c>
      <c r="G10" s="41">
        <v>29742885</v>
      </c>
      <c r="H10" s="29">
        <v>22444963</v>
      </c>
      <c r="I10" s="42">
        <v>8760806</v>
      </c>
      <c r="J10" s="41">
        <v>2483028</v>
      </c>
      <c r="K10" s="29">
        <v>6636</v>
      </c>
      <c r="L10" s="42">
        <v>0</v>
      </c>
      <c r="M10" s="41">
        <v>0</v>
      </c>
      <c r="N10" s="29">
        <v>0</v>
      </c>
      <c r="O10" s="29">
        <v>244412</v>
      </c>
      <c r="P10" s="42">
        <v>0</v>
      </c>
      <c r="Q10" s="41">
        <v>0</v>
      </c>
      <c r="R10" s="29">
        <v>332643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14974</v>
      </c>
      <c r="AC10" s="41">
        <v>107324</v>
      </c>
      <c r="AD10" s="42">
        <v>680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5">
        <v>2768506</v>
      </c>
      <c r="D12" s="65">
        <v>14016</v>
      </c>
      <c r="E12" s="81">
        <v>301056</v>
      </c>
      <c r="F12" s="66">
        <v>0</v>
      </c>
      <c r="G12" s="41">
        <v>2761268</v>
      </c>
      <c r="H12" s="29">
        <v>14016</v>
      </c>
      <c r="I12" s="42">
        <v>285479</v>
      </c>
      <c r="J12" s="60">
        <v>7238</v>
      </c>
      <c r="K12" s="29">
        <v>0</v>
      </c>
      <c r="L12" s="62">
        <v>0</v>
      </c>
      <c r="M12" s="41">
        <v>0</v>
      </c>
      <c r="N12" s="29">
        <v>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4143</v>
      </c>
      <c r="W12" s="90">
        <v>0</v>
      </c>
      <c r="X12" s="91">
        <v>0</v>
      </c>
      <c r="Y12" s="92">
        <v>11434</v>
      </c>
      <c r="Z12" s="90">
        <v>0</v>
      </c>
      <c r="AA12" s="91">
        <v>0</v>
      </c>
      <c r="AB12" s="92">
        <v>0</v>
      </c>
      <c r="AC12" s="90">
        <v>0</v>
      </c>
      <c r="AD12" s="92">
        <v>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34994419</v>
      </c>
      <c r="D14" s="65">
        <f aca="true" t="shared" si="0" ref="D14:AD14">D12+D10</f>
        <v>22798258</v>
      </c>
      <c r="E14" s="81">
        <f t="shared" si="0"/>
        <v>9428572</v>
      </c>
      <c r="F14" s="66">
        <f t="shared" si="0"/>
        <v>680</v>
      </c>
      <c r="G14" s="41">
        <f t="shared" si="0"/>
        <v>32504153</v>
      </c>
      <c r="H14" s="29">
        <f t="shared" si="0"/>
        <v>22458979</v>
      </c>
      <c r="I14" s="42">
        <f t="shared" si="0"/>
        <v>9046285</v>
      </c>
      <c r="J14" s="60">
        <f t="shared" si="0"/>
        <v>2490266</v>
      </c>
      <c r="K14" s="29">
        <f t="shared" si="0"/>
        <v>6636</v>
      </c>
      <c r="L14" s="62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244412</v>
      </c>
      <c r="P14" s="42">
        <f t="shared" si="0"/>
        <v>0</v>
      </c>
      <c r="Q14" s="60">
        <f t="shared" si="0"/>
        <v>0</v>
      </c>
      <c r="R14" s="29">
        <f t="shared" si="0"/>
        <v>332643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4143</v>
      </c>
      <c r="W14" s="90">
        <f t="shared" si="0"/>
        <v>0</v>
      </c>
      <c r="X14" s="91">
        <f t="shared" si="0"/>
        <v>0</v>
      </c>
      <c r="Y14" s="92">
        <f t="shared" si="0"/>
        <v>11434</v>
      </c>
      <c r="Z14" s="90">
        <f t="shared" si="0"/>
        <v>0</v>
      </c>
      <c r="AA14" s="91">
        <f t="shared" si="0"/>
        <v>0</v>
      </c>
      <c r="AB14" s="92">
        <f t="shared" si="0"/>
        <v>14974</v>
      </c>
      <c r="AC14" s="90">
        <f t="shared" si="0"/>
        <v>107324</v>
      </c>
      <c r="AD14" s="92">
        <f t="shared" si="0"/>
        <v>680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99"/>
      <c r="D16" s="99"/>
      <c r="E16" s="99"/>
      <c r="F16" s="99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52041</v>
      </c>
      <c r="D18" s="65">
        <f>H18+K18+N18+R18+U18+X18+AA18</f>
        <v>32030</v>
      </c>
      <c r="E18" s="65">
        <f>I18+L18+O18+S18+V18+Y18+AB18+AC18</f>
        <v>19060</v>
      </c>
      <c r="F18" s="65"/>
      <c r="G18" s="41">
        <f>43825+3638</f>
        <v>47463</v>
      </c>
      <c r="H18" s="29">
        <f>30586+34</f>
        <v>30620</v>
      </c>
      <c r="I18" s="42">
        <f>17865+620</f>
        <v>18485</v>
      </c>
      <c r="J18" s="41">
        <v>4578</v>
      </c>
      <c r="K18" s="29">
        <v>10</v>
      </c>
      <c r="L18" s="42">
        <v>0</v>
      </c>
      <c r="M18" s="41">
        <v>0</v>
      </c>
      <c r="N18" s="29">
        <v>0</v>
      </c>
      <c r="O18" s="29">
        <v>330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5</v>
      </c>
      <c r="W18" s="41">
        <v>0</v>
      </c>
      <c r="X18" s="29">
        <v>0</v>
      </c>
      <c r="Y18" s="42">
        <v>30</v>
      </c>
      <c r="Z18" s="41">
        <v>0</v>
      </c>
      <c r="AA18" s="29">
        <v>0</v>
      </c>
      <c r="AB18" s="42">
        <v>30</v>
      </c>
      <c r="AC18" s="41">
        <v>180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2011-09-04T10:18:19Z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