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300" windowWidth="12585" windowHeight="11640" tabRatio="814" activeTab="3"/>
  </bookViews>
  <sheets>
    <sheet name="Инструкция" sheetId="1" r:id="rId1"/>
    <sheet name="Справочники" sheetId="2" r:id="rId2"/>
    <sheet name="ИП" sheetId="3" r:id="rId3"/>
    <sheet name="Комментарии" sheetId="4" r:id="rId4"/>
    <sheet name="Проверка" sheetId="5" r:id="rId5"/>
    <sheet name="et_union" sheetId="6" state="veryHidden" r:id="rId6"/>
    <sheet name="AllSheetsInThisWorkbook" sheetId="7" state="veryHidden" r:id="rId7"/>
    <sheet name="TEHSHEET" sheetId="8" state="veryHidden" r:id="rId8"/>
    <sheet name="REESTR_MO" sheetId="9" state="veryHidden" r:id="rId9"/>
    <sheet name="REESTR_ORG" sheetId="10" state="veryHidden" r:id="rId10"/>
    <sheet name="REESTR_FILTERED" sheetId="11" state="veryHidden" r:id="rId11"/>
    <sheet name="modfrmReestr" sheetId="12" state="veryHidden" r:id="rId12"/>
    <sheet name="modCommandButton" sheetId="13" state="veryHidden" r:id="rId13"/>
    <sheet name="modReestr" sheetId="14" state="veryHidden" r:id="rId14"/>
    <sheet name="modHyp" sheetId="15" state="veryHidden" r:id="rId15"/>
    <sheet name="modChange" sheetId="16" state="veryHidden" r:id="rId16"/>
    <sheet name="modPROV" sheetId="17" state="veryHidden" r:id="rId17"/>
    <sheet name="modServiceModule" sheetId="18" state="veryHidden" r:id="rId18"/>
  </sheets>
  <definedNames>
    <definedName name="add_ifin_b">'et_union'!$3:$4</definedName>
    <definedName name="add_ifin_s">'et_union'!$11:$11</definedName>
    <definedName name="add_ivoz_b">'et_union'!$6:$7</definedName>
    <definedName name="add_ivoz_s">'et_union'!$9:$9</definedName>
    <definedName name="add_str">'et_union'!$14:$15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">'ИП'!$Y$201</definedName>
    <definedName name="LastUpdateDate_MO">'Справочники'!$H$10</definedName>
    <definedName name="LIST_MR_MO_OKTMO">'REESTR_MO'!$A$2:$C$242</definedName>
    <definedName name="LIST_ORG_WARM">'REESTR_ORG'!$A$2:$H$234</definedName>
    <definedName name="mo">'Справочники'!$F$11</definedName>
    <definedName name="MO_LIST_10">'REESTR_MO'!$B$102:$B$113</definedName>
    <definedName name="MO_LIST_11">'REESTR_MO'!$B$114:$B$126</definedName>
    <definedName name="MO_LIST_12">'REESTR_MO'!$B$127:$B$138</definedName>
    <definedName name="MO_LIST_13">'REESTR_MO'!$B$139:$B$153</definedName>
    <definedName name="MO_LIST_14">'REESTR_MO'!$B$154:$B$167</definedName>
    <definedName name="MO_LIST_15">'REESTR_MO'!$B$168:$B$181</definedName>
    <definedName name="MO_LIST_16">'REESTR_MO'!$B$182:$B$190</definedName>
    <definedName name="MO_LIST_17">'REESTR_MO'!$B$191:$B$201</definedName>
    <definedName name="MO_LIST_18">'REESTR_MO'!$B$202:$B$213</definedName>
    <definedName name="MO_LIST_19">'REESTR_MO'!$B$214:$B$226</definedName>
    <definedName name="MO_LIST_2">'REESTR_MO'!$B$2:$B$14</definedName>
    <definedName name="MO_LIST_20">'REESTR_MO'!$B$227</definedName>
    <definedName name="MO_LIST_21">'REESTR_MO'!$B$228</definedName>
    <definedName name="MO_LIST_22">'REESTR_MO'!$B$229</definedName>
    <definedName name="MO_LIST_23">'REESTR_MO'!$B$230</definedName>
    <definedName name="MO_LIST_24">'REESTR_MO'!$B$231</definedName>
    <definedName name="MO_LIST_25">'REESTR_MO'!$B$232</definedName>
    <definedName name="MO_LIST_26">'REESTR_MO'!$B$233</definedName>
    <definedName name="MO_LIST_27">'REESTR_MO'!$B$234</definedName>
    <definedName name="MO_LIST_28">'REESTR_MO'!$B$235</definedName>
    <definedName name="MO_LIST_29">'REESTR_MO'!$B$236</definedName>
    <definedName name="MO_LIST_3">'REESTR_MO'!$B$15:$B$25</definedName>
    <definedName name="MO_LIST_30">'REESTR_MO'!$B$237</definedName>
    <definedName name="MO_LIST_31">'REESTR_MO'!$B$238</definedName>
    <definedName name="MO_LIST_32">'REESTR_MO'!$B$239</definedName>
    <definedName name="MO_LIST_33">'REESTR_MO'!$B$240</definedName>
    <definedName name="MO_LIST_34">'REESTR_MO'!$B$241</definedName>
    <definedName name="MO_LIST_35">'REESTR_MO'!$B$242</definedName>
    <definedName name="MO_LIST_36">'REESTR_MO'!$A$329</definedName>
    <definedName name="MO_LIST_37">'REESTR_MO'!$A$330:$A$345</definedName>
    <definedName name="MO_LIST_38">'REESTR_MO'!$A$346:$A$358</definedName>
    <definedName name="MO_LIST_39">'REESTR_MO'!$A$359:$A$365</definedName>
    <definedName name="MO_LIST_4">'REESTR_MO'!$B$26:$B$34</definedName>
    <definedName name="MO_LIST_40">'REESTR_MO'!$A$366:$A$372</definedName>
    <definedName name="MO_LIST_41">'REESTR_MO'!$A$373:$A$382</definedName>
    <definedName name="MO_LIST_42">'REESTR_MO'!$A$383:$A$404</definedName>
    <definedName name="MO_LIST_43">'REESTR_MO'!$A$405:$A$415</definedName>
    <definedName name="MO_LIST_44">'REESTR_MO'!$A$416:$A$421</definedName>
    <definedName name="MO_LIST_45">'REESTR_MO'!$A$422:$A$435</definedName>
    <definedName name="MO_LIST_46">'REESTR_MO'!$A$436:$A$446</definedName>
    <definedName name="MO_LIST_5">'REESTR_MO'!$B$35:$B$45</definedName>
    <definedName name="MO_LIST_6">'REESTR_MO'!$B$46:$B$58</definedName>
    <definedName name="MO_LIST_7">'REESTR_MO'!$B$59:$B$68</definedName>
    <definedName name="MO_LIST_8">'REESTR_MO'!$B$69:$B$83</definedName>
    <definedName name="MO_LIST_9">'REESTR_MO'!$B$84:$B$101</definedName>
    <definedName name="mr">'Справочники'!$F$10</definedName>
    <definedName name="MR_LIST">'REESTR_MO'!$D$2:$D$35</definedName>
    <definedName name="oktmo">'Справочники'!$I$11</definedName>
    <definedName name="org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period_list">'TEHSHEET'!$C$15:$C$18</definedName>
    <definedName name="REESTR_FILTERED">'REESTR_FILTERED'!$A$2:$H$3</definedName>
    <definedName name="REGION">'TEHSHEET'!$A$1:$A$84</definedName>
    <definedName name="region_name">'Справочники'!$E$6</definedName>
    <definedName name="SCOPE_FORMS">'TEHSHEET'!$R$4:$R$16</definedName>
    <definedName name="SCOPE_HD1">'ИП'!$E$47:$R$168</definedName>
    <definedName name="SCOPE_HD2">'ИП'!$E$176:$R$178</definedName>
    <definedName name="SCOPE_HD3">'ИП'!$E$186:$R$201</definedName>
    <definedName name="SCOPE_OPF">'Справочники'!$E$14</definedName>
    <definedName name="SCOPE_PROVER">'Справочники'!$H$24:$J$27,'Справочники'!$E$6:$I$6,P1_SCOPE_PROVER</definedName>
    <definedName name="SCOPE_REGULS">'TEHSHEET'!$N$13:$N$15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VD">'TEHSHEET'!$D$1:$D$10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  <definedName name="_xlnm.Print_Area" localSheetId="2">'ИП'!$E$7:$X$201</definedName>
    <definedName name="_xlnm.Print_Area" localSheetId="1">'Справочники'!$E$1:$K$31</definedName>
  </definedNames>
  <calcPr fullCalcOnLoad="1"/>
</workbook>
</file>

<file path=xl/sharedStrings.xml><?xml version="1.0" encoding="utf-8"?>
<sst xmlns="http://schemas.openxmlformats.org/spreadsheetml/2006/main" count="3215" uniqueCount="1267">
  <si>
    <t/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</si>
  <si>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</si>
  <si>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</si>
  <si>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</si>
  <si>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</si>
  <si>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</si>
  <si>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</si>
  <si>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</si>
  <si>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</si>
  <si>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</si>
  <si>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</si>
  <si>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</si>
  <si>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</si>
  <si>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ИП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</si>
  <si>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</si>
  <si>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</si>
  <si>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</si>
  <si>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</si>
  <si>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</si>
  <si>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</si>
  <si>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</si>
  <si>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</si>
  <si>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</si>
  <si>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</si>
  <si>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</si>
  <si>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</si>
  <si>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modServiceModule</t>
  </si>
  <si>
    <t>Статус ошибки</t>
  </si>
  <si>
    <t>1</t>
  </si>
  <si>
    <t>Результат проверки</t>
  </si>
  <si>
    <t>add_str</t>
  </si>
  <si>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</si>
  <si>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</si>
  <si>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</si>
  <si>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</si>
  <si>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</si>
  <si>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</si>
  <si>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</si>
  <si>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</si>
  <si>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</si>
  <si>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</si>
  <si>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</si>
  <si>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</si>
  <si>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</si>
  <si>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</si>
  <si>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</si>
  <si>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</si>
  <si>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</si>
  <si>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</si>
  <si>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</si>
  <si>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</si>
  <si>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</si>
  <si>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</si>
  <si>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</si>
  <si>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</si>
  <si>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</si>
  <si>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</si>
  <si>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</si>
  <si>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</si>
  <si>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</si>
  <si>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</si>
  <si>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</si>
  <si>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</si>
  <si>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производство (некомбинированная выработка)+передача+сбыт</t>
  </si>
  <si>
    <t>производство (комбинированная выработка)+передача+сбыт</t>
  </si>
  <si>
    <t>производство (некомбинированная выработка)+передача</t>
  </si>
  <si>
    <t>производство (комбинированная выработка)+передача</t>
  </si>
  <si>
    <t>Передача</t>
  </si>
  <si>
    <t>производство (комбинированная выработка)</t>
  </si>
  <si>
    <t>А</t>
  </si>
  <si>
    <t>2.1</t>
  </si>
  <si>
    <t>2.2</t>
  </si>
  <si>
    <t>2.3</t>
  </si>
  <si>
    <t>2.4</t>
  </si>
  <si>
    <t>3</t>
  </si>
  <si>
    <t>3.1</t>
  </si>
  <si>
    <t>3.2</t>
  </si>
  <si>
    <t>Передача+Сбыт</t>
  </si>
  <si>
    <t>производство (некомбинированная выработка)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</si>
  <si>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</si>
  <si>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</si>
  <si>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теплоснабжения (Заполняется уполномоченным органом исполнительной власти в области регулирования тарифов и надбавок)</t>
    </r>
  </si>
  <si>
    <t>3.3</t>
  </si>
  <si>
    <t>3.4</t>
  </si>
  <si>
    <t>Б</t>
  </si>
  <si>
    <t>Муниципальное образование</t>
  </si>
  <si>
    <t>производство (некомбинированная выработка)+сбыт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</si>
  <si>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</si>
  <si>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</si>
  <si>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</si>
  <si>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</si>
  <si>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</si>
  <si>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</si>
  <si>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</si>
  <si>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</si>
  <si>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</si>
  <si>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</si>
  <si>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</si>
  <si>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</si>
  <si>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</si>
  <si>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</si>
  <si>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</si>
  <si>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</si>
  <si>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</si>
  <si>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</si>
  <si>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</si>
  <si>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</si>
  <si>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</si>
  <si>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</si>
  <si>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</si>
  <si>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</si>
  <si>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</si>
  <si>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</si>
  <si>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</si>
  <si>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</si>
  <si>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</si>
  <si>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</si>
  <si>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</si>
  <si>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</si>
  <si>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</si>
  <si>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</si>
  <si>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</si>
  <si>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</si>
  <si>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</si>
  <si>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</si>
  <si>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</si>
  <si>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</si>
  <si>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</si>
  <si>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</si>
  <si>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</si>
  <si>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</si>
  <si>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</si>
  <si>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</si>
  <si>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</si>
  <si>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</si>
  <si>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</si>
  <si>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</si>
  <si>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производство (комбинированная выработка)+сбыт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</si>
  <si>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</si>
  <si>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</si>
  <si>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</si>
  <si>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</si>
  <si>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</si>
  <si>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</si>
  <si>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</si>
  <si>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</si>
  <si>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</si>
  <si>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</si>
  <si>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</si>
  <si>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</si>
  <si>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</si>
  <si>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</si>
  <si>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</si>
  <si>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</si>
  <si>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</si>
  <si>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</si>
  <si>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</si>
  <si>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</si>
  <si>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</si>
  <si>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</si>
  <si>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Справка о финансировании и освоении капитальных вложений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</si>
  <si>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</si>
  <si>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</si>
  <si>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</si>
  <si>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</si>
  <si>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</si>
  <si>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</si>
  <si>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</si>
  <si>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</si>
  <si>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</si>
  <si>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</si>
  <si>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</si>
  <si>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</si>
  <si>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</si>
  <si>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</si>
  <si>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</si>
  <si>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</si>
  <si>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</si>
  <si>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</si>
  <si>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</si>
  <si>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</si>
  <si>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</si>
  <si>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</si>
  <si>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</si>
  <si>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</si>
  <si>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</si>
  <si>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</si>
  <si>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</si>
  <si>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</si>
  <si>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</si>
  <si>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</si>
  <si>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</si>
  <si>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</si>
  <si>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</si>
  <si>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</si>
  <si>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</si>
  <si>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</si>
  <si>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</si>
  <si>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</si>
  <si>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</si>
  <si>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</si>
  <si>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</si>
  <si>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</si>
  <si>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Добавить источник финансирования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</si>
  <si>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</si>
  <si>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</si>
  <si>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</si>
  <si>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</si>
  <si>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</si>
  <si>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</si>
  <si>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</si>
  <si>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</si>
  <si>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</si>
  <si>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</si>
  <si>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</si>
  <si>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</si>
  <si>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</si>
  <si>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</si>
  <si>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</si>
  <si>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Производство тепловой энергии</t>
  </si>
  <si>
    <t>тыс.руб.</t>
  </si>
  <si>
    <t>Наименование строек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</si>
  <si>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</si>
  <si>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</si>
  <si>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</si>
  <si>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</si>
  <si>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</si>
  <si>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help@eias.ru</t>
  </si>
  <si>
    <t>WEB-сайт</t>
  </si>
  <si>
    <t>http://eias.ru</t>
  </si>
  <si>
    <t>Комментарий</t>
  </si>
  <si>
    <t>Консультации по методологии заполнения форм:</t>
  </si>
  <si>
    <t>ФИО</t>
  </si>
  <si>
    <t>http://fstrf.ru/</t>
  </si>
  <si>
    <t>Мониторинг "Контроль за использованием инвестиционных ресурсов, включаемых в регулируемые государством тарифы и надбавки в сфере теплоснабжения"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</si>
  <si>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</si>
  <si>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</si>
  <si>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</si>
  <si>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</si>
  <si>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</si>
  <si>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</si>
  <si>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</si>
  <si>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</si>
  <si>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</si>
  <si>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</si>
  <si>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</si>
  <si>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</si>
  <si>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</si>
  <si>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</si>
  <si>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Год</t>
  </si>
  <si>
    <t>Квартал</t>
  </si>
  <si>
    <t>kvartal_list</t>
  </si>
  <si>
    <t>Код шаблона: INV.WARM.QV.2011</t>
  </si>
  <si>
    <t>доход на инвестированный капитал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</si>
  <si>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</si>
  <si>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</si>
  <si>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</si>
  <si>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</si>
  <si>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</si>
  <si>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</si>
  <si>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</si>
  <si>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</si>
  <si>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Добавить источник возврата</t>
  </si>
  <si>
    <t>Утверждено на 2011 год</t>
  </si>
  <si>
    <t>В течение 2011года</t>
  </si>
  <si>
    <t>федеральный бюджет</t>
  </si>
  <si>
    <t>бюджет субъекта РФ</t>
  </si>
  <si>
    <t xml:space="preserve">бюджет муниципального образования </t>
  </si>
  <si>
    <t>add_ifin_b</t>
  </si>
  <si>
    <t>add_ivoz_b</t>
  </si>
  <si>
    <t>add_ivoz_s</t>
  </si>
  <si>
    <t>add_ifin_s</t>
  </si>
  <si>
    <t>Добавить объект</t>
  </si>
  <si>
    <t>Добавить новый источник финансирования</t>
  </si>
  <si>
    <t>Добавить новый источник возврата</t>
  </si>
  <si>
    <t>Сафронов Дмитрий Владимирович,
Горбачев Антон Николаевич</t>
  </si>
  <si>
    <t>AGorbachev@fstrf.ru; Dsafronov@fstrf.ru</t>
  </si>
  <si>
    <t>Период реализации инвестиционной программы</t>
  </si>
  <si>
    <t>period_list</t>
  </si>
  <si>
    <t>1 год</t>
  </si>
  <si>
    <t>от 1 года до 3 лет</t>
  </si>
  <si>
    <t>от 3 лет до 5 лет</t>
  </si>
  <si>
    <t>более 5 лет</t>
  </si>
  <si>
    <t>Беловский муниципальный район</t>
  </si>
  <si>
    <t>32601000</t>
  </si>
  <si>
    <t>Сельские поселения Беловского муниципального района</t>
  </si>
  <si>
    <t>32601400</t>
  </si>
  <si>
    <t>Сельское поселение Беловского муниципального района/Бековское</t>
  </si>
  <si>
    <t>32601402</t>
  </si>
  <si>
    <t>Сельское поселение Беловского муниципального района/Вишневское</t>
  </si>
  <si>
    <t>32601403</t>
  </si>
  <si>
    <t>Сельское поселение Беловского муниципального района/Евтинское</t>
  </si>
  <si>
    <t>32601412</t>
  </si>
  <si>
    <t>Сельское поселение Беловского муниципального района/Инюшенское</t>
  </si>
  <si>
    <t>32601415</t>
  </si>
  <si>
    <t>Сельское поселение Беловского муниципального района/Коневское</t>
  </si>
  <si>
    <t>32601420</t>
  </si>
  <si>
    <t>Сельское поселение Беловского муниципального района/Менчерепское</t>
  </si>
  <si>
    <t>32601432</t>
  </si>
  <si>
    <t>Сельское поселение Беловского муниципального района/Моховское</t>
  </si>
  <si>
    <t>32601436</t>
  </si>
  <si>
    <t>Сельское поселение Беловского муниципального района/Новобачатское</t>
  </si>
  <si>
    <t>32601414</t>
  </si>
  <si>
    <t>Сельское поселение Беловского муниципального района/Пермяковское</t>
  </si>
  <si>
    <t>32601444</t>
  </si>
  <si>
    <t>Сельское поселение Беловского муниципального района/Старобачатское</t>
  </si>
  <si>
    <t>32601451</t>
  </si>
  <si>
    <t>Сельское поселение Беловского муниципального района/Старопестеревское</t>
  </si>
  <si>
    <t>32601452</t>
  </si>
  <si>
    <t>Гурьевский муниципальный район</t>
  </si>
  <si>
    <t>32602000</t>
  </si>
  <si>
    <t>Городское поселение Гурьевского муниципального района/город Гурьевск</t>
  </si>
  <si>
    <t>32602101</t>
  </si>
  <si>
    <t>Городское поселение Гурьевского муниципального района/город Салаир</t>
  </si>
  <si>
    <t>32602104</t>
  </si>
  <si>
    <t>Сельские поселения Гурьевского муниципального района</t>
  </si>
  <si>
    <t>32602400</t>
  </si>
  <si>
    <t>Сельское поселение Гурьевского муниципального района/Горскинское</t>
  </si>
  <si>
    <t>32602404</t>
  </si>
  <si>
    <t>Сельское поселение Гурьевского муниципального района/Малосалаирское</t>
  </si>
  <si>
    <t>32602420</t>
  </si>
  <si>
    <t>Сельское поселение Гурьевского муниципального района/Новопестеревское</t>
  </si>
  <si>
    <t>32602428</t>
  </si>
  <si>
    <t>Сельское поселение Гурьевского муниципального района/Раздольное</t>
  </si>
  <si>
    <t>32602430</t>
  </si>
  <si>
    <t>Сельское поселение Гурьевского муниципального района/Сосновское</t>
  </si>
  <si>
    <t>32602435</t>
  </si>
  <si>
    <t>Сельское поселение Гурьевского муниципального района/Ур-Бедаревское</t>
  </si>
  <si>
    <t>32602450</t>
  </si>
  <si>
    <t>Сельское поселение Гурьевского муниципального района/Урское</t>
  </si>
  <si>
    <t>32602455</t>
  </si>
  <si>
    <t>Ижморский муниципальный район</t>
  </si>
  <si>
    <t>32604000</t>
  </si>
  <si>
    <t>Городское поселение Ижморского муниципального района/п.г.т. Ижморский</t>
  </si>
  <si>
    <t>32604151</t>
  </si>
  <si>
    <t>Сельские поселения Ижморского муниципального района</t>
  </si>
  <si>
    <t>32604400</t>
  </si>
  <si>
    <t>Сельское поселение Ижморского муниципального района/Колыонское</t>
  </si>
  <si>
    <t>32604416</t>
  </si>
  <si>
    <t>Сельское поселение Ижморского муниципального района/Красноярское</t>
  </si>
  <si>
    <t>32604420</t>
  </si>
  <si>
    <t>Сельское поселение Ижморского муниципального района/Постниковское</t>
  </si>
  <si>
    <t>32604424</t>
  </si>
  <si>
    <t>Сельское поселение Ижморского муниципального района/Святославское</t>
  </si>
  <si>
    <t>32604428</t>
  </si>
  <si>
    <t>Сельское поселение Ижморского муниципального района/Симбирское</t>
  </si>
  <si>
    <t>32604432</t>
  </si>
  <si>
    <t>Сельское поселение Ижморского муниципального района/Троицкое</t>
  </si>
  <si>
    <t>32604436</t>
  </si>
  <si>
    <t>Кемеровский муниципальный район</t>
  </si>
  <si>
    <t>32607000</t>
  </si>
  <si>
    <t>Сельские поселения Кемеровского муниципального района</t>
  </si>
  <si>
    <t>32607400</t>
  </si>
  <si>
    <t>Сельское поселение Кемеровского муниципального района/Арсентьевское</t>
  </si>
  <si>
    <t>32607404</t>
  </si>
  <si>
    <t>Сельское поселение Кемеровского муниципального района/Береговое</t>
  </si>
  <si>
    <t>32607408</t>
  </si>
  <si>
    <t>Сельское поселение Кемеровского муниципального района/Березовское</t>
  </si>
  <si>
    <t>32607412</t>
  </si>
  <si>
    <t>Сельское поселение Кемеровского муниципального района/Елыкаевское</t>
  </si>
  <si>
    <t>32607424</t>
  </si>
  <si>
    <t>Сельское поселение Кемеровского муниципального района/Звездное</t>
  </si>
  <si>
    <t>32607426</t>
  </si>
  <si>
    <t>Сельское поселение Кемеровского муниципального района/Суховское</t>
  </si>
  <si>
    <t>32607441</t>
  </si>
  <si>
    <t>Сельское поселение Кемеровского муниципального района/Щегловское</t>
  </si>
  <si>
    <t>32607416</t>
  </si>
  <si>
    <t>Сельское поселение Кемеровского муниципального района/Ягуновское</t>
  </si>
  <si>
    <t>32607444</t>
  </si>
  <si>
    <t>Сельское поселение Кемеровского муниципального района/Ясногорское</t>
  </si>
  <si>
    <t>32607428</t>
  </si>
  <si>
    <t>Крапивинский муниципальный район</t>
  </si>
  <si>
    <t>32610000</t>
  </si>
  <si>
    <t>Городское поселение Крапивинского муниципального района/п.г.т. Зеленогорский</t>
  </si>
  <si>
    <t>32610153</t>
  </si>
  <si>
    <t>Городское поселение Крапивинского муниципального района/п.г.т. Крапивинский</t>
  </si>
  <si>
    <t>32610151</t>
  </si>
  <si>
    <t>Сельские поселения Крапивинского муниципального района</t>
  </si>
  <si>
    <t>32610400</t>
  </si>
  <si>
    <t>Сельское поселение Крапивинского муниципального района/Банновское</t>
  </si>
  <si>
    <t>32610404</t>
  </si>
  <si>
    <t>Сельское поселение Крапивинского муниципального района/Барачатское</t>
  </si>
  <si>
    <t>32610408</t>
  </si>
  <si>
    <t>Сельское поселение Крапивинского муниципального района/Борисовское</t>
  </si>
  <si>
    <t>32610412</t>
  </si>
  <si>
    <t>Сельское поселение Крапивинского муниципального района/Зеленовское</t>
  </si>
  <si>
    <t>32610416</t>
  </si>
  <si>
    <t>Сельское поселение Крапивинского муниципального района/Каменское</t>
  </si>
  <si>
    <t>32610420</t>
  </si>
  <si>
    <t>Сельское поселение Крапивинского муниципального района/Крапивинское</t>
  </si>
  <si>
    <t>32610424</t>
  </si>
  <si>
    <t>Сельское поселение Крапивинского муниципального района/Мельковское</t>
  </si>
  <si>
    <t>32610428</t>
  </si>
  <si>
    <t>Сельское поселение Крапивинского муниципального района/Тарадановское</t>
  </si>
  <si>
    <t>32610436</t>
  </si>
  <si>
    <t>Сельское поселение Крапивинского муниципального района/Шевелевское</t>
  </si>
  <si>
    <t>32610446</t>
  </si>
  <si>
    <t>Ленинск-Кузнецкий муниципальный район</t>
  </si>
  <si>
    <t>32613000</t>
  </si>
  <si>
    <t>Сельские поселения Ленинск-Кузнецкого муниципального района</t>
  </si>
  <si>
    <t>32613400</t>
  </si>
  <si>
    <t>Сельское поселение Ленинск-Кузнецкого муниципального района/Горняцкое</t>
  </si>
  <si>
    <t>32613412</t>
  </si>
  <si>
    <t>Сельское поселение Ленинск-Кузнецкого муниципального района/Демьяновское</t>
  </si>
  <si>
    <t>32613416</t>
  </si>
  <si>
    <t>Сельское поселение Ленинск-Кузнецкого муниципального района/Драченинское</t>
  </si>
  <si>
    <t>32613420</t>
  </si>
  <si>
    <t>Сельское поселение Ленинск-Кузнецкого муниципального района/Краснинское</t>
  </si>
  <si>
    <t>32613432</t>
  </si>
  <si>
    <t>Сельское поселение Ленинск-Кузнецкого муниципального района/Подгорновское</t>
  </si>
  <si>
    <t>32613448</t>
  </si>
  <si>
    <t>Сельское поселение Ленинск-Кузнецкого муниципального района/Чкаловское</t>
  </si>
  <si>
    <t>32613452</t>
  </si>
  <si>
    <t>Сельское поселение Ленинск-Кузнецкого муниципального района/Чусовитинское</t>
  </si>
  <si>
    <t>32613456</t>
  </si>
  <si>
    <t>Сельское поселение Ленинск-Кузнецкого муниципального района/Шабановское</t>
  </si>
  <si>
    <t>32613460</t>
  </si>
  <si>
    <t>Мариинский муниципальный район</t>
  </si>
  <si>
    <t>32616000</t>
  </si>
  <si>
    <t>Городское поселение Мариинского муниципального района/город Мариинск</t>
  </si>
  <si>
    <t>32616101</t>
  </si>
  <si>
    <t>Сельские поселения Мариинского муниципального района</t>
  </si>
  <si>
    <t>32616400</t>
  </si>
  <si>
    <t>Сельское поселение Мариинского муниципального района/Белогородское</t>
  </si>
  <si>
    <t>32616404</t>
  </si>
  <si>
    <t>Сельское поселение Мариинского муниципального района/Благовещенское</t>
  </si>
  <si>
    <t>32616408</t>
  </si>
  <si>
    <t>Сельское поселение Мариинского муниципального района/Большеантибесское</t>
  </si>
  <si>
    <t>32616412</t>
  </si>
  <si>
    <t>Сельское поселение Мариинского муниципального района/Калининское</t>
  </si>
  <si>
    <t>32616414</t>
  </si>
  <si>
    <t>Сельское поселение Мариинского муниципального района/Кийское</t>
  </si>
  <si>
    <t>32616415</t>
  </si>
  <si>
    <t>Сельское поселение Мариинского муниципального района/Красноорловское</t>
  </si>
  <si>
    <t>32616416</t>
  </si>
  <si>
    <t>Сельское поселение Мариинского муниципального района/Лебяжье</t>
  </si>
  <si>
    <t>32616420</t>
  </si>
  <si>
    <t>Сельское поселение Мариинского муниципального района/Малопесчанское</t>
  </si>
  <si>
    <t>32616424</t>
  </si>
  <si>
    <t>Сельское поселение Мариинского муниципального района/Николаевское</t>
  </si>
  <si>
    <t>32616428</t>
  </si>
  <si>
    <t>Сельское поселение Мариинского муниципального района/Первомайское</t>
  </si>
  <si>
    <t>32616440</t>
  </si>
  <si>
    <t>Сельское поселение Мариинского муниципального района/Сусловское</t>
  </si>
  <si>
    <t>32616444</t>
  </si>
  <si>
    <t>Сельское поселение Мариинского муниципального района/Таежно-Михайловское</t>
  </si>
  <si>
    <t>32616448</t>
  </si>
  <si>
    <t>Новокузнецкий муниципальный район</t>
  </si>
  <si>
    <t>32619000</t>
  </si>
  <si>
    <t>Сельские поселения Новокузнецкого муниципального района</t>
  </si>
  <si>
    <t>32619400</t>
  </si>
  <si>
    <t>Сельское поселение Новокузнецкого муниципального района/Атамановское</t>
  </si>
  <si>
    <t>32619404</t>
  </si>
  <si>
    <t>Сельское поселение Новокузнецкого муниципального района/Безруковское</t>
  </si>
  <si>
    <t>32619408</t>
  </si>
  <si>
    <t>Сельское поселение Новокузнецкого муниципального района/Бунгурское</t>
  </si>
  <si>
    <t>32619416</t>
  </si>
  <si>
    <t>Сельское поселение Новокузнецкого муниципального района/Еланское</t>
  </si>
  <si>
    <t>32619420</t>
  </si>
  <si>
    <t>Сельское поселение Новокузнецкого муниципального района/Ильинское</t>
  </si>
  <si>
    <t>32619424</t>
  </si>
  <si>
    <t>Сельское поселение Новокузнецкого муниципального района/Костенковское</t>
  </si>
  <si>
    <t>32619428</t>
  </si>
  <si>
    <t>Сельское поселение Новокузнецкого муниципального района/Красулинское</t>
  </si>
  <si>
    <t>32619432</t>
  </si>
  <si>
    <t>Сельское поселение Новокузнецкого муниципального района/Кузедеевское</t>
  </si>
  <si>
    <t>32619433</t>
  </si>
  <si>
    <t>Сельское поселение Новокузнецкого муниципального района/Куртуковское</t>
  </si>
  <si>
    <t>32619434</t>
  </si>
  <si>
    <t>Сельское поселение Новокузнецкого муниципального района/Металлургское</t>
  </si>
  <si>
    <t>32619440</t>
  </si>
  <si>
    <t>Сельское поселение Новокузнецкого муниципального района/Орловское</t>
  </si>
  <si>
    <t>32619446</t>
  </si>
  <si>
    <t>Сельское поселение Новокузнецкого муниципального района/Сары-Чумышское</t>
  </si>
  <si>
    <t>32619450</t>
  </si>
  <si>
    <t>Сельское поселение Новокузнецкого муниципального района/Сидоровское</t>
  </si>
  <si>
    <t>32619456</t>
  </si>
  <si>
    <t>Сельское поселение Новокузнецкого муниципального района/Сосновское</t>
  </si>
  <si>
    <t>32619460</t>
  </si>
  <si>
    <t>Сельское поселение Новокузнецкого муниципального района/Терсинское</t>
  </si>
  <si>
    <t>32619468</t>
  </si>
  <si>
    <t>Сельское поселение Новокузнецкого муниципального района/Чистогорское</t>
  </si>
  <si>
    <t>32619470</t>
  </si>
  <si>
    <t>Прокопьевский муниципальный район</t>
  </si>
  <si>
    <t>32622000</t>
  </si>
  <si>
    <t>Сельские поселения Прокопьевского муниципального района</t>
  </si>
  <si>
    <t>32622400</t>
  </si>
  <si>
    <t>Сельское поселение Прокопьевского муниципального района/Большеталдинское</t>
  </si>
  <si>
    <t>32622404</t>
  </si>
  <si>
    <t>Сельское поселение Прокопьевского муниципального района/Бурлаковское</t>
  </si>
  <si>
    <t>32622408</t>
  </si>
  <si>
    <t>Сельское поселение Прокопьевского муниципального района/Калачевское</t>
  </si>
  <si>
    <t>32622420</t>
  </si>
  <si>
    <t>Сельское поселение Прокопьевского муниципального района/Каменно-Ключевское</t>
  </si>
  <si>
    <t>32622424</t>
  </si>
  <si>
    <t>Сельское поселение Прокопьевского муниципального района/Кузбасское</t>
  </si>
  <si>
    <t>32622436</t>
  </si>
  <si>
    <t>Сельское поселение Прокопьевского муниципального района/Михайловское</t>
  </si>
  <si>
    <t>32622444</t>
  </si>
  <si>
    <t>Сельское поселение Прокопьевского муниципального района/Сафоновское</t>
  </si>
  <si>
    <t>32622448</t>
  </si>
  <si>
    <t>Сельское поселение Прокопьевского муниципального района/Терентьевское</t>
  </si>
  <si>
    <t>32622452</t>
  </si>
  <si>
    <t>Сельское поселение Прокопьевского муниципального района/Трудармейское</t>
  </si>
  <si>
    <t>32622454</t>
  </si>
  <si>
    <t>Сельское поселение Прокопьевского муниципального района/Яснополянское</t>
  </si>
  <si>
    <t>32622460</t>
  </si>
  <si>
    <t>Промышленновский муниципальный район</t>
  </si>
  <si>
    <t>32625000</t>
  </si>
  <si>
    <t>Городское поселение Промышленновского муниципального района/п.г.т. Промышленная</t>
  </si>
  <si>
    <t>32625151</t>
  </si>
  <si>
    <t>Сельские поселения Промышленновского муниципального района</t>
  </si>
  <si>
    <t>32625400</t>
  </si>
  <si>
    <t>Сельское поселение Промышленновского муниципальног района/Вагановское</t>
  </si>
  <si>
    <t>32625408</t>
  </si>
  <si>
    <t>Сельское поселение Промышленновского муниципального района/Калинкинское</t>
  </si>
  <si>
    <t>32625414</t>
  </si>
  <si>
    <t>Сельское поселение Промышленновского муниципального района/Лебедевское</t>
  </si>
  <si>
    <t>32625416</t>
  </si>
  <si>
    <t>Сельское поселение Промышленновского муниципального района/Окунёвское</t>
  </si>
  <si>
    <t>32625424</t>
  </si>
  <si>
    <t>Сельское поселение Промышленновского муниципального района/Падунское</t>
  </si>
  <si>
    <t>32625432</t>
  </si>
  <si>
    <t>Сельское поселение Промышленновского муниципального района/Плотниковское</t>
  </si>
  <si>
    <t>32625428</t>
  </si>
  <si>
    <t>Сельское поселение Промышленновского муниципального района/Пушкинское</t>
  </si>
  <si>
    <t>32625436</t>
  </si>
  <si>
    <t>Сельское поселение Промышленновского муниципального района/Тарабаринское</t>
  </si>
  <si>
    <t>32625440</t>
  </si>
  <si>
    <t>Сельское поселение Промышленновского муниципального района/Тарасовское</t>
  </si>
  <si>
    <t>32625444</t>
  </si>
  <si>
    <t>Сельское поселение Промышленновского муниципального района/Титовское</t>
  </si>
  <si>
    <t>32625448</t>
  </si>
  <si>
    <t>Таштагольский муниципальный район</t>
  </si>
  <si>
    <t>32627000</t>
  </si>
  <si>
    <t>Городское поселение Таштагольского муниципального района/город Таштагол</t>
  </si>
  <si>
    <t>32627101</t>
  </si>
  <si>
    <t>Городское поселение Таштагольского муниципального района/п.г.т. Каз</t>
  </si>
  <si>
    <t>32627154</t>
  </si>
  <si>
    <t>Городское поселение Таштагольского муниципального района/п.г.т. Мундыбаш</t>
  </si>
  <si>
    <t>32627157</t>
  </si>
  <si>
    <t>Городское поселение Таштагольского муниципального района/п.г.т. Спасск</t>
  </si>
  <si>
    <t>32627162</t>
  </si>
  <si>
    <t>Городское поселение Таштагольского муниципального района/п.г.т. Темиртау</t>
  </si>
  <si>
    <t>32627165</t>
  </si>
  <si>
    <t>Городское поселение Таштагольского муниципального района/п.г.т. Шерегеш</t>
  </si>
  <si>
    <t>32627175</t>
  </si>
  <si>
    <t>Сельские поселения Таштагольского муниципального района</t>
  </si>
  <si>
    <t>32627400</t>
  </si>
  <si>
    <t>Сельское поселение Таштагольского муниципального района/Каларское</t>
  </si>
  <si>
    <t>32627413</t>
  </si>
  <si>
    <t>Сельское поселение Таштагольского муниципального района/Коуринское</t>
  </si>
  <si>
    <t>32627417</t>
  </si>
  <si>
    <t>Сельское поселение Таштагольского муниципального района/Кызыл-Шорское</t>
  </si>
  <si>
    <t>32627420</t>
  </si>
  <si>
    <t>Сельское поселение Таштагольского муниципального района/Усть-Кабырзинское</t>
  </si>
  <si>
    <t>32627438</t>
  </si>
  <si>
    <t>Тисульский муниципальный район</t>
  </si>
  <si>
    <t>32628000</t>
  </si>
  <si>
    <t>Городское поселение Тисульского муниципального района/п.г.т. Белогорск</t>
  </si>
  <si>
    <t>32628154</t>
  </si>
  <si>
    <t>Городское поселение Тисульского муниципального района/п.г.т. Тисуль</t>
  </si>
  <si>
    <t>32628151</t>
  </si>
  <si>
    <t>Городское поселение Тисульского муниципального района/п.г.т.Комсомольск</t>
  </si>
  <si>
    <t>32628160</t>
  </si>
  <si>
    <t>Сельские поселения Тисульского муниципального района</t>
  </si>
  <si>
    <t>32628400</t>
  </si>
  <si>
    <t>Сельское поселение Тисульского муниципального района/Берикульское</t>
  </si>
  <si>
    <t>32628402</t>
  </si>
  <si>
    <t>Сельское поселение Тисульского муниципального района/Большебарандатское</t>
  </si>
  <si>
    <t>32628408</t>
  </si>
  <si>
    <t>Сельское поселение Тисульского муниципального района/Куликовское</t>
  </si>
  <si>
    <t>32628412</t>
  </si>
  <si>
    <t>Сельское поселение Тисульского муниципального района/Листвянское</t>
  </si>
  <si>
    <t>32628415</t>
  </si>
  <si>
    <t>Сельское поселение Тисульского муниципального района/Полуторниковское</t>
  </si>
  <si>
    <t>32628420</t>
  </si>
  <si>
    <t>Сельское поселение Тисульского муниципального района/Серебряковское</t>
  </si>
  <si>
    <t>32628418</t>
  </si>
  <si>
    <t>Сельское поселение Тисульского муниципального района/Тамбарское</t>
  </si>
  <si>
    <t>32628424</t>
  </si>
  <si>
    <t>Сельское поселение Тисульского муниципального района/Третьяковское</t>
  </si>
  <si>
    <t>32628428</t>
  </si>
  <si>
    <t>Сельское поселение Тисульского муниципального района/Утинское</t>
  </si>
  <si>
    <t>32628436</t>
  </si>
  <si>
    <t>Сельское поселение Тисульского муниципального района/Центральное</t>
  </si>
  <si>
    <t>32628440</t>
  </si>
  <si>
    <t>Топкинский муниципальный район</t>
  </si>
  <si>
    <t>32631000</t>
  </si>
  <si>
    <t>Городское поселение Топкинского муниципального района/город Топки</t>
  </si>
  <si>
    <t>32631101</t>
  </si>
  <si>
    <t>Сельские поселения Топкинского муниципального района</t>
  </si>
  <si>
    <t>32631400</t>
  </si>
  <si>
    <t>Сельское поселение Топкинского муниципального района/Верх-Падунское</t>
  </si>
  <si>
    <t>32631404</t>
  </si>
  <si>
    <t>Сельское поселение Топкинского муниципального района/Зарубинское</t>
  </si>
  <si>
    <t>32631412</t>
  </si>
  <si>
    <t>Сельское поселение Топкинского муниципального района/Лукошкинское</t>
  </si>
  <si>
    <t>32631416</t>
  </si>
  <si>
    <t>Сельское поселение Топкинского муниципального района/Осиногривское</t>
  </si>
  <si>
    <t>32631420</t>
  </si>
  <si>
    <t>Сельское поселение Топкинского муниципального района/Соломинское</t>
  </si>
  <si>
    <t>32631424</t>
  </si>
  <si>
    <t>Сельское поселение Топкинского муниципального района/Топкинское</t>
  </si>
  <si>
    <t>32631428</t>
  </si>
  <si>
    <t>Сельское поселение Топкинского муниципального района/Усть-Сосновское</t>
  </si>
  <si>
    <t>32631432</t>
  </si>
  <si>
    <t>Сельское поселение Топкинского муниципального района/Хорошеборское</t>
  </si>
  <si>
    <t>32631436</t>
  </si>
  <si>
    <t>Сельское поселение Топкинского муниципального района/Черемичкинское</t>
  </si>
  <si>
    <t>32631440</t>
  </si>
  <si>
    <t>Сельское поселение Топкинского муниципального района/Шишинское</t>
  </si>
  <si>
    <t>32631444</t>
  </si>
  <si>
    <t>Сельское поселение Топкинского муниципального района/Юрьевское</t>
  </si>
  <si>
    <t>32631448</t>
  </si>
  <si>
    <t>Тяжинский муниципальный район</t>
  </si>
  <si>
    <t>32634000</t>
  </si>
  <si>
    <t>Городское поселение Тяжинского муниципального района/п.г.т. Итатский</t>
  </si>
  <si>
    <t>32634154</t>
  </si>
  <si>
    <t>Городское поселение Тяжинского муниципального района/п.г.т. Тяжинский</t>
  </si>
  <si>
    <t>32634151</t>
  </si>
  <si>
    <t>Сельские поселения Тяжинского муниципального района</t>
  </si>
  <si>
    <t>32634400</t>
  </si>
  <si>
    <t>Сельское поселение Тяжинского муниципального района/Акимо-Анненское</t>
  </si>
  <si>
    <t>32634412</t>
  </si>
  <si>
    <t>Сельское поселение Тяжинского муниципального района/Кубитетское</t>
  </si>
  <si>
    <t>32634404</t>
  </si>
  <si>
    <t>Сельское поселение Тяжинского муниципального района/Листвянское</t>
  </si>
  <si>
    <t>32634408</t>
  </si>
  <si>
    <t>Сельское поселение Тяжинского муниципального района/Нововосточное</t>
  </si>
  <si>
    <t>32634424</t>
  </si>
  <si>
    <t>Сельское поселение Тяжинского муниципального района/Новоподзорновское</t>
  </si>
  <si>
    <t>32634414</t>
  </si>
  <si>
    <t>Сельское поселение Тяжинского муниципального района/Новопокровское</t>
  </si>
  <si>
    <t>32634416</t>
  </si>
  <si>
    <t>Сельское поселение Тяжинского муниципального района/Преображенское</t>
  </si>
  <si>
    <t>32634420</t>
  </si>
  <si>
    <t>Сельское поселение Тяжинского муниципального района/Ступишинское</t>
  </si>
  <si>
    <t>32634428</t>
  </si>
  <si>
    <t>Сельское поселение Тяжинского муниципального района/Тисульское</t>
  </si>
  <si>
    <t>32634432</t>
  </si>
  <si>
    <t>Сельское поселение Тяжинского муниципального района/Чулымское</t>
  </si>
  <si>
    <t>32634436</t>
  </si>
  <si>
    <t>Чебулинский муниципальный район</t>
  </si>
  <si>
    <t>32637000</t>
  </si>
  <si>
    <t>Городское поселение Чебулинского муниципального района/п.г.т. Верх-Чебула</t>
  </si>
  <si>
    <t>32637151</t>
  </si>
  <si>
    <t>Сельские поселения Чебулинского муниципального района</t>
  </si>
  <si>
    <t>32637400</t>
  </si>
  <si>
    <t>Сельское поселение Чебулинского муниципального района/Алчедатское</t>
  </si>
  <si>
    <t>32637404</t>
  </si>
  <si>
    <t>Сельское поселение Чебулинского муниципального района/Ивановское</t>
  </si>
  <si>
    <t>32637412</t>
  </si>
  <si>
    <t>Сельское поселение Чебулинского муниципального района/Усманское</t>
  </si>
  <si>
    <t>32637420</t>
  </si>
  <si>
    <t>Сельское поселение Чебулинского муниципального района/Усть-Сертинское</t>
  </si>
  <si>
    <t>32637424</t>
  </si>
  <si>
    <t>Сельское поселение Чебулинского муниципального района/Усть-Чебулинское</t>
  </si>
  <si>
    <t>32637428</t>
  </si>
  <si>
    <t>Сельское поселение Чебулинского муниципального района/Чумайское</t>
  </si>
  <si>
    <t>32637432</t>
  </si>
  <si>
    <t>Юргинский муниципальный район</t>
  </si>
  <si>
    <t>32640000</t>
  </si>
  <si>
    <t>Сельские поселения Юргинского муниципального района</t>
  </si>
  <si>
    <t>32640400</t>
  </si>
  <si>
    <t>Сельское поселение Юргинского муниципального района/Арлюкское</t>
  </si>
  <si>
    <t>32640404</t>
  </si>
  <si>
    <t>Сельское поселение Юргинского муниципального района/Зеледеевское</t>
  </si>
  <si>
    <t>32640408</t>
  </si>
  <si>
    <t>Сельское поселение Юргинского муниципального района/Лебяжье-Асановское</t>
  </si>
  <si>
    <t>32640412</t>
  </si>
  <si>
    <t>Сельское поселение Юргинского муниципального района/Мальцевское</t>
  </si>
  <si>
    <t>32640416</t>
  </si>
  <si>
    <t>Сельское поселение Юргинского муниципального района/Новоромановское</t>
  </si>
  <si>
    <t>32640420</t>
  </si>
  <si>
    <t>Сельское поселение Юргинского муниципального района/Попереченское</t>
  </si>
  <si>
    <t>32640424</t>
  </si>
  <si>
    <t>Сельское поселение Юргинского муниципального района/Проскоковское</t>
  </si>
  <si>
    <t>32640428</t>
  </si>
  <si>
    <t>Сельское поселение Юргинского муниципального района/Тальское</t>
  </si>
  <si>
    <t>32640432</t>
  </si>
  <si>
    <t>Сельское поселение Юргинского муниципального района/Юргинское</t>
  </si>
  <si>
    <t>32640436</t>
  </si>
  <si>
    <t>Яйский муниципальный район</t>
  </si>
  <si>
    <t>32643000</t>
  </si>
  <si>
    <t>Городское поселение Яйского муниципального района/ п.г.т. Яя</t>
  </si>
  <si>
    <t>32643151</t>
  </si>
  <si>
    <t>Сельские поселения Яйского муниципального района</t>
  </si>
  <si>
    <t>32643400</t>
  </si>
  <si>
    <t>Сельское поселение Яйского муниципального района/Безлесное</t>
  </si>
  <si>
    <t>32643404</t>
  </si>
  <si>
    <t>Сельское поселение Яйского муниципального района/Бекетское</t>
  </si>
  <si>
    <t>32643408</t>
  </si>
  <si>
    <t>Сельское поселение Яйского муниципального района/Вознесенское</t>
  </si>
  <si>
    <t>32643412</t>
  </si>
  <si>
    <t>Сельское поселение Яйского муниципального района/Дачно-Троицкое</t>
  </si>
  <si>
    <t>32643416</t>
  </si>
  <si>
    <t>Сельское поселение Яйского муниципального района/Кайлинское</t>
  </si>
  <si>
    <t>32643424</t>
  </si>
  <si>
    <t>Сельское поселение Яйского муниципального района/Китатское</t>
  </si>
  <si>
    <t>32643428</t>
  </si>
  <si>
    <t>Сельское поселение Яйского муниципального района/Марьевское</t>
  </si>
  <si>
    <t>32643432</t>
  </si>
  <si>
    <t>Сельское поселение Яйского муниципального района/Судженское</t>
  </si>
  <si>
    <t>32643436</t>
  </si>
  <si>
    <t>Сельское поселение Яйского муниципального района/Улановское</t>
  </si>
  <si>
    <t>32643440</t>
  </si>
  <si>
    <t>Яшкинский муниципальный район</t>
  </si>
  <si>
    <t>32646000</t>
  </si>
  <si>
    <t>Городское поселение Яшкинского муниципального района/п.г.т. Яшкино</t>
  </si>
  <si>
    <t>32646151</t>
  </si>
  <si>
    <t>Сельские поселения Яшкинского муниципального района</t>
  </si>
  <si>
    <t>32646400</t>
  </si>
  <si>
    <t>Сельское поселение Яшкинского муниципального района/Акациевское</t>
  </si>
  <si>
    <t>32646402</t>
  </si>
  <si>
    <t>Сельское поселение Яшкинского муниципального района/Дубровинское</t>
  </si>
  <si>
    <t>32646408</t>
  </si>
  <si>
    <t>Сельское поселение Яшкинского муниципального района/Колмогоровское</t>
  </si>
  <si>
    <t>32646414</t>
  </si>
  <si>
    <t>Сельское поселение Яшкинского муниципального района/Ленинское</t>
  </si>
  <si>
    <t>32646419</t>
  </si>
  <si>
    <t>Сельское поселение Яшкинского муниципального района/Литвиновское</t>
  </si>
  <si>
    <t>32646420</t>
  </si>
  <si>
    <t>Сельское поселение Яшкинского муниципального района/Пачинское</t>
  </si>
  <si>
    <t>32646424</t>
  </si>
  <si>
    <t>Сельское поселение Яшкинского муниципального района/Пашковское</t>
  </si>
  <si>
    <t>32646428</t>
  </si>
  <si>
    <t>Сельское поселение Яшкинского муниципального района/Поломошинское</t>
  </si>
  <si>
    <t>32646432</t>
  </si>
  <si>
    <t>Сельское поселение Яшкинского муниципального района/Таловское</t>
  </si>
  <si>
    <t>32646436</t>
  </si>
  <si>
    <t>Сельское поселение Яшкинского муниципального района/Шахтерское</t>
  </si>
  <si>
    <t>32646450</t>
  </si>
  <si>
    <t>город Анжеро-Судженск</t>
  </si>
  <si>
    <t>32704000</t>
  </si>
  <si>
    <t>город Белово</t>
  </si>
  <si>
    <t>32707000</t>
  </si>
  <si>
    <t>город Березовский</t>
  </si>
  <si>
    <t>32710000</t>
  </si>
  <si>
    <t>город Калтан</t>
  </si>
  <si>
    <t>32715000</t>
  </si>
  <si>
    <t>город Кемерово</t>
  </si>
  <si>
    <t>32701000</t>
  </si>
  <si>
    <t>город Киселевск</t>
  </si>
  <si>
    <t>32716000</t>
  </si>
  <si>
    <t>город Ленинск-Кузнецкий</t>
  </si>
  <si>
    <t>32719000</t>
  </si>
  <si>
    <t>город Междуреченск</t>
  </si>
  <si>
    <t>32725000</t>
  </si>
  <si>
    <t>город Мыски</t>
  </si>
  <si>
    <t>32728000</t>
  </si>
  <si>
    <t>город Новокузнецк</t>
  </si>
  <si>
    <t>32731000</t>
  </si>
  <si>
    <t>город Осинники</t>
  </si>
  <si>
    <t>32734000</t>
  </si>
  <si>
    <t>город Полысаево</t>
  </si>
  <si>
    <t>32732000</t>
  </si>
  <si>
    <t>город Прокопьевск</t>
  </si>
  <si>
    <t>32737000</t>
  </si>
  <si>
    <t>город Тайга</t>
  </si>
  <si>
    <t>32740000</t>
  </si>
  <si>
    <t>город Юрга</t>
  </si>
  <si>
    <t>32749000</t>
  </si>
  <si>
    <t>поселок городского типа Краснобродский</t>
  </si>
  <si>
    <t>32751000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</si>
  <si>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</si>
  <si>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</si>
  <si>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</si>
  <si>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</si>
  <si>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</si>
  <si>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</si>
  <si>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</si>
  <si>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</si>
  <si>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</si>
  <si>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</si>
  <si>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</si>
  <si>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</si>
  <si>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</si>
  <si>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</si>
  <si>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</si>
  <si>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</si>
  <si>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</si>
  <si>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</si>
  <si>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</si>
  <si>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</si>
  <si>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</si>
  <si>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</si>
  <si>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</si>
  <si>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</si>
  <si>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</si>
  <si>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</si>
  <si>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</si>
  <si>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</si>
  <si>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</si>
  <si>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</si>
  <si>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</si>
  <si>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</si>
  <si>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</si>
  <si>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</si>
  <si>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МР</t>
  </si>
  <si>
    <t>МО</t>
  </si>
  <si>
    <t>МО_ОКТМО</t>
  </si>
  <si>
    <t>ИМЯ ДИАПАЗОНА</t>
  </si>
  <si>
    <t>Дата последнего обновления реестра МР/МО: 12.04.2012 17:30:38</t>
  </si>
  <si>
    <t>Филиал ООО "Дос-Строй" в г. Белово</t>
  </si>
  <si>
    <t>2225086709</t>
  </si>
  <si>
    <t>421701001</t>
  </si>
  <si>
    <t>КРЦ ДТВ СП ЗСЖД филиала ОАО "РЖД" ст Артышта-2</t>
  </si>
  <si>
    <t>7708503727</t>
  </si>
  <si>
    <t>420245006</t>
  </si>
  <si>
    <t>ООО "Управляющая Коммунальная Сервисная Компания"</t>
  </si>
  <si>
    <t>4202034514</t>
  </si>
  <si>
    <t>420201001</t>
  </si>
  <si>
    <t>ООО "Эпсилон"</t>
  </si>
  <si>
    <t>5406566036</t>
  </si>
  <si>
    <t>540601001</t>
  </si>
  <si>
    <t>ООО "Тепловая энергетическая компания"</t>
  </si>
  <si>
    <t>4202039544</t>
  </si>
  <si>
    <t>"Управление котельных и тепловых сетей"</t>
  </si>
  <si>
    <t>4204007393</t>
  </si>
  <si>
    <t>420401001</t>
  </si>
  <si>
    <t>Обособленное подразделение ООО "Мечел-Энерго" котельная ОАО "ГМЗ"</t>
  </si>
  <si>
    <t>7722245108</t>
  </si>
  <si>
    <t>420445001</t>
  </si>
  <si>
    <t>ООО "Сибирь - ГК2"</t>
  </si>
  <si>
    <t>4202040116</t>
  </si>
  <si>
    <t>ООО "Теплоресурс"</t>
  </si>
  <si>
    <t>4202042410</t>
  </si>
  <si>
    <t>ОАО "ИжморВодСтрой"</t>
  </si>
  <si>
    <t>4246009988</t>
  </si>
  <si>
    <t>424601001</t>
  </si>
  <si>
    <t>ОАО "Тепловодоканал-Сервис"</t>
  </si>
  <si>
    <t>4205169051</t>
  </si>
  <si>
    <t>420501001</t>
  </si>
  <si>
    <t>ООО "ВМ-ЖКХ"</t>
  </si>
  <si>
    <t>4250007013</t>
  </si>
  <si>
    <t>425001001</t>
  </si>
  <si>
    <t>"Тепло-энергетические предприятия"</t>
  </si>
  <si>
    <t>4212427497</t>
  </si>
  <si>
    <t>421201001</t>
  </si>
  <si>
    <t>ООО "Мегаполис"</t>
  </si>
  <si>
    <t>4212030237</t>
  </si>
  <si>
    <t>ООО "ВЕКТОР"</t>
  </si>
  <si>
    <t>4212016698</t>
  </si>
  <si>
    <t>ООО "ЖКХ Барачатское"</t>
  </si>
  <si>
    <t>4212001003</t>
  </si>
  <si>
    <t>ООО "Каменское ЖКХ"</t>
  </si>
  <si>
    <t>4212001204</t>
  </si>
  <si>
    <t>ООО "ЖКХ с. Тараданово"</t>
  </si>
  <si>
    <t>4212004950</t>
  </si>
  <si>
    <t>ООО "Авангард"</t>
  </si>
  <si>
    <t>4212016828</t>
  </si>
  <si>
    <t>ООО "Теплосервис"</t>
  </si>
  <si>
    <t>4212026181</t>
  </si>
  <si>
    <t>ООО "Техстрой"</t>
  </si>
  <si>
    <t>4212032682</t>
  </si>
  <si>
    <t>ООО "Шанс"</t>
  </si>
  <si>
    <t>4212022606</t>
  </si>
  <si>
    <t>КРЦ ДТВ СП ЗСЖД филиала ОАО "РЖД" ст. Егозово</t>
  </si>
  <si>
    <t>421245003</t>
  </si>
  <si>
    <t>ООО "Сельхозтехника"</t>
  </si>
  <si>
    <t>4212024353</t>
  </si>
  <si>
    <t>ООО "Панфиловец"</t>
  </si>
  <si>
    <t>4212021835</t>
  </si>
  <si>
    <t>ООО "Коммунальщик"</t>
  </si>
  <si>
    <t>4212012358</t>
  </si>
  <si>
    <t>Сельскохозяйственная артель "Заря"</t>
  </si>
  <si>
    <t>4236000168</t>
  </si>
  <si>
    <t>423601001</t>
  </si>
  <si>
    <t>"Теплосети"</t>
  </si>
  <si>
    <t>4213005152</t>
  </si>
  <si>
    <t>421301001</t>
  </si>
  <si>
    <t>"УАЗАВТОСЕРВИС"</t>
  </si>
  <si>
    <t>4213005160</t>
  </si>
  <si>
    <t>ДТВ СП КЖД филиала ОАО "РЖД" ст. Мариинск</t>
  </si>
  <si>
    <t>421332025</t>
  </si>
  <si>
    <t>ОАО "Спиртовый комбинат"</t>
  </si>
  <si>
    <t>4213000919</t>
  </si>
  <si>
    <t>ООО "ЖКУ Сусловское"</t>
  </si>
  <si>
    <t>4213008033</t>
  </si>
  <si>
    <t>ООО "ЖКУ г. Мариинска"</t>
  </si>
  <si>
    <t>4213004695</t>
  </si>
  <si>
    <t>ООО "Сибпромсервис" ОП в г. Мариинск</t>
  </si>
  <si>
    <t>5405385365</t>
  </si>
  <si>
    <t>421345001</t>
  </si>
  <si>
    <t>ООО "Услуг жилищно-коммунального хозяйства г.Мариинска"</t>
  </si>
  <si>
    <t>4213004960</t>
  </si>
  <si>
    <t>ООО"ЖКУ Берикульское"</t>
  </si>
  <si>
    <t>4213008040</t>
  </si>
  <si>
    <t>ФГКУ комбинат "Алтай" Росрезерва</t>
  </si>
  <si>
    <t>4213001052</t>
  </si>
  <si>
    <t>ООО "Калининское ЖКХ"</t>
  </si>
  <si>
    <t>4213005145</t>
  </si>
  <si>
    <t>ООО "Жилкомсервис"</t>
  </si>
  <si>
    <t>4218024695</t>
  </si>
  <si>
    <t>421801001</t>
  </si>
  <si>
    <t>МУП «ЖКХ» Новокузнецкого района</t>
  </si>
  <si>
    <t>4238015970</t>
  </si>
  <si>
    <t>423801001</t>
  </si>
  <si>
    <t>ООО "Безруковское ЖКХ"</t>
  </si>
  <si>
    <t>4238018957</t>
  </si>
  <si>
    <t>ООО "ЗагорскКомСервис"</t>
  </si>
  <si>
    <t>4252000038</t>
  </si>
  <si>
    <t>425201001</t>
  </si>
  <si>
    <t>ФГУГП "Запсибгеолсъемка"</t>
  </si>
  <si>
    <t>4238001199</t>
  </si>
  <si>
    <t>ООО "Степновский ЖКХ"</t>
  </si>
  <si>
    <t>4238018403</t>
  </si>
  <si>
    <t>ООО "СПК "Чистогорский"</t>
  </si>
  <si>
    <t>4238013194</t>
  </si>
  <si>
    <t>ООО "Чистогорское ЖКХ"</t>
  </si>
  <si>
    <t>4238013412</t>
  </si>
  <si>
    <t>Филиал ОАО "УК "Кузбассразрезуголь" "Талдинский угольный разрез"</t>
  </si>
  <si>
    <t>4205049090</t>
  </si>
  <si>
    <t>423802002</t>
  </si>
  <si>
    <t>ООО "Веста"</t>
  </si>
  <si>
    <t>4223051849</t>
  </si>
  <si>
    <t>422301001</t>
  </si>
  <si>
    <t>КРЦ ДТВ СП ЗСЖД филиала ОАО "РЖД" ст. Трудармейская</t>
  </si>
  <si>
    <t>422345004</t>
  </si>
  <si>
    <t>4202030485</t>
  </si>
  <si>
    <t>ООО "Ясная поляна"</t>
  </si>
  <si>
    <t>4223048846</t>
  </si>
  <si>
    <t>КРЦ ДТВ СП ЗСЖД филиала ОАО "РЖД" ст. Промышленная</t>
  </si>
  <si>
    <t>424045001</t>
  </si>
  <si>
    <t>ООО "ПМК-5 ЖКХ"</t>
  </si>
  <si>
    <t>4240008321</t>
  </si>
  <si>
    <t>424001001</t>
  </si>
  <si>
    <t>ООО "Промтепло"</t>
  </si>
  <si>
    <t>4240008829</t>
  </si>
  <si>
    <t>ООО "Тепловик"</t>
  </si>
  <si>
    <t>4212031093</t>
  </si>
  <si>
    <t>РСП-29 СП ЗС ДРП СП ЦДРП филиала ОАО "РЖД"</t>
  </si>
  <si>
    <t>424031031</t>
  </si>
  <si>
    <t>ООО "Сельский дом"</t>
  </si>
  <si>
    <t>4240007960</t>
  </si>
  <si>
    <t>ООО "Плотниковский ТеплоВодСнаб"</t>
  </si>
  <si>
    <t>4240010306</t>
  </si>
  <si>
    <t>ООО "Теплотех"</t>
  </si>
  <si>
    <t>4212031142</t>
  </si>
  <si>
    <t>"ЮКЭК"</t>
  </si>
  <si>
    <t>4228010684</t>
  </si>
  <si>
    <t>422801001</t>
  </si>
  <si>
    <t>ООО "Тепловодоснаб"</t>
  </si>
  <si>
    <t>4228012138</t>
  </si>
  <si>
    <t>ООО "Теплоснабжение"</t>
  </si>
  <si>
    <t>4252002420</t>
  </si>
  <si>
    <t>ООО "Шерегеш-Энерго"</t>
  </si>
  <si>
    <t>4228008050</t>
  </si>
  <si>
    <t>ООО "Тальменстрой"</t>
  </si>
  <si>
    <t>2459016680</t>
  </si>
  <si>
    <t>245901001</t>
  </si>
  <si>
    <t>МУП ЖКУ "Белогорск"</t>
  </si>
  <si>
    <t>4243015398</t>
  </si>
  <si>
    <t>424301001</t>
  </si>
  <si>
    <t>ООО "Коммунальщик Полуторника"</t>
  </si>
  <si>
    <t>4243005791</t>
  </si>
  <si>
    <t>ООО "ЖКХ "Тамбар"</t>
  </si>
  <si>
    <t>4243006153</t>
  </si>
  <si>
    <t>"Теплоэнергетическая компания"</t>
  </si>
  <si>
    <t>4229007701</t>
  </si>
  <si>
    <t>422901001</t>
  </si>
  <si>
    <t>"Топкинский цемент"</t>
  </si>
  <si>
    <t>4229004316</t>
  </si>
  <si>
    <t>КРЦ ДТВ СП ЗСЖД филиала ОАО "РЖД" ст. Топки</t>
  </si>
  <si>
    <t>422945002</t>
  </si>
  <si>
    <t>ООО "ДОМ"</t>
  </si>
  <si>
    <t>4229008663</t>
  </si>
  <si>
    <t>ООО "РК ЖКУ"</t>
  </si>
  <si>
    <t>4205056971</t>
  </si>
  <si>
    <t>423001001</t>
  </si>
  <si>
    <t>ООО "ТЭС"</t>
  </si>
  <si>
    <t>4229007860</t>
  </si>
  <si>
    <t>ООО "Топкинский водоканал"</t>
  </si>
  <si>
    <t>4205151093</t>
  </si>
  <si>
    <t>Топкинское ДЭП № 231</t>
  </si>
  <si>
    <t>4241000075</t>
  </si>
  <si>
    <t>424101001</t>
  </si>
  <si>
    <t>ООО "Городское ЖКХ +"</t>
  </si>
  <si>
    <t>4230028343</t>
  </si>
  <si>
    <t>ГОУ НПО "Профессиональный лицей № 79"</t>
  </si>
  <si>
    <t>4242001755</t>
  </si>
  <si>
    <t>МУП "Теплокоммунэнерго"</t>
  </si>
  <si>
    <t>4243015197</t>
  </si>
  <si>
    <t>ОАО "ДЭП №233"</t>
  </si>
  <si>
    <t>4213009118</t>
  </si>
  <si>
    <t>ООО "Кузбассконсервмолоко"</t>
  </si>
  <si>
    <t>4213009206</t>
  </si>
  <si>
    <t>МУП "Теплосети"</t>
  </si>
  <si>
    <t>4213008717</t>
  </si>
  <si>
    <t>ООО ЖКХ "Маяк"</t>
  </si>
  <si>
    <t>4213007505</t>
  </si>
  <si>
    <t>ООО "Ивановское ЖКХ"</t>
  </si>
  <si>
    <t>4213006678</t>
  </si>
  <si>
    <t>ООО "УК "Энерготранс-Агро"</t>
  </si>
  <si>
    <t>4230021588</t>
  </si>
  <si>
    <t>ЗАО "ЯТЭК"</t>
  </si>
  <si>
    <t>4246016897</t>
  </si>
  <si>
    <t>"Энергетик"</t>
  </si>
  <si>
    <t>4246005077</t>
  </si>
  <si>
    <t>ООО "Литвиновец"</t>
  </si>
  <si>
    <t>4247004421</t>
  </si>
  <si>
    <t>424701001</t>
  </si>
  <si>
    <t>ООО "СЭЛФ"</t>
  </si>
  <si>
    <t>4246008328</t>
  </si>
  <si>
    <t>ООО "Акация"</t>
  </si>
  <si>
    <t>4247004686</t>
  </si>
  <si>
    <t>ООО "ППС Колмогоровский"</t>
  </si>
  <si>
    <t>4246016953</t>
  </si>
  <si>
    <t>ЗАО "Сибирский колос"</t>
  </si>
  <si>
    <t>4201000223</t>
  </si>
  <si>
    <t>ОАО "Каскад-Энерго"</t>
  </si>
  <si>
    <t>4246003760</t>
  </si>
  <si>
    <t>производство комбинированная выработка</t>
  </si>
  <si>
    <t>ООО "Кристалл 1"</t>
  </si>
  <si>
    <t>4246016985</t>
  </si>
  <si>
    <t>ООО "Новая сетевая компания"</t>
  </si>
  <si>
    <t>4246017160</t>
  </si>
  <si>
    <t>ООО "ТеплоСервис"</t>
  </si>
  <si>
    <t>4246017756</t>
  </si>
  <si>
    <t>4246004034</t>
  </si>
  <si>
    <t>"Беловопогрузтранс"</t>
  </si>
  <si>
    <t>4202004534</t>
  </si>
  <si>
    <t>"Заря"</t>
  </si>
  <si>
    <t>4202028736</t>
  </si>
  <si>
    <t>"Зеленстрой"</t>
  </si>
  <si>
    <t>4202022580</t>
  </si>
  <si>
    <t>"Теплоснабжение"</t>
  </si>
  <si>
    <t>4202022244</t>
  </si>
  <si>
    <t>ООО "Бачатские коммунальные сети"</t>
  </si>
  <si>
    <t>4202024379</t>
  </si>
  <si>
    <t>ООО "ТВК"</t>
  </si>
  <si>
    <t>4202026697</t>
  </si>
  <si>
    <t>4202029930</t>
  </si>
  <si>
    <t>ООО "Теплосеть"</t>
  </si>
  <si>
    <t>4202031425</t>
  </si>
  <si>
    <t>ООО "Теплоэнергетик"</t>
  </si>
  <si>
    <t>4202030492</t>
  </si>
  <si>
    <t>ООО "Термаль"</t>
  </si>
  <si>
    <t>4202031496</t>
  </si>
  <si>
    <t>КРЦ ДТВ СП ЗСЖД филиала ОАО "РЖД" ст. Бирюлинская</t>
  </si>
  <si>
    <t>420545003</t>
  </si>
  <si>
    <t>ОАО "УК "Северный Кузбасс"</t>
  </si>
  <si>
    <t>4250005979</t>
  </si>
  <si>
    <t>ОАО «СКЭК»</t>
  </si>
  <si>
    <t>4205153492</t>
  </si>
  <si>
    <t>ОАО "Южно-Кузбасская ГРЭС"</t>
  </si>
  <si>
    <t>4222010511</t>
  </si>
  <si>
    <t>422201001</t>
  </si>
  <si>
    <t>ООО "ТСК ЮК"</t>
  </si>
  <si>
    <t>4222013223</t>
  </si>
  <si>
    <t>ЗАО "Коммунэнерго"</t>
  </si>
  <si>
    <t>4205000217</t>
  </si>
  <si>
    <t>КВСК - филиал ОАО "Алтайвагон"</t>
  </si>
  <si>
    <t>2208000010</t>
  </si>
  <si>
    <t>420502001</t>
  </si>
  <si>
    <t>КОАО "Азот"</t>
  </si>
  <si>
    <t>4205000908</t>
  </si>
  <si>
    <t>424950001</t>
  </si>
  <si>
    <t>Кузбасский филиал ОАО "Кузбассэнерго"</t>
  </si>
  <si>
    <t>4200000333</t>
  </si>
  <si>
    <t>420543001</t>
  </si>
  <si>
    <t>МП "Тепловые сети города Кемерово"</t>
  </si>
  <si>
    <t>4205009361</t>
  </si>
  <si>
    <t>ОАО "КемВод"</t>
  </si>
  <si>
    <t>4205002327</t>
  </si>
  <si>
    <t>ОАО "Кузбассгазификация"</t>
  </si>
  <si>
    <t>4205001919</t>
  </si>
  <si>
    <t>ОАО "Кузбассэнергоремонт"</t>
  </si>
  <si>
    <t>4205062132</t>
  </si>
  <si>
    <t>ОАО "Теплоэнерго"</t>
  </si>
  <si>
    <t>4205049011</t>
  </si>
  <si>
    <t>ОАО "Угольная компания "Кузбассразрезуголь"</t>
  </si>
  <si>
    <t>ОАО "Электросибмонтаж"</t>
  </si>
  <si>
    <t>4207002717</t>
  </si>
  <si>
    <t>ООО "Железобетон-сервис"</t>
  </si>
  <si>
    <t>4205065912</t>
  </si>
  <si>
    <t>ООО "ЗЖБИ"</t>
  </si>
  <si>
    <t>4205194428</t>
  </si>
  <si>
    <t>ООО "Кемеровский авторемзавод"</t>
  </si>
  <si>
    <t>4205052222</t>
  </si>
  <si>
    <t>ООО "Международный аэропорт Кемерово"</t>
  </si>
  <si>
    <t>4205074963</t>
  </si>
  <si>
    <t>ООО "СДС-Тепло"</t>
  </si>
  <si>
    <t>4205161006</t>
  </si>
  <si>
    <t>ООО "Управляющая компания "Лесная поляна"</t>
  </si>
  <si>
    <t>4250004573</t>
  </si>
  <si>
    <t>ООО "Эксмебель"</t>
  </si>
  <si>
    <t>4205001490</t>
  </si>
  <si>
    <t>ФГКУ комбинат "Малахит"</t>
  </si>
  <si>
    <t>4209023208</t>
  </si>
  <si>
    <t>МП "ГТХ"</t>
  </si>
  <si>
    <t>4211024505</t>
  </si>
  <si>
    <t>421101001</t>
  </si>
  <si>
    <t>МП "Тепло"</t>
  </si>
  <si>
    <t>4211023237</t>
  </si>
  <si>
    <t>МУП "Источник"</t>
  </si>
  <si>
    <t>4211021800</t>
  </si>
  <si>
    <t>ОАО "Знамя"</t>
  </si>
  <si>
    <t>4211002950</t>
  </si>
  <si>
    <t>421650001</t>
  </si>
  <si>
    <t>ОАО "ПО Водоканал"</t>
  </si>
  <si>
    <t>4223030694</t>
  </si>
  <si>
    <t>ООО "КОТК"</t>
  </si>
  <si>
    <t>4211023156</t>
  </si>
  <si>
    <t>"Завод "Красный Октябрь"</t>
  </si>
  <si>
    <t>4212001841</t>
  </si>
  <si>
    <t>ЗСМК сп СМТ №12 филиала ОАО "Росжелдорстрой"</t>
  </si>
  <si>
    <t>7708587205</t>
  </si>
  <si>
    <t>421231001</t>
  </si>
  <si>
    <t>ООО "Водоканал"</t>
  </si>
  <si>
    <t>4212027153</t>
  </si>
  <si>
    <t>ООО "Технотрейд"</t>
  </si>
  <si>
    <t>4212023381</t>
  </si>
  <si>
    <t>ФГБЛПУ "НКЦОЗШ"</t>
  </si>
  <si>
    <t>4212007870</t>
  </si>
  <si>
    <t>ЗАО "Железнодорожная котельная"</t>
  </si>
  <si>
    <t>4214032110</t>
  </si>
  <si>
    <t>421401001</t>
  </si>
  <si>
    <t>Кузбасский филиал ООО "Мечел-энерго" в г. Междуреченске</t>
  </si>
  <si>
    <t>421443001</t>
  </si>
  <si>
    <t>МУП "Котельные и тепловые сети"</t>
  </si>
  <si>
    <t>4214018098</t>
  </si>
  <si>
    <t>ОАО "Тепло"</t>
  </si>
  <si>
    <t>4214033508</t>
  </si>
  <si>
    <t>ООО "Дельта-Центр"</t>
  </si>
  <si>
    <t>4214017908</t>
  </si>
  <si>
    <t>ЗАО "Тепловые сети"</t>
  </si>
  <si>
    <t>4215009184</t>
  </si>
  <si>
    <t>ОАО "Мысковская энергосетевая компания"</t>
  </si>
  <si>
    <t>4215009593</t>
  </si>
  <si>
    <t>ООО "Ключевой"</t>
  </si>
  <si>
    <t>4215009811</t>
  </si>
  <si>
    <t>"Мечта-НК"</t>
  </si>
  <si>
    <t>4238015032</t>
  </si>
  <si>
    <t>"Шахта "Юбилейная"</t>
  </si>
  <si>
    <t>4216008176</t>
  </si>
  <si>
    <t>423802005</t>
  </si>
  <si>
    <t>ЗАО "Водоканал"</t>
  </si>
  <si>
    <t>4216002311</t>
  </si>
  <si>
    <t>КРЦ ДТВ СП ЗСЖД филиала ОАО "РЖД" ст. Новокузнецк</t>
  </si>
  <si>
    <t>422045003</t>
  </si>
  <si>
    <t>МП "Городская тепловая компания"</t>
  </si>
  <si>
    <t>4217129159</t>
  </si>
  <si>
    <t>ОАО "ЕВРАЗ ЗСМК"</t>
  </si>
  <si>
    <t>4218000951</t>
  </si>
  <si>
    <t>997550001</t>
  </si>
  <si>
    <t>ОАО "Новокузнецкий хладокомбинат"</t>
  </si>
  <si>
    <t>4216003724</t>
  </si>
  <si>
    <t>421601001</t>
  </si>
  <si>
    <t>ОАО "РУСАЛ Новокузнецкий Алюминиевый Завод"</t>
  </si>
  <si>
    <t>4221000535</t>
  </si>
  <si>
    <t>ОАО "Тепловая энергия"</t>
  </si>
  <si>
    <t>4217064303</t>
  </si>
  <si>
    <t>ООО "НТС"</t>
  </si>
  <si>
    <t>4217127120</t>
  </si>
  <si>
    <t>ООО "Новокузнецкий комбинат хлебопродуктов"</t>
  </si>
  <si>
    <t>4253002038</t>
  </si>
  <si>
    <t>425301001</t>
  </si>
  <si>
    <t>ООО "УМГШО"</t>
  </si>
  <si>
    <t>4221019938</t>
  </si>
  <si>
    <t>422101001</t>
  </si>
  <si>
    <t>ООО "Энергия"</t>
  </si>
  <si>
    <t>4217067431</t>
  </si>
  <si>
    <t>ФГУ ЛИУ-16 ГУФСИН России по Кемеровской области, г. Новокузнецк</t>
  </si>
  <si>
    <t>4217043374</t>
  </si>
  <si>
    <t>Энергокомплекс - филиал ОАО "ЕВРАЗ ЗСМК"</t>
  </si>
  <si>
    <t>ОАО "СУЭК-Кузбасс" Шахта Полысаевская</t>
  </si>
  <si>
    <t>4212024138</t>
  </si>
  <si>
    <t>ОАО "Энергетическая компания"</t>
  </si>
  <si>
    <t>4212127479</t>
  </si>
  <si>
    <t>"Шахта Зиминка"</t>
  </si>
  <si>
    <t>4205073166</t>
  </si>
  <si>
    <t>"Шахта Тырганская"</t>
  </si>
  <si>
    <t>4205059242</t>
  </si>
  <si>
    <t>"Шахта имени Ф. Э. Дзержинского"</t>
  </si>
  <si>
    <t>4223006109</t>
  </si>
  <si>
    <t>"Экспериментальный завод"</t>
  </si>
  <si>
    <t>4223005419</t>
  </si>
  <si>
    <t>"Электрические сети"</t>
  </si>
  <si>
    <t>4223031465</t>
  </si>
  <si>
    <t>"Энергосистемы"</t>
  </si>
  <si>
    <t>4223035188</t>
  </si>
  <si>
    <t>МУП "ПТХ"</t>
  </si>
  <si>
    <t>4223713002</t>
  </si>
  <si>
    <t>МУП "РТХ"</t>
  </si>
  <si>
    <t>4223713010</t>
  </si>
  <si>
    <t>МУП "ТХ"</t>
  </si>
  <si>
    <t>4223712961</t>
  </si>
  <si>
    <t>НПО "Подземтрансмаш"</t>
  </si>
  <si>
    <t>4223030655</t>
  </si>
  <si>
    <t>ОАО " Сибнииуглеобогащение"</t>
  </si>
  <si>
    <t>4223007529</t>
  </si>
  <si>
    <t>ОАО Санаторий "Прокопьевский"</t>
  </si>
  <si>
    <t>4223031673</t>
  </si>
  <si>
    <t>ООО "Завод осветительного оборудования"</t>
  </si>
  <si>
    <t>4223030790</t>
  </si>
  <si>
    <t>ООО "ПК"Энергия" Прокопьевский филиал</t>
  </si>
  <si>
    <t>4205224129</t>
  </si>
  <si>
    <t>ООО "Стимул"</t>
  </si>
  <si>
    <t>4223710883</t>
  </si>
  <si>
    <t>ОАО "Теплосервис"</t>
  </si>
  <si>
    <t>4246000304</t>
  </si>
  <si>
    <t>ООО "Сибпромсервис" ОП в г. Тайга</t>
  </si>
  <si>
    <t>424645001</t>
  </si>
  <si>
    <t>ООО "Энерготранс"</t>
  </si>
  <si>
    <t>4230018850</t>
  </si>
  <si>
    <t>ООО "Юргинский машиностроительный завод"</t>
  </si>
  <si>
    <t>4230020425</t>
  </si>
  <si>
    <t>ООО "Коммунальные котельные, Теплосети и Водоснабжение"</t>
  </si>
  <si>
    <t>4202035966</t>
  </si>
  <si>
    <t>Западно-Сибирская дирекция по энергообеспечению-Трансэнерго, филиала ОАО "РЖД"</t>
  </si>
  <si>
    <t>540745012</t>
  </si>
  <si>
    <t>филиал ОАО "РЭУ"  "Новосибирский"</t>
  </si>
  <si>
    <t>7714783092</t>
  </si>
  <si>
    <t>540543001</t>
  </si>
  <si>
    <t>МО ОКТМО</t>
  </si>
  <si>
    <t>ОРГАНИЗАЦИЯ</t>
  </si>
  <si>
    <t>ВИД ДЕЯТЕЛЬНОСТИ</t>
  </si>
  <si>
    <t>№</t>
  </si>
  <si>
    <t>Региональная энергетическая комиссия</t>
  </si>
  <si>
    <t>г. Кемерово, 650000, Н. Островского ул., 32</t>
  </si>
  <si>
    <t>Копеин Валерий Валентинович</t>
  </si>
  <si>
    <t>первый заместитель председателя</t>
  </si>
  <si>
    <t>8-3842-36-28-38</t>
  </si>
  <si>
    <t>rec@kemnet. ru</t>
  </si>
  <si>
    <t>Кемеровская обл., г. Междуреченск, ул. Пушкина, д. 2б</t>
  </si>
  <si>
    <t>Мерзлякова Татьяна Сергеевна</t>
  </si>
  <si>
    <t>Инженер по перспективному развитию</t>
  </si>
  <si>
    <t>8(38475)50946</t>
  </si>
  <si>
    <t>ts.merzlykova@mechenergo.ru</t>
  </si>
  <si>
    <t>Удалить объект</t>
  </si>
  <si>
    <t>Приобретение электродвигателей АИР 35596 160 кВт 1000 об./мин., котельная ЦОФ Кузбасская</t>
  </si>
  <si>
    <t>Удалить ист.фин.</t>
  </si>
  <si>
    <t>Приобретение электродвигателя ВАО-2-315 Мб 160 кВт 1000 об./мин., котельная ЦОФ Кузбасская</t>
  </si>
  <si>
    <t>Приобретение электродвигателя ВРП 225 М 2 55/3000, котельная ЦОФ Кузбасская</t>
  </si>
  <si>
    <t>Проект на установку пылегазоулавливающего оборудования, котельная шахты "Им. В. И.Ленина"</t>
  </si>
  <si>
    <t>Проект на реконструкцию багерной насосной, котельная ЦОФ Кузбасская</t>
  </si>
  <si>
    <t>Проект и установка КИП на котлах, котельная р-з "Сибиргинский"</t>
  </si>
  <si>
    <t>Проект и установка КИП на котлах, котельная ш. "Ленина"</t>
  </si>
  <si>
    <t>Проект комплектации КИП деаэратора ДА 100/50, котельная шахты "Им. В. И.Ленина"</t>
  </si>
  <si>
    <t>Проект на перевод отопления с парового на водяное, котельная шахты "Им. В. И.Ленина"</t>
  </si>
  <si>
    <t>Проект на перевод отопления от собственного источника, котельная ЦОФ "Сибирь"</t>
  </si>
  <si>
    <t>Проект реконструкции золоудаления котла №2 ДКВР 20/13 (ВЦКС), котельная р-з"Сибиргинский"</t>
  </si>
  <si>
    <t>Проект на запуск в работу деарационной установки, котельная ш. "им.В.И.Ленина"</t>
  </si>
  <si>
    <t>Проект реконструкции системы снабжения тепловой энергии потребителей котельных разреза "Томусинский", котельной АТЦ "Центральная", котельной "Металлургшахтспецстрой" с перераспределением снабжения на один источник</t>
  </si>
  <si>
    <t>Проект реконструкции подстанции 6/0,4 кВ на котельной шахты "им.В.И.Ленина"</t>
  </si>
  <si>
    <t>Приобретение бортового КАМАЗа-4308 с краном манипулятором КМУ</t>
  </si>
  <si>
    <t>Компьютеры, принтеры</t>
  </si>
  <si>
    <t>Удалить источник возврата</t>
  </si>
  <si>
    <t>Предприятием не представлен отчет об освоении финансовых средств программы производственного развития  на 2009 год на общую сумму 39012,82 тыс. руб., в том числе из прибыли 36034,18 тыс. руб. и из амортизационных отчислений 2978,52 тыс. руб. Прибыль 2009 года в размере 36034,18 тыс. руб. (без учета налога на прибыль) исключена из объема обоснованного НВВ на 2011 год.</t>
  </si>
  <si>
    <t>Монтаж электродвигателя 5 АМ 200 L2 45/3000</t>
  </si>
  <si>
    <t>Замена электродвигателя 4А350М6 132кВт 1000 об.мин</t>
  </si>
  <si>
    <t xml:space="preserve">Аппарат для сшивки ленты </t>
  </si>
  <si>
    <t>Газоанализатор TESTO-327/2</t>
  </si>
  <si>
    <t xml:space="preserve">Установка приборов учета ЭР на котельной разреза "Сибиргинский" с охватом дополнительных направлений </t>
  </si>
  <si>
    <t xml:space="preserve">Установка приборов учета ЭР на котельной СП "Романтика" с охватом дополнительных направлений </t>
  </si>
  <si>
    <t xml:space="preserve">Установка приборов учета ЭР на котельной ЦОФ "Кузбасская" с охватом дополнительных направлений </t>
  </si>
  <si>
    <t xml:space="preserve">Установка приборов учета ЭР на котельной "Металлургшахтспецстрой" с охватом дополнительных направлений </t>
  </si>
  <si>
    <t xml:space="preserve">Установка приборов учета ЭР на котельной ЦОФ "Сибирь" с охватом дополнительных направлений </t>
  </si>
  <si>
    <t>Монтаж электродвигателя ИАР 35596 160кВт 1000 об.мин.</t>
  </si>
  <si>
    <t>Монтаж электронной связи с котельными КФ</t>
  </si>
  <si>
    <t xml:space="preserve">Установка приборов учета ЭР на котельной Звездочка с охватом дополнительных направлений </t>
  </si>
  <si>
    <t xml:space="preserve">Установка приборов учета ЭР на котельной ОФ "Красногорская" с охватом дополнительных направлений </t>
  </si>
  <si>
    <t>Кофемашина</t>
  </si>
  <si>
    <t xml:space="preserve">Установка приборов учета ЭР на котельной ОФ "Таежный" с охватом дополнительных направлений </t>
  </si>
  <si>
    <t>Приобретение редуцирующего устроиства + шкафа управления на котельную шахты "им.В.И.Ленина"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</si>
</sst>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22"/>
      </patternFill>
    </fill>
    <fill>
      <patternFill patternType="solid">
        <fgColor indexed="65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</borders>
  <cellStyleXfs count="156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21">
    <xf numFmtId="49" fontId="0" fillId="0" borderId="0" xfId="0" applyAlignment="1">
      <alignment vertical="top"/>
    </xf>
    <xf numFmtId="0" fontId="4" fillId="0" borderId="0" xfId="1342">
      <alignment/>
      <protection/>
    </xf>
    <xf numFmtId="0" fontId="21" fillId="0" borderId="0" xfId="1342" applyFont="1" applyFill="1" applyAlignment="1" applyProtection="1">
      <alignment vertical="center" wrapText="1"/>
      <protection/>
    </xf>
    <xf numFmtId="0" fontId="21" fillId="0" borderId="0" xfId="1342" applyFont="1" applyAlignment="1" applyProtection="1">
      <alignment vertical="center" wrapText="1"/>
      <protection/>
    </xf>
    <xf numFmtId="0" fontId="23" fillId="0" borderId="0" xfId="1342" applyFont="1" applyAlignment="1" applyProtection="1">
      <alignment vertical="center" wrapText="1"/>
      <protection/>
    </xf>
    <xf numFmtId="0" fontId="21" fillId="0" borderId="0" xfId="1342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342" applyFont="1" applyBorder="1" applyAlignment="1" applyProtection="1">
      <alignment vertical="center" wrapText="1"/>
      <protection/>
    </xf>
    <xf numFmtId="0" fontId="21" fillId="30" borderId="17" xfId="1342" applyFont="1" applyFill="1" applyBorder="1" applyAlignment="1" applyProtection="1">
      <alignment vertical="center" wrapText="1"/>
      <protection/>
    </xf>
    <xf numFmtId="0" fontId="21" fillId="30" borderId="18" xfId="1342" applyFont="1" applyFill="1" applyBorder="1" applyAlignment="1" applyProtection="1">
      <alignment vertical="center" wrapText="1"/>
      <protection/>
    </xf>
    <xf numFmtId="0" fontId="23" fillId="30" borderId="0" xfId="1342" applyFont="1" applyFill="1" applyBorder="1" applyAlignment="1" applyProtection="1">
      <alignment vertical="center" wrapText="1"/>
      <protection/>
    </xf>
    <xf numFmtId="0" fontId="23" fillId="30" borderId="15" xfId="1342" applyFont="1" applyFill="1" applyBorder="1" applyAlignment="1" applyProtection="1">
      <alignment vertical="center" wrapText="1"/>
      <protection/>
    </xf>
    <xf numFmtId="0" fontId="21" fillId="30" borderId="0" xfId="1342" applyFont="1" applyFill="1" applyBorder="1" applyAlignment="1" applyProtection="1">
      <alignment vertical="center" wrapText="1"/>
      <protection/>
    </xf>
    <xf numFmtId="0" fontId="21" fillId="30" borderId="15" xfId="1342" applyFont="1" applyFill="1" applyBorder="1" applyAlignment="1" applyProtection="1">
      <alignment vertical="center" wrapText="1"/>
      <protection/>
    </xf>
    <xf numFmtId="0" fontId="21" fillId="30" borderId="19" xfId="1342" applyFont="1" applyFill="1" applyBorder="1" applyAlignment="1" applyProtection="1">
      <alignment vertical="center" wrapText="1"/>
      <protection/>
    </xf>
    <xf numFmtId="0" fontId="21" fillId="30" borderId="20" xfId="1342" applyFont="1" applyFill="1" applyBorder="1" applyAlignment="1" applyProtection="1">
      <alignment vertical="center" wrapText="1"/>
      <protection/>
    </xf>
    <xf numFmtId="0" fontId="21" fillId="30" borderId="21" xfId="1342" applyFont="1" applyFill="1" applyBorder="1" applyAlignment="1" applyProtection="1">
      <alignment vertical="center" wrapText="1"/>
      <protection/>
    </xf>
    <xf numFmtId="0" fontId="21" fillId="30" borderId="22" xfId="1342" applyFont="1" applyFill="1" applyBorder="1" applyAlignment="1" applyProtection="1">
      <alignment vertical="center" wrapText="1"/>
      <protection/>
    </xf>
    <xf numFmtId="0" fontId="21" fillId="30" borderId="0" xfId="1344" applyFont="1" applyFill="1" applyBorder="1" applyAlignment="1" applyProtection="1">
      <alignment vertical="center" wrapText="1"/>
      <protection/>
    </xf>
    <xf numFmtId="0" fontId="21" fillId="30" borderId="0" xfId="1342" applyFont="1" applyFill="1" applyBorder="1" applyAlignment="1" applyProtection="1">
      <alignment horizontal="left" vertical="center" wrapText="1"/>
      <protection/>
    </xf>
    <xf numFmtId="0" fontId="21" fillId="0" borderId="0" xfId="1334" applyFont="1" applyAlignment="1" applyProtection="1">
      <alignment vertical="center" wrapText="1"/>
      <protection/>
    </xf>
    <xf numFmtId="0" fontId="21" fillId="30" borderId="0" xfId="1334" applyFont="1" applyFill="1" applyBorder="1" applyAlignment="1" applyProtection="1">
      <alignment vertical="center" wrapText="1"/>
      <protection/>
    </xf>
    <xf numFmtId="0" fontId="21" fillId="30" borderId="0" xfId="1344" applyNumberFormat="1" applyFont="1" applyFill="1" applyBorder="1" applyAlignment="1" applyProtection="1">
      <alignment vertical="center" wrapText="1"/>
      <protection/>
    </xf>
    <xf numFmtId="0" fontId="22" fillId="0" borderId="0" xfId="1342" applyFont="1" applyAlignment="1" applyProtection="1">
      <alignment vertical="center" wrapText="1"/>
      <protection/>
    </xf>
    <xf numFmtId="0" fontId="4" fillId="0" borderId="0" xfId="1342" applyAlignment="1">
      <alignment horizontal="left" indent="1"/>
      <protection/>
    </xf>
    <xf numFmtId="0" fontId="21" fillId="30" borderId="0" xfId="1342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336" applyNumberFormat="1" applyFont="1" applyProtection="1">
      <alignment vertical="top"/>
      <protection/>
    </xf>
    <xf numFmtId="0" fontId="4" fillId="0" borderId="0" xfId="1342" applyBorder="1">
      <alignment/>
      <protection/>
    </xf>
    <xf numFmtId="0" fontId="0" fillId="30" borderId="18" xfId="1333" applyFont="1" applyFill="1" applyBorder="1" applyAlignment="1" applyProtection="1">
      <alignment wrapText="1"/>
      <protection/>
    </xf>
    <xf numFmtId="0" fontId="0" fillId="30" borderId="23" xfId="1333" applyFont="1" applyFill="1" applyBorder="1" applyAlignment="1" applyProtection="1">
      <alignment wrapText="1"/>
      <protection/>
    </xf>
    <xf numFmtId="0" fontId="0" fillId="30" borderId="24" xfId="1333" applyFont="1" applyFill="1" applyBorder="1" applyAlignment="1" applyProtection="1">
      <alignment wrapText="1"/>
      <protection/>
    </xf>
    <xf numFmtId="49" fontId="14" fillId="30" borderId="19" xfId="1338" applyFont="1" applyFill="1" applyBorder="1" applyAlignment="1" applyProtection="1">
      <alignment horizontal="left" vertical="center" indent="2"/>
      <protection/>
    </xf>
    <xf numFmtId="49" fontId="14" fillId="30" borderId="0" xfId="1338" applyFont="1" applyFill="1" applyBorder="1" applyAlignment="1" applyProtection="1">
      <alignment horizontal="left" vertical="center" indent="2"/>
      <protection/>
    </xf>
    <xf numFmtId="0" fontId="0" fillId="30" borderId="0" xfId="1333" applyFont="1" applyFill="1" applyBorder="1" applyAlignment="1" applyProtection="1">
      <alignment wrapText="1"/>
      <protection/>
    </xf>
    <xf numFmtId="0" fontId="0" fillId="30" borderId="15" xfId="1333" applyFont="1" applyFill="1" applyBorder="1" applyAlignment="1" applyProtection="1">
      <alignment wrapText="1"/>
      <protection/>
    </xf>
    <xf numFmtId="49" fontId="0" fillId="30" borderId="21" xfId="1340" applyFont="1" applyFill="1" applyBorder="1" applyProtection="1">
      <alignment vertical="top"/>
      <protection/>
    </xf>
    <xf numFmtId="49" fontId="0" fillId="30" borderId="22" xfId="1340" applyFont="1" applyFill="1" applyBorder="1" applyProtection="1">
      <alignment vertical="top"/>
      <protection/>
    </xf>
    <xf numFmtId="49" fontId="0" fillId="30" borderId="20" xfId="1340" applyFont="1" applyFill="1" applyBorder="1" applyProtection="1">
      <alignment vertical="top"/>
      <protection/>
    </xf>
    <xf numFmtId="0" fontId="4" fillId="30" borderId="15" xfId="1342" applyFill="1" applyBorder="1" applyAlignment="1">
      <alignment horizontal="center"/>
      <protection/>
    </xf>
    <xf numFmtId="0" fontId="4" fillId="30" borderId="20" xfId="1342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342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21" fillId="10" borderId="0" xfId="1342" applyFont="1" applyFill="1" applyAlignment="1" applyProtection="1">
      <alignment vertical="center" wrapText="1"/>
      <protection/>
    </xf>
    <xf numFmtId="0" fontId="4" fillId="30" borderId="19" xfId="1342" applyFill="1" applyBorder="1" applyAlignment="1">
      <alignment horizontal="center"/>
      <protection/>
    </xf>
    <xf numFmtId="0" fontId="4" fillId="30" borderId="0" xfId="1342" applyFill="1" applyBorder="1" applyAlignment="1">
      <alignment horizontal="center"/>
      <protection/>
    </xf>
    <xf numFmtId="0" fontId="4" fillId="0" borderId="17" xfId="1342" applyBorder="1">
      <alignment/>
      <protection/>
    </xf>
    <xf numFmtId="0" fontId="4" fillId="0" borderId="18" xfId="1342" applyBorder="1">
      <alignment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25" xfId="1144" applyFont="1" applyFill="1" applyBorder="1" applyAlignment="1" applyProtection="1">
      <alignment horizontal="center" vertical="center" wrapText="1"/>
      <protection/>
    </xf>
    <xf numFmtId="0" fontId="14" fillId="0" borderId="26" xfId="1144" applyFont="1" applyFill="1" applyBorder="1" applyAlignment="1" applyProtection="1">
      <alignment horizontal="center" vertical="center" wrapText="1"/>
      <protection/>
    </xf>
    <xf numFmtId="0" fontId="14" fillId="0" borderId="27" xfId="1144" applyFont="1" applyFill="1" applyBorder="1" applyAlignment="1" applyProtection="1">
      <alignment horizontal="center" vertical="center" wrapText="1"/>
      <protection/>
    </xf>
    <xf numFmtId="4" fontId="14" fillId="3" borderId="28" xfId="1544" applyFont="1" applyBorder="1" applyAlignment="1" applyProtection="1">
      <alignment horizontal="right" vertical="center" wrapText="1"/>
      <protection/>
    </xf>
    <xf numFmtId="4" fontId="14" fillId="3" borderId="29" xfId="1544" applyFont="1" applyBorder="1" applyAlignment="1" applyProtection="1">
      <alignment horizontal="right" vertical="center" wrapText="1"/>
      <protection/>
    </xf>
    <xf numFmtId="0" fontId="14" fillId="0" borderId="30" xfId="1342" applyFont="1" applyFill="1" applyBorder="1" applyAlignment="1" applyProtection="1">
      <alignment vertical="center" wrapText="1"/>
      <protection/>
    </xf>
    <xf numFmtId="0" fontId="14" fillId="0" borderId="29" xfId="1342" applyFont="1" applyFill="1" applyBorder="1" applyAlignment="1" applyProtection="1">
      <alignment vertical="center" wrapText="1"/>
      <protection/>
    </xf>
    <xf numFmtId="4" fontId="14" fillId="0" borderId="29" xfId="1544" applyFont="1" applyFill="1" applyBorder="1" applyAlignment="1" applyProtection="1">
      <alignment horizontal="right" vertical="center" wrapText="1"/>
      <protection/>
    </xf>
    <xf numFmtId="0" fontId="14" fillId="0" borderId="31" xfId="1342" applyFont="1" applyFill="1" applyBorder="1" applyAlignment="1" applyProtection="1">
      <alignment vertical="center" wrapText="1"/>
      <protection/>
    </xf>
    <xf numFmtId="0" fontId="14" fillId="0" borderId="28" xfId="1342" applyFont="1" applyFill="1" applyBorder="1" applyAlignment="1" applyProtection="1">
      <alignment vertical="center" wrapText="1"/>
      <protection/>
    </xf>
    <xf numFmtId="4" fontId="14" fillId="0" borderId="28" xfId="1544" applyFont="1" applyFill="1" applyBorder="1" applyAlignment="1" applyProtection="1">
      <alignment horizontal="right" vertical="center" wrapText="1"/>
      <protection/>
    </xf>
    <xf numFmtId="4" fontId="0" fillId="0" borderId="29" xfId="1146" applyFont="1" applyFill="1" applyBorder="1" applyAlignment="1" applyProtection="1">
      <alignment horizontal="right" vertical="center" wrapText="1"/>
      <protection/>
    </xf>
    <xf numFmtId="4" fontId="0" fillId="0" borderId="28" xfId="1146" applyFont="1" applyFill="1" applyBorder="1" applyAlignment="1" applyProtection="1">
      <alignment horizontal="right" vertical="center" wrapText="1"/>
      <protection/>
    </xf>
    <xf numFmtId="4" fontId="14" fillId="3" borderId="32" xfId="1544" applyFont="1" applyBorder="1" applyAlignment="1" applyProtection="1">
      <alignment horizontal="right" vertical="center" wrapText="1"/>
      <protection/>
    </xf>
    <xf numFmtId="0" fontId="0" fillId="0" borderId="0" xfId="1342" applyFont="1" applyFill="1" applyAlignment="1" applyProtection="1">
      <alignment vertical="center" wrapText="1"/>
      <protection/>
    </xf>
    <xf numFmtId="0" fontId="0" fillId="0" borderId="0" xfId="1342" applyFont="1" applyFill="1" applyBorder="1" applyAlignment="1" applyProtection="1">
      <alignment vertical="center" wrapText="1"/>
      <protection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0" fillId="0" borderId="0" xfId="1342" applyFont="1" applyFill="1" applyAlignment="1" applyProtection="1">
      <alignment vertical="center" wrapText="1"/>
      <protection/>
    </xf>
    <xf numFmtId="0" fontId="0" fillId="0" borderId="0" xfId="1342" applyFont="1" applyFill="1" applyBorder="1" applyAlignment="1" applyProtection="1">
      <alignment vertical="center" wrapText="1"/>
      <protection/>
    </xf>
    <xf numFmtId="0" fontId="0" fillId="0" borderId="0" xfId="1342" applyFont="1" applyFill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horizontal="right" vertical="center" wrapText="1"/>
      <protection/>
    </xf>
    <xf numFmtId="49" fontId="75" fillId="30" borderId="33" xfId="1144" applyNumberFormat="1" applyFont="1" applyFill="1" applyBorder="1" applyAlignment="1" applyProtection="1">
      <alignment horizontal="center" vertical="center" wrapText="1"/>
      <protection/>
    </xf>
    <xf numFmtId="0" fontId="0" fillId="0" borderId="0" xfId="1342" applyFont="1" applyFill="1" applyAlignment="1" applyProtection="1">
      <alignment vertical="center" wrapText="1"/>
      <protection/>
    </xf>
    <xf numFmtId="0" fontId="0" fillId="2" borderId="34" xfId="1342" applyFont="1" applyFill="1" applyBorder="1" applyAlignment="1" applyProtection="1">
      <alignment vertical="center" wrapText="1"/>
      <protection/>
    </xf>
    <xf numFmtId="0" fontId="0" fillId="2" borderId="35" xfId="1342" applyFont="1" applyFill="1" applyBorder="1" applyAlignment="1" applyProtection="1">
      <alignment vertical="center" wrapText="1"/>
      <protection/>
    </xf>
    <xf numFmtId="0" fontId="0" fillId="2" borderId="36" xfId="1342" applyFont="1" applyFill="1" applyBorder="1" applyAlignment="1" applyProtection="1">
      <alignment vertical="center" wrapText="1"/>
      <protection/>
    </xf>
    <xf numFmtId="0" fontId="0" fillId="2" borderId="37" xfId="1342" applyFont="1" applyFill="1" applyBorder="1" applyAlignment="1" applyProtection="1">
      <alignment vertical="center" wrapText="1"/>
      <protection/>
    </xf>
    <xf numFmtId="4" fontId="0" fillId="33" borderId="38" xfId="1146" applyFont="1" applyFill="1" applyBorder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vertical="center" wrapText="1"/>
      <protection/>
    </xf>
    <xf numFmtId="0" fontId="0" fillId="30" borderId="0" xfId="1342" applyFont="1" applyFill="1" applyBorder="1" applyAlignment="1" applyProtection="1">
      <alignment horizontal="right" vertical="center" wrapText="1"/>
      <protection/>
    </xf>
    <xf numFmtId="4" fontId="0" fillId="33" borderId="39" xfId="1146" applyFont="1" applyFill="1" applyBorder="1" applyAlignment="1" applyProtection="1">
      <alignment vertical="center" wrapText="1"/>
      <protection/>
    </xf>
    <xf numFmtId="4" fontId="0" fillId="33" borderId="40" xfId="1146" applyFont="1" applyFill="1" applyBorder="1" applyAlignment="1" applyProtection="1">
      <alignment vertical="center" wrapText="1"/>
      <protection/>
    </xf>
    <xf numFmtId="0" fontId="74" fillId="33" borderId="38" xfId="1033" applyFont="1" applyFill="1" applyBorder="1" applyAlignment="1" applyProtection="1">
      <alignment vertical="center" wrapText="1"/>
      <protection/>
    </xf>
    <xf numFmtId="4" fontId="14" fillId="3" borderId="10" xfId="1544" applyFont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25" xfId="1146" applyFont="1" applyFill="1" applyBorder="1" applyAlignment="1" applyProtection="1">
      <alignment horizontal="right" vertical="center" wrapText="1"/>
      <protection/>
    </xf>
    <xf numFmtId="4" fontId="0" fillId="3" borderId="26" xfId="1146" applyFont="1" applyFill="1" applyBorder="1" applyAlignment="1" applyProtection="1">
      <alignment horizontal="right" vertical="center" wrapText="1"/>
      <protection/>
    </xf>
    <xf numFmtId="4" fontId="0" fillId="3" borderId="27" xfId="1146" applyFont="1" applyFill="1" applyBorder="1" applyAlignment="1" applyProtection="1">
      <alignment horizontal="right" vertical="center" wrapText="1"/>
      <protection/>
    </xf>
    <xf numFmtId="0" fontId="14" fillId="0" borderId="10" xfId="1342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 indent="2"/>
      <protection/>
    </xf>
    <xf numFmtId="0" fontId="0" fillId="0" borderId="26" xfId="1339" applyFont="1" applyFill="1" applyBorder="1" applyAlignment="1" applyProtection="1">
      <alignment horizontal="left" vertical="center" wrapText="1" indent="2"/>
      <protection/>
    </xf>
    <xf numFmtId="0" fontId="0" fillId="0" borderId="0" xfId="1339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49" fontId="75" fillId="0" borderId="41" xfId="1144" applyNumberFormat="1" applyFont="1" applyFill="1" applyBorder="1" applyAlignment="1" applyProtection="1">
      <alignment horizontal="center" vertical="center" wrapText="1"/>
      <protection/>
    </xf>
    <xf numFmtId="49" fontId="75" fillId="30" borderId="41" xfId="1144" applyNumberFormat="1" applyFont="1" applyFill="1" applyBorder="1" applyAlignment="1" applyProtection="1">
      <alignment horizontal="center" vertical="center" wrapText="1"/>
      <protection/>
    </xf>
    <xf numFmtId="4" fontId="0" fillId="33" borderId="35" xfId="1146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14" fillId="0" borderId="0" xfId="1342" applyFont="1" applyFill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0" fontId="0" fillId="30" borderId="0" xfId="1342" applyFont="1" applyFill="1" applyBorder="1" applyAlignment="1" applyProtection="1">
      <alignment vertical="center" wrapText="1"/>
      <protection/>
    </xf>
    <xf numFmtId="49" fontId="0" fillId="0" borderId="0" xfId="0" applyFill="1" applyBorder="1" applyAlignment="1" applyProtection="1">
      <alignment vertical="top"/>
      <protection/>
    </xf>
    <xf numFmtId="0" fontId="0" fillId="0" borderId="0" xfId="1342" applyFont="1" applyFill="1" applyBorder="1" applyAlignment="1" applyProtection="1">
      <alignment vertical="center" wrapText="1"/>
      <protection/>
    </xf>
    <xf numFmtId="0" fontId="0" fillId="30" borderId="41" xfId="1342" applyFont="1" applyFill="1" applyBorder="1" applyAlignment="1" applyProtection="1">
      <alignment vertical="center" wrapText="1"/>
      <protection/>
    </xf>
    <xf numFmtId="0" fontId="14" fillId="30" borderId="0" xfId="1342" applyFont="1" applyFill="1" applyBorder="1" applyAlignment="1" applyProtection="1">
      <alignment vertical="center" wrapText="1"/>
      <protection/>
    </xf>
    <xf numFmtId="0" fontId="0" fillId="0" borderId="26" xfId="1339" applyFont="1" applyFill="1" applyBorder="1" applyAlignment="1" applyProtection="1">
      <alignment vertical="center" wrapText="1"/>
      <protection/>
    </xf>
    <xf numFmtId="0" fontId="0" fillId="2" borderId="42" xfId="1342" applyFont="1" applyFill="1" applyBorder="1" applyAlignment="1" applyProtection="1">
      <alignment vertical="center" wrapText="1"/>
      <protection/>
    </xf>
    <xf numFmtId="0" fontId="0" fillId="2" borderId="43" xfId="1342" applyFont="1" applyFill="1" applyBorder="1" applyAlignment="1" applyProtection="1">
      <alignment vertical="center" wrapText="1"/>
      <protection/>
    </xf>
    <xf numFmtId="4" fontId="0" fillId="0" borderId="10" xfId="1146" applyFont="1" applyFill="1" applyBorder="1" applyAlignment="1" applyProtection="1">
      <alignment horizontal="right" vertical="center" wrapText="1"/>
      <protection/>
    </xf>
    <xf numFmtId="4" fontId="0" fillId="0" borderId="25" xfId="1146" applyFont="1" applyFill="1" applyBorder="1" applyAlignment="1" applyProtection="1">
      <alignment horizontal="right" vertical="center" wrapText="1"/>
      <protection/>
    </xf>
    <xf numFmtId="49" fontId="0" fillId="30" borderId="0" xfId="0" applyFill="1" applyAlignment="1" applyProtection="1">
      <alignment vertical="top"/>
      <protection/>
    </xf>
    <xf numFmtId="4" fontId="0" fillId="33" borderId="22" xfId="1146" applyFont="1" applyFill="1" applyBorder="1" applyAlignment="1" applyProtection="1">
      <alignment vertical="center" wrapText="1"/>
      <protection/>
    </xf>
    <xf numFmtId="4" fontId="0" fillId="33" borderId="22" xfId="1146" applyFont="1" applyFill="1" applyBorder="1" applyAlignment="1" applyProtection="1">
      <alignment horizontal="right" vertical="center" wrapText="1"/>
      <protection/>
    </xf>
    <xf numFmtId="4" fontId="0" fillId="33" borderId="44" xfId="1146" applyFont="1" applyFill="1" applyBorder="1" applyAlignment="1" applyProtection="1">
      <alignment horizontal="right" vertical="center" wrapText="1"/>
      <protection/>
    </xf>
    <xf numFmtId="4" fontId="0" fillId="34" borderId="45" xfId="1146" applyFont="1" applyFill="1" applyBorder="1" applyAlignment="1" applyProtection="1">
      <alignment vertical="center" wrapText="1"/>
      <protection/>
    </xf>
    <xf numFmtId="4" fontId="0" fillId="34" borderId="35" xfId="1146" applyFont="1" applyFill="1" applyBorder="1" applyAlignment="1" applyProtection="1">
      <alignment vertical="center" wrapText="1"/>
      <protection/>
    </xf>
    <xf numFmtId="4" fontId="0" fillId="34" borderId="42" xfId="1146" applyFont="1" applyFill="1" applyBorder="1" applyAlignment="1" applyProtection="1">
      <alignment horizontal="right" vertical="center" wrapText="1"/>
      <protection/>
    </xf>
    <xf numFmtId="4" fontId="0" fillId="34" borderId="35" xfId="1146" applyFont="1" applyFill="1" applyBorder="1" applyAlignment="1" applyProtection="1">
      <alignment vertical="center" wrapText="1"/>
      <protection/>
    </xf>
    <xf numFmtId="4" fontId="0" fillId="34" borderId="43" xfId="1146" applyFont="1" applyFill="1" applyBorder="1" applyAlignment="1" applyProtection="1">
      <alignment horizontal="right" vertical="center" wrapText="1"/>
      <protection/>
    </xf>
    <xf numFmtId="4" fontId="0" fillId="34" borderId="42" xfId="1146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 applyProtection="1">
      <alignment vertical="top"/>
      <protection/>
    </xf>
    <xf numFmtId="0" fontId="56" fillId="33" borderId="46" xfId="1033" applyFont="1" applyFill="1" applyBorder="1" applyAlignment="1" applyProtection="1">
      <alignment horizontal="left" vertical="center" wrapText="1" indent="1"/>
      <protection/>
    </xf>
    <xf numFmtId="4" fontId="0" fillId="0" borderId="47" xfId="1146" applyFont="1" applyFill="1" applyBorder="1" applyAlignment="1" applyProtection="1">
      <alignment horizontal="right" vertical="center" wrapText="1"/>
      <protection/>
    </xf>
    <xf numFmtId="4" fontId="0" fillId="0" borderId="48" xfId="1146" applyFont="1" applyFill="1" applyBorder="1" applyAlignment="1" applyProtection="1">
      <alignment horizontal="right" vertical="center" wrapText="1"/>
      <protection/>
    </xf>
    <xf numFmtId="0" fontId="0" fillId="33" borderId="40" xfId="1342" applyFont="1" applyFill="1" applyBorder="1" applyAlignment="1" applyProtection="1">
      <alignment vertical="center" wrapText="1"/>
      <protection/>
    </xf>
    <xf numFmtId="0" fontId="0" fillId="33" borderId="39" xfId="1342" applyFont="1" applyFill="1" applyBorder="1" applyAlignment="1" applyProtection="1">
      <alignment vertical="center" wrapText="1"/>
      <protection/>
    </xf>
    <xf numFmtId="4" fontId="0" fillId="32" borderId="49" xfId="1146" applyFont="1" applyFill="1" applyBorder="1" applyAlignment="1" applyProtection="1">
      <alignment horizontal="left" vertical="center" wrapText="1"/>
      <protection locked="0"/>
    </xf>
    <xf numFmtId="4" fontId="0" fillId="33" borderId="38" xfId="1146" applyFont="1" applyFill="1" applyBorder="1" applyAlignment="1" applyProtection="1">
      <alignment vertical="center" wrapText="1"/>
      <protection/>
    </xf>
    <xf numFmtId="4" fontId="0" fillId="33" borderId="50" xfId="1146" applyFont="1" applyFill="1" applyBorder="1" applyAlignment="1" applyProtection="1">
      <alignment vertical="center" wrapText="1"/>
      <protection/>
    </xf>
    <xf numFmtId="0" fontId="0" fillId="0" borderId="0" xfId="1339" applyFont="1" applyFill="1" applyBorder="1" applyAlignment="1" applyProtection="1">
      <alignment horizontal="left" vertical="center" wrapText="1"/>
      <protection/>
    </xf>
    <xf numFmtId="0" fontId="0" fillId="0" borderId="0" xfId="1339" applyFont="1" applyFill="1" applyBorder="1" applyAlignment="1" applyProtection="1">
      <alignment horizontal="left" vertical="center"/>
      <protection/>
    </xf>
    <xf numFmtId="0" fontId="22" fillId="10" borderId="14" xfId="1342" applyFont="1" applyFill="1" applyBorder="1" applyAlignment="1" applyProtection="1">
      <alignment horizontal="center" vertical="center" wrapText="1"/>
      <protection/>
    </xf>
    <xf numFmtId="4" fontId="14" fillId="3" borderId="25" xfId="1544" applyFont="1" applyBorder="1" applyAlignment="1" applyProtection="1">
      <alignment horizontal="right" vertical="center" wrapText="1"/>
      <protection/>
    </xf>
    <xf numFmtId="49" fontId="75" fillId="0" borderId="33" xfId="1144" applyNumberFormat="1" applyFont="1" applyFill="1" applyBorder="1" applyAlignment="1" applyProtection="1">
      <alignment horizontal="center" vertical="center" wrapText="1"/>
      <protection/>
    </xf>
    <xf numFmtId="49" fontId="0" fillId="3" borderId="14" xfId="1335" applyFont="1" applyFill="1" applyBorder="1" applyAlignment="1" applyProtection="1">
      <alignment horizontal="center" vertical="top"/>
      <protection/>
    </xf>
    <xf numFmtId="49" fontId="0" fillId="0" borderId="0" xfId="1335" applyFont="1" applyProtection="1">
      <alignment vertical="top"/>
      <protection/>
    </xf>
    <xf numFmtId="49" fontId="0" fillId="0" borderId="0" xfId="1335" applyFont="1" applyFill="1" applyProtection="1">
      <alignment vertical="top"/>
      <protection/>
    </xf>
    <xf numFmtId="0" fontId="21" fillId="32" borderId="51" xfId="1342" applyFont="1" applyFill="1" applyBorder="1" applyAlignment="1" applyProtection="1">
      <alignment horizontal="center" vertical="center" wrapText="1"/>
      <protection locked="0"/>
    </xf>
    <xf numFmtId="0" fontId="22" fillId="0" borderId="31" xfId="1342" applyFont="1" applyFill="1" applyBorder="1" applyAlignment="1" applyProtection="1">
      <alignment horizontal="center" vertical="center" wrapText="1"/>
      <protection/>
    </xf>
    <xf numFmtId="0" fontId="22" fillId="0" borderId="28" xfId="1342" applyFont="1" applyFill="1" applyBorder="1" applyAlignment="1" applyProtection="1">
      <alignment horizontal="center" vertical="center" wrapText="1"/>
      <protection/>
    </xf>
    <xf numFmtId="0" fontId="21" fillId="32" borderId="52" xfId="1342" applyFont="1" applyFill="1" applyBorder="1" applyAlignment="1" applyProtection="1">
      <alignment horizontal="center" vertical="center" wrapText="1"/>
      <protection locked="0"/>
    </xf>
    <xf numFmtId="49" fontId="21" fillId="3" borderId="53" xfId="1345" applyNumberFormat="1" applyFont="1" applyFill="1" applyBorder="1" applyAlignment="1" applyProtection="1">
      <alignment horizontal="center" vertical="center" wrapText="1"/>
      <protection/>
    </xf>
    <xf numFmtId="0" fontId="22" fillId="0" borderId="54" xfId="1342" applyFont="1" applyFill="1" applyBorder="1" applyAlignment="1" applyProtection="1">
      <alignment horizontal="center" vertical="center" wrapText="1"/>
      <protection/>
    </xf>
    <xf numFmtId="49" fontId="21" fillId="3" borderId="55" xfId="1345" applyNumberFormat="1" applyFont="1" applyFill="1" applyBorder="1" applyAlignment="1" applyProtection="1">
      <alignment horizontal="center" vertical="center" wrapText="1"/>
      <protection/>
    </xf>
    <xf numFmtId="0" fontId="22" fillId="30" borderId="56" xfId="1342" applyFont="1" applyFill="1" applyBorder="1" applyAlignment="1" applyProtection="1">
      <alignment horizontal="center" vertical="center" wrapText="1"/>
      <protection/>
    </xf>
    <xf numFmtId="0" fontId="22" fillId="30" borderId="57" xfId="1342" applyFont="1" applyFill="1" applyBorder="1" applyAlignment="1" applyProtection="1">
      <alignment horizontal="center" vertical="center" wrapText="1"/>
      <protection/>
    </xf>
    <xf numFmtId="49" fontId="21" fillId="3" borderId="51" xfId="1342" applyNumberFormat="1" applyFont="1" applyFill="1" applyBorder="1" applyAlignment="1" applyProtection="1">
      <alignment horizontal="center" vertical="center" wrapText="1"/>
      <protection/>
    </xf>
    <xf numFmtId="0" fontId="22" fillId="30" borderId="58" xfId="1342" applyFont="1" applyFill="1" applyBorder="1" applyAlignment="1" applyProtection="1">
      <alignment horizontal="center" vertical="center" wrapText="1"/>
      <protection/>
    </xf>
    <xf numFmtId="0" fontId="22" fillId="3" borderId="59" xfId="1342" applyFont="1" applyFill="1" applyBorder="1" applyAlignment="1" applyProtection="1">
      <alignment horizontal="center" vertical="center" wrapText="1"/>
      <protection/>
    </xf>
    <xf numFmtId="0" fontId="22" fillId="32" borderId="60" xfId="1342" applyFont="1" applyFill="1" applyBorder="1" applyAlignment="1" applyProtection="1">
      <alignment horizontal="center" vertical="center" wrapText="1"/>
      <protection locked="0"/>
    </xf>
    <xf numFmtId="0" fontId="0" fillId="30" borderId="0" xfId="1342" applyFont="1" applyFill="1" applyBorder="1" applyAlignment="1" applyProtection="1">
      <alignment vertical="center" wrapText="1"/>
      <protection/>
    </xf>
    <xf numFmtId="0" fontId="0" fillId="30" borderId="15" xfId="1342" applyFont="1" applyFill="1" applyBorder="1" applyAlignment="1" applyProtection="1">
      <alignment vertical="center" wrapText="1"/>
      <protection/>
    </xf>
    <xf numFmtId="0" fontId="0" fillId="30" borderId="33" xfId="1342" applyFont="1" applyFill="1" applyBorder="1" applyAlignment="1" applyProtection="1">
      <alignment vertical="center" wrapText="1"/>
      <protection/>
    </xf>
    <xf numFmtId="4" fontId="0" fillId="3" borderId="49" xfId="1146" applyFont="1" applyFill="1" applyBorder="1" applyAlignment="1" applyProtection="1">
      <alignment horizontal="right" vertical="center" wrapText="1"/>
      <protection/>
    </xf>
    <xf numFmtId="4" fontId="0" fillId="0" borderId="61" xfId="1146" applyFont="1" applyFill="1" applyBorder="1" applyAlignment="1" applyProtection="1">
      <alignment horizontal="right" vertical="center" wrapText="1"/>
      <protection/>
    </xf>
    <xf numFmtId="4" fontId="0" fillId="3" borderId="61" xfId="1146" applyFont="1" applyFill="1" applyBorder="1" applyAlignment="1" applyProtection="1">
      <alignment horizontal="right" vertical="center" wrapText="1"/>
      <protection/>
    </xf>
    <xf numFmtId="4" fontId="0" fillId="0" borderId="62" xfId="1146" applyFont="1" applyFill="1" applyBorder="1" applyAlignment="1" applyProtection="1">
      <alignment horizontal="right" vertical="center" wrapText="1"/>
      <protection/>
    </xf>
    <xf numFmtId="4" fontId="0" fillId="0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 applyProtection="1">
      <alignment vertical="top"/>
      <protection/>
    </xf>
    <xf numFmtId="49" fontId="14" fillId="35" borderId="26" xfId="0" applyFont="1" applyFill="1" applyBorder="1" applyAlignment="1" applyProtection="1">
      <alignment horizontal="center" vertical="center"/>
      <protection/>
    </xf>
    <xf numFmtId="49" fontId="14" fillId="35" borderId="27" xfId="0" applyFont="1" applyFill="1" applyBorder="1" applyAlignment="1" applyProtection="1">
      <alignment horizontal="center" vertical="center"/>
      <protection/>
    </xf>
    <xf numFmtId="49" fontId="7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76" fillId="0" borderId="0" xfId="1341" applyFont="1" applyProtection="1">
      <alignment/>
      <protection/>
    </xf>
    <xf numFmtId="0" fontId="14" fillId="30" borderId="0" xfId="1049" applyFont="1" applyFill="1" applyBorder="1" applyAlignment="1" applyProtection="1">
      <alignment horizontal="center" vertical="center" wrapText="1"/>
      <protection/>
    </xf>
    <xf numFmtId="0" fontId="14" fillId="30" borderId="64" xfId="1049" applyFont="1" applyFill="1" applyBorder="1" applyAlignment="1" applyProtection="1">
      <alignment horizontal="center" vertical="center" wrapText="1"/>
      <protection/>
    </xf>
    <xf numFmtId="0" fontId="14" fillId="32" borderId="51" xfId="1049" applyFont="1" applyFill="1" applyBorder="1" applyAlignment="1" applyProtection="1">
      <alignment horizontal="center" vertical="center" wrapText="1"/>
      <protection locked="0"/>
    </xf>
    <xf numFmtId="0" fontId="21" fillId="10" borderId="0" xfId="1342" applyFont="1" applyFill="1" applyAlignment="1" applyProtection="1">
      <alignment horizontal="center" vertical="center" wrapText="1"/>
      <protection/>
    </xf>
    <xf numFmtId="0" fontId="14" fillId="0" borderId="0" xfId="1049" applyFont="1" applyFill="1" applyBorder="1" applyAlignment="1" applyProtection="1">
      <alignment horizontal="center" vertical="center" wrapText="1"/>
      <protection/>
    </xf>
    <xf numFmtId="0" fontId="56" fillId="0" borderId="0" xfId="1030" applyFont="1" applyFill="1" applyBorder="1" applyAlignment="1" applyProtection="1">
      <alignment horizontal="center" vertical="center"/>
      <protection/>
    </xf>
    <xf numFmtId="4" fontId="0" fillId="22" borderId="47" xfId="1146" applyFont="1" applyFill="1" applyBorder="1" applyAlignment="1" applyProtection="1">
      <alignment horizontal="right" vertical="center" wrapText="1"/>
      <protection locked="0"/>
    </xf>
    <xf numFmtId="4" fontId="0" fillId="22" borderId="10" xfId="1146" applyFont="1" applyFill="1" applyBorder="1" applyAlignment="1" applyProtection="1">
      <alignment horizontal="right" vertical="center" wrapText="1"/>
      <protection locked="0"/>
    </xf>
    <xf numFmtId="4" fontId="0" fillId="22" borderId="25" xfId="1146" applyFont="1" applyFill="1" applyBorder="1" applyAlignment="1" applyProtection="1">
      <alignment horizontal="right" vertical="center" wrapText="1"/>
      <protection locked="0"/>
    </xf>
    <xf numFmtId="49" fontId="0" fillId="30" borderId="19" xfId="1338" applyFont="1" applyFill="1" applyBorder="1" applyAlignment="1" applyProtection="1">
      <alignment horizontal="right" vertical="center"/>
      <protection/>
    </xf>
    <xf numFmtId="49" fontId="0" fillId="30" borderId="0" xfId="1338" applyFont="1" applyFill="1" applyBorder="1" applyAlignment="1" applyProtection="1">
      <alignment horizontal="right" vertical="center"/>
      <protection/>
    </xf>
    <xf numFmtId="49" fontId="56" fillId="22" borderId="45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1338" applyFont="1" applyFill="1" applyBorder="1" applyAlignment="1" applyProtection="1">
      <alignment horizontal="left" vertical="center" wrapText="1"/>
      <protection locked="0"/>
    </xf>
    <xf numFmtId="0" fontId="4" fillId="0" borderId="0" xfId="1342" applyBorder="1" applyAlignment="1">
      <alignment horizontal="center"/>
      <protection/>
    </xf>
    <xf numFmtId="0" fontId="22" fillId="0" borderId="18" xfId="1342" applyFont="1" applyBorder="1" applyAlignment="1">
      <alignment horizontal="right"/>
      <protection/>
    </xf>
    <xf numFmtId="0" fontId="22" fillId="0" borderId="23" xfId="1342" applyFont="1" applyBorder="1" applyAlignment="1">
      <alignment horizontal="right"/>
      <protection/>
    </xf>
    <xf numFmtId="0" fontId="14" fillId="30" borderId="0" xfId="1342" applyFont="1" applyFill="1" applyBorder="1" applyAlignment="1">
      <alignment horizontal="right" vertical="center"/>
      <protection/>
    </xf>
    <xf numFmtId="0" fontId="14" fillId="30" borderId="15" xfId="1342" applyFont="1" applyFill="1" applyBorder="1" applyAlignment="1">
      <alignment horizontal="right" vertical="center"/>
      <protection/>
    </xf>
    <xf numFmtId="49" fontId="56" fillId="22" borderId="14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14" xfId="1338" applyFont="1" applyFill="1" applyBorder="1" applyAlignment="1" applyProtection="1">
      <alignment horizontal="left" vertical="center" wrapText="1"/>
      <protection locked="0"/>
    </xf>
    <xf numFmtId="49" fontId="0" fillId="22" borderId="45" xfId="1338" applyFont="1" applyFill="1" applyBorder="1" applyAlignment="1" applyProtection="1">
      <alignment horizontal="left" vertical="center" wrapText="1"/>
      <protection locked="0"/>
    </xf>
    <xf numFmtId="0" fontId="4" fillId="0" borderId="33" xfId="1342" applyBorder="1" applyAlignment="1">
      <alignment horizontal="center"/>
      <protection/>
    </xf>
    <xf numFmtId="49" fontId="14" fillId="0" borderId="19" xfId="1338" applyFont="1" applyBorder="1" applyAlignment="1" applyProtection="1">
      <alignment horizontal="left" vertical="center" indent="2"/>
      <protection/>
    </xf>
    <xf numFmtId="49" fontId="14" fillId="0" borderId="0" xfId="1338" applyFont="1" applyBorder="1" applyAlignment="1" applyProtection="1">
      <alignment horizontal="left" vertical="center" indent="2"/>
      <protection/>
    </xf>
    <xf numFmtId="49" fontId="0" fillId="22" borderId="45" xfId="133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1338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1342" applyBorder="1" applyAlignment="1">
      <alignment horizontal="center"/>
      <protection/>
    </xf>
    <xf numFmtId="0" fontId="4" fillId="0" borderId="21" xfId="1342" applyBorder="1" applyAlignment="1">
      <alignment horizontal="center"/>
      <protection/>
    </xf>
    <xf numFmtId="49" fontId="14" fillId="0" borderId="17" xfId="1338" applyFont="1" applyBorder="1" applyAlignment="1" applyProtection="1">
      <alignment horizontal="left" vertical="center" indent="2"/>
      <protection/>
    </xf>
    <xf numFmtId="49" fontId="14" fillId="0" borderId="18" xfId="1338" applyFont="1" applyBorder="1" applyAlignment="1" applyProtection="1">
      <alignment horizontal="left" vertical="center" indent="2"/>
      <protection/>
    </xf>
    <xf numFmtId="0" fontId="4" fillId="0" borderId="22" xfId="1342" applyBorder="1" applyAlignment="1">
      <alignment horizontal="center"/>
      <protection/>
    </xf>
    <xf numFmtId="49" fontId="14" fillId="4" borderId="64" xfId="1337" applyFont="1" applyFill="1" applyBorder="1" applyAlignment="1" applyProtection="1">
      <alignment horizontal="center" vertical="center"/>
      <protection/>
    </xf>
    <xf numFmtId="49" fontId="14" fillId="4" borderId="65" xfId="1337" applyFont="1" applyFill="1" applyBorder="1" applyAlignment="1" applyProtection="1">
      <alignment horizontal="center" vertical="center"/>
      <protection/>
    </xf>
    <xf numFmtId="49" fontId="14" fillId="4" borderId="66" xfId="1337" applyFont="1" applyFill="1" applyBorder="1" applyAlignment="1" applyProtection="1">
      <alignment horizontal="center" vertical="center"/>
      <protection/>
    </xf>
    <xf numFmtId="0" fontId="21" fillId="32" borderId="67" xfId="1342" applyFont="1" applyFill="1" applyBorder="1" applyAlignment="1" applyProtection="1">
      <alignment horizontal="center" vertical="center" wrapText="1"/>
      <protection locked="0"/>
    </xf>
    <xf numFmtId="0" fontId="21" fillId="32" borderId="68" xfId="1342" applyFont="1" applyFill="1" applyBorder="1" applyAlignment="1" applyProtection="1">
      <alignment horizontal="center" vertical="center" wrapText="1"/>
      <protection locked="0"/>
    </xf>
    <xf numFmtId="0" fontId="22" fillId="0" borderId="59" xfId="1342" applyFont="1" applyFill="1" applyBorder="1" applyAlignment="1" applyProtection="1">
      <alignment horizontal="center" vertical="center" wrapText="1"/>
      <protection/>
    </xf>
    <xf numFmtId="0" fontId="44" fillId="0" borderId="0" xfId="1342" applyFont="1" applyFill="1" applyBorder="1" applyAlignment="1" applyProtection="1">
      <alignment horizontal="center" vertical="center" wrapText="1"/>
      <protection/>
    </xf>
    <xf numFmtId="0" fontId="21" fillId="30" borderId="64" xfId="1342" applyFont="1" applyFill="1" applyBorder="1" applyAlignment="1" applyProtection="1">
      <alignment horizontal="center" vertical="center" wrapText="1"/>
      <protection/>
    </xf>
    <xf numFmtId="0" fontId="21" fillId="30" borderId="69" xfId="1342" applyFont="1" applyFill="1" applyBorder="1" applyAlignment="1" applyProtection="1">
      <alignment horizontal="center" vertical="center" wrapText="1"/>
      <protection/>
    </xf>
    <xf numFmtId="0" fontId="21" fillId="0" borderId="10" xfId="1344" applyFont="1" applyFill="1" applyBorder="1" applyAlignment="1" applyProtection="1">
      <alignment horizontal="center" vertical="center" wrapText="1"/>
      <protection/>
    </xf>
    <xf numFmtId="0" fontId="21" fillId="22" borderId="26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27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10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25" xfId="1344" applyNumberFormat="1" applyFont="1" applyFill="1" applyBorder="1" applyAlignment="1" applyProtection="1">
      <alignment horizontal="center" vertical="center" wrapText="1"/>
      <protection locked="0"/>
    </xf>
    <xf numFmtId="0" fontId="21" fillId="32" borderId="70" xfId="1342" applyFont="1" applyFill="1" applyBorder="1" applyAlignment="1" applyProtection="1">
      <alignment horizontal="center" vertical="center" wrapText="1"/>
      <protection locked="0"/>
    </xf>
    <xf numFmtId="0" fontId="21" fillId="32" borderId="71" xfId="1342" applyFont="1" applyFill="1" applyBorder="1" applyAlignment="1" applyProtection="1">
      <alignment horizontal="center" vertical="center" wrapText="1"/>
      <protection locked="0"/>
    </xf>
    <xf numFmtId="0" fontId="21" fillId="32" borderId="72" xfId="1342" applyFont="1" applyFill="1" applyBorder="1" applyAlignment="1" applyProtection="1">
      <alignment horizontal="center" vertical="center" wrapText="1"/>
      <protection locked="0"/>
    </xf>
    <xf numFmtId="0" fontId="21" fillId="32" borderId="66" xfId="1342" applyFont="1" applyFill="1" applyBorder="1" applyAlignment="1" applyProtection="1">
      <alignment horizontal="center" vertical="center" wrapText="1"/>
      <protection locked="0"/>
    </xf>
    <xf numFmtId="0" fontId="21" fillId="32" borderId="52" xfId="1342" applyFont="1" applyFill="1" applyBorder="1" applyAlignment="1" applyProtection="1">
      <alignment horizontal="center" vertical="center" wrapText="1"/>
      <protection locked="0"/>
    </xf>
    <xf numFmtId="0" fontId="21" fillId="32" borderId="53" xfId="1342" applyFont="1" applyFill="1" applyBorder="1" applyAlignment="1" applyProtection="1">
      <alignment horizontal="center" vertical="center" wrapText="1"/>
      <protection locked="0"/>
    </xf>
    <xf numFmtId="0" fontId="21" fillId="32" borderId="55" xfId="1342" applyFont="1" applyFill="1" applyBorder="1" applyAlignment="1" applyProtection="1">
      <alignment horizontal="center" vertical="center" wrapText="1"/>
      <protection locked="0"/>
    </xf>
    <xf numFmtId="0" fontId="22" fillId="0" borderId="28" xfId="1342" applyFont="1" applyFill="1" applyBorder="1" applyAlignment="1" applyProtection="1">
      <alignment horizontal="center" vertical="center" wrapText="1"/>
      <protection/>
    </xf>
    <xf numFmtId="0" fontId="0" fillId="30" borderId="0" xfId="1342" applyFont="1" applyFill="1" applyBorder="1" applyAlignment="1" applyProtection="1">
      <alignment horizontal="center" vertical="top" wrapText="1"/>
      <protection/>
    </xf>
    <xf numFmtId="0" fontId="0" fillId="30" borderId="73" xfId="1342" applyFont="1" applyFill="1" applyBorder="1" applyAlignment="1" applyProtection="1">
      <alignment horizontal="center" vertical="center" wrapText="1"/>
      <protection/>
    </xf>
    <xf numFmtId="0" fontId="0" fillId="30" borderId="33" xfId="1342" applyFont="1" applyFill="1" applyBorder="1" applyAlignment="1" applyProtection="1">
      <alignment horizontal="center" vertical="center" wrapText="1"/>
      <protection/>
    </xf>
    <xf numFmtId="0" fontId="0" fillId="30" borderId="74" xfId="1342" applyFont="1" applyFill="1" applyBorder="1" applyAlignment="1" applyProtection="1">
      <alignment horizontal="center" vertical="center" wrapText="1"/>
      <protection/>
    </xf>
    <xf numFmtId="0" fontId="0" fillId="30" borderId="0" xfId="1342" applyFont="1" applyFill="1" applyBorder="1" applyAlignment="1" applyProtection="1">
      <alignment horizontal="center" vertical="center" wrapText="1"/>
      <protection/>
    </xf>
    <xf numFmtId="0" fontId="0" fillId="22" borderId="75" xfId="1344" applyNumberFormat="1" applyFont="1" applyFill="1" applyBorder="1" applyAlignment="1" applyProtection="1">
      <alignment horizontal="center" vertical="center" wrapText="1"/>
      <protection locked="0"/>
    </xf>
    <xf numFmtId="0" fontId="0" fillId="22" borderId="76" xfId="1344" applyNumberFormat="1" applyFont="1" applyFill="1" applyBorder="1" applyAlignment="1" applyProtection="1">
      <alignment horizontal="center" vertical="center" wrapText="1"/>
      <protection locked="0"/>
    </xf>
    <xf numFmtId="0" fontId="0" fillId="22" borderId="77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78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35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79" xfId="1344" applyNumberFormat="1" applyFont="1" applyFill="1" applyBorder="1" applyAlignment="1" applyProtection="1">
      <alignment horizontal="center" vertical="center" wrapText="1"/>
      <protection locked="0"/>
    </xf>
    <xf numFmtId="0" fontId="41" fillId="30" borderId="18" xfId="1342" applyFont="1" applyFill="1" applyBorder="1" applyAlignment="1" applyProtection="1">
      <alignment horizontal="right" vertical="center" wrapText="1"/>
      <protection/>
    </xf>
    <xf numFmtId="0" fontId="41" fillId="30" borderId="23" xfId="1342" applyFont="1" applyFill="1" applyBorder="1" applyAlignment="1" applyProtection="1">
      <alignment horizontal="right" vertical="center" wrapText="1"/>
      <protection/>
    </xf>
    <xf numFmtId="0" fontId="23" fillId="0" borderId="64" xfId="1342" applyFont="1" applyFill="1" applyBorder="1" applyAlignment="1" applyProtection="1">
      <alignment horizontal="center" vertical="center" wrapText="1"/>
      <protection/>
    </xf>
    <xf numFmtId="0" fontId="23" fillId="0" borderId="65" xfId="1342" applyFont="1" applyFill="1" applyBorder="1" applyAlignment="1" applyProtection="1">
      <alignment horizontal="center" vertical="center" wrapText="1"/>
      <protection/>
    </xf>
    <xf numFmtId="0" fontId="23" fillId="0" borderId="66" xfId="1342" applyFont="1" applyFill="1" applyBorder="1" applyAlignment="1" applyProtection="1">
      <alignment horizontal="center" vertical="center" wrapText="1"/>
      <protection/>
    </xf>
    <xf numFmtId="0" fontId="23" fillId="3" borderId="80" xfId="1342" applyFont="1" applyFill="1" applyBorder="1" applyAlignment="1" applyProtection="1">
      <alignment horizontal="center" vertical="center" wrapText="1"/>
      <protection/>
    </xf>
    <xf numFmtId="0" fontId="23" fillId="3" borderId="40" xfId="1342" applyFont="1" applyFill="1" applyBorder="1" applyAlignment="1" applyProtection="1">
      <alignment horizontal="center" vertical="center" wrapText="1"/>
      <protection/>
    </xf>
    <xf numFmtId="0" fontId="23" fillId="3" borderId="39" xfId="1342" applyFont="1" applyFill="1" applyBorder="1" applyAlignment="1" applyProtection="1">
      <alignment horizontal="center" vertical="center" wrapText="1"/>
      <protection/>
    </xf>
    <xf numFmtId="0" fontId="22" fillId="0" borderId="15" xfId="1342" applyFont="1" applyFill="1" applyBorder="1" applyAlignment="1" applyProtection="1">
      <alignment horizontal="center" vertical="center" wrapText="1"/>
      <protection/>
    </xf>
    <xf numFmtId="0" fontId="22" fillId="0" borderId="24" xfId="1342" applyFont="1" applyFill="1" applyBorder="1" applyAlignment="1" applyProtection="1">
      <alignment horizontal="center" vertical="center" wrapText="1"/>
      <protection/>
    </xf>
    <xf numFmtId="0" fontId="22" fillId="0" borderId="19" xfId="1342" applyFont="1" applyFill="1" applyBorder="1" applyAlignment="1" applyProtection="1">
      <alignment horizontal="center" vertical="center" wrapText="1"/>
      <protection/>
    </xf>
    <xf numFmtId="0" fontId="22" fillId="0" borderId="70" xfId="1342" applyFont="1" applyFill="1" applyBorder="1" applyAlignment="1" applyProtection="1">
      <alignment horizontal="center" vertical="center" wrapText="1"/>
      <protection/>
    </xf>
    <xf numFmtId="0" fontId="21" fillId="22" borderId="81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82" xfId="1344" applyNumberFormat="1" applyFont="1" applyFill="1" applyBorder="1" applyAlignment="1" applyProtection="1">
      <alignment horizontal="center" vertical="center" wrapText="1"/>
      <protection locked="0"/>
    </xf>
    <xf numFmtId="0" fontId="21" fillId="22" borderId="83" xfId="1344" applyNumberFormat="1" applyFont="1" applyFill="1" applyBorder="1" applyAlignment="1" applyProtection="1">
      <alignment horizontal="center" vertical="center" wrapText="1"/>
      <protection locked="0"/>
    </xf>
    <xf numFmtId="0" fontId="41" fillId="4" borderId="64" xfId="1342" applyFont="1" applyFill="1" applyBorder="1" applyAlignment="1" applyProtection="1">
      <alignment horizontal="center" vertical="center" wrapText="1"/>
      <protection/>
    </xf>
    <xf numFmtId="0" fontId="41" fillId="4" borderId="65" xfId="1342" applyFont="1" applyFill="1" applyBorder="1" applyAlignment="1" applyProtection="1">
      <alignment horizontal="center" vertical="center" wrapText="1"/>
      <protection/>
    </xf>
    <xf numFmtId="0" fontId="41" fillId="4" borderId="66" xfId="1342" applyFont="1" applyFill="1" applyBorder="1" applyAlignment="1" applyProtection="1">
      <alignment horizontal="center" vertical="center" wrapText="1"/>
      <protection/>
    </xf>
    <xf numFmtId="0" fontId="21" fillId="3" borderId="53" xfId="1342" applyFont="1" applyFill="1" applyBorder="1" applyAlignment="1" applyProtection="1">
      <alignment horizontal="center" vertical="center" wrapText="1"/>
      <protection/>
    </xf>
    <xf numFmtId="0" fontId="22" fillId="0" borderId="84" xfId="1342" applyFont="1" applyFill="1" applyBorder="1" applyAlignment="1" applyProtection="1">
      <alignment horizontal="center" vertical="center" wrapText="1"/>
      <protection/>
    </xf>
    <xf numFmtId="0" fontId="22" fillId="0" borderId="85" xfId="1342" applyFont="1" applyFill="1" applyBorder="1" applyAlignment="1" applyProtection="1">
      <alignment horizontal="center" vertical="center" wrapText="1"/>
      <protection/>
    </xf>
    <xf numFmtId="0" fontId="22" fillId="0" borderId="86" xfId="1342" applyFont="1" applyFill="1" applyBorder="1" applyAlignment="1" applyProtection="1">
      <alignment horizontal="center" vertical="center" wrapText="1"/>
      <protection/>
    </xf>
    <xf numFmtId="0" fontId="21" fillId="0" borderId="26" xfId="1344" applyFont="1" applyFill="1" applyBorder="1" applyAlignment="1" applyProtection="1">
      <alignment horizontal="center" vertical="center" wrapText="1"/>
      <protection/>
    </xf>
    <xf numFmtId="0" fontId="0" fillId="22" borderId="10" xfId="1344" applyNumberFormat="1" applyFont="1" applyFill="1" applyBorder="1" applyAlignment="1" applyProtection="1">
      <alignment horizontal="center" vertical="center" wrapText="1"/>
      <protection locked="0"/>
    </xf>
    <xf numFmtId="0" fontId="0" fillId="22" borderId="25" xfId="1344" applyNumberFormat="1" applyFont="1" applyFill="1" applyBorder="1" applyAlignment="1" applyProtection="1">
      <alignment horizontal="center" vertical="center" wrapText="1"/>
      <protection locked="0"/>
    </xf>
    <xf numFmtId="4" fontId="0" fillId="22" borderId="49" xfId="1146" applyFont="1" applyFill="1" applyBorder="1" applyAlignment="1" applyProtection="1">
      <alignment horizontal="right" vertical="center" wrapText="1"/>
      <protection locked="0"/>
    </xf>
    <xf numFmtId="4" fontId="0" fillId="22" borderId="53" xfId="1146" applyFont="1" applyFill="1" applyBorder="1" applyAlignment="1" applyProtection="1">
      <alignment horizontal="right" vertical="center" wrapText="1"/>
      <protection locked="0"/>
    </xf>
    <xf numFmtId="4" fontId="0" fillId="22" borderId="87" xfId="1146" applyFont="1" applyFill="1" applyBorder="1" applyAlignment="1" applyProtection="1">
      <alignment horizontal="right" vertical="center" wrapText="1"/>
      <protection locked="0"/>
    </xf>
    <xf numFmtId="0" fontId="56" fillId="33" borderId="67" xfId="1033" applyFont="1" applyFill="1" applyBorder="1" applyAlignment="1" applyProtection="1">
      <alignment horizontal="center" vertical="center" wrapText="1"/>
      <protection/>
    </xf>
    <xf numFmtId="0" fontId="56" fillId="33" borderId="40" xfId="1033" applyFont="1" applyFill="1" applyBorder="1" applyAlignment="1" applyProtection="1">
      <alignment horizontal="center" vertical="center" wrapText="1"/>
      <protection/>
    </xf>
    <xf numFmtId="4" fontId="0" fillId="3" borderId="49" xfId="1146" applyFont="1" applyFill="1" applyBorder="1" applyAlignment="1" applyProtection="1">
      <alignment horizontal="right" vertical="center" wrapText="1"/>
      <protection/>
    </xf>
    <xf numFmtId="4" fontId="0" fillId="3" borderId="53" xfId="1146" applyFont="1" applyFill="1" applyBorder="1" applyAlignment="1" applyProtection="1">
      <alignment horizontal="right" vertical="center" wrapText="1"/>
      <protection/>
    </xf>
    <xf numFmtId="0" fontId="21" fillId="32" borderId="14" xfId="1342" applyFont="1" applyFill="1" applyBorder="1" applyAlignment="1" applyProtection="1">
      <alignment horizontal="center" vertical="center" wrapText="1"/>
      <protection locked="0"/>
    </xf>
    <xf numFmtId="0" fontId="56" fillId="33" borderId="45" xfId="1033" applyFont="1" applyFill="1" applyBorder="1" applyAlignment="1" applyProtection="1">
      <alignment horizontal="center" vertical="center" wrapText="1"/>
      <protection/>
    </xf>
    <xf numFmtId="0" fontId="56" fillId="33" borderId="35" xfId="1033" applyFont="1" applyFill="1" applyBorder="1" applyAlignment="1" applyProtection="1">
      <alignment horizontal="center" vertical="center" wrapText="1"/>
      <protection/>
    </xf>
    <xf numFmtId="0" fontId="56" fillId="33" borderId="22" xfId="1033" applyFont="1" applyFill="1" applyBorder="1" applyAlignment="1" applyProtection="1">
      <alignment horizontal="center" vertical="center" wrapText="1"/>
      <protection/>
    </xf>
    <xf numFmtId="4" fontId="0" fillId="32" borderId="61" xfId="1146" applyFont="1" applyFill="1" applyBorder="1" applyAlignment="1" applyProtection="1">
      <alignment horizontal="center" vertical="center" wrapText="1"/>
      <protection locked="0"/>
    </xf>
    <xf numFmtId="4" fontId="0" fillId="32" borderId="88" xfId="1146" applyFont="1" applyFill="1" applyBorder="1" applyAlignment="1" applyProtection="1">
      <alignment horizontal="center" vertical="center" wrapText="1"/>
      <protection locked="0"/>
    </xf>
    <xf numFmtId="4" fontId="0" fillId="22" borderId="24" xfId="1146" applyFont="1" applyFill="1" applyBorder="1" applyAlignment="1" applyProtection="1">
      <alignment horizontal="right" vertical="center" wrapText="1"/>
      <protection locked="0"/>
    </xf>
    <xf numFmtId="4" fontId="0" fillId="22" borderId="19" xfId="1146" applyFont="1" applyFill="1" applyBorder="1" applyAlignment="1" applyProtection="1">
      <alignment horizontal="right" vertical="center" wrapText="1"/>
      <protection locked="0"/>
    </xf>
    <xf numFmtId="4" fontId="0" fillId="32" borderId="24" xfId="1146" applyFont="1" applyFill="1" applyBorder="1" applyAlignment="1" applyProtection="1">
      <alignment horizontal="center" vertical="center" wrapText="1"/>
      <protection locked="0"/>
    </xf>
    <xf numFmtId="4" fontId="0" fillId="3" borderId="24" xfId="1146" applyFont="1" applyFill="1" applyBorder="1" applyAlignment="1" applyProtection="1">
      <alignment horizontal="right" vertical="center" wrapText="1"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0" fillId="4" borderId="89" xfId="1049" applyFont="1" applyFill="1" applyBorder="1" applyAlignment="1" applyProtection="1">
      <alignment horizontal="center" vertical="center" wrapText="1"/>
      <protection/>
    </xf>
    <xf numFmtId="0" fontId="0" fillId="4" borderId="0" xfId="1049" applyFont="1" applyFill="1" applyBorder="1" applyAlignment="1" applyProtection="1">
      <alignment horizontal="center" vertical="center" wrapText="1"/>
      <protection/>
    </xf>
    <xf numFmtId="0" fontId="0" fillId="4" borderId="90" xfId="1049" applyFont="1" applyFill="1" applyBorder="1" applyAlignment="1" applyProtection="1">
      <alignment horizontal="center" vertical="center" wrapText="1"/>
      <protection/>
    </xf>
    <xf numFmtId="0" fontId="14" fillId="4" borderId="91" xfId="1049" applyFont="1" applyFill="1" applyBorder="1" applyAlignment="1" applyProtection="1">
      <alignment horizontal="center" vertical="center" wrapText="1"/>
      <protection/>
    </xf>
    <xf numFmtId="0" fontId="14" fillId="4" borderId="92" xfId="1049" applyFont="1" applyFill="1" applyBorder="1" applyAlignment="1" applyProtection="1">
      <alignment horizontal="center" vertical="center" wrapText="1"/>
      <protection/>
    </xf>
    <xf numFmtId="0" fontId="14" fillId="4" borderId="93" xfId="1049" applyFont="1" applyFill="1" applyBorder="1" applyAlignment="1" applyProtection="1">
      <alignment horizontal="center" vertical="center" wrapText="1"/>
      <protection/>
    </xf>
    <xf numFmtId="0" fontId="0" fillId="4" borderId="80" xfId="1049" applyFont="1" applyFill="1" applyBorder="1" applyAlignment="1" applyProtection="1">
      <alignment horizontal="center" vertical="center" wrapText="1"/>
      <protection/>
    </xf>
    <xf numFmtId="0" fontId="0" fillId="4" borderId="40" xfId="1049" applyFont="1" applyFill="1" applyBorder="1" applyAlignment="1" applyProtection="1">
      <alignment horizontal="center" vertical="center" wrapText="1"/>
      <protection/>
    </xf>
    <xf numFmtId="0" fontId="0" fillId="4" borderId="39" xfId="1049" applyFont="1" applyFill="1" applyBorder="1" applyAlignment="1" applyProtection="1">
      <alignment horizontal="center" vertical="center" wrapText="1"/>
      <protection/>
    </xf>
    <xf numFmtId="0" fontId="14" fillId="0" borderId="26" xfId="1144" applyFont="1" applyFill="1" applyBorder="1" applyAlignment="1" applyProtection="1">
      <alignment horizontal="center" vertical="center" wrapText="1"/>
      <protection/>
    </xf>
    <xf numFmtId="0" fontId="14" fillId="0" borderId="25" xfId="1144" applyFont="1" applyFill="1" applyBorder="1" applyAlignment="1" applyProtection="1">
      <alignment horizontal="center" vertical="center" wrapText="1"/>
      <protection/>
    </xf>
    <xf numFmtId="0" fontId="14" fillId="4" borderId="64" xfId="1049" applyFont="1" applyFill="1" applyBorder="1" applyAlignment="1" applyProtection="1">
      <alignment horizontal="center" vertical="center" wrapText="1"/>
      <protection/>
    </xf>
    <xf numFmtId="0" fontId="14" fillId="4" borderId="65" xfId="1049" applyFont="1" applyFill="1" applyBorder="1" applyAlignment="1" applyProtection="1">
      <alignment horizontal="center" vertical="center" wrapText="1"/>
      <protection/>
    </xf>
    <xf numFmtId="0" fontId="14" fillId="4" borderId="66" xfId="1049" applyFont="1" applyFill="1" applyBorder="1" applyAlignment="1" applyProtection="1">
      <alignment horizontal="center" vertical="center" wrapText="1"/>
      <protection/>
    </xf>
    <xf numFmtId="0" fontId="42" fillId="4" borderId="64" xfId="1343" applyFont="1" applyFill="1" applyBorder="1" applyAlignment="1" applyProtection="1">
      <alignment horizontal="center" vertical="center" wrapText="1"/>
      <protection/>
    </xf>
    <xf numFmtId="0" fontId="42" fillId="4" borderId="65" xfId="1343" applyFont="1" applyFill="1" applyBorder="1" applyAlignment="1" applyProtection="1">
      <alignment horizontal="center" vertical="center" wrapText="1"/>
      <protection/>
    </xf>
    <xf numFmtId="0" fontId="42" fillId="4" borderId="66" xfId="1343" applyFont="1" applyFill="1" applyBorder="1" applyAlignment="1" applyProtection="1">
      <alignment horizontal="center" vertical="center" wrapText="1"/>
      <protection/>
    </xf>
    <xf numFmtId="0" fontId="21" fillId="22" borderId="94" xfId="1343" applyFont="1" applyFill="1" applyBorder="1" applyAlignment="1" applyProtection="1">
      <alignment horizontal="center" vertical="center" wrapText="1"/>
      <protection locked="0"/>
    </xf>
    <xf numFmtId="0" fontId="21" fillId="22" borderId="14" xfId="1343" applyFont="1" applyFill="1" applyBorder="1" applyAlignment="1" applyProtection="1">
      <alignment horizontal="center" vertical="center" wrapText="1"/>
      <protection locked="0"/>
    </xf>
    <xf numFmtId="0" fontId="21" fillId="22" borderId="95" xfId="1343" applyFont="1" applyFill="1" applyBorder="1" applyAlignment="1" applyProtection="1">
      <alignment horizontal="center" vertical="center" wrapText="1"/>
      <protection locked="0"/>
    </xf>
    <xf numFmtId="0" fontId="21" fillId="22" borderId="96" xfId="1343" applyFont="1" applyFill="1" applyBorder="1" applyAlignment="1" applyProtection="1">
      <alignment horizontal="center" vertical="center" wrapText="1"/>
      <protection locked="0"/>
    </xf>
    <xf numFmtId="0" fontId="21" fillId="22" borderId="97" xfId="1343" applyFont="1" applyFill="1" applyBorder="1" applyAlignment="1" applyProtection="1">
      <alignment horizontal="center" vertical="center" wrapText="1"/>
      <protection locked="0"/>
    </xf>
    <xf numFmtId="0" fontId="21" fillId="22" borderId="98" xfId="1343" applyFont="1" applyFill="1" applyBorder="1" applyAlignment="1" applyProtection="1">
      <alignment horizontal="center" vertical="center" wrapText="1"/>
      <protection locked="0"/>
    </xf>
    <xf numFmtId="0" fontId="21" fillId="22" borderId="16" xfId="1343" applyFont="1" applyFill="1" applyBorder="1" applyAlignment="1" applyProtection="1">
      <alignment horizontal="center" vertical="center" wrapText="1"/>
      <protection locked="0"/>
    </xf>
    <xf numFmtId="0" fontId="21" fillId="22" borderId="99" xfId="1343" applyFont="1" applyFill="1" applyBorder="1" applyAlignment="1" applyProtection="1">
      <alignment horizontal="center" vertical="center" wrapText="1"/>
      <protection locked="0"/>
    </xf>
    <xf numFmtId="0" fontId="21" fillId="22" borderId="100" xfId="1343" applyFont="1" applyFill="1" applyBorder="1" applyAlignment="1" applyProtection="1">
      <alignment horizontal="center" vertical="center" wrapText="1"/>
      <protection locked="0"/>
    </xf>
    <xf numFmtId="49" fontId="14" fillId="4" borderId="64" xfId="0" applyFont="1" applyFill="1" applyBorder="1" applyAlignment="1" applyProtection="1">
      <alignment horizontal="center" vertical="center"/>
      <protection/>
    </xf>
    <xf numFmtId="49" fontId="14" fillId="4" borderId="65" xfId="0" applyFont="1" applyFill="1" applyBorder="1" applyAlignment="1" applyProtection="1">
      <alignment horizontal="center" vertical="center"/>
      <protection/>
    </xf>
    <xf numFmtId="49" fontId="14" fillId="4" borderId="66" xfId="0" applyFont="1" applyFill="1" applyBorder="1" applyAlignment="1" applyProtection="1">
      <alignment horizontal="center" vertical="center"/>
      <protection/>
    </xf>
    <xf numFmtId="4" fontId="0" fillId="0" borderId="101" xfId="1146" applyFont="1" applyFill="1" applyBorder="1" applyAlignment="1" applyProtection="1">
      <alignment horizontal="right" vertical="center" wrapText="1"/>
      <protection/>
    </xf>
    <xf numFmtId="4" fontId="0" fillId="0" borderId="102" xfId="1146" applyFont="1" applyFill="1" applyBorder="1" applyAlignment="1" applyProtection="1">
      <alignment horizontal="right" vertical="center" wrapText="1"/>
      <protection/>
    </xf>
    <xf numFmtId="0" fontId="56" fillId="33" borderId="103" xfId="1033" applyFont="1" applyFill="1" applyBorder="1" applyAlignment="1" applyProtection="1">
      <alignment horizontal="center" vertical="center" wrapText="1"/>
      <protection/>
    </xf>
    <xf numFmtId="0" fontId="56" fillId="33" borderId="38" xfId="1033" applyFont="1" applyFill="1" applyBorder="1" applyAlignment="1" applyProtection="1">
      <alignment horizontal="center" vertical="center" wrapText="1"/>
      <protection/>
    </xf>
    <xf numFmtId="4" fontId="0" fillId="3" borderId="61" xfId="1146" applyFont="1" applyFill="1" applyBorder="1" applyAlignment="1" applyProtection="1">
      <alignment horizontal="right" vertical="center" wrapText="1"/>
      <protection/>
    </xf>
    <xf numFmtId="4" fontId="0" fillId="3" borderId="88" xfId="1146" applyFont="1" applyFill="1" applyBorder="1" applyAlignment="1" applyProtection="1">
      <alignment horizontal="right" vertical="center" wrapText="1"/>
      <protection/>
    </xf>
    <xf numFmtId="4" fontId="0" fillId="0" borderId="61" xfId="1146" applyFont="1" applyFill="1" applyBorder="1" applyAlignment="1" applyProtection="1">
      <alignment horizontal="right" vertical="center" wrapText="1"/>
      <protection/>
    </xf>
    <xf numFmtId="4" fontId="0" fillId="0" borderId="88" xfId="1146" applyFont="1" applyFill="1" applyBorder="1" applyAlignment="1" applyProtection="1">
      <alignment horizontal="right" vertical="center" wrapText="1"/>
      <protection/>
    </xf>
    <xf numFmtId="4" fontId="0" fillId="0" borderId="49" xfId="1146" applyFont="1" applyFill="1" applyBorder="1" applyAlignment="1" applyProtection="1">
      <alignment horizontal="right" vertical="center" wrapText="1"/>
      <protection/>
    </xf>
    <xf numFmtId="4" fontId="0" fillId="0" borderId="53" xfId="1146" applyFont="1" applyFill="1" applyBorder="1" applyAlignment="1" applyProtection="1">
      <alignment horizontal="right" vertical="center" wrapText="1"/>
      <protection/>
    </xf>
    <xf numFmtId="4" fontId="0" fillId="0" borderId="87" xfId="1146" applyFont="1" applyFill="1" applyBorder="1" applyAlignment="1" applyProtection="1">
      <alignment horizontal="right" vertical="center" wrapText="1"/>
      <protection/>
    </xf>
  </cellXfs>
  <cellStyles count="155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ARMRAZR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ARMRAZR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ARMRAZR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ARMRAZR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Гиперссылка_Мониторинг инвестиций" xfId="1033"/>
    <cellStyle name="ДАТА" xfId="1034"/>
    <cellStyle name="ДАТА 2" xfId="1035"/>
    <cellStyle name="ДАТА 3" xfId="1036"/>
    <cellStyle name="ДАТА 4" xfId="1037"/>
    <cellStyle name="ДАТА 5" xfId="1038"/>
    <cellStyle name="ДАТА 6" xfId="1039"/>
    <cellStyle name="ДАТА 7" xfId="1040"/>
    <cellStyle name="ДАТА 8" xfId="1041"/>
    <cellStyle name="ДАТА 9" xfId="1042"/>
    <cellStyle name="ДАТА_1" xfId="1043"/>
    <cellStyle name="Currency" xfId="1044"/>
    <cellStyle name="Currency [0]" xfId="1045"/>
    <cellStyle name="Денежный 2" xfId="1046"/>
    <cellStyle name="Денежный 2 2" xfId="1047"/>
    <cellStyle name="Денежный 2_OREP.KU.2011.MONTHLY.02(v0.1)" xfId="1048"/>
    <cellStyle name="Заголовок" xfId="1049"/>
    <cellStyle name="Заголовок 1" xfId="1050"/>
    <cellStyle name="Заголовок 1 2" xfId="1051"/>
    <cellStyle name="Заголовок 1 2 2" xfId="1052"/>
    <cellStyle name="Заголовок 1 2_46EE.2011(v1.0)" xfId="1053"/>
    <cellStyle name="Заголовок 1 3" xfId="1054"/>
    <cellStyle name="Заголовок 1 3 2" xfId="1055"/>
    <cellStyle name="Заголовок 1 3_46EE.2011(v1.0)" xfId="1056"/>
    <cellStyle name="Заголовок 1 4" xfId="1057"/>
    <cellStyle name="Заголовок 1 4 2" xfId="1058"/>
    <cellStyle name="Заголовок 1 4_46EE.2011(v1.0)" xfId="1059"/>
    <cellStyle name="Заголовок 1 5" xfId="1060"/>
    <cellStyle name="Заголовок 1 5 2" xfId="1061"/>
    <cellStyle name="Заголовок 1 5_46EE.2011(v1.0)" xfId="1062"/>
    <cellStyle name="Заголовок 1 6" xfId="1063"/>
    <cellStyle name="Заголовок 1 6 2" xfId="1064"/>
    <cellStyle name="Заголовок 1 6_46EE.2011(v1.0)" xfId="1065"/>
    <cellStyle name="Заголовок 1 7" xfId="1066"/>
    <cellStyle name="Заголовок 1 7 2" xfId="1067"/>
    <cellStyle name="Заголовок 1 7_46EE.2011(v1.0)" xfId="1068"/>
    <cellStyle name="Заголовок 1 8" xfId="1069"/>
    <cellStyle name="Заголовок 1 8 2" xfId="1070"/>
    <cellStyle name="Заголовок 1 8_46EE.2011(v1.0)" xfId="1071"/>
    <cellStyle name="Заголовок 1 9" xfId="1072"/>
    <cellStyle name="Заголовок 1 9 2" xfId="1073"/>
    <cellStyle name="Заголовок 1 9_46EE.2011(v1.0)" xfId="1074"/>
    <cellStyle name="Заголовок 2" xfId="1075"/>
    <cellStyle name="Заголовок 2 2" xfId="1076"/>
    <cellStyle name="Заголовок 2 2 2" xfId="1077"/>
    <cellStyle name="Заголовок 2 2_46EE.2011(v1.0)" xfId="1078"/>
    <cellStyle name="Заголовок 2 3" xfId="1079"/>
    <cellStyle name="Заголовок 2 3 2" xfId="1080"/>
    <cellStyle name="Заголовок 2 3_46EE.2011(v1.0)" xfId="1081"/>
    <cellStyle name="Заголовок 2 4" xfId="1082"/>
    <cellStyle name="Заголовок 2 4 2" xfId="1083"/>
    <cellStyle name="Заголовок 2 4_46EE.2011(v1.0)" xfId="1084"/>
    <cellStyle name="Заголовок 2 5" xfId="1085"/>
    <cellStyle name="Заголовок 2 5 2" xfId="1086"/>
    <cellStyle name="Заголовок 2 5_46EE.2011(v1.0)" xfId="1087"/>
    <cellStyle name="Заголовок 2 6" xfId="1088"/>
    <cellStyle name="Заголовок 2 6 2" xfId="1089"/>
    <cellStyle name="Заголовок 2 6_46EE.2011(v1.0)" xfId="1090"/>
    <cellStyle name="Заголовок 2 7" xfId="1091"/>
    <cellStyle name="Заголовок 2 7 2" xfId="1092"/>
    <cellStyle name="Заголовок 2 7_46EE.2011(v1.0)" xfId="1093"/>
    <cellStyle name="Заголовок 2 8" xfId="1094"/>
    <cellStyle name="Заголовок 2 8 2" xfId="1095"/>
    <cellStyle name="Заголовок 2 8_46EE.2011(v1.0)" xfId="1096"/>
    <cellStyle name="Заголовок 2 9" xfId="1097"/>
    <cellStyle name="Заголовок 2 9 2" xfId="1098"/>
    <cellStyle name="Заголовок 2 9_46EE.2011(v1.0)" xfId="1099"/>
    <cellStyle name="Заголовок 3" xfId="1100"/>
    <cellStyle name="Заголовок 3 2" xfId="1101"/>
    <cellStyle name="Заголовок 3 2 2" xfId="1102"/>
    <cellStyle name="Заголовок 3 2_46EE.2011(v1.0)" xfId="1103"/>
    <cellStyle name="Заголовок 3 3" xfId="1104"/>
    <cellStyle name="Заголовок 3 3 2" xfId="1105"/>
    <cellStyle name="Заголовок 3 3_46EE.2011(v1.0)" xfId="1106"/>
    <cellStyle name="Заголовок 3 4" xfId="1107"/>
    <cellStyle name="Заголовок 3 4 2" xfId="1108"/>
    <cellStyle name="Заголовок 3 4_46EE.2011(v1.0)" xfId="1109"/>
    <cellStyle name="Заголовок 3 5" xfId="1110"/>
    <cellStyle name="Заголовок 3 5 2" xfId="1111"/>
    <cellStyle name="Заголовок 3 5_46EE.2011(v1.0)" xfId="1112"/>
    <cellStyle name="Заголовок 3 6" xfId="1113"/>
    <cellStyle name="Заголовок 3 6 2" xfId="1114"/>
    <cellStyle name="Заголовок 3 6_46EE.2011(v1.0)" xfId="1115"/>
    <cellStyle name="Заголовок 3 7" xfId="1116"/>
    <cellStyle name="Заголовок 3 7 2" xfId="1117"/>
    <cellStyle name="Заголовок 3 7_46EE.2011(v1.0)" xfId="1118"/>
    <cellStyle name="Заголовок 3 8" xfId="1119"/>
    <cellStyle name="Заголовок 3 8 2" xfId="1120"/>
    <cellStyle name="Заголовок 3 8_46EE.2011(v1.0)" xfId="1121"/>
    <cellStyle name="Заголовок 3 9" xfId="1122"/>
    <cellStyle name="Заголовок 3 9 2" xfId="1123"/>
    <cellStyle name="Заголовок 3 9_46EE.2011(v1.0)" xfId="1124"/>
    <cellStyle name="Заголовок 4" xfId="1125"/>
    <cellStyle name="Заголовок 4 2" xfId="1126"/>
    <cellStyle name="Заголовок 4 2 2" xfId="1127"/>
    <cellStyle name="Заголовок 4 3" xfId="1128"/>
    <cellStyle name="Заголовок 4 3 2" xfId="1129"/>
    <cellStyle name="Заголовок 4 4" xfId="1130"/>
    <cellStyle name="Заголовок 4 4 2" xfId="1131"/>
    <cellStyle name="Заголовок 4 5" xfId="1132"/>
    <cellStyle name="Заголовок 4 5 2" xfId="1133"/>
    <cellStyle name="Заголовок 4 6" xfId="1134"/>
    <cellStyle name="Заголовок 4 6 2" xfId="1135"/>
    <cellStyle name="Заголовок 4 7" xfId="1136"/>
    <cellStyle name="Заголовок 4 7 2" xfId="1137"/>
    <cellStyle name="Заголовок 4 8" xfId="1138"/>
    <cellStyle name="Заголовок 4 8 2" xfId="1139"/>
    <cellStyle name="Заголовок 4 9" xfId="1140"/>
    <cellStyle name="Заголовок 4 9 2" xfId="1141"/>
    <cellStyle name="ЗАГОЛОВОК1" xfId="1142"/>
    <cellStyle name="ЗАГОЛОВОК2" xfId="1143"/>
    <cellStyle name="ЗаголовокСтолбца" xfId="1144"/>
    <cellStyle name="Защитный" xfId="1145"/>
    <cellStyle name="Значение" xfId="1146"/>
    <cellStyle name="Зоголовок" xfId="1147"/>
    <cellStyle name="Итог" xfId="1148"/>
    <cellStyle name="Итог 2" xfId="1149"/>
    <cellStyle name="Итог 2 2" xfId="1150"/>
    <cellStyle name="Итог 2_46EE.2011(v1.0)" xfId="1151"/>
    <cellStyle name="Итог 3" xfId="1152"/>
    <cellStyle name="Итог 3 2" xfId="1153"/>
    <cellStyle name="Итог 3_46EE.2011(v1.0)" xfId="1154"/>
    <cellStyle name="Итог 4" xfId="1155"/>
    <cellStyle name="Итог 4 2" xfId="1156"/>
    <cellStyle name="Итог 4_46EE.2011(v1.0)" xfId="1157"/>
    <cellStyle name="Итог 5" xfId="1158"/>
    <cellStyle name="Итог 5 2" xfId="1159"/>
    <cellStyle name="Итог 5_46EE.2011(v1.0)" xfId="1160"/>
    <cellStyle name="Итог 6" xfId="1161"/>
    <cellStyle name="Итог 6 2" xfId="1162"/>
    <cellStyle name="Итог 6_46EE.2011(v1.0)" xfId="1163"/>
    <cellStyle name="Итог 7" xfId="1164"/>
    <cellStyle name="Итог 7 2" xfId="1165"/>
    <cellStyle name="Итог 7_46EE.2011(v1.0)" xfId="1166"/>
    <cellStyle name="Итог 8" xfId="1167"/>
    <cellStyle name="Итог 8 2" xfId="1168"/>
    <cellStyle name="Итог 8_46EE.2011(v1.0)" xfId="1169"/>
    <cellStyle name="Итог 9" xfId="1170"/>
    <cellStyle name="Итог 9 2" xfId="1171"/>
    <cellStyle name="Итог 9_46EE.2011(v1.0)" xfId="1172"/>
    <cellStyle name="Итого" xfId="1173"/>
    <cellStyle name="ИТОГОВЫЙ" xfId="1174"/>
    <cellStyle name="ИТОГОВЫЙ 2" xfId="1175"/>
    <cellStyle name="ИТОГОВЫЙ 3" xfId="1176"/>
    <cellStyle name="ИТОГОВЫЙ 4" xfId="1177"/>
    <cellStyle name="ИТОГОВЫЙ 5" xfId="1178"/>
    <cellStyle name="ИТОГОВЫЙ 6" xfId="1179"/>
    <cellStyle name="ИТОГОВЫЙ 7" xfId="1180"/>
    <cellStyle name="ИТОГОВЫЙ 8" xfId="1181"/>
    <cellStyle name="ИТОГОВЫЙ 9" xfId="1182"/>
    <cellStyle name="ИТОГОВЫЙ_1" xfId="1183"/>
    <cellStyle name="Контрольная ячейка" xfId="1184"/>
    <cellStyle name="Контрольная ячейка 2" xfId="1185"/>
    <cellStyle name="Контрольная ячейка 2 2" xfId="1186"/>
    <cellStyle name="Контрольная ячейка 2_46EE.2011(v1.0)" xfId="1187"/>
    <cellStyle name="Контрольная ячейка 3" xfId="1188"/>
    <cellStyle name="Контрольная ячейка 3 2" xfId="1189"/>
    <cellStyle name="Контрольная ячейка 3_46EE.2011(v1.0)" xfId="1190"/>
    <cellStyle name="Контрольная ячейка 4" xfId="1191"/>
    <cellStyle name="Контрольная ячейка 4 2" xfId="1192"/>
    <cellStyle name="Контрольная ячейка 4_46EE.2011(v1.0)" xfId="1193"/>
    <cellStyle name="Контрольная ячейка 5" xfId="1194"/>
    <cellStyle name="Контрольная ячейка 5 2" xfId="1195"/>
    <cellStyle name="Контрольная ячейка 5_46EE.2011(v1.0)" xfId="1196"/>
    <cellStyle name="Контрольная ячейка 6" xfId="1197"/>
    <cellStyle name="Контрольная ячейка 6 2" xfId="1198"/>
    <cellStyle name="Контрольная ячейка 6_46EE.2011(v1.0)" xfId="1199"/>
    <cellStyle name="Контрольная ячейка 7" xfId="1200"/>
    <cellStyle name="Контрольная ячейка 7 2" xfId="1201"/>
    <cellStyle name="Контрольная ячейка 7_46EE.2011(v1.0)" xfId="1202"/>
    <cellStyle name="Контрольная ячейка 8" xfId="1203"/>
    <cellStyle name="Контрольная ячейка 8 2" xfId="1204"/>
    <cellStyle name="Контрольная ячейка 8_46EE.2011(v1.0)" xfId="1205"/>
    <cellStyle name="Контрольная ячейка 9" xfId="1206"/>
    <cellStyle name="Контрольная ячейка 9 2" xfId="1207"/>
    <cellStyle name="Контрольная ячейка 9_46EE.2011(v1.0)" xfId="1208"/>
    <cellStyle name="Мои наименования показателей" xfId="1209"/>
    <cellStyle name="Мои наименования показателей 2" xfId="1210"/>
    <cellStyle name="Мои наименования показателей 2 2" xfId="1211"/>
    <cellStyle name="Мои наименования показателей 2 3" xfId="1212"/>
    <cellStyle name="Мои наименования показателей 2 4" xfId="1213"/>
    <cellStyle name="Мои наименования показателей 2 5" xfId="1214"/>
    <cellStyle name="Мои наименования показателей 2 6" xfId="1215"/>
    <cellStyle name="Мои наименования показателей 2 7" xfId="1216"/>
    <cellStyle name="Мои наименования показателей 2 8" xfId="1217"/>
    <cellStyle name="Мои наименования показателей 2 9" xfId="1218"/>
    <cellStyle name="Мои наименования показателей 2_1" xfId="1219"/>
    <cellStyle name="Мои наименования показателей 3" xfId="1220"/>
    <cellStyle name="Мои наименования показателей 3 2" xfId="1221"/>
    <cellStyle name="Мои наименования показателей 3 3" xfId="1222"/>
    <cellStyle name="Мои наименования показателей 3 4" xfId="1223"/>
    <cellStyle name="Мои наименования показателей 3 5" xfId="1224"/>
    <cellStyle name="Мои наименования показателей 3 6" xfId="1225"/>
    <cellStyle name="Мои наименования показателей 3 7" xfId="1226"/>
    <cellStyle name="Мои наименования показателей 3 8" xfId="1227"/>
    <cellStyle name="Мои наименования показателей 3 9" xfId="1228"/>
    <cellStyle name="Мои наименования показателей 3_1" xfId="1229"/>
    <cellStyle name="Мои наименования показателей 4" xfId="1230"/>
    <cellStyle name="Мои наименования показателей 4 2" xfId="1231"/>
    <cellStyle name="Мои наименования показателей 4 3" xfId="1232"/>
    <cellStyle name="Мои наименования показателей 4 4" xfId="1233"/>
    <cellStyle name="Мои наименования показателей 4 5" xfId="1234"/>
    <cellStyle name="Мои наименования показателей 4 6" xfId="1235"/>
    <cellStyle name="Мои наименования показателей 4 7" xfId="1236"/>
    <cellStyle name="Мои наименования показателей 4 8" xfId="1237"/>
    <cellStyle name="Мои наименования показателей 4 9" xfId="1238"/>
    <cellStyle name="Мои наименования показателей 4_1" xfId="1239"/>
    <cellStyle name="Мои наименования показателей 5" xfId="1240"/>
    <cellStyle name="Мои наименования показателей 5 2" xfId="1241"/>
    <cellStyle name="Мои наименования показателей 5 3" xfId="1242"/>
    <cellStyle name="Мои наименования показателей 5 4" xfId="1243"/>
    <cellStyle name="Мои наименования показателей 5 5" xfId="1244"/>
    <cellStyle name="Мои наименования показателей 5 6" xfId="1245"/>
    <cellStyle name="Мои наименования показателей 5 7" xfId="1246"/>
    <cellStyle name="Мои наименования показателей 5 8" xfId="1247"/>
    <cellStyle name="Мои наименования показателей 5 9" xfId="1248"/>
    <cellStyle name="Мои наименования показателей 5_1" xfId="1249"/>
    <cellStyle name="Мои наименования показателей 6" xfId="1250"/>
    <cellStyle name="Мои наименования показателей 6 2" xfId="1251"/>
    <cellStyle name="Мои наименования показателей 6_46EE.2011(v1.0)" xfId="1252"/>
    <cellStyle name="Мои наименования показателей 7" xfId="1253"/>
    <cellStyle name="Мои наименования показателей 7 2" xfId="1254"/>
    <cellStyle name="Мои наименования показателей 7_46EE.2011(v1.0)" xfId="1255"/>
    <cellStyle name="Мои наименования показателей 8" xfId="1256"/>
    <cellStyle name="Мои наименования показателей 8 2" xfId="1257"/>
    <cellStyle name="Мои наименования показателей 8_46EE.2011(v1.0)" xfId="1258"/>
    <cellStyle name="Мои наименования показателей_46TE.RT(v1.0)" xfId="1259"/>
    <cellStyle name="Мой заголовок" xfId="1260"/>
    <cellStyle name="Мой заголовок листа" xfId="1261"/>
    <cellStyle name="назв фил" xfId="1262"/>
    <cellStyle name="Название" xfId="1263"/>
    <cellStyle name="Название 2" xfId="1264"/>
    <cellStyle name="Название 2 2" xfId="1265"/>
    <cellStyle name="Название 3" xfId="1266"/>
    <cellStyle name="Название 3 2" xfId="1267"/>
    <cellStyle name="Название 4" xfId="1268"/>
    <cellStyle name="Название 4 2" xfId="1269"/>
    <cellStyle name="Название 5" xfId="1270"/>
    <cellStyle name="Название 5 2" xfId="1271"/>
    <cellStyle name="Название 6" xfId="1272"/>
    <cellStyle name="Название 6 2" xfId="1273"/>
    <cellStyle name="Название 7" xfId="1274"/>
    <cellStyle name="Название 7 2" xfId="1275"/>
    <cellStyle name="Название 8" xfId="1276"/>
    <cellStyle name="Название 8 2" xfId="1277"/>
    <cellStyle name="Название 9" xfId="1278"/>
    <cellStyle name="Название 9 2" xfId="1279"/>
    <cellStyle name="Нейтральный" xfId="1280"/>
    <cellStyle name="Нейтральный 2" xfId="1281"/>
    <cellStyle name="Нейтральный 2 2" xfId="1282"/>
    <cellStyle name="Нейтральный 3" xfId="1283"/>
    <cellStyle name="Нейтральный 3 2" xfId="1284"/>
    <cellStyle name="Нейтральный 4" xfId="1285"/>
    <cellStyle name="Нейтральный 4 2" xfId="1286"/>
    <cellStyle name="Нейтральный 5" xfId="1287"/>
    <cellStyle name="Нейтральный 5 2" xfId="1288"/>
    <cellStyle name="Нейтральный 6" xfId="1289"/>
    <cellStyle name="Нейтральный 6 2" xfId="1290"/>
    <cellStyle name="Нейтральный 7" xfId="1291"/>
    <cellStyle name="Нейтральный 7 2" xfId="1292"/>
    <cellStyle name="Нейтральный 8" xfId="1293"/>
    <cellStyle name="Нейтральный 8 2" xfId="1294"/>
    <cellStyle name="Нейтральный 9" xfId="1295"/>
    <cellStyle name="Нейтральный 9 2" xfId="1296"/>
    <cellStyle name="Обычный 10" xfId="1297"/>
    <cellStyle name="Обычный 11" xfId="1298"/>
    <cellStyle name="Обычный 2" xfId="1299"/>
    <cellStyle name="Обычный 2 2" xfId="1300"/>
    <cellStyle name="Обычный 2 2 2" xfId="1301"/>
    <cellStyle name="Обычный 2 2 3" xfId="1302"/>
    <cellStyle name="Обычный 2 2_46EE.2011(v1.0)" xfId="1303"/>
    <cellStyle name="Обычный 2 3" xfId="1304"/>
    <cellStyle name="Обычный 2 3 2" xfId="1305"/>
    <cellStyle name="Обычный 2 3 3" xfId="1306"/>
    <cellStyle name="Обычный 2 3_46EE.2011(v1.0)" xfId="1307"/>
    <cellStyle name="Обычный 2 4" xfId="1308"/>
    <cellStyle name="Обычный 2 4 2" xfId="1309"/>
    <cellStyle name="Обычный 2 4 3" xfId="1310"/>
    <cellStyle name="Обычный 2 4_46EE.2011(v1.0)" xfId="1311"/>
    <cellStyle name="Обычный 2 5" xfId="1312"/>
    <cellStyle name="Обычный 2 5 2" xfId="1313"/>
    <cellStyle name="Обычный 2 5 3" xfId="1314"/>
    <cellStyle name="Обычный 2 5_46EE.2011(v1.0)" xfId="1315"/>
    <cellStyle name="Обычный 2 6" xfId="1316"/>
    <cellStyle name="Обычный 2 6 2" xfId="1317"/>
    <cellStyle name="Обычный 2 6 3" xfId="1318"/>
    <cellStyle name="Обычный 2 6_46EE.2011(v1.0)" xfId="1319"/>
    <cellStyle name="Обычный 2 7" xfId="1320"/>
    <cellStyle name="Обычный 2_1" xfId="1321"/>
    <cellStyle name="Обычный 3" xfId="1322"/>
    <cellStyle name="Обычный 4" xfId="1323"/>
    <cellStyle name="Обычный 4 2" xfId="1324"/>
    <cellStyle name="Обычный 4 2 2" xfId="1325"/>
    <cellStyle name="Обычный 4 2_OREP.KU.2011.MONTHLY.02(v0.1)" xfId="1326"/>
    <cellStyle name="Обычный 4_EE.20.MET.SVOD.2.73_v0.1" xfId="1327"/>
    <cellStyle name="Обычный 5" xfId="1328"/>
    <cellStyle name="Обычный 6" xfId="1329"/>
    <cellStyle name="Обычный 7" xfId="1330"/>
    <cellStyle name="Обычный 8" xfId="1331"/>
    <cellStyle name="Обычный 9" xfId="1332"/>
    <cellStyle name="Обычный_BALANCE.VODOSN.2008YEAR_JKK.33.VS.1.77" xfId="1333"/>
    <cellStyle name="Обычный_BALANCE.WARM.2007YEAR(FACT)" xfId="1334"/>
    <cellStyle name="Обычный_GP.CALC.FINPOK(v1.0)" xfId="1335"/>
    <cellStyle name="Обычный_OREP.JKH.POD.2010YEAR(v1.0)" xfId="1336"/>
    <cellStyle name="Обычный_OREP.JKH.POD.2010YEAR(v1.1)" xfId="1337"/>
    <cellStyle name="Обычный_PRIL4.JKU.7.28(04.03.2009)" xfId="1338"/>
    <cellStyle name="Обычный_razrabotka_sablonov_po_WKU" xfId="1339"/>
    <cellStyle name="Обычный_TR.TARIFF.AUTO.P.M.2.16" xfId="1340"/>
    <cellStyle name="Обычный_URM.TARIFF.WARM.2011" xfId="1341"/>
    <cellStyle name="Обычный_Мониторинг инвестиций" xfId="1342"/>
    <cellStyle name="Обычный_Мониторинг по тарифам ТОWRK_BU" xfId="1343"/>
    <cellStyle name="Обычный_Мониторинг ФОТ" xfId="1344"/>
    <cellStyle name="Обычный_Мониторирг по ВО на 2008 год jd" xfId="1345"/>
    <cellStyle name="Followed Hyperlink" xfId="1346"/>
    <cellStyle name="Плохой" xfId="1347"/>
    <cellStyle name="Плохой 2" xfId="1348"/>
    <cellStyle name="Плохой 2 2" xfId="1349"/>
    <cellStyle name="Плохой 3" xfId="1350"/>
    <cellStyle name="Плохой 3 2" xfId="1351"/>
    <cellStyle name="Плохой 4" xfId="1352"/>
    <cellStyle name="Плохой 4 2" xfId="1353"/>
    <cellStyle name="Плохой 5" xfId="1354"/>
    <cellStyle name="Плохой 5 2" xfId="1355"/>
    <cellStyle name="Плохой 6" xfId="1356"/>
    <cellStyle name="Плохой 6 2" xfId="1357"/>
    <cellStyle name="Плохой 7" xfId="1358"/>
    <cellStyle name="Плохой 7 2" xfId="1359"/>
    <cellStyle name="Плохой 8" xfId="1360"/>
    <cellStyle name="Плохой 8 2" xfId="1361"/>
    <cellStyle name="Плохой 9" xfId="1362"/>
    <cellStyle name="Плохой 9 2" xfId="1363"/>
    <cellStyle name="По центру с переносом" xfId="1364"/>
    <cellStyle name="По ширине с переносом" xfId="1365"/>
    <cellStyle name="Поле ввода" xfId="1366"/>
    <cellStyle name="Пояснение" xfId="1367"/>
    <cellStyle name="Пояснение 2" xfId="1368"/>
    <cellStyle name="Пояснение 2 2" xfId="1369"/>
    <cellStyle name="Пояснение 3" xfId="1370"/>
    <cellStyle name="Пояснение 3 2" xfId="1371"/>
    <cellStyle name="Пояснение 4" xfId="1372"/>
    <cellStyle name="Пояснение 4 2" xfId="1373"/>
    <cellStyle name="Пояснение 5" xfId="1374"/>
    <cellStyle name="Пояснение 5 2" xfId="1375"/>
    <cellStyle name="Пояснение 6" xfId="1376"/>
    <cellStyle name="Пояснение 6 2" xfId="1377"/>
    <cellStyle name="Пояснение 7" xfId="1378"/>
    <cellStyle name="Пояснение 7 2" xfId="1379"/>
    <cellStyle name="Пояснение 8" xfId="1380"/>
    <cellStyle name="Пояснение 8 2" xfId="1381"/>
    <cellStyle name="Пояснение 9" xfId="1382"/>
    <cellStyle name="Пояснение 9 2" xfId="1383"/>
    <cellStyle name="Примечание" xfId="1384"/>
    <cellStyle name="Примечание 10" xfId="1385"/>
    <cellStyle name="Примечание 10 2" xfId="1386"/>
    <cellStyle name="Примечание 10_46EE.2011(v1.0)" xfId="1387"/>
    <cellStyle name="Примечание 11" xfId="1388"/>
    <cellStyle name="Примечание 11 2" xfId="1389"/>
    <cellStyle name="Примечание 11_46EE.2011(v1.0)" xfId="1390"/>
    <cellStyle name="Примечание 12" xfId="1391"/>
    <cellStyle name="Примечание 12 2" xfId="1392"/>
    <cellStyle name="Примечание 12_46EE.2011(v1.0)" xfId="1393"/>
    <cellStyle name="Примечание 2" xfId="1394"/>
    <cellStyle name="Примечание 2 2" xfId="1395"/>
    <cellStyle name="Примечание 2 3" xfId="1396"/>
    <cellStyle name="Примечание 2 4" xfId="1397"/>
    <cellStyle name="Примечание 2 5" xfId="1398"/>
    <cellStyle name="Примечание 2 6" xfId="1399"/>
    <cellStyle name="Примечание 2 7" xfId="1400"/>
    <cellStyle name="Примечание 2 8" xfId="1401"/>
    <cellStyle name="Примечание 2 9" xfId="1402"/>
    <cellStyle name="Примечание 2_46EE.2011(v1.0)" xfId="1403"/>
    <cellStyle name="Примечание 3" xfId="1404"/>
    <cellStyle name="Примечание 3 2" xfId="1405"/>
    <cellStyle name="Примечание 3 3" xfId="1406"/>
    <cellStyle name="Примечание 3 4" xfId="1407"/>
    <cellStyle name="Примечание 3 5" xfId="1408"/>
    <cellStyle name="Примечание 3 6" xfId="1409"/>
    <cellStyle name="Примечание 3 7" xfId="1410"/>
    <cellStyle name="Примечание 3 8" xfId="1411"/>
    <cellStyle name="Примечание 3 9" xfId="1412"/>
    <cellStyle name="Примечание 3_46EE.2011(v1.0)" xfId="1413"/>
    <cellStyle name="Примечание 4" xfId="1414"/>
    <cellStyle name="Примечание 4 2" xfId="1415"/>
    <cellStyle name="Примечание 4 3" xfId="1416"/>
    <cellStyle name="Примечание 4 4" xfId="1417"/>
    <cellStyle name="Примечание 4 5" xfId="1418"/>
    <cellStyle name="Примечание 4 6" xfId="1419"/>
    <cellStyle name="Примечание 4 7" xfId="1420"/>
    <cellStyle name="Примечание 4 8" xfId="1421"/>
    <cellStyle name="Примечание 4 9" xfId="1422"/>
    <cellStyle name="Примечание 4_46EE.2011(v1.0)" xfId="1423"/>
    <cellStyle name="Примечание 5" xfId="1424"/>
    <cellStyle name="Примечание 5 2" xfId="1425"/>
    <cellStyle name="Примечание 5 3" xfId="1426"/>
    <cellStyle name="Примечание 5 4" xfId="1427"/>
    <cellStyle name="Примечание 5 5" xfId="1428"/>
    <cellStyle name="Примечание 5 6" xfId="1429"/>
    <cellStyle name="Примечание 5 7" xfId="1430"/>
    <cellStyle name="Примечание 5 8" xfId="1431"/>
    <cellStyle name="Примечание 5 9" xfId="1432"/>
    <cellStyle name="Примечание 5_46EE.2011(v1.0)" xfId="1433"/>
    <cellStyle name="Примечание 6" xfId="1434"/>
    <cellStyle name="Примечание 6 2" xfId="1435"/>
    <cellStyle name="Примечание 6_46EE.2011(v1.0)" xfId="1436"/>
    <cellStyle name="Примечание 7" xfId="1437"/>
    <cellStyle name="Примечание 7 2" xfId="1438"/>
    <cellStyle name="Примечание 7_46EE.2011(v1.0)" xfId="1439"/>
    <cellStyle name="Примечание 8" xfId="1440"/>
    <cellStyle name="Примечание 8 2" xfId="1441"/>
    <cellStyle name="Примечание 8_46EE.2011(v1.0)" xfId="1442"/>
    <cellStyle name="Примечание 9" xfId="1443"/>
    <cellStyle name="Примечание 9 2" xfId="1444"/>
    <cellStyle name="Примечание 9_46EE.2011(v1.0)" xfId="1445"/>
    <cellStyle name="Percent" xfId="1446"/>
    <cellStyle name="Процентный 2" xfId="1447"/>
    <cellStyle name="Процентный 2 2" xfId="1448"/>
    <cellStyle name="Процентный 2 3" xfId="1449"/>
    <cellStyle name="Процентный 3" xfId="1450"/>
    <cellStyle name="Процентный 4" xfId="1451"/>
    <cellStyle name="Связанная ячейка" xfId="1452"/>
    <cellStyle name="Связанная ячейка 2" xfId="1453"/>
    <cellStyle name="Связанная ячейка 2 2" xfId="1454"/>
    <cellStyle name="Связанная ячейка 2_46EE.2011(v1.0)" xfId="1455"/>
    <cellStyle name="Связанная ячейка 3" xfId="1456"/>
    <cellStyle name="Связанная ячейка 3 2" xfId="1457"/>
    <cellStyle name="Связанная ячейка 3_46EE.2011(v1.0)" xfId="1458"/>
    <cellStyle name="Связанная ячейка 4" xfId="1459"/>
    <cellStyle name="Связанная ячейка 4 2" xfId="1460"/>
    <cellStyle name="Связанная ячейка 4_46EE.2011(v1.0)" xfId="1461"/>
    <cellStyle name="Связанная ячейка 5" xfId="1462"/>
    <cellStyle name="Связанная ячейка 5 2" xfId="1463"/>
    <cellStyle name="Связанная ячейка 5_46EE.2011(v1.0)" xfId="1464"/>
    <cellStyle name="Связанная ячейка 6" xfId="1465"/>
    <cellStyle name="Связанная ячейка 6 2" xfId="1466"/>
    <cellStyle name="Связанная ячейка 6_46EE.2011(v1.0)" xfId="1467"/>
    <cellStyle name="Связанная ячейка 7" xfId="1468"/>
    <cellStyle name="Связанная ячейка 7 2" xfId="1469"/>
    <cellStyle name="Связанная ячейка 7_46EE.2011(v1.0)" xfId="1470"/>
    <cellStyle name="Связанная ячейка 8" xfId="1471"/>
    <cellStyle name="Связанная ячейка 8 2" xfId="1472"/>
    <cellStyle name="Связанная ячейка 8_46EE.2011(v1.0)" xfId="1473"/>
    <cellStyle name="Связанная ячейка 9" xfId="1474"/>
    <cellStyle name="Связанная ячейка 9 2" xfId="1475"/>
    <cellStyle name="Связанная ячейка 9_46EE.2011(v1.0)" xfId="1476"/>
    <cellStyle name="Стиль 1" xfId="1477"/>
    <cellStyle name="Стиль 1 2" xfId="1478"/>
    <cellStyle name="Стиль 1 2 2" xfId="1479"/>
    <cellStyle name="Стиль 1 2_ARMRAZR" xfId="1480"/>
    <cellStyle name="ТЕКСТ" xfId="1481"/>
    <cellStyle name="ТЕКСТ 2" xfId="1482"/>
    <cellStyle name="ТЕКСТ 3" xfId="1483"/>
    <cellStyle name="ТЕКСТ 4" xfId="1484"/>
    <cellStyle name="ТЕКСТ 5" xfId="1485"/>
    <cellStyle name="ТЕКСТ 6" xfId="1486"/>
    <cellStyle name="ТЕКСТ 7" xfId="1487"/>
    <cellStyle name="ТЕКСТ 8" xfId="1488"/>
    <cellStyle name="ТЕКСТ 9" xfId="1489"/>
    <cellStyle name="Текст предупреждения" xfId="1490"/>
    <cellStyle name="Текст предупреждения 2" xfId="1491"/>
    <cellStyle name="Текст предупреждения 2 2" xfId="1492"/>
    <cellStyle name="Текст предупреждения 3" xfId="1493"/>
    <cellStyle name="Текст предупреждения 3 2" xfId="1494"/>
    <cellStyle name="Текст предупреждения 4" xfId="1495"/>
    <cellStyle name="Текст предупреждения 4 2" xfId="1496"/>
    <cellStyle name="Текст предупреждения 5" xfId="1497"/>
    <cellStyle name="Текст предупреждения 5 2" xfId="1498"/>
    <cellStyle name="Текст предупреждения 6" xfId="1499"/>
    <cellStyle name="Текст предупреждения 6 2" xfId="1500"/>
    <cellStyle name="Текст предупреждения 7" xfId="1501"/>
    <cellStyle name="Текст предупреждения 7 2" xfId="1502"/>
    <cellStyle name="Текст предупреждения 8" xfId="1503"/>
    <cellStyle name="Текст предупреждения 8 2" xfId="1504"/>
    <cellStyle name="Текст предупреждения 9" xfId="1505"/>
    <cellStyle name="Текст предупреждения 9 2" xfId="1506"/>
    <cellStyle name="Текстовый" xfId="1507"/>
    <cellStyle name="Текстовый 2" xfId="1508"/>
    <cellStyle name="Текстовый 3" xfId="1509"/>
    <cellStyle name="Текстовый 4" xfId="1510"/>
    <cellStyle name="Текстовый 5" xfId="1511"/>
    <cellStyle name="Текстовый 6" xfId="1512"/>
    <cellStyle name="Текстовый 7" xfId="1513"/>
    <cellStyle name="Текстовый 8" xfId="1514"/>
    <cellStyle name="Текстовый 9" xfId="1515"/>
    <cellStyle name="Текстовый_1" xfId="1516"/>
    <cellStyle name="Тысячи [0]_22гк" xfId="1517"/>
    <cellStyle name="Тысячи_22гк" xfId="1518"/>
    <cellStyle name="ФИКСИРОВАННЫЙ" xfId="1519"/>
    <cellStyle name="ФИКСИРОВАННЫЙ 2" xfId="1520"/>
    <cellStyle name="ФИКСИРОВАННЫЙ 3" xfId="1521"/>
    <cellStyle name="ФИКСИРОВАННЫЙ 4" xfId="1522"/>
    <cellStyle name="ФИКСИРОВАННЫЙ 5" xfId="1523"/>
    <cellStyle name="ФИКСИРОВАННЫЙ 6" xfId="1524"/>
    <cellStyle name="ФИКСИРОВАННЫЙ 7" xfId="1525"/>
    <cellStyle name="ФИКСИРОВАННЫЙ 8" xfId="1526"/>
    <cellStyle name="ФИКСИРОВАННЫЙ 9" xfId="1527"/>
    <cellStyle name="ФИКСИРОВАННЫЙ_1" xfId="1528"/>
    <cellStyle name="Comma" xfId="1529"/>
    <cellStyle name="Comma [0]" xfId="1530"/>
    <cellStyle name="Финансовый 2" xfId="1531"/>
    <cellStyle name="Финансовый 2 2" xfId="1532"/>
    <cellStyle name="Финансовый 2 2 2" xfId="1533"/>
    <cellStyle name="Финансовый 2 2_OREP.KU.2011.MONTHLY.02(v0.1)" xfId="1534"/>
    <cellStyle name="Финансовый 2 3" xfId="1535"/>
    <cellStyle name="Финансовый 2_46EE.2011(v1.0)" xfId="1536"/>
    <cellStyle name="Финансовый 3" xfId="1537"/>
    <cellStyle name="Финансовый 3 2" xfId="1538"/>
    <cellStyle name="Финансовый 3_OREP.KU.2011.MONTHLY.02(v0.1)" xfId="1539"/>
    <cellStyle name="Формула" xfId="1540"/>
    <cellStyle name="Формула 2" xfId="1541"/>
    <cellStyle name="Формула_A РТ 2009 Рязаньэнерго" xfId="1542"/>
    <cellStyle name="ФормулаВБ" xfId="1543"/>
    <cellStyle name="ФормулаВБ_Мониторинг инвестиций" xfId="1544"/>
    <cellStyle name="ФормулаНаКонтроль" xfId="1545"/>
    <cellStyle name="Хороший" xfId="1546"/>
    <cellStyle name="Хороший 2" xfId="1547"/>
    <cellStyle name="Хороший 2 2" xfId="1548"/>
    <cellStyle name="Хороший 3" xfId="1549"/>
    <cellStyle name="Хороший 3 2" xfId="1550"/>
    <cellStyle name="Хороший 4" xfId="1551"/>
    <cellStyle name="Хороший 4 2" xfId="1552"/>
    <cellStyle name="Хороший 5" xfId="1553"/>
    <cellStyle name="Хороший 5 2" xfId="1554"/>
    <cellStyle name="Хороший 6" xfId="1555"/>
    <cellStyle name="Хороший 6 2" xfId="1556"/>
    <cellStyle name="Хороший 7" xfId="1557"/>
    <cellStyle name="Хороший 7 2" xfId="1558"/>
    <cellStyle name="Хороший 8" xfId="1559"/>
    <cellStyle name="Хороший 8 2" xfId="1560"/>
    <cellStyle name="Хороший 9" xfId="1561"/>
    <cellStyle name="Хороший 9 2" xfId="1562"/>
    <cellStyle name="Цифры по центру с десятыми" xfId="1563"/>
    <cellStyle name="Џђћ–…ќ’ќ›‰" xfId="1564"/>
    <cellStyle name="Шапка таблицы" xfId="15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95</xdr:row>
      <xdr:rowOff>47625</xdr:rowOff>
    </xdr:from>
    <xdr:to>
      <xdr:col>15</xdr:col>
      <xdr:colOff>95250</xdr:colOff>
      <xdr:row>96</xdr:row>
      <xdr:rowOff>352425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5773400"/>
          <a:ext cx="2381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89</xdr:row>
      <xdr:rowOff>38100</xdr:rowOff>
    </xdr:from>
    <xdr:to>
      <xdr:col>12</xdr:col>
      <xdr:colOff>9525</xdr:colOff>
      <xdr:row>90</xdr:row>
      <xdr:rowOff>152400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45923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12</xdr:row>
      <xdr:rowOff>19050</xdr:rowOff>
    </xdr:from>
    <xdr:to>
      <xdr:col>10</xdr:col>
      <xdr:colOff>942975</xdr:colOff>
      <xdr:row>13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345757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8</xdr:row>
      <xdr:rowOff>371475</xdr:rowOff>
    </xdr:from>
    <xdr:to>
      <xdr:col>10</xdr:col>
      <xdr:colOff>942975</xdr:colOff>
      <xdr:row>9</xdr:row>
      <xdr:rowOff>247650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619375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eias.ru/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  <pageSetUpPr fitToPage="1"/>
  </sheetPr>
  <dimension ref="B2:Q97"/>
  <sheetViews>
    <sheetView showGridLines="0" zoomScalePageLayoutView="0" workbookViewId="0" topLeftCell="A58">
      <selection activeCell="A1" sqref="A1"/>
    </sheetView>
  </sheetViews>
  <sheetFormatPr defaultColWidth="9.140625" defaultRowHeight="11.25"/>
  <cols>
    <col min="1" max="1" width="3.421875" style="1" customWidth="1"/>
    <col min="2" max="2" width="4.00390625" style="1" customWidth="1"/>
    <col min="3" max="15" width="9.140625" style="1" customWidth="1"/>
    <col min="16" max="16" width="2.85156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188" t="s">
        <v>252</v>
      </c>
      <c r="M2" s="188"/>
      <c r="N2" s="188"/>
      <c r="O2" s="188"/>
      <c r="P2" s="189"/>
    </row>
    <row r="3" spans="2:16" ht="15.7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90" t="str">
        <f>"Версия "&amp;GetVersion()</f>
        <v>Версия 2.0</v>
      </c>
      <c r="P3" s="191"/>
    </row>
    <row r="4" spans="2:16" ht="21" customHeight="1" thickBot="1">
      <c r="B4" s="200"/>
      <c r="C4" s="205" t="s">
        <v>224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7"/>
      <c r="P4" s="40"/>
    </row>
    <row r="5" spans="2:16" ht="12.75">
      <c r="B5" s="200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40"/>
    </row>
    <row r="6" spans="2:16" ht="12.75">
      <c r="B6" s="200"/>
      <c r="C6" s="187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40"/>
    </row>
    <row r="7" spans="2:16" ht="12.75">
      <c r="B7" s="200"/>
      <c r="C7" s="18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0"/>
    </row>
    <row r="8" spans="2:16" ht="12.75">
      <c r="B8" s="200"/>
      <c r="C8" s="187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0"/>
    </row>
    <row r="9" spans="2:16" ht="12.75">
      <c r="B9" s="200"/>
      <c r="C9" s="18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40"/>
    </row>
    <row r="10" spans="2:16" ht="12.75">
      <c r="B10" s="200"/>
      <c r="C10" s="18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40"/>
    </row>
    <row r="11" spans="2:16" ht="12.75">
      <c r="B11" s="200"/>
      <c r="C11" s="187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0"/>
    </row>
    <row r="12" spans="2:16" ht="12.75">
      <c r="B12" s="200"/>
      <c r="C12" s="18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40"/>
    </row>
    <row r="13" spans="2:16" ht="12.75">
      <c r="B13" s="200"/>
      <c r="C13" s="18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40"/>
    </row>
    <row r="14" spans="2:16" ht="12.75">
      <c r="B14" s="200"/>
      <c r="C14" s="18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0"/>
    </row>
    <row r="15" spans="2:16" ht="12.75">
      <c r="B15" s="200"/>
      <c r="C15" s="18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0"/>
    </row>
    <row r="16" spans="2:16" ht="12.75">
      <c r="B16" s="200"/>
      <c r="C16" s="18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0"/>
    </row>
    <row r="17" spans="2:16" ht="12.75">
      <c r="B17" s="200"/>
      <c r="C17" s="187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40"/>
    </row>
    <row r="18" spans="2:16" ht="12.75">
      <c r="B18" s="200"/>
      <c r="C18" s="18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0"/>
    </row>
    <row r="19" spans="2:16" ht="12.75">
      <c r="B19" s="200"/>
      <c r="C19" s="187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0"/>
    </row>
    <row r="20" spans="2:16" ht="12.75">
      <c r="B20" s="200"/>
      <c r="C20" s="187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0"/>
    </row>
    <row r="21" spans="2:17" ht="12.75">
      <c r="B21" s="200"/>
      <c r="C21" s="18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0"/>
      <c r="Q21" s="25"/>
    </row>
    <row r="22" spans="2:16" ht="12.75">
      <c r="B22" s="200"/>
      <c r="C22" s="18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0"/>
    </row>
    <row r="23" spans="2:16" ht="12.75">
      <c r="B23" s="200"/>
      <c r="C23" s="18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0"/>
    </row>
    <row r="24" spans="2:16" ht="12.75">
      <c r="B24" s="200"/>
      <c r="C24" s="18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0"/>
    </row>
    <row r="25" spans="2:16" ht="12.75">
      <c r="B25" s="200"/>
      <c r="C25" s="18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0"/>
    </row>
    <row r="26" spans="2:16" ht="12.75">
      <c r="B26" s="200"/>
      <c r="C26" s="18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0"/>
    </row>
    <row r="27" spans="2:16" ht="12.75">
      <c r="B27" s="200"/>
      <c r="C27" s="18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0"/>
    </row>
    <row r="28" spans="2:16" ht="12.75">
      <c r="B28" s="200"/>
      <c r="C28" s="18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0"/>
    </row>
    <row r="29" spans="2:16" ht="12.75">
      <c r="B29" s="200"/>
      <c r="C29" s="18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0"/>
    </row>
    <row r="30" spans="2:16" ht="12.75">
      <c r="B30" s="200"/>
      <c r="C30" s="18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0"/>
    </row>
    <row r="31" spans="2:16" ht="12.75">
      <c r="B31" s="200"/>
      <c r="C31" s="18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0"/>
    </row>
    <row r="32" spans="2:16" ht="12.75">
      <c r="B32" s="200"/>
      <c r="C32" s="187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0"/>
    </row>
    <row r="33" spans="2:16" ht="12.75">
      <c r="B33" s="200"/>
      <c r="C33" s="187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0"/>
    </row>
    <row r="34" spans="2:16" ht="12.75">
      <c r="B34" s="200"/>
      <c r="C34" s="18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40"/>
    </row>
    <row r="35" spans="2:16" ht="12.75">
      <c r="B35" s="200"/>
      <c r="C35" s="187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40"/>
    </row>
    <row r="36" spans="2:16" ht="12.75">
      <c r="B36" s="200"/>
      <c r="C36" s="18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0"/>
    </row>
    <row r="37" spans="2:16" ht="12.75">
      <c r="B37" s="200"/>
      <c r="C37" s="18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0"/>
    </row>
    <row r="38" spans="2:16" ht="12.75">
      <c r="B38" s="200"/>
      <c r="C38" s="18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0"/>
    </row>
    <row r="39" spans="2:16" ht="12.75">
      <c r="B39" s="200"/>
      <c r="C39" s="18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0"/>
    </row>
    <row r="40" spans="2:16" ht="12.75">
      <c r="B40" s="200"/>
      <c r="C40" s="18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0"/>
    </row>
    <row r="41" spans="2:16" ht="12.75">
      <c r="B41" s="200"/>
      <c r="C41" s="18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0"/>
    </row>
    <row r="42" spans="2:16" ht="12.75">
      <c r="B42" s="200"/>
      <c r="C42" s="18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0"/>
    </row>
    <row r="43" spans="2:16" ht="12.75">
      <c r="B43" s="200"/>
      <c r="C43" s="18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0"/>
    </row>
    <row r="44" spans="2:16" ht="12.75">
      <c r="B44" s="200"/>
      <c r="C44" s="18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0"/>
    </row>
    <row r="45" spans="2:16" ht="12.75">
      <c r="B45" s="200"/>
      <c r="C45" s="18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40"/>
    </row>
    <row r="46" spans="2:16" ht="12.75">
      <c r="B46" s="200"/>
      <c r="C46" s="18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0"/>
    </row>
    <row r="47" spans="2:16" ht="12.75">
      <c r="B47" s="200"/>
      <c r="C47" s="18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40"/>
    </row>
    <row r="48" spans="2:16" ht="12.75">
      <c r="B48" s="200"/>
      <c r="C48" s="18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0"/>
    </row>
    <row r="49" spans="2:16" ht="12.75">
      <c r="B49" s="200"/>
      <c r="C49" s="18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0"/>
    </row>
    <row r="50" spans="2:16" ht="12.75">
      <c r="B50" s="200"/>
      <c r="C50" s="18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40"/>
    </row>
    <row r="51" spans="2:16" ht="12.75">
      <c r="B51" s="200"/>
      <c r="C51" s="18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0"/>
    </row>
    <row r="52" spans="2:16" ht="12.75">
      <c r="B52" s="200"/>
      <c r="C52" s="18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40"/>
    </row>
    <row r="53" spans="2:16" ht="12.75">
      <c r="B53" s="200"/>
      <c r="C53" s="18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40"/>
    </row>
    <row r="54" spans="2:16" ht="12.75">
      <c r="B54" s="200"/>
      <c r="C54" s="187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40"/>
    </row>
    <row r="55" spans="2:16" ht="12.75">
      <c r="B55" s="200"/>
      <c r="C55" s="18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40"/>
    </row>
    <row r="56" spans="2:16" ht="12.75">
      <c r="B56" s="200"/>
      <c r="C56" s="18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40"/>
    </row>
    <row r="57" spans="2:16" ht="12.75">
      <c r="B57" s="200"/>
      <c r="C57" s="18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0"/>
    </row>
    <row r="58" spans="2:16" ht="12.75">
      <c r="B58" s="200"/>
      <c r="C58" s="18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40"/>
    </row>
    <row r="59" spans="2:16" ht="12.75">
      <c r="B59" s="200"/>
      <c r="C59" s="18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40"/>
    </row>
    <row r="60" spans="2:16" ht="12.75">
      <c r="B60" s="200"/>
      <c r="C60" s="18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0"/>
    </row>
    <row r="61" spans="2:16" ht="12.75">
      <c r="B61" s="200"/>
      <c r="C61" s="18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40"/>
    </row>
    <row r="62" spans="2:16" ht="12.75">
      <c r="B62" s="200"/>
      <c r="C62" s="18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40"/>
    </row>
    <row r="63" spans="2:16" ht="12.75">
      <c r="B63" s="200"/>
      <c r="C63" s="18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40"/>
    </row>
    <row r="64" spans="2:16" ht="12.75">
      <c r="B64" s="200"/>
      <c r="C64" s="18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0"/>
    </row>
    <row r="65" spans="2:16" ht="12.75">
      <c r="B65" s="200"/>
      <c r="C65" s="187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0"/>
    </row>
    <row r="66" spans="2:16" ht="12.75">
      <c r="B66" s="200"/>
      <c r="C66" s="187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40"/>
    </row>
    <row r="67" spans="2:16" ht="12.75">
      <c r="B67" s="200"/>
      <c r="C67" s="187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40"/>
    </row>
    <row r="68" spans="2:16" ht="12.75">
      <c r="B68" s="200"/>
      <c r="C68" s="187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40"/>
    </row>
    <row r="69" spans="2:16" ht="12.75">
      <c r="B69" s="200"/>
      <c r="C69" s="187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40"/>
    </row>
    <row r="70" spans="2:16" ht="12.75">
      <c r="B70" s="200"/>
      <c r="C70" s="187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40"/>
    </row>
    <row r="71" spans="2:16" ht="12.75">
      <c r="B71" s="200"/>
      <c r="C71" s="187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40"/>
    </row>
    <row r="72" spans="2:16" ht="12.75">
      <c r="B72" s="200"/>
      <c r="C72" s="187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40"/>
    </row>
    <row r="73" spans="2:16" ht="12.75">
      <c r="B73" s="200"/>
      <c r="C73" s="187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40"/>
    </row>
    <row r="74" spans="2:16" ht="12.75">
      <c r="B74" s="200"/>
      <c r="C74" s="187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0"/>
    </row>
    <row r="75" spans="2:16" ht="12.75">
      <c r="B75" s="200"/>
      <c r="C75" s="187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0"/>
    </row>
    <row r="76" spans="2:16" ht="12.75">
      <c r="B76" s="200"/>
      <c r="C76" s="187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40"/>
    </row>
    <row r="77" spans="2:16" ht="12.75">
      <c r="B77" s="200"/>
      <c r="C77" s="187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40"/>
    </row>
    <row r="78" spans="2:16" ht="12.75">
      <c r="B78" s="200"/>
      <c r="C78" s="187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40"/>
    </row>
    <row r="79" spans="2:16" ht="12.75">
      <c r="B79" s="200"/>
      <c r="C79" s="187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40"/>
    </row>
    <row r="80" spans="2:16" ht="12.75">
      <c r="B80" s="200"/>
      <c r="C80" s="18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40"/>
    </row>
    <row r="81" spans="2:16" ht="12.75">
      <c r="B81" s="200"/>
      <c r="C81" s="18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0"/>
    </row>
    <row r="82" spans="2:16" ht="12.75">
      <c r="B82" s="200"/>
      <c r="C82" s="187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40"/>
    </row>
    <row r="83" spans="2:16" ht="12.75">
      <c r="B83" s="200"/>
      <c r="C83" s="187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40"/>
    </row>
    <row r="84" spans="2:16" ht="12.75">
      <c r="B84" s="200"/>
      <c r="C84" s="187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40"/>
    </row>
    <row r="85" spans="2:16" ht="12.75">
      <c r="B85" s="200"/>
      <c r="C85" s="187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40"/>
    </row>
    <row r="86" spans="2:16" ht="12.75">
      <c r="B86" s="200"/>
      <c r="C86" s="187"/>
      <c r="D86" s="202" t="s">
        <v>225</v>
      </c>
      <c r="E86" s="203"/>
      <c r="F86" s="203"/>
      <c r="G86" s="203"/>
      <c r="H86" s="203"/>
      <c r="I86" s="203"/>
      <c r="J86" s="30"/>
      <c r="K86" s="30"/>
      <c r="L86" s="30"/>
      <c r="M86" s="31"/>
      <c r="N86" s="187"/>
      <c r="O86" s="187"/>
      <c r="P86" s="40"/>
    </row>
    <row r="87" spans="2:16" ht="12.75">
      <c r="B87" s="200"/>
      <c r="C87" s="187"/>
      <c r="D87" s="183" t="s">
        <v>226</v>
      </c>
      <c r="E87" s="184"/>
      <c r="F87" s="185" t="s">
        <v>227</v>
      </c>
      <c r="G87" s="186"/>
      <c r="H87" s="186"/>
      <c r="I87" s="186"/>
      <c r="J87" s="186"/>
      <c r="K87" s="186"/>
      <c r="L87" s="186"/>
      <c r="M87" s="32"/>
      <c r="N87" s="187"/>
      <c r="O87" s="187"/>
      <c r="P87" s="40"/>
    </row>
    <row r="88" spans="2:16" ht="12.75">
      <c r="B88" s="200"/>
      <c r="C88" s="187"/>
      <c r="D88" s="183" t="s">
        <v>228</v>
      </c>
      <c r="E88" s="184"/>
      <c r="F88" s="192" t="s">
        <v>229</v>
      </c>
      <c r="G88" s="193"/>
      <c r="H88" s="193"/>
      <c r="I88" s="193"/>
      <c r="J88" s="193"/>
      <c r="K88" s="193"/>
      <c r="L88" s="194"/>
      <c r="M88" s="32"/>
      <c r="N88" s="187"/>
      <c r="O88" s="187"/>
      <c r="P88" s="40"/>
    </row>
    <row r="89" spans="2:16" ht="12.75">
      <c r="B89" s="200"/>
      <c r="C89" s="187"/>
      <c r="D89" s="183" t="s">
        <v>230</v>
      </c>
      <c r="E89" s="184"/>
      <c r="F89" s="193" t="s">
        <v>125</v>
      </c>
      <c r="G89" s="193"/>
      <c r="H89" s="193"/>
      <c r="I89" s="193"/>
      <c r="J89" s="193"/>
      <c r="K89" s="193"/>
      <c r="L89" s="194"/>
      <c r="M89" s="32"/>
      <c r="N89" s="187"/>
      <c r="O89" s="187"/>
      <c r="P89" s="40"/>
    </row>
    <row r="90" spans="2:16" ht="12.75">
      <c r="B90" s="200"/>
      <c r="C90" s="187"/>
      <c r="D90" s="33"/>
      <c r="E90" s="34"/>
      <c r="F90" s="34"/>
      <c r="G90" s="34"/>
      <c r="H90" s="34"/>
      <c r="I90" s="34"/>
      <c r="J90" s="35"/>
      <c r="K90" s="35"/>
      <c r="L90" s="35"/>
      <c r="M90" s="36"/>
      <c r="N90" s="187"/>
      <c r="O90" s="187"/>
      <c r="P90" s="40"/>
    </row>
    <row r="91" spans="2:16" ht="12.75">
      <c r="B91" s="200"/>
      <c r="C91" s="187"/>
      <c r="D91" s="196" t="s">
        <v>231</v>
      </c>
      <c r="E91" s="197"/>
      <c r="F91" s="197"/>
      <c r="G91" s="197"/>
      <c r="H91" s="197"/>
      <c r="I91" s="197"/>
      <c r="J91" s="35"/>
      <c r="K91" s="35"/>
      <c r="L91" s="35"/>
      <c r="M91" s="36"/>
      <c r="N91" s="187"/>
      <c r="O91" s="187"/>
      <c r="P91" s="40"/>
    </row>
    <row r="92" spans="2:16" ht="28.5" customHeight="1">
      <c r="B92" s="200"/>
      <c r="C92" s="187"/>
      <c r="D92" s="183" t="s">
        <v>232</v>
      </c>
      <c r="E92" s="184"/>
      <c r="F92" s="198" t="s">
        <v>275</v>
      </c>
      <c r="G92" s="199"/>
      <c r="H92" s="199"/>
      <c r="I92" s="199"/>
      <c r="J92" s="199"/>
      <c r="K92" s="199"/>
      <c r="L92" s="199"/>
      <c r="M92" s="32"/>
      <c r="N92" s="187"/>
      <c r="O92" s="187"/>
      <c r="P92" s="40"/>
    </row>
    <row r="93" spans="2:16" ht="12.75">
      <c r="B93" s="200"/>
      <c r="C93" s="187"/>
      <c r="D93" s="183" t="s">
        <v>226</v>
      </c>
      <c r="E93" s="184"/>
      <c r="F93" s="185" t="s">
        <v>276</v>
      </c>
      <c r="G93" s="186"/>
      <c r="H93" s="186"/>
      <c r="I93" s="186"/>
      <c r="J93" s="186"/>
      <c r="K93" s="186"/>
      <c r="L93" s="186"/>
      <c r="M93" s="32"/>
      <c r="N93" s="187"/>
      <c r="O93" s="187"/>
      <c r="P93" s="40"/>
    </row>
    <row r="94" spans="2:16" ht="12.75">
      <c r="B94" s="200"/>
      <c r="C94" s="187"/>
      <c r="D94" s="183" t="s">
        <v>228</v>
      </c>
      <c r="E94" s="184"/>
      <c r="F94" s="192" t="s">
        <v>233</v>
      </c>
      <c r="G94" s="193"/>
      <c r="H94" s="193"/>
      <c r="I94" s="193"/>
      <c r="J94" s="193"/>
      <c r="K94" s="193"/>
      <c r="L94" s="194"/>
      <c r="M94" s="32"/>
      <c r="N94" s="187"/>
      <c r="O94" s="187"/>
      <c r="P94" s="40"/>
    </row>
    <row r="95" spans="2:16" ht="12.75">
      <c r="B95" s="200"/>
      <c r="C95" s="187"/>
      <c r="D95" s="37"/>
      <c r="E95" s="38"/>
      <c r="F95" s="38"/>
      <c r="G95" s="38"/>
      <c r="H95" s="38"/>
      <c r="I95" s="38"/>
      <c r="J95" s="38"/>
      <c r="K95" s="38"/>
      <c r="L95" s="38"/>
      <c r="M95" s="39"/>
      <c r="N95" s="187"/>
      <c r="O95" s="187"/>
      <c r="P95" s="40"/>
    </row>
    <row r="96" spans="2:16" ht="12.75">
      <c r="B96" s="200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40"/>
    </row>
    <row r="97" spans="2:16" ht="33.75" customHeight="1">
      <c r="B97" s="201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41"/>
    </row>
  </sheetData>
  <sheetProtection password="FA9C" sheet="1" objects="1" scenarios="1" formatColumns="0" formatRows="0"/>
  <mergeCells count="23">
    <mergeCell ref="C4:O4"/>
    <mergeCell ref="F89:L89"/>
    <mergeCell ref="D93:E93"/>
    <mergeCell ref="C6:C85"/>
    <mergeCell ref="F92:L92"/>
    <mergeCell ref="D88:E88"/>
    <mergeCell ref="B4:B97"/>
    <mergeCell ref="F93:L93"/>
    <mergeCell ref="D94:E94"/>
    <mergeCell ref="F94:L94"/>
    <mergeCell ref="D86:I86"/>
    <mergeCell ref="D87:E87"/>
    <mergeCell ref="C96:O97"/>
    <mergeCell ref="D92:E92"/>
    <mergeCell ref="F87:L87"/>
    <mergeCell ref="C86:C95"/>
    <mergeCell ref="L2:P2"/>
    <mergeCell ref="O3:P3"/>
    <mergeCell ref="F88:L88"/>
    <mergeCell ref="N86:O95"/>
    <mergeCell ref="C5:O5"/>
    <mergeCell ref="D91:I91"/>
    <mergeCell ref="D89:E89"/>
  </mergeCells>
  <hyperlinks>
    <hyperlink ref="F87" r:id="rId1" display="help@eias.ru"/>
    <hyperlink ref="F93" r:id="rId2" display="esviridenko@fstrf.ru&#10;nrusskiy@fstrf.ru&#10;esenukova@fstrf.ru&#10;ftavasieva@fstrf.ru"/>
    <hyperlink ref="F93:L93" r:id="rId3" display="Dsafronov@fstrf.ru; AGorbachev@fstrf.ru"/>
    <hyperlink ref="F87:L87" r:id="rId4" display="help@eias.ru"/>
    <hyperlink ref="F88" r:id="rId5" display="http://eias.ru"/>
    <hyperlink ref="F94" r:id="rId6" display="http://fstrf.ru/"/>
  </hyperlinks>
  <printOptions/>
  <pageMargins left="0.75" right="0.75" top="1" bottom="1" header="0.5" footer="0.5"/>
  <pageSetup fitToHeight="1" fitToWidth="1" horizontalDpi="600" verticalDpi="600" orientation="portrait" paperSize="9" scale="70" r:id="rId11"/>
  <drawing r:id="rId10"/>
  <legacyDrawing r:id="rId9"/>
  <oleObjects>
    <oleObject progId="Word.Document.8" shapeId="16997387" r:id="rId7"/>
    <oleObject progId="Word.Document.8" shapeId="12532597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8" ht="11.25">
      <c r="A1" s="27" t="s">
        <v>1219</v>
      </c>
      <c r="B1" s="27" t="s">
        <v>799</v>
      </c>
      <c r="C1" s="27" t="s">
        <v>800</v>
      </c>
      <c r="D1" s="27" t="s">
        <v>1216</v>
      </c>
      <c r="E1" s="27" t="s">
        <v>1217</v>
      </c>
      <c r="F1" s="27" t="s">
        <v>197</v>
      </c>
      <c r="G1" s="27" t="s">
        <v>60</v>
      </c>
      <c r="H1" s="27" t="s">
        <v>1218</v>
      </c>
    </row>
    <row r="2" spans="1:8" ht="11.25">
      <c r="A2" s="27">
        <v>1</v>
      </c>
      <c r="B2" s="49" t="s">
        <v>283</v>
      </c>
      <c r="C2" s="27" t="s">
        <v>283</v>
      </c>
      <c r="D2" s="27" t="s">
        <v>284</v>
      </c>
      <c r="E2" s="27" t="s">
        <v>804</v>
      </c>
      <c r="F2" s="27" t="s">
        <v>805</v>
      </c>
      <c r="G2" s="27" t="s">
        <v>806</v>
      </c>
      <c r="H2" s="27" t="s">
        <v>63</v>
      </c>
    </row>
    <row r="3" spans="1:8" ht="11.25">
      <c r="A3" s="27">
        <v>2</v>
      </c>
      <c r="B3" s="49" t="s">
        <v>283</v>
      </c>
      <c r="C3" s="27" t="s">
        <v>285</v>
      </c>
      <c r="D3" s="27" t="s">
        <v>286</v>
      </c>
      <c r="E3" s="27" t="s">
        <v>807</v>
      </c>
      <c r="F3" s="27" t="s">
        <v>808</v>
      </c>
      <c r="G3" s="27" t="s">
        <v>809</v>
      </c>
      <c r="H3" s="27" t="s">
        <v>63</v>
      </c>
    </row>
    <row r="4" spans="1:8" ht="11.25">
      <c r="A4" s="27">
        <v>3</v>
      </c>
      <c r="B4" s="49" t="s">
        <v>283</v>
      </c>
      <c r="C4" s="27" t="s">
        <v>285</v>
      </c>
      <c r="D4" s="27" t="s">
        <v>286</v>
      </c>
      <c r="E4" s="27" t="s">
        <v>810</v>
      </c>
      <c r="F4" s="27" t="s">
        <v>811</v>
      </c>
      <c r="G4" s="27" t="s">
        <v>812</v>
      </c>
      <c r="H4" s="27" t="s">
        <v>63</v>
      </c>
    </row>
    <row r="5" spans="1:8" ht="11.25">
      <c r="A5" s="27">
        <v>4</v>
      </c>
      <c r="B5" s="49" t="s">
        <v>283</v>
      </c>
      <c r="C5" s="27" t="s">
        <v>285</v>
      </c>
      <c r="D5" s="27" t="s">
        <v>286</v>
      </c>
      <c r="E5" s="27" t="s">
        <v>813</v>
      </c>
      <c r="F5" s="27" t="s">
        <v>814</v>
      </c>
      <c r="G5" s="27" t="s">
        <v>815</v>
      </c>
      <c r="H5" s="27" t="s">
        <v>63</v>
      </c>
    </row>
    <row r="6" spans="1:8" ht="11.25">
      <c r="A6" s="27">
        <v>5</v>
      </c>
      <c r="B6" s="49" t="s">
        <v>283</v>
      </c>
      <c r="C6" s="27" t="s">
        <v>291</v>
      </c>
      <c r="D6" s="27" t="s">
        <v>292</v>
      </c>
      <c r="E6" s="27" t="s">
        <v>804</v>
      </c>
      <c r="F6" s="27" t="s">
        <v>805</v>
      </c>
      <c r="G6" s="27" t="s">
        <v>806</v>
      </c>
      <c r="H6" s="27" t="s">
        <v>63</v>
      </c>
    </row>
    <row r="7" spans="1:8" ht="11.25">
      <c r="A7" s="27">
        <v>6</v>
      </c>
      <c r="B7" s="49" t="s">
        <v>283</v>
      </c>
      <c r="C7" s="27" t="s">
        <v>305</v>
      </c>
      <c r="D7" s="27" t="s">
        <v>306</v>
      </c>
      <c r="E7" s="27" t="s">
        <v>816</v>
      </c>
      <c r="F7" s="27" t="s">
        <v>817</v>
      </c>
      <c r="G7" s="27" t="s">
        <v>812</v>
      </c>
      <c r="H7" s="27" t="s">
        <v>63</v>
      </c>
    </row>
    <row r="8" spans="1:8" ht="11.25">
      <c r="A8" s="27">
        <v>7</v>
      </c>
      <c r="B8" s="49" t="s">
        <v>283</v>
      </c>
      <c r="C8" s="27" t="s">
        <v>305</v>
      </c>
      <c r="D8" s="27" t="s">
        <v>306</v>
      </c>
      <c r="E8" s="27" t="s">
        <v>804</v>
      </c>
      <c r="F8" s="27" t="s">
        <v>805</v>
      </c>
      <c r="G8" s="27" t="s">
        <v>806</v>
      </c>
      <c r="H8" s="27" t="s">
        <v>63</v>
      </c>
    </row>
    <row r="9" spans="1:8" ht="11.25">
      <c r="A9" s="27">
        <v>8</v>
      </c>
      <c r="B9" s="49" t="s">
        <v>309</v>
      </c>
      <c r="C9" s="27" t="s">
        <v>311</v>
      </c>
      <c r="D9" s="27" t="s">
        <v>312</v>
      </c>
      <c r="E9" s="27" t="s">
        <v>818</v>
      </c>
      <c r="F9" s="27" t="s">
        <v>819</v>
      </c>
      <c r="G9" s="27" t="s">
        <v>820</v>
      </c>
      <c r="H9" s="27" t="s">
        <v>63</v>
      </c>
    </row>
    <row r="10" spans="1:8" ht="11.25">
      <c r="A10" s="27">
        <v>9</v>
      </c>
      <c r="B10" s="49" t="s">
        <v>309</v>
      </c>
      <c r="C10" s="27" t="s">
        <v>311</v>
      </c>
      <c r="D10" s="27" t="s">
        <v>312</v>
      </c>
      <c r="E10" s="27" t="s">
        <v>821</v>
      </c>
      <c r="F10" s="27" t="s">
        <v>822</v>
      </c>
      <c r="G10" s="27" t="s">
        <v>823</v>
      </c>
      <c r="H10" s="27" t="s">
        <v>63</v>
      </c>
    </row>
    <row r="11" spans="1:8" ht="11.25">
      <c r="A11" s="27">
        <v>10</v>
      </c>
      <c r="B11" s="49" t="s">
        <v>309</v>
      </c>
      <c r="C11" s="27" t="s">
        <v>313</v>
      </c>
      <c r="D11" s="27" t="s">
        <v>314</v>
      </c>
      <c r="E11" s="27" t="s">
        <v>824</v>
      </c>
      <c r="F11" s="27" t="s">
        <v>825</v>
      </c>
      <c r="G11" s="27" t="s">
        <v>812</v>
      </c>
      <c r="H11" s="27" t="s">
        <v>63</v>
      </c>
    </row>
    <row r="12" spans="1:8" ht="11.25">
      <c r="A12" s="27">
        <v>11</v>
      </c>
      <c r="B12" s="49" t="s">
        <v>309</v>
      </c>
      <c r="C12" s="27" t="s">
        <v>319</v>
      </c>
      <c r="D12" s="27" t="s">
        <v>320</v>
      </c>
      <c r="E12" s="27" t="s">
        <v>826</v>
      </c>
      <c r="F12" s="27" t="s">
        <v>827</v>
      </c>
      <c r="G12" s="27" t="s">
        <v>812</v>
      </c>
      <c r="H12" s="27" t="s">
        <v>63</v>
      </c>
    </row>
    <row r="13" spans="1:8" ht="11.25">
      <c r="A13" s="27">
        <v>12</v>
      </c>
      <c r="B13" s="49" t="s">
        <v>331</v>
      </c>
      <c r="C13" s="27" t="s">
        <v>333</v>
      </c>
      <c r="D13" s="27" t="s">
        <v>334</v>
      </c>
      <c r="E13" s="27" t="s">
        <v>828</v>
      </c>
      <c r="F13" s="27" t="s">
        <v>829</v>
      </c>
      <c r="G13" s="27" t="s">
        <v>830</v>
      </c>
      <c r="H13" s="27" t="s">
        <v>63</v>
      </c>
    </row>
    <row r="14" spans="1:8" ht="11.25">
      <c r="A14" s="27">
        <v>13</v>
      </c>
      <c r="B14" s="49" t="s">
        <v>349</v>
      </c>
      <c r="C14" s="27" t="s">
        <v>349</v>
      </c>
      <c r="D14" s="27" t="s">
        <v>350</v>
      </c>
      <c r="E14" s="27" t="s">
        <v>831</v>
      </c>
      <c r="F14" s="27" t="s">
        <v>832</v>
      </c>
      <c r="G14" s="27" t="s">
        <v>833</v>
      </c>
      <c r="H14" s="27" t="s">
        <v>63</v>
      </c>
    </row>
    <row r="15" spans="1:8" ht="11.25">
      <c r="A15" s="27">
        <v>14</v>
      </c>
      <c r="B15" s="49" t="s">
        <v>349</v>
      </c>
      <c r="C15" s="27" t="s">
        <v>351</v>
      </c>
      <c r="D15" s="27" t="s">
        <v>352</v>
      </c>
      <c r="E15" s="27" t="s">
        <v>831</v>
      </c>
      <c r="F15" s="27" t="s">
        <v>832</v>
      </c>
      <c r="G15" s="27" t="s">
        <v>833</v>
      </c>
      <c r="H15" s="27" t="s">
        <v>63</v>
      </c>
    </row>
    <row r="16" spans="1:8" ht="11.25">
      <c r="A16" s="27">
        <v>15</v>
      </c>
      <c r="B16" s="49" t="s">
        <v>349</v>
      </c>
      <c r="C16" s="27" t="s">
        <v>353</v>
      </c>
      <c r="D16" s="27" t="s">
        <v>354</v>
      </c>
      <c r="E16" s="27" t="s">
        <v>831</v>
      </c>
      <c r="F16" s="27" t="s">
        <v>832</v>
      </c>
      <c r="G16" s="27" t="s">
        <v>833</v>
      </c>
      <c r="H16" s="27" t="s">
        <v>63</v>
      </c>
    </row>
    <row r="17" spans="1:8" ht="11.25">
      <c r="A17" s="27">
        <v>16</v>
      </c>
      <c r="B17" s="49" t="s">
        <v>349</v>
      </c>
      <c r="C17" s="27" t="s">
        <v>355</v>
      </c>
      <c r="D17" s="27" t="s">
        <v>356</v>
      </c>
      <c r="E17" s="27" t="s">
        <v>831</v>
      </c>
      <c r="F17" s="27" t="s">
        <v>832</v>
      </c>
      <c r="G17" s="27" t="s">
        <v>833</v>
      </c>
      <c r="H17" s="27" t="s">
        <v>63</v>
      </c>
    </row>
    <row r="18" spans="1:8" ht="11.25">
      <c r="A18" s="27">
        <v>17</v>
      </c>
      <c r="B18" s="49" t="s">
        <v>349</v>
      </c>
      <c r="C18" s="27" t="s">
        <v>357</v>
      </c>
      <c r="D18" s="27" t="s">
        <v>358</v>
      </c>
      <c r="E18" s="27" t="s">
        <v>831</v>
      </c>
      <c r="F18" s="27" t="s">
        <v>832</v>
      </c>
      <c r="G18" s="27" t="s">
        <v>833</v>
      </c>
      <c r="H18" s="27" t="s">
        <v>63</v>
      </c>
    </row>
    <row r="19" spans="1:8" ht="11.25">
      <c r="A19" s="27">
        <v>18</v>
      </c>
      <c r="B19" s="49" t="s">
        <v>349</v>
      </c>
      <c r="C19" s="27" t="s">
        <v>357</v>
      </c>
      <c r="D19" s="27" t="s">
        <v>358</v>
      </c>
      <c r="E19" s="27" t="s">
        <v>834</v>
      </c>
      <c r="F19" s="27" t="s">
        <v>835</v>
      </c>
      <c r="G19" s="27" t="s">
        <v>836</v>
      </c>
      <c r="H19" s="27" t="s">
        <v>63</v>
      </c>
    </row>
    <row r="20" spans="1:8" ht="11.25">
      <c r="A20" s="27">
        <v>19</v>
      </c>
      <c r="B20" s="49" t="s">
        <v>349</v>
      </c>
      <c r="C20" s="27" t="s">
        <v>359</v>
      </c>
      <c r="D20" s="27" t="s">
        <v>360</v>
      </c>
      <c r="E20" s="27" t="s">
        <v>831</v>
      </c>
      <c r="F20" s="27" t="s">
        <v>832</v>
      </c>
      <c r="G20" s="27" t="s">
        <v>833</v>
      </c>
      <c r="H20" s="27" t="s">
        <v>63</v>
      </c>
    </row>
    <row r="21" spans="1:8" ht="11.25">
      <c r="A21" s="27">
        <v>20</v>
      </c>
      <c r="B21" s="49" t="s">
        <v>349</v>
      </c>
      <c r="C21" s="27" t="s">
        <v>361</v>
      </c>
      <c r="D21" s="27" t="s">
        <v>362</v>
      </c>
      <c r="E21" s="27" t="s">
        <v>831</v>
      </c>
      <c r="F21" s="27" t="s">
        <v>832</v>
      </c>
      <c r="G21" s="27" t="s">
        <v>833</v>
      </c>
      <c r="H21" s="27" t="s">
        <v>63</v>
      </c>
    </row>
    <row r="22" spans="1:8" ht="11.25">
      <c r="A22" s="27">
        <v>21</v>
      </c>
      <c r="B22" s="49" t="s">
        <v>349</v>
      </c>
      <c r="C22" s="27" t="s">
        <v>363</v>
      </c>
      <c r="D22" s="27" t="s">
        <v>364</v>
      </c>
      <c r="E22" s="27" t="s">
        <v>831</v>
      </c>
      <c r="F22" s="27" t="s">
        <v>832</v>
      </c>
      <c r="G22" s="27" t="s">
        <v>833</v>
      </c>
      <c r="H22" s="27" t="s">
        <v>63</v>
      </c>
    </row>
    <row r="23" spans="1:8" ht="11.25">
      <c r="A23" s="27">
        <v>22</v>
      </c>
      <c r="B23" s="49" t="s">
        <v>349</v>
      </c>
      <c r="C23" s="27" t="s">
        <v>365</v>
      </c>
      <c r="D23" s="27" t="s">
        <v>366</v>
      </c>
      <c r="E23" s="27" t="s">
        <v>831</v>
      </c>
      <c r="F23" s="27" t="s">
        <v>832</v>
      </c>
      <c r="G23" s="27" t="s">
        <v>833</v>
      </c>
      <c r="H23" s="27" t="s">
        <v>63</v>
      </c>
    </row>
    <row r="24" spans="1:8" ht="11.25">
      <c r="A24" s="27">
        <v>23</v>
      </c>
      <c r="B24" s="49" t="s">
        <v>349</v>
      </c>
      <c r="C24" s="27" t="s">
        <v>367</v>
      </c>
      <c r="D24" s="27" t="s">
        <v>368</v>
      </c>
      <c r="E24" s="27" t="s">
        <v>831</v>
      </c>
      <c r="F24" s="27" t="s">
        <v>832</v>
      </c>
      <c r="G24" s="27" t="s">
        <v>833</v>
      </c>
      <c r="H24" s="27" t="s">
        <v>63</v>
      </c>
    </row>
    <row r="25" spans="1:8" ht="11.25">
      <c r="A25" s="27">
        <v>24</v>
      </c>
      <c r="B25" s="49" t="s">
        <v>349</v>
      </c>
      <c r="C25" s="27" t="s">
        <v>369</v>
      </c>
      <c r="D25" s="27" t="s">
        <v>370</v>
      </c>
      <c r="E25" s="27" t="s">
        <v>831</v>
      </c>
      <c r="F25" s="27" t="s">
        <v>832</v>
      </c>
      <c r="G25" s="27" t="s">
        <v>833</v>
      </c>
      <c r="H25" s="27" t="s">
        <v>63</v>
      </c>
    </row>
    <row r="26" spans="1:8" ht="11.25">
      <c r="A26" s="27">
        <v>25</v>
      </c>
      <c r="B26" s="49" t="s">
        <v>371</v>
      </c>
      <c r="C26" s="27" t="s">
        <v>373</v>
      </c>
      <c r="D26" s="27" t="s">
        <v>374</v>
      </c>
      <c r="E26" s="27" t="s">
        <v>837</v>
      </c>
      <c r="F26" s="27" t="s">
        <v>838</v>
      </c>
      <c r="G26" s="27" t="s">
        <v>839</v>
      </c>
      <c r="H26" s="27" t="s">
        <v>63</v>
      </c>
    </row>
    <row r="27" spans="1:8" ht="11.25">
      <c r="A27" s="27">
        <v>26</v>
      </c>
      <c r="B27" s="49" t="s">
        <v>371</v>
      </c>
      <c r="C27" s="27" t="s">
        <v>375</v>
      </c>
      <c r="D27" s="27" t="s">
        <v>376</v>
      </c>
      <c r="E27" s="27" t="s">
        <v>840</v>
      </c>
      <c r="F27" s="27" t="s">
        <v>841</v>
      </c>
      <c r="G27" s="27" t="s">
        <v>839</v>
      </c>
      <c r="H27" s="27" t="s">
        <v>63</v>
      </c>
    </row>
    <row r="28" spans="1:8" ht="11.25">
      <c r="A28" s="27">
        <v>27</v>
      </c>
      <c r="B28" s="49" t="s">
        <v>371</v>
      </c>
      <c r="C28" s="27" t="s">
        <v>377</v>
      </c>
      <c r="D28" s="27" t="s">
        <v>378</v>
      </c>
      <c r="E28" s="27" t="s">
        <v>842</v>
      </c>
      <c r="F28" s="27" t="s">
        <v>843</v>
      </c>
      <c r="G28" s="27" t="s">
        <v>839</v>
      </c>
      <c r="H28" s="27" t="s">
        <v>63</v>
      </c>
    </row>
    <row r="29" spans="1:8" ht="11.25">
      <c r="A29" s="27">
        <v>28</v>
      </c>
      <c r="B29" s="49" t="s">
        <v>371</v>
      </c>
      <c r="C29" s="27" t="s">
        <v>381</v>
      </c>
      <c r="D29" s="27" t="s">
        <v>382</v>
      </c>
      <c r="E29" s="27" t="s">
        <v>844</v>
      </c>
      <c r="F29" s="27" t="s">
        <v>845</v>
      </c>
      <c r="G29" s="27" t="s">
        <v>839</v>
      </c>
      <c r="H29" s="27" t="s">
        <v>63</v>
      </c>
    </row>
    <row r="30" spans="1:8" ht="11.25">
      <c r="A30" s="27">
        <v>29</v>
      </c>
      <c r="B30" s="49" t="s">
        <v>371</v>
      </c>
      <c r="C30" s="27" t="s">
        <v>387</v>
      </c>
      <c r="D30" s="27" t="s">
        <v>388</v>
      </c>
      <c r="E30" s="27" t="s">
        <v>846</v>
      </c>
      <c r="F30" s="27" t="s">
        <v>847</v>
      </c>
      <c r="G30" s="27" t="s">
        <v>839</v>
      </c>
      <c r="H30" s="27" t="s">
        <v>63</v>
      </c>
    </row>
    <row r="31" spans="1:8" ht="11.25">
      <c r="A31" s="27">
        <v>30</v>
      </c>
      <c r="B31" s="49" t="s">
        <v>371</v>
      </c>
      <c r="C31" s="27" t="s">
        <v>393</v>
      </c>
      <c r="D31" s="27" t="s">
        <v>394</v>
      </c>
      <c r="E31" s="27" t="s">
        <v>848</v>
      </c>
      <c r="F31" s="27" t="s">
        <v>849</v>
      </c>
      <c r="G31" s="27" t="s">
        <v>839</v>
      </c>
      <c r="H31" s="27" t="s">
        <v>63</v>
      </c>
    </row>
    <row r="32" spans="1:8" ht="11.25">
      <c r="A32" s="27">
        <v>31</v>
      </c>
      <c r="B32" s="49" t="s">
        <v>397</v>
      </c>
      <c r="C32" s="27" t="s">
        <v>397</v>
      </c>
      <c r="D32" s="27" t="s">
        <v>398</v>
      </c>
      <c r="E32" s="27" t="s">
        <v>850</v>
      </c>
      <c r="F32" s="27" t="s">
        <v>851</v>
      </c>
      <c r="G32" s="27" t="s">
        <v>839</v>
      </c>
      <c r="H32" s="27" t="s">
        <v>63</v>
      </c>
    </row>
    <row r="33" spans="1:8" ht="11.25">
      <c r="A33" s="27">
        <v>32</v>
      </c>
      <c r="B33" s="49" t="s">
        <v>397</v>
      </c>
      <c r="C33" s="27" t="s">
        <v>397</v>
      </c>
      <c r="D33" s="27" t="s">
        <v>398</v>
      </c>
      <c r="E33" s="27" t="s">
        <v>852</v>
      </c>
      <c r="F33" s="27" t="s">
        <v>853</v>
      </c>
      <c r="G33" s="27" t="s">
        <v>839</v>
      </c>
      <c r="H33" s="27" t="s">
        <v>63</v>
      </c>
    </row>
    <row r="34" spans="1:8" ht="11.25">
      <c r="A34" s="27">
        <v>33</v>
      </c>
      <c r="B34" s="49" t="s">
        <v>397</v>
      </c>
      <c r="C34" s="27" t="s">
        <v>397</v>
      </c>
      <c r="D34" s="27" t="s">
        <v>398</v>
      </c>
      <c r="E34" s="27" t="s">
        <v>854</v>
      </c>
      <c r="F34" s="27" t="s">
        <v>855</v>
      </c>
      <c r="G34" s="27" t="s">
        <v>839</v>
      </c>
      <c r="H34" s="27" t="s">
        <v>63</v>
      </c>
    </row>
    <row r="35" spans="1:8" ht="11.25">
      <c r="A35" s="27">
        <v>34</v>
      </c>
      <c r="B35" s="49" t="s">
        <v>397</v>
      </c>
      <c r="C35" s="27" t="s">
        <v>397</v>
      </c>
      <c r="D35" s="27" t="s">
        <v>398</v>
      </c>
      <c r="E35" s="27" t="s">
        <v>856</v>
      </c>
      <c r="F35" s="27" t="s">
        <v>857</v>
      </c>
      <c r="G35" s="27" t="s">
        <v>839</v>
      </c>
      <c r="H35" s="27" t="s">
        <v>63</v>
      </c>
    </row>
    <row r="36" spans="1:8" ht="11.25">
      <c r="A36" s="27">
        <v>35</v>
      </c>
      <c r="B36" s="49" t="s">
        <v>397</v>
      </c>
      <c r="C36" s="27" t="s">
        <v>399</v>
      </c>
      <c r="D36" s="27" t="s">
        <v>400</v>
      </c>
      <c r="E36" s="27" t="s">
        <v>858</v>
      </c>
      <c r="F36" s="27" t="s">
        <v>808</v>
      </c>
      <c r="G36" s="27" t="s">
        <v>859</v>
      </c>
      <c r="H36" s="27" t="s">
        <v>63</v>
      </c>
    </row>
    <row r="37" spans="1:8" ht="11.25">
      <c r="A37" s="27">
        <v>36</v>
      </c>
      <c r="B37" s="49" t="s">
        <v>397</v>
      </c>
      <c r="C37" s="27" t="s">
        <v>407</v>
      </c>
      <c r="D37" s="27" t="s">
        <v>408</v>
      </c>
      <c r="E37" s="27" t="s">
        <v>860</v>
      </c>
      <c r="F37" s="27" t="s">
        <v>861</v>
      </c>
      <c r="G37" s="27" t="s">
        <v>839</v>
      </c>
      <c r="H37" s="27" t="s">
        <v>63</v>
      </c>
    </row>
    <row r="38" spans="1:8" ht="11.25">
      <c r="A38" s="27">
        <v>37</v>
      </c>
      <c r="B38" s="49" t="s">
        <v>397</v>
      </c>
      <c r="C38" s="27" t="s">
        <v>413</v>
      </c>
      <c r="D38" s="27" t="s">
        <v>414</v>
      </c>
      <c r="E38" s="27" t="s">
        <v>862</v>
      </c>
      <c r="F38" s="27" t="s">
        <v>863</v>
      </c>
      <c r="G38" s="27" t="s">
        <v>839</v>
      </c>
      <c r="H38" s="27" t="s">
        <v>63</v>
      </c>
    </row>
    <row r="39" spans="1:8" ht="11.25">
      <c r="A39" s="27">
        <v>38</v>
      </c>
      <c r="B39" s="49" t="s">
        <v>397</v>
      </c>
      <c r="C39" s="27" t="s">
        <v>415</v>
      </c>
      <c r="D39" s="27" t="s">
        <v>416</v>
      </c>
      <c r="E39" s="27" t="s">
        <v>864</v>
      </c>
      <c r="F39" s="27" t="s">
        <v>865</v>
      </c>
      <c r="G39" s="27" t="s">
        <v>839</v>
      </c>
      <c r="H39" s="27" t="s">
        <v>63</v>
      </c>
    </row>
    <row r="40" spans="1:8" ht="11.25">
      <c r="A40" s="27">
        <v>39</v>
      </c>
      <c r="B40" s="49" t="s">
        <v>397</v>
      </c>
      <c r="C40" s="27" t="s">
        <v>415</v>
      </c>
      <c r="D40" s="27" t="s">
        <v>416</v>
      </c>
      <c r="E40" s="27" t="s">
        <v>866</v>
      </c>
      <c r="F40" s="27" t="s">
        <v>867</v>
      </c>
      <c r="G40" s="27" t="s">
        <v>868</v>
      </c>
      <c r="H40" s="27" t="s">
        <v>63</v>
      </c>
    </row>
    <row r="41" spans="1:8" ht="11.25">
      <c r="A41" s="27">
        <v>40</v>
      </c>
      <c r="B41" s="49" t="s">
        <v>417</v>
      </c>
      <c r="C41" s="27" t="s">
        <v>419</v>
      </c>
      <c r="D41" s="27" t="s">
        <v>420</v>
      </c>
      <c r="E41" s="27" t="s">
        <v>869</v>
      </c>
      <c r="F41" s="27" t="s">
        <v>870</v>
      </c>
      <c r="G41" s="27" t="s">
        <v>871</v>
      </c>
      <c r="H41" s="27" t="s">
        <v>63</v>
      </c>
    </row>
    <row r="42" spans="1:8" ht="11.25">
      <c r="A42" s="27">
        <v>41</v>
      </c>
      <c r="B42" s="49" t="s">
        <v>417</v>
      </c>
      <c r="C42" s="27" t="s">
        <v>419</v>
      </c>
      <c r="D42" s="27" t="s">
        <v>420</v>
      </c>
      <c r="E42" s="27" t="s">
        <v>872</v>
      </c>
      <c r="F42" s="27" t="s">
        <v>873</v>
      </c>
      <c r="G42" s="27" t="s">
        <v>871</v>
      </c>
      <c r="H42" s="27" t="s">
        <v>63</v>
      </c>
    </row>
    <row r="43" spans="1:8" ht="11.25">
      <c r="A43" s="27">
        <v>42</v>
      </c>
      <c r="B43" s="49" t="s">
        <v>417</v>
      </c>
      <c r="C43" s="27" t="s">
        <v>419</v>
      </c>
      <c r="D43" s="27" t="s">
        <v>420</v>
      </c>
      <c r="E43" s="27" t="s">
        <v>874</v>
      </c>
      <c r="F43" s="27" t="s">
        <v>808</v>
      </c>
      <c r="G43" s="27" t="s">
        <v>875</v>
      </c>
      <c r="H43" s="27" t="s">
        <v>63</v>
      </c>
    </row>
    <row r="44" spans="1:8" ht="11.25">
      <c r="A44" s="27">
        <v>43</v>
      </c>
      <c r="B44" s="49" t="s">
        <v>417</v>
      </c>
      <c r="C44" s="27" t="s">
        <v>419</v>
      </c>
      <c r="D44" s="27" t="s">
        <v>420</v>
      </c>
      <c r="E44" s="27" t="s">
        <v>876</v>
      </c>
      <c r="F44" s="27" t="s">
        <v>877</v>
      </c>
      <c r="G44" s="27" t="s">
        <v>871</v>
      </c>
      <c r="H44" s="27" t="s">
        <v>63</v>
      </c>
    </row>
    <row r="45" spans="1:8" ht="11.25">
      <c r="A45" s="27">
        <v>44</v>
      </c>
      <c r="B45" s="49" t="s">
        <v>417</v>
      </c>
      <c r="C45" s="27" t="s">
        <v>419</v>
      </c>
      <c r="D45" s="27" t="s">
        <v>420</v>
      </c>
      <c r="E45" s="27" t="s">
        <v>878</v>
      </c>
      <c r="F45" s="27" t="s">
        <v>879</v>
      </c>
      <c r="G45" s="27" t="s">
        <v>871</v>
      </c>
      <c r="H45" s="27" t="s">
        <v>63</v>
      </c>
    </row>
    <row r="46" spans="1:8" ht="11.25">
      <c r="A46" s="27">
        <v>45</v>
      </c>
      <c r="B46" s="49" t="s">
        <v>417</v>
      </c>
      <c r="C46" s="27" t="s">
        <v>419</v>
      </c>
      <c r="D46" s="27" t="s">
        <v>420</v>
      </c>
      <c r="E46" s="27" t="s">
        <v>880</v>
      </c>
      <c r="F46" s="27" t="s">
        <v>881</v>
      </c>
      <c r="G46" s="27" t="s">
        <v>871</v>
      </c>
      <c r="H46" s="27" t="s">
        <v>63</v>
      </c>
    </row>
    <row r="47" spans="1:8" ht="11.25">
      <c r="A47" s="27">
        <v>46</v>
      </c>
      <c r="B47" s="49" t="s">
        <v>417</v>
      </c>
      <c r="C47" s="27" t="s">
        <v>419</v>
      </c>
      <c r="D47" s="27" t="s">
        <v>420</v>
      </c>
      <c r="E47" s="27" t="s">
        <v>882</v>
      </c>
      <c r="F47" s="27" t="s">
        <v>883</v>
      </c>
      <c r="G47" s="27" t="s">
        <v>884</v>
      </c>
      <c r="H47" s="27" t="s">
        <v>63</v>
      </c>
    </row>
    <row r="48" spans="1:8" ht="11.25">
      <c r="A48" s="27">
        <v>47</v>
      </c>
      <c r="B48" s="49" t="s">
        <v>417</v>
      </c>
      <c r="C48" s="27" t="s">
        <v>419</v>
      </c>
      <c r="D48" s="27" t="s">
        <v>420</v>
      </c>
      <c r="E48" s="27" t="s">
        <v>885</v>
      </c>
      <c r="F48" s="27" t="s">
        <v>886</v>
      </c>
      <c r="G48" s="27" t="s">
        <v>871</v>
      </c>
      <c r="H48" s="27" t="s">
        <v>63</v>
      </c>
    </row>
    <row r="49" spans="1:8" ht="11.25">
      <c r="A49" s="27">
        <v>48</v>
      </c>
      <c r="B49" s="49" t="s">
        <v>417</v>
      </c>
      <c r="C49" s="27" t="s">
        <v>419</v>
      </c>
      <c r="D49" s="27" t="s">
        <v>420</v>
      </c>
      <c r="E49" s="27" t="s">
        <v>887</v>
      </c>
      <c r="F49" s="27" t="s">
        <v>888</v>
      </c>
      <c r="G49" s="27" t="s">
        <v>871</v>
      </c>
      <c r="H49" s="27" t="s">
        <v>63</v>
      </c>
    </row>
    <row r="50" spans="1:8" ht="11.25">
      <c r="A50" s="27">
        <v>49</v>
      </c>
      <c r="B50" s="49" t="s">
        <v>417</v>
      </c>
      <c r="C50" s="27" t="s">
        <v>419</v>
      </c>
      <c r="D50" s="27" t="s">
        <v>420</v>
      </c>
      <c r="E50" s="27" t="s">
        <v>889</v>
      </c>
      <c r="F50" s="27" t="s">
        <v>890</v>
      </c>
      <c r="G50" s="27" t="s">
        <v>871</v>
      </c>
      <c r="H50" s="27" t="s">
        <v>63</v>
      </c>
    </row>
    <row r="51" spans="1:8" ht="11.25">
      <c r="A51" s="27">
        <v>50</v>
      </c>
      <c r="B51" s="49" t="s">
        <v>417</v>
      </c>
      <c r="C51" s="27" t="s">
        <v>429</v>
      </c>
      <c r="D51" s="27" t="s">
        <v>430</v>
      </c>
      <c r="E51" s="27" t="s">
        <v>891</v>
      </c>
      <c r="F51" s="27" t="s">
        <v>892</v>
      </c>
      <c r="G51" s="27" t="s">
        <v>871</v>
      </c>
      <c r="H51" s="27" t="s">
        <v>63</v>
      </c>
    </row>
    <row r="52" spans="1:8" ht="11.25">
      <c r="A52" s="27">
        <v>51</v>
      </c>
      <c r="B52" s="49" t="s">
        <v>447</v>
      </c>
      <c r="C52" s="27" t="s">
        <v>447</v>
      </c>
      <c r="D52" s="27" t="s">
        <v>448</v>
      </c>
      <c r="E52" s="27" t="s">
        <v>893</v>
      </c>
      <c r="F52" s="27" t="s">
        <v>894</v>
      </c>
      <c r="G52" s="27" t="s">
        <v>895</v>
      </c>
      <c r="H52" s="27" t="s">
        <v>67</v>
      </c>
    </row>
    <row r="53" spans="1:8" ht="11.25">
      <c r="A53" s="27">
        <v>52</v>
      </c>
      <c r="B53" s="49" t="s">
        <v>447</v>
      </c>
      <c r="C53" s="27" t="s">
        <v>453</v>
      </c>
      <c r="D53" s="27" t="s">
        <v>454</v>
      </c>
      <c r="E53" s="27" t="s">
        <v>896</v>
      </c>
      <c r="F53" s="27" t="s">
        <v>897</v>
      </c>
      <c r="G53" s="27" t="s">
        <v>898</v>
      </c>
      <c r="H53" s="27" t="s">
        <v>63</v>
      </c>
    </row>
    <row r="54" spans="1:8" ht="11.25">
      <c r="A54" s="27">
        <v>53</v>
      </c>
      <c r="B54" s="49" t="s">
        <v>447</v>
      </c>
      <c r="C54" s="27" t="s">
        <v>453</v>
      </c>
      <c r="D54" s="27" t="s">
        <v>454</v>
      </c>
      <c r="E54" s="27" t="s">
        <v>899</v>
      </c>
      <c r="F54" s="27" t="s">
        <v>900</v>
      </c>
      <c r="G54" s="27" t="s">
        <v>898</v>
      </c>
      <c r="H54" s="27" t="s">
        <v>63</v>
      </c>
    </row>
    <row r="55" spans="1:8" ht="11.25">
      <c r="A55" s="27">
        <v>54</v>
      </c>
      <c r="B55" s="49" t="s">
        <v>447</v>
      </c>
      <c r="C55" s="27" t="s">
        <v>453</v>
      </c>
      <c r="D55" s="27" t="s">
        <v>454</v>
      </c>
      <c r="E55" s="27" t="s">
        <v>901</v>
      </c>
      <c r="F55" s="27" t="s">
        <v>902</v>
      </c>
      <c r="G55" s="27" t="s">
        <v>903</v>
      </c>
      <c r="H55" s="27" t="s">
        <v>63</v>
      </c>
    </row>
    <row r="56" spans="1:8" ht="11.25">
      <c r="A56" s="27">
        <v>55</v>
      </c>
      <c r="B56" s="49" t="s">
        <v>447</v>
      </c>
      <c r="C56" s="27" t="s">
        <v>457</v>
      </c>
      <c r="D56" s="27" t="s">
        <v>458</v>
      </c>
      <c r="E56" s="27" t="s">
        <v>904</v>
      </c>
      <c r="F56" s="27" t="s">
        <v>905</v>
      </c>
      <c r="G56" s="27" t="s">
        <v>898</v>
      </c>
      <c r="H56" s="27" t="s">
        <v>63</v>
      </c>
    </row>
    <row r="57" spans="1:8" ht="11.25">
      <c r="A57" s="27">
        <v>56</v>
      </c>
      <c r="B57" s="49" t="s">
        <v>447</v>
      </c>
      <c r="C57" s="27" t="s">
        <v>459</v>
      </c>
      <c r="D57" s="27" t="s">
        <v>460</v>
      </c>
      <c r="E57" s="27" t="s">
        <v>906</v>
      </c>
      <c r="F57" s="27" t="s">
        <v>907</v>
      </c>
      <c r="G57" s="27" t="s">
        <v>898</v>
      </c>
      <c r="H57" s="27" t="s">
        <v>63</v>
      </c>
    </row>
    <row r="58" spans="1:8" ht="11.25">
      <c r="A58" s="27">
        <v>57</v>
      </c>
      <c r="B58" s="49" t="s">
        <v>447</v>
      </c>
      <c r="C58" s="27" t="s">
        <v>481</v>
      </c>
      <c r="D58" s="27" t="s">
        <v>482</v>
      </c>
      <c r="E58" s="27" t="s">
        <v>908</v>
      </c>
      <c r="F58" s="27" t="s">
        <v>909</v>
      </c>
      <c r="G58" s="27" t="s">
        <v>898</v>
      </c>
      <c r="H58" s="27" t="s">
        <v>63</v>
      </c>
    </row>
    <row r="59" spans="1:8" ht="11.25">
      <c r="A59" s="27">
        <v>58</v>
      </c>
      <c r="B59" s="49" t="s">
        <v>447</v>
      </c>
      <c r="C59" s="27" t="s">
        <v>481</v>
      </c>
      <c r="D59" s="27" t="s">
        <v>482</v>
      </c>
      <c r="E59" s="27" t="s">
        <v>910</v>
      </c>
      <c r="F59" s="27" t="s">
        <v>911</v>
      </c>
      <c r="G59" s="27" t="s">
        <v>898</v>
      </c>
      <c r="H59" s="27" t="s">
        <v>63</v>
      </c>
    </row>
    <row r="60" spans="1:8" ht="11.25">
      <c r="A60" s="27">
        <v>59</v>
      </c>
      <c r="B60" s="49" t="s">
        <v>483</v>
      </c>
      <c r="C60" s="27" t="s">
        <v>483</v>
      </c>
      <c r="D60" s="27" t="s">
        <v>484</v>
      </c>
      <c r="E60" s="27" t="s">
        <v>912</v>
      </c>
      <c r="F60" s="27" t="s">
        <v>913</v>
      </c>
      <c r="G60" s="27" t="s">
        <v>914</v>
      </c>
      <c r="H60" s="27" t="s">
        <v>63</v>
      </c>
    </row>
    <row r="61" spans="1:8" ht="11.25">
      <c r="A61" s="27">
        <v>60</v>
      </c>
      <c r="B61" s="49" t="s">
        <v>483</v>
      </c>
      <c r="C61" s="27" t="s">
        <v>485</v>
      </c>
      <c r="D61" s="27" t="s">
        <v>486</v>
      </c>
      <c r="E61" s="27" t="s">
        <v>912</v>
      </c>
      <c r="F61" s="27" t="s">
        <v>913</v>
      </c>
      <c r="G61" s="27" t="s">
        <v>914</v>
      </c>
      <c r="H61" s="27" t="s">
        <v>63</v>
      </c>
    </row>
    <row r="62" spans="1:8" ht="11.25">
      <c r="A62" s="27">
        <v>61</v>
      </c>
      <c r="B62" s="49" t="s">
        <v>483</v>
      </c>
      <c r="C62" s="27" t="s">
        <v>487</v>
      </c>
      <c r="D62" s="27" t="s">
        <v>488</v>
      </c>
      <c r="E62" s="27" t="s">
        <v>912</v>
      </c>
      <c r="F62" s="27" t="s">
        <v>913</v>
      </c>
      <c r="G62" s="27" t="s">
        <v>914</v>
      </c>
      <c r="H62" s="27" t="s">
        <v>63</v>
      </c>
    </row>
    <row r="63" spans="1:8" ht="11.25">
      <c r="A63" s="27">
        <v>62</v>
      </c>
      <c r="B63" s="49" t="s">
        <v>483</v>
      </c>
      <c r="C63" s="27" t="s">
        <v>489</v>
      </c>
      <c r="D63" s="27" t="s">
        <v>490</v>
      </c>
      <c r="E63" s="27" t="s">
        <v>912</v>
      </c>
      <c r="F63" s="27" t="s">
        <v>913</v>
      </c>
      <c r="G63" s="27" t="s">
        <v>914</v>
      </c>
      <c r="H63" s="27" t="s">
        <v>63</v>
      </c>
    </row>
    <row r="64" spans="1:8" ht="11.25">
      <c r="A64" s="27">
        <v>63</v>
      </c>
      <c r="B64" s="49" t="s">
        <v>483</v>
      </c>
      <c r="C64" s="27" t="s">
        <v>491</v>
      </c>
      <c r="D64" s="27" t="s">
        <v>492</v>
      </c>
      <c r="E64" s="27" t="s">
        <v>912</v>
      </c>
      <c r="F64" s="27" t="s">
        <v>913</v>
      </c>
      <c r="G64" s="27" t="s">
        <v>914</v>
      </c>
      <c r="H64" s="27" t="s">
        <v>63</v>
      </c>
    </row>
    <row r="65" spans="1:8" ht="11.25">
      <c r="A65" s="27">
        <v>64</v>
      </c>
      <c r="B65" s="49" t="s">
        <v>483</v>
      </c>
      <c r="C65" s="27" t="s">
        <v>493</v>
      </c>
      <c r="D65" s="27" t="s">
        <v>494</v>
      </c>
      <c r="E65" s="27" t="s">
        <v>912</v>
      </c>
      <c r="F65" s="27" t="s">
        <v>913</v>
      </c>
      <c r="G65" s="27" t="s">
        <v>914</v>
      </c>
      <c r="H65" s="27" t="s">
        <v>63</v>
      </c>
    </row>
    <row r="66" spans="1:8" ht="11.25">
      <c r="A66" s="27">
        <v>65</v>
      </c>
      <c r="B66" s="49" t="s">
        <v>483</v>
      </c>
      <c r="C66" s="27" t="s">
        <v>495</v>
      </c>
      <c r="D66" s="27" t="s">
        <v>496</v>
      </c>
      <c r="E66" s="27" t="s">
        <v>912</v>
      </c>
      <c r="F66" s="27" t="s">
        <v>913</v>
      </c>
      <c r="G66" s="27" t="s">
        <v>914</v>
      </c>
      <c r="H66" s="27" t="s">
        <v>63</v>
      </c>
    </row>
    <row r="67" spans="1:8" ht="11.25">
      <c r="A67" s="27">
        <v>66</v>
      </c>
      <c r="B67" s="49" t="s">
        <v>483</v>
      </c>
      <c r="C67" s="27" t="s">
        <v>497</v>
      </c>
      <c r="D67" s="27" t="s">
        <v>498</v>
      </c>
      <c r="E67" s="27" t="s">
        <v>912</v>
      </c>
      <c r="F67" s="27" t="s">
        <v>913</v>
      </c>
      <c r="G67" s="27" t="s">
        <v>914</v>
      </c>
      <c r="H67" s="27" t="s">
        <v>63</v>
      </c>
    </row>
    <row r="68" spans="1:8" ht="11.25">
      <c r="A68" s="27">
        <v>67</v>
      </c>
      <c r="B68" s="49" t="s">
        <v>483</v>
      </c>
      <c r="C68" s="27" t="s">
        <v>499</v>
      </c>
      <c r="D68" s="27" t="s">
        <v>500</v>
      </c>
      <c r="E68" s="27" t="s">
        <v>912</v>
      </c>
      <c r="F68" s="27" t="s">
        <v>913</v>
      </c>
      <c r="G68" s="27" t="s">
        <v>914</v>
      </c>
      <c r="H68" s="27" t="s">
        <v>63</v>
      </c>
    </row>
    <row r="69" spans="1:8" ht="11.25">
      <c r="A69" s="27">
        <v>68</v>
      </c>
      <c r="B69" s="49" t="s">
        <v>483</v>
      </c>
      <c r="C69" s="27" t="s">
        <v>501</v>
      </c>
      <c r="D69" s="27" t="s">
        <v>502</v>
      </c>
      <c r="E69" s="27" t="s">
        <v>915</v>
      </c>
      <c r="F69" s="27" t="s">
        <v>916</v>
      </c>
      <c r="G69" s="27" t="s">
        <v>917</v>
      </c>
      <c r="H69" s="27" t="s">
        <v>63</v>
      </c>
    </row>
    <row r="70" spans="1:8" ht="11.25">
      <c r="A70" s="27">
        <v>69</v>
      </c>
      <c r="B70" s="49" t="s">
        <v>483</v>
      </c>
      <c r="C70" s="27" t="s">
        <v>501</v>
      </c>
      <c r="D70" s="27" t="s">
        <v>502</v>
      </c>
      <c r="E70" s="27" t="s">
        <v>912</v>
      </c>
      <c r="F70" s="27" t="s">
        <v>913</v>
      </c>
      <c r="G70" s="27" t="s">
        <v>914</v>
      </c>
      <c r="H70" s="27" t="s">
        <v>63</v>
      </c>
    </row>
    <row r="71" spans="1:8" ht="11.25">
      <c r="A71" s="27">
        <v>70</v>
      </c>
      <c r="B71" s="49" t="s">
        <v>483</v>
      </c>
      <c r="C71" s="27" t="s">
        <v>503</v>
      </c>
      <c r="D71" s="27" t="s">
        <v>504</v>
      </c>
      <c r="E71" s="27" t="s">
        <v>918</v>
      </c>
      <c r="F71" s="27" t="s">
        <v>808</v>
      </c>
      <c r="G71" s="27" t="s">
        <v>919</v>
      </c>
      <c r="H71" s="27" t="s">
        <v>63</v>
      </c>
    </row>
    <row r="72" spans="1:8" ht="11.25">
      <c r="A72" s="27">
        <v>71</v>
      </c>
      <c r="B72" s="49" t="s">
        <v>483</v>
      </c>
      <c r="C72" s="27" t="s">
        <v>503</v>
      </c>
      <c r="D72" s="27" t="s">
        <v>504</v>
      </c>
      <c r="E72" s="27" t="s">
        <v>852</v>
      </c>
      <c r="F72" s="27" t="s">
        <v>920</v>
      </c>
      <c r="G72" s="27" t="s">
        <v>812</v>
      </c>
      <c r="H72" s="27" t="s">
        <v>63</v>
      </c>
    </row>
    <row r="73" spans="1:8" ht="11.25">
      <c r="A73" s="27">
        <v>72</v>
      </c>
      <c r="B73" s="49" t="s">
        <v>483</v>
      </c>
      <c r="C73" s="27" t="s">
        <v>503</v>
      </c>
      <c r="D73" s="27" t="s">
        <v>504</v>
      </c>
      <c r="E73" s="27" t="s">
        <v>912</v>
      </c>
      <c r="F73" s="27" t="s">
        <v>913</v>
      </c>
      <c r="G73" s="27" t="s">
        <v>914</v>
      </c>
      <c r="H73" s="27" t="s">
        <v>63</v>
      </c>
    </row>
    <row r="74" spans="1:8" ht="11.25">
      <c r="A74" s="27">
        <v>73</v>
      </c>
      <c r="B74" s="49" t="s">
        <v>483</v>
      </c>
      <c r="C74" s="27" t="s">
        <v>505</v>
      </c>
      <c r="D74" s="27" t="s">
        <v>506</v>
      </c>
      <c r="E74" s="27" t="s">
        <v>921</v>
      </c>
      <c r="F74" s="27" t="s">
        <v>922</v>
      </c>
      <c r="G74" s="27" t="s">
        <v>917</v>
      </c>
      <c r="H74" s="27" t="s">
        <v>63</v>
      </c>
    </row>
    <row r="75" spans="1:8" ht="11.25">
      <c r="A75" s="27">
        <v>74</v>
      </c>
      <c r="B75" s="49" t="s">
        <v>483</v>
      </c>
      <c r="C75" s="27" t="s">
        <v>505</v>
      </c>
      <c r="D75" s="27" t="s">
        <v>506</v>
      </c>
      <c r="E75" s="27" t="s">
        <v>912</v>
      </c>
      <c r="F75" s="27" t="s">
        <v>913</v>
      </c>
      <c r="G75" s="27" t="s">
        <v>914</v>
      </c>
      <c r="H75" s="27" t="s">
        <v>63</v>
      </c>
    </row>
    <row r="76" spans="1:8" ht="11.25">
      <c r="A76" s="27">
        <v>75</v>
      </c>
      <c r="B76" s="49" t="s">
        <v>507</v>
      </c>
      <c r="C76" s="27" t="s">
        <v>509</v>
      </c>
      <c r="D76" s="27" t="s">
        <v>510</v>
      </c>
      <c r="E76" s="27" t="s">
        <v>923</v>
      </c>
      <c r="F76" s="27" t="s">
        <v>808</v>
      </c>
      <c r="G76" s="27" t="s">
        <v>924</v>
      </c>
      <c r="H76" s="27" t="s">
        <v>63</v>
      </c>
    </row>
    <row r="77" spans="1:8" ht="11.25">
      <c r="A77" s="27">
        <v>76</v>
      </c>
      <c r="B77" s="49" t="s">
        <v>507</v>
      </c>
      <c r="C77" s="27" t="s">
        <v>509</v>
      </c>
      <c r="D77" s="27" t="s">
        <v>510</v>
      </c>
      <c r="E77" s="27" t="s">
        <v>925</v>
      </c>
      <c r="F77" s="27" t="s">
        <v>926</v>
      </c>
      <c r="G77" s="27" t="s">
        <v>927</v>
      </c>
      <c r="H77" s="27" t="s">
        <v>63</v>
      </c>
    </row>
    <row r="78" spans="1:8" ht="11.25">
      <c r="A78" s="27">
        <v>77</v>
      </c>
      <c r="B78" s="49" t="s">
        <v>507</v>
      </c>
      <c r="C78" s="27" t="s">
        <v>509</v>
      </c>
      <c r="D78" s="27" t="s">
        <v>510</v>
      </c>
      <c r="E78" s="27" t="s">
        <v>928</v>
      </c>
      <c r="F78" s="27" t="s">
        <v>929</v>
      </c>
      <c r="G78" s="27" t="s">
        <v>927</v>
      </c>
      <c r="H78" s="27" t="s">
        <v>63</v>
      </c>
    </row>
    <row r="79" spans="1:8" ht="11.25">
      <c r="A79" s="27">
        <v>78</v>
      </c>
      <c r="B79" s="49" t="s">
        <v>507</v>
      </c>
      <c r="C79" s="27" t="s">
        <v>509</v>
      </c>
      <c r="D79" s="27" t="s">
        <v>510</v>
      </c>
      <c r="E79" s="27" t="s">
        <v>930</v>
      </c>
      <c r="F79" s="27" t="s">
        <v>931</v>
      </c>
      <c r="G79" s="27" t="s">
        <v>839</v>
      </c>
      <c r="H79" s="27" t="s">
        <v>63</v>
      </c>
    </row>
    <row r="80" spans="1:8" ht="11.25">
      <c r="A80" s="27">
        <v>79</v>
      </c>
      <c r="B80" s="49" t="s">
        <v>507</v>
      </c>
      <c r="C80" s="27" t="s">
        <v>509</v>
      </c>
      <c r="D80" s="27" t="s">
        <v>510</v>
      </c>
      <c r="E80" s="27" t="s">
        <v>932</v>
      </c>
      <c r="F80" s="27" t="s">
        <v>808</v>
      </c>
      <c r="G80" s="27" t="s">
        <v>933</v>
      </c>
      <c r="H80" s="27" t="s">
        <v>63</v>
      </c>
    </row>
    <row r="81" spans="1:8" ht="11.25">
      <c r="A81" s="27">
        <v>80</v>
      </c>
      <c r="B81" s="49" t="s">
        <v>507</v>
      </c>
      <c r="C81" s="27" t="s">
        <v>507</v>
      </c>
      <c r="D81" s="27" t="s">
        <v>508</v>
      </c>
      <c r="E81" s="27" t="s">
        <v>934</v>
      </c>
      <c r="F81" s="27" t="s">
        <v>935</v>
      </c>
      <c r="G81" s="27" t="s">
        <v>927</v>
      </c>
      <c r="H81" s="27" t="s">
        <v>63</v>
      </c>
    </row>
    <row r="82" spans="1:8" ht="11.25">
      <c r="A82" s="27">
        <v>81</v>
      </c>
      <c r="B82" s="49" t="s">
        <v>507</v>
      </c>
      <c r="C82" s="27" t="s">
        <v>523</v>
      </c>
      <c r="D82" s="27" t="s">
        <v>524</v>
      </c>
      <c r="E82" s="27" t="s">
        <v>936</v>
      </c>
      <c r="F82" s="27" t="s">
        <v>937</v>
      </c>
      <c r="G82" s="27" t="s">
        <v>927</v>
      </c>
      <c r="H82" s="27" t="s">
        <v>63</v>
      </c>
    </row>
    <row r="83" spans="1:8" ht="11.25">
      <c r="A83" s="27">
        <v>82</v>
      </c>
      <c r="B83" s="49" t="s">
        <v>507</v>
      </c>
      <c r="C83" s="27" t="s">
        <v>529</v>
      </c>
      <c r="D83" s="27" t="s">
        <v>530</v>
      </c>
      <c r="E83" s="27" t="s">
        <v>938</v>
      </c>
      <c r="F83" s="27" t="s">
        <v>939</v>
      </c>
      <c r="G83" s="27" t="s">
        <v>839</v>
      </c>
      <c r="H83" s="27" t="s">
        <v>63</v>
      </c>
    </row>
    <row r="84" spans="1:8" ht="11.25">
      <c r="A84" s="27">
        <v>83</v>
      </c>
      <c r="B84" s="49" t="s">
        <v>533</v>
      </c>
      <c r="C84" s="27" t="s">
        <v>535</v>
      </c>
      <c r="D84" s="27" t="s">
        <v>536</v>
      </c>
      <c r="E84" s="27" t="s">
        <v>940</v>
      </c>
      <c r="F84" s="27" t="s">
        <v>941</v>
      </c>
      <c r="G84" s="27" t="s">
        <v>942</v>
      </c>
      <c r="H84" s="27" t="s">
        <v>63</v>
      </c>
    </row>
    <row r="85" spans="1:8" ht="11.25">
      <c r="A85" s="27">
        <v>84</v>
      </c>
      <c r="B85" s="49" t="s">
        <v>533</v>
      </c>
      <c r="C85" s="27" t="s">
        <v>535</v>
      </c>
      <c r="D85" s="27" t="s">
        <v>536</v>
      </c>
      <c r="E85" s="27" t="s">
        <v>943</v>
      </c>
      <c r="F85" s="27" t="s">
        <v>944</v>
      </c>
      <c r="G85" s="27" t="s">
        <v>942</v>
      </c>
      <c r="H85" s="27" t="s">
        <v>63</v>
      </c>
    </row>
    <row r="86" spans="1:8" ht="11.25">
      <c r="A86" s="27">
        <v>85</v>
      </c>
      <c r="B86" s="49" t="s">
        <v>533</v>
      </c>
      <c r="C86" s="27" t="s">
        <v>543</v>
      </c>
      <c r="D86" s="27" t="s">
        <v>544</v>
      </c>
      <c r="E86" s="27" t="s">
        <v>945</v>
      </c>
      <c r="F86" s="27" t="s">
        <v>946</v>
      </c>
      <c r="G86" s="27" t="s">
        <v>903</v>
      </c>
      <c r="H86" s="27" t="s">
        <v>63</v>
      </c>
    </row>
    <row r="87" spans="1:8" ht="11.25">
      <c r="A87" s="27">
        <v>86</v>
      </c>
      <c r="B87" s="49" t="s">
        <v>533</v>
      </c>
      <c r="C87" s="27" t="s">
        <v>545</v>
      </c>
      <c r="D87" s="27" t="s">
        <v>546</v>
      </c>
      <c r="E87" s="27" t="s">
        <v>947</v>
      </c>
      <c r="F87" s="27" t="s">
        <v>948</v>
      </c>
      <c r="G87" s="27" t="s">
        <v>942</v>
      </c>
      <c r="H87" s="27" t="s">
        <v>63</v>
      </c>
    </row>
    <row r="88" spans="1:8" ht="11.25">
      <c r="A88" s="27">
        <v>87</v>
      </c>
      <c r="B88" s="49" t="s">
        <v>557</v>
      </c>
      <c r="C88" s="27" t="s">
        <v>561</v>
      </c>
      <c r="D88" s="27" t="s">
        <v>562</v>
      </c>
      <c r="E88" s="27" t="s">
        <v>949</v>
      </c>
      <c r="F88" s="27" t="s">
        <v>950</v>
      </c>
      <c r="G88" s="27" t="s">
        <v>951</v>
      </c>
      <c r="H88" s="27" t="s">
        <v>63</v>
      </c>
    </row>
    <row r="89" spans="1:8" ht="11.25">
      <c r="A89" s="27">
        <v>88</v>
      </c>
      <c r="B89" s="49" t="s">
        <v>557</v>
      </c>
      <c r="C89" s="27" t="s">
        <v>565</v>
      </c>
      <c r="D89" s="27" t="s">
        <v>566</v>
      </c>
      <c r="E89" s="27" t="s">
        <v>952</v>
      </c>
      <c r="F89" s="27" t="s">
        <v>953</v>
      </c>
      <c r="G89" s="27" t="s">
        <v>954</v>
      </c>
      <c r="H89" s="27" t="s">
        <v>67</v>
      </c>
    </row>
    <row r="90" spans="1:8" ht="11.25">
      <c r="A90" s="27">
        <v>89</v>
      </c>
      <c r="B90" s="49" t="s">
        <v>557</v>
      </c>
      <c r="C90" s="27" t="s">
        <v>575</v>
      </c>
      <c r="D90" s="27" t="s">
        <v>576</v>
      </c>
      <c r="E90" s="27" t="s">
        <v>955</v>
      </c>
      <c r="F90" s="27" t="s">
        <v>956</v>
      </c>
      <c r="G90" s="27" t="s">
        <v>954</v>
      </c>
      <c r="H90" s="27" t="s">
        <v>63</v>
      </c>
    </row>
    <row r="91" spans="1:8" ht="11.25">
      <c r="A91" s="27">
        <v>90</v>
      </c>
      <c r="B91" s="49" t="s">
        <v>557</v>
      </c>
      <c r="C91" s="27" t="s">
        <v>579</v>
      </c>
      <c r="D91" s="27" t="s">
        <v>580</v>
      </c>
      <c r="E91" s="27" t="s">
        <v>957</v>
      </c>
      <c r="F91" s="27" t="s">
        <v>958</v>
      </c>
      <c r="G91" s="27" t="s">
        <v>954</v>
      </c>
      <c r="H91" s="27" t="s">
        <v>63</v>
      </c>
    </row>
    <row r="92" spans="1:8" ht="11.25">
      <c r="A92" s="27">
        <v>91</v>
      </c>
      <c r="B92" s="49" t="s">
        <v>587</v>
      </c>
      <c r="C92" s="27" t="s">
        <v>589</v>
      </c>
      <c r="D92" s="27" t="s">
        <v>590</v>
      </c>
      <c r="E92" s="27" t="s">
        <v>959</v>
      </c>
      <c r="F92" s="27" t="s">
        <v>960</v>
      </c>
      <c r="G92" s="27" t="s">
        <v>961</v>
      </c>
      <c r="H92" s="27" t="s">
        <v>63</v>
      </c>
    </row>
    <row r="93" spans="1:8" ht="11.25">
      <c r="A93" s="27">
        <v>92</v>
      </c>
      <c r="B93" s="49" t="s">
        <v>587</v>
      </c>
      <c r="C93" s="27" t="s">
        <v>589</v>
      </c>
      <c r="D93" s="27" t="s">
        <v>590</v>
      </c>
      <c r="E93" s="27" t="s">
        <v>962</v>
      </c>
      <c r="F93" s="27" t="s">
        <v>963</v>
      </c>
      <c r="G93" s="27" t="s">
        <v>961</v>
      </c>
      <c r="H93" s="27" t="s">
        <v>63</v>
      </c>
    </row>
    <row r="94" spans="1:8" ht="11.25">
      <c r="A94" s="27">
        <v>93</v>
      </c>
      <c r="B94" s="49" t="s">
        <v>587</v>
      </c>
      <c r="C94" s="27" t="s">
        <v>589</v>
      </c>
      <c r="D94" s="27" t="s">
        <v>590</v>
      </c>
      <c r="E94" s="27" t="s">
        <v>964</v>
      </c>
      <c r="F94" s="27" t="s">
        <v>808</v>
      </c>
      <c r="G94" s="27" t="s">
        <v>965</v>
      </c>
      <c r="H94" s="27" t="s">
        <v>63</v>
      </c>
    </row>
    <row r="95" spans="1:8" ht="11.25">
      <c r="A95" s="27">
        <v>94</v>
      </c>
      <c r="B95" s="49" t="s">
        <v>587</v>
      </c>
      <c r="C95" s="27" t="s">
        <v>589</v>
      </c>
      <c r="D95" s="27" t="s">
        <v>590</v>
      </c>
      <c r="E95" s="27" t="s">
        <v>966</v>
      </c>
      <c r="F95" s="27" t="s">
        <v>967</v>
      </c>
      <c r="G95" s="27" t="s">
        <v>961</v>
      </c>
      <c r="H95" s="27" t="s">
        <v>77</v>
      </c>
    </row>
    <row r="96" spans="1:8" ht="11.25">
      <c r="A96" s="27">
        <v>95</v>
      </c>
      <c r="B96" s="49" t="s">
        <v>587</v>
      </c>
      <c r="C96" s="27" t="s">
        <v>589</v>
      </c>
      <c r="D96" s="27" t="s">
        <v>590</v>
      </c>
      <c r="E96" s="27" t="s">
        <v>968</v>
      </c>
      <c r="F96" s="27" t="s">
        <v>969</v>
      </c>
      <c r="G96" s="27" t="s">
        <v>970</v>
      </c>
      <c r="H96" s="27" t="s">
        <v>63</v>
      </c>
    </row>
    <row r="97" spans="1:8" ht="11.25">
      <c r="A97" s="27">
        <v>96</v>
      </c>
      <c r="B97" s="49" t="s">
        <v>587</v>
      </c>
      <c r="C97" s="27" t="s">
        <v>589</v>
      </c>
      <c r="D97" s="27" t="s">
        <v>590</v>
      </c>
      <c r="E97" s="27" t="s">
        <v>971</v>
      </c>
      <c r="F97" s="27" t="s">
        <v>972</v>
      </c>
      <c r="G97" s="27" t="s">
        <v>961</v>
      </c>
      <c r="H97" s="27" t="s">
        <v>63</v>
      </c>
    </row>
    <row r="98" spans="1:8" ht="11.25">
      <c r="A98" s="27">
        <v>97</v>
      </c>
      <c r="B98" s="49" t="s">
        <v>587</v>
      </c>
      <c r="C98" s="27" t="s">
        <v>589</v>
      </c>
      <c r="D98" s="27" t="s">
        <v>590</v>
      </c>
      <c r="E98" s="27" t="s">
        <v>973</v>
      </c>
      <c r="F98" s="27" t="s">
        <v>974</v>
      </c>
      <c r="G98" s="27" t="s">
        <v>833</v>
      </c>
      <c r="H98" s="27" t="s">
        <v>63</v>
      </c>
    </row>
    <row r="99" spans="1:8" ht="11.25">
      <c r="A99" s="27">
        <v>98</v>
      </c>
      <c r="B99" s="49" t="s">
        <v>587</v>
      </c>
      <c r="C99" s="27" t="s">
        <v>589</v>
      </c>
      <c r="D99" s="27" t="s">
        <v>590</v>
      </c>
      <c r="E99" s="27" t="s">
        <v>975</v>
      </c>
      <c r="F99" s="27" t="s">
        <v>976</v>
      </c>
      <c r="G99" s="27" t="s">
        <v>977</v>
      </c>
      <c r="H99" s="27" t="s">
        <v>63</v>
      </c>
    </row>
    <row r="100" spans="1:8" ht="11.25">
      <c r="A100" s="27">
        <v>99</v>
      </c>
      <c r="B100" s="49" t="s">
        <v>587</v>
      </c>
      <c r="C100" s="27" t="s">
        <v>599</v>
      </c>
      <c r="D100" s="27" t="s">
        <v>600</v>
      </c>
      <c r="E100" s="27" t="s">
        <v>978</v>
      </c>
      <c r="F100" s="27" t="s">
        <v>979</v>
      </c>
      <c r="G100" s="27" t="s">
        <v>970</v>
      </c>
      <c r="H100" s="27" t="s">
        <v>63</v>
      </c>
    </row>
    <row r="101" spans="1:8" ht="11.25">
      <c r="A101" s="27">
        <v>100</v>
      </c>
      <c r="B101" s="49" t="s">
        <v>615</v>
      </c>
      <c r="C101" s="27" t="s">
        <v>619</v>
      </c>
      <c r="D101" s="27" t="s">
        <v>620</v>
      </c>
      <c r="E101" s="27" t="s">
        <v>980</v>
      </c>
      <c r="F101" s="27" t="s">
        <v>981</v>
      </c>
      <c r="G101" s="27" t="s">
        <v>954</v>
      </c>
      <c r="H101" s="27" t="s">
        <v>63</v>
      </c>
    </row>
    <row r="102" spans="1:8" ht="11.25">
      <c r="A102" s="27">
        <v>101</v>
      </c>
      <c r="B102" s="49" t="s">
        <v>615</v>
      </c>
      <c r="C102" s="27" t="s">
        <v>619</v>
      </c>
      <c r="D102" s="27" t="s">
        <v>620</v>
      </c>
      <c r="E102" s="27" t="s">
        <v>982</v>
      </c>
      <c r="F102" s="27" t="s">
        <v>983</v>
      </c>
      <c r="G102" s="27" t="s">
        <v>954</v>
      </c>
      <c r="H102" s="27" t="s">
        <v>63</v>
      </c>
    </row>
    <row r="103" spans="1:8" ht="11.25">
      <c r="A103" s="27">
        <v>102</v>
      </c>
      <c r="B103" s="49" t="s">
        <v>615</v>
      </c>
      <c r="C103" s="27" t="s">
        <v>619</v>
      </c>
      <c r="D103" s="27" t="s">
        <v>620</v>
      </c>
      <c r="E103" s="27" t="s">
        <v>984</v>
      </c>
      <c r="F103" s="27" t="s">
        <v>985</v>
      </c>
      <c r="G103" s="27" t="s">
        <v>871</v>
      </c>
      <c r="H103" s="27" t="s">
        <v>63</v>
      </c>
    </row>
    <row r="104" spans="1:8" ht="11.25">
      <c r="A104" s="27">
        <v>103</v>
      </c>
      <c r="B104" s="49" t="s">
        <v>615</v>
      </c>
      <c r="C104" s="27" t="s">
        <v>619</v>
      </c>
      <c r="D104" s="27" t="s">
        <v>620</v>
      </c>
      <c r="E104" s="27" t="s">
        <v>986</v>
      </c>
      <c r="F104" s="27" t="s">
        <v>987</v>
      </c>
      <c r="G104" s="27" t="s">
        <v>871</v>
      </c>
      <c r="H104" s="27" t="s">
        <v>63</v>
      </c>
    </row>
    <row r="105" spans="1:8" ht="11.25">
      <c r="A105" s="27">
        <v>104</v>
      </c>
      <c r="B105" s="49" t="s">
        <v>643</v>
      </c>
      <c r="C105" s="27" t="s">
        <v>645</v>
      </c>
      <c r="D105" s="27" t="s">
        <v>646</v>
      </c>
      <c r="E105" s="27" t="s">
        <v>988</v>
      </c>
      <c r="F105" s="27" t="s">
        <v>989</v>
      </c>
      <c r="G105" s="27" t="s">
        <v>871</v>
      </c>
      <c r="H105" s="27" t="s">
        <v>63</v>
      </c>
    </row>
    <row r="106" spans="1:8" ht="11.25">
      <c r="A106" s="27">
        <v>105</v>
      </c>
      <c r="B106" s="49" t="s">
        <v>643</v>
      </c>
      <c r="C106" s="27" t="s">
        <v>649</v>
      </c>
      <c r="D106" s="27" t="s">
        <v>650</v>
      </c>
      <c r="E106" s="27" t="s">
        <v>990</v>
      </c>
      <c r="F106" s="27" t="s">
        <v>991</v>
      </c>
      <c r="G106" s="27" t="s">
        <v>871</v>
      </c>
      <c r="H106" s="27" t="s">
        <v>63</v>
      </c>
    </row>
    <row r="107" spans="1:8" ht="11.25">
      <c r="A107" s="27">
        <v>106</v>
      </c>
      <c r="B107" s="49" t="s">
        <v>643</v>
      </c>
      <c r="C107" s="27" t="s">
        <v>651</v>
      </c>
      <c r="D107" s="27" t="s">
        <v>652</v>
      </c>
      <c r="E107" s="27" t="s">
        <v>992</v>
      </c>
      <c r="F107" s="27" t="s">
        <v>993</v>
      </c>
      <c r="G107" s="27" t="s">
        <v>871</v>
      </c>
      <c r="H107" s="27" t="s">
        <v>63</v>
      </c>
    </row>
    <row r="108" spans="1:8" ht="11.25">
      <c r="A108" s="27">
        <v>107</v>
      </c>
      <c r="B108" s="49" t="s">
        <v>661</v>
      </c>
      <c r="C108" s="27" t="s">
        <v>663</v>
      </c>
      <c r="D108" s="27" t="s">
        <v>664</v>
      </c>
      <c r="E108" s="27" t="s">
        <v>994</v>
      </c>
      <c r="F108" s="27" t="s">
        <v>995</v>
      </c>
      <c r="G108" s="27" t="s">
        <v>970</v>
      </c>
      <c r="H108" s="27" t="s">
        <v>63</v>
      </c>
    </row>
    <row r="109" spans="1:8" ht="11.25">
      <c r="A109" s="27">
        <v>108</v>
      </c>
      <c r="B109" s="49" t="s">
        <v>661</v>
      </c>
      <c r="C109" s="27" t="s">
        <v>665</v>
      </c>
      <c r="D109" s="27" t="s">
        <v>666</v>
      </c>
      <c r="E109" s="27" t="s">
        <v>994</v>
      </c>
      <c r="F109" s="27" t="s">
        <v>995</v>
      </c>
      <c r="G109" s="27" t="s">
        <v>970</v>
      </c>
      <c r="H109" s="27" t="s">
        <v>63</v>
      </c>
    </row>
    <row r="110" spans="1:8" ht="11.25">
      <c r="A110" s="27">
        <v>109</v>
      </c>
      <c r="B110" s="49" t="s">
        <v>661</v>
      </c>
      <c r="C110" s="27" t="s">
        <v>667</v>
      </c>
      <c r="D110" s="27" t="s">
        <v>668</v>
      </c>
      <c r="E110" s="27" t="s">
        <v>994</v>
      </c>
      <c r="F110" s="27" t="s">
        <v>995</v>
      </c>
      <c r="G110" s="27" t="s">
        <v>970</v>
      </c>
      <c r="H110" s="27" t="s">
        <v>63</v>
      </c>
    </row>
    <row r="111" spans="1:8" ht="11.25">
      <c r="A111" s="27">
        <v>110</v>
      </c>
      <c r="B111" s="49" t="s">
        <v>661</v>
      </c>
      <c r="C111" s="27" t="s">
        <v>669</v>
      </c>
      <c r="D111" s="27" t="s">
        <v>670</v>
      </c>
      <c r="E111" s="27" t="s">
        <v>994</v>
      </c>
      <c r="F111" s="27" t="s">
        <v>995</v>
      </c>
      <c r="G111" s="27" t="s">
        <v>970</v>
      </c>
      <c r="H111" s="27" t="s">
        <v>63</v>
      </c>
    </row>
    <row r="112" spans="1:8" ht="11.25">
      <c r="A112" s="27">
        <v>111</v>
      </c>
      <c r="B112" s="49" t="s">
        <v>661</v>
      </c>
      <c r="C112" s="27" t="s">
        <v>671</v>
      </c>
      <c r="D112" s="27" t="s">
        <v>672</v>
      </c>
      <c r="E112" s="27" t="s">
        <v>994</v>
      </c>
      <c r="F112" s="27" t="s">
        <v>995</v>
      </c>
      <c r="G112" s="27" t="s">
        <v>970</v>
      </c>
      <c r="H112" s="27" t="s">
        <v>63</v>
      </c>
    </row>
    <row r="113" spans="1:8" ht="11.25">
      <c r="A113" s="27">
        <v>112</v>
      </c>
      <c r="B113" s="49" t="s">
        <v>661</v>
      </c>
      <c r="C113" s="27" t="s">
        <v>673</v>
      </c>
      <c r="D113" s="27" t="s">
        <v>674</v>
      </c>
      <c r="E113" s="27" t="s">
        <v>994</v>
      </c>
      <c r="F113" s="27" t="s">
        <v>995</v>
      </c>
      <c r="G113" s="27" t="s">
        <v>970</v>
      </c>
      <c r="H113" s="27" t="s">
        <v>63</v>
      </c>
    </row>
    <row r="114" spans="1:8" ht="11.25">
      <c r="A114" s="27">
        <v>113</v>
      </c>
      <c r="B114" s="49" t="s">
        <v>661</v>
      </c>
      <c r="C114" s="27" t="s">
        <v>675</v>
      </c>
      <c r="D114" s="27" t="s">
        <v>676</v>
      </c>
      <c r="E114" s="27" t="s">
        <v>994</v>
      </c>
      <c r="F114" s="27" t="s">
        <v>995</v>
      </c>
      <c r="G114" s="27" t="s">
        <v>970</v>
      </c>
      <c r="H114" s="27" t="s">
        <v>63</v>
      </c>
    </row>
    <row r="115" spans="1:8" ht="11.25">
      <c r="A115" s="27">
        <v>114</v>
      </c>
      <c r="B115" s="49" t="s">
        <v>661</v>
      </c>
      <c r="C115" s="27" t="s">
        <v>677</v>
      </c>
      <c r="D115" s="27" t="s">
        <v>678</v>
      </c>
      <c r="E115" s="27" t="s">
        <v>994</v>
      </c>
      <c r="F115" s="27" t="s">
        <v>995</v>
      </c>
      <c r="G115" s="27" t="s">
        <v>970</v>
      </c>
      <c r="H115" s="27" t="s">
        <v>63</v>
      </c>
    </row>
    <row r="116" spans="1:8" ht="11.25">
      <c r="A116" s="27">
        <v>115</v>
      </c>
      <c r="B116" s="49" t="s">
        <v>661</v>
      </c>
      <c r="C116" s="27" t="s">
        <v>679</v>
      </c>
      <c r="D116" s="27" t="s">
        <v>680</v>
      </c>
      <c r="E116" s="27" t="s">
        <v>994</v>
      </c>
      <c r="F116" s="27" t="s">
        <v>995</v>
      </c>
      <c r="G116" s="27" t="s">
        <v>970</v>
      </c>
      <c r="H116" s="27" t="s">
        <v>63</v>
      </c>
    </row>
    <row r="117" spans="1:8" ht="11.25">
      <c r="A117" s="27">
        <v>116</v>
      </c>
      <c r="B117" s="49" t="s">
        <v>661</v>
      </c>
      <c r="C117" s="27" t="s">
        <v>681</v>
      </c>
      <c r="D117" s="27" t="s">
        <v>682</v>
      </c>
      <c r="E117" s="27" t="s">
        <v>994</v>
      </c>
      <c r="F117" s="27" t="s">
        <v>995</v>
      </c>
      <c r="G117" s="27" t="s">
        <v>970</v>
      </c>
      <c r="H117" s="27" t="s">
        <v>63</v>
      </c>
    </row>
    <row r="118" spans="1:8" ht="11.25">
      <c r="A118" s="27">
        <v>117</v>
      </c>
      <c r="B118" s="49" t="s">
        <v>661</v>
      </c>
      <c r="C118" s="27" t="s">
        <v>661</v>
      </c>
      <c r="D118" s="27" t="s">
        <v>662</v>
      </c>
      <c r="E118" s="27" t="s">
        <v>994</v>
      </c>
      <c r="F118" s="27" t="s">
        <v>995</v>
      </c>
      <c r="G118" s="27" t="s">
        <v>970</v>
      </c>
      <c r="H118" s="27" t="s">
        <v>63</v>
      </c>
    </row>
    <row r="119" spans="1:8" ht="11.25">
      <c r="A119" s="27">
        <v>118</v>
      </c>
      <c r="B119" s="49" t="s">
        <v>683</v>
      </c>
      <c r="C119" s="27" t="s">
        <v>685</v>
      </c>
      <c r="D119" s="27" t="s">
        <v>686</v>
      </c>
      <c r="E119" s="27" t="s">
        <v>996</v>
      </c>
      <c r="F119" s="27" t="s">
        <v>997</v>
      </c>
      <c r="G119" s="27" t="s">
        <v>830</v>
      </c>
      <c r="H119" s="27" t="s">
        <v>63</v>
      </c>
    </row>
    <row r="120" spans="1:8" ht="11.25">
      <c r="A120" s="27">
        <v>119</v>
      </c>
      <c r="B120" s="49" t="s">
        <v>683</v>
      </c>
      <c r="C120" s="27" t="s">
        <v>687</v>
      </c>
      <c r="D120" s="27" t="s">
        <v>688</v>
      </c>
      <c r="E120" s="27" t="s">
        <v>996</v>
      </c>
      <c r="F120" s="27" t="s">
        <v>997</v>
      </c>
      <c r="G120" s="27" t="s">
        <v>830</v>
      </c>
      <c r="H120" s="27" t="s">
        <v>63</v>
      </c>
    </row>
    <row r="121" spans="1:8" ht="11.25">
      <c r="A121" s="27">
        <v>120</v>
      </c>
      <c r="B121" s="49" t="s">
        <v>707</v>
      </c>
      <c r="C121" s="27" t="s">
        <v>709</v>
      </c>
      <c r="D121" s="27" t="s">
        <v>710</v>
      </c>
      <c r="E121" s="27" t="s">
        <v>998</v>
      </c>
      <c r="F121" s="27" t="s">
        <v>999</v>
      </c>
      <c r="G121" s="27" t="s">
        <v>830</v>
      </c>
      <c r="H121" s="27" t="s">
        <v>63</v>
      </c>
    </row>
    <row r="122" spans="1:8" ht="11.25">
      <c r="A122" s="27">
        <v>121</v>
      </c>
      <c r="B122" s="49" t="s">
        <v>707</v>
      </c>
      <c r="C122" s="27" t="s">
        <v>709</v>
      </c>
      <c r="D122" s="27" t="s">
        <v>710</v>
      </c>
      <c r="E122" s="27" t="s">
        <v>1000</v>
      </c>
      <c r="F122" s="27" t="s">
        <v>1001</v>
      </c>
      <c r="G122" s="27" t="s">
        <v>1002</v>
      </c>
      <c r="H122" s="27" t="s">
        <v>63</v>
      </c>
    </row>
    <row r="123" spans="1:8" ht="11.25">
      <c r="A123" s="27">
        <v>122</v>
      </c>
      <c r="B123" s="49" t="s">
        <v>707</v>
      </c>
      <c r="C123" s="27" t="s">
        <v>709</v>
      </c>
      <c r="D123" s="27" t="s">
        <v>710</v>
      </c>
      <c r="E123" s="27" t="s">
        <v>1003</v>
      </c>
      <c r="F123" s="27" t="s">
        <v>1004</v>
      </c>
      <c r="G123" s="27" t="s">
        <v>830</v>
      </c>
      <c r="H123" s="27" t="s">
        <v>63</v>
      </c>
    </row>
    <row r="124" spans="1:8" ht="11.25">
      <c r="A124" s="27">
        <v>123</v>
      </c>
      <c r="B124" s="49" t="s">
        <v>707</v>
      </c>
      <c r="C124" s="27" t="s">
        <v>713</v>
      </c>
      <c r="D124" s="27" t="s">
        <v>714</v>
      </c>
      <c r="E124" s="27" t="s">
        <v>1005</v>
      </c>
      <c r="F124" s="27" t="s">
        <v>1006</v>
      </c>
      <c r="G124" s="27" t="s">
        <v>830</v>
      </c>
      <c r="H124" s="27" t="s">
        <v>63</v>
      </c>
    </row>
    <row r="125" spans="1:8" ht="11.25">
      <c r="A125" s="27">
        <v>124</v>
      </c>
      <c r="B125" s="49" t="s">
        <v>707</v>
      </c>
      <c r="C125" s="27" t="s">
        <v>717</v>
      </c>
      <c r="D125" s="27" t="s">
        <v>718</v>
      </c>
      <c r="E125" s="27" t="s">
        <v>1007</v>
      </c>
      <c r="F125" s="27" t="s">
        <v>1008</v>
      </c>
      <c r="G125" s="27" t="s">
        <v>830</v>
      </c>
      <c r="H125" s="27" t="s">
        <v>63</v>
      </c>
    </row>
    <row r="126" spans="1:8" ht="11.25">
      <c r="A126" s="27">
        <v>125</v>
      </c>
      <c r="B126" s="49" t="s">
        <v>733</v>
      </c>
      <c r="C126" s="27" t="s">
        <v>733</v>
      </c>
      <c r="D126" s="27" t="s">
        <v>734</v>
      </c>
      <c r="E126" s="27" t="s">
        <v>1009</v>
      </c>
      <c r="F126" s="27" t="s">
        <v>1010</v>
      </c>
      <c r="G126" s="27" t="s">
        <v>830</v>
      </c>
      <c r="H126" s="27" t="s">
        <v>63</v>
      </c>
    </row>
    <row r="127" spans="1:8" ht="11.25">
      <c r="A127" s="27">
        <v>126</v>
      </c>
      <c r="B127" s="49" t="s">
        <v>733</v>
      </c>
      <c r="C127" s="27" t="s">
        <v>733</v>
      </c>
      <c r="D127" s="27" t="s">
        <v>734</v>
      </c>
      <c r="E127" s="27" t="s">
        <v>1011</v>
      </c>
      <c r="F127" s="27" t="s">
        <v>1012</v>
      </c>
      <c r="G127" s="27" t="s">
        <v>830</v>
      </c>
      <c r="H127" s="27" t="s">
        <v>77</v>
      </c>
    </row>
    <row r="128" spans="1:8" ht="11.25">
      <c r="A128" s="27">
        <v>127</v>
      </c>
      <c r="B128" s="49" t="s">
        <v>733</v>
      </c>
      <c r="C128" s="27" t="s">
        <v>733</v>
      </c>
      <c r="D128" s="27" t="s">
        <v>734</v>
      </c>
      <c r="E128" s="27" t="s">
        <v>1011</v>
      </c>
      <c r="F128" s="27" t="s">
        <v>1012</v>
      </c>
      <c r="G128" s="27" t="s">
        <v>830</v>
      </c>
      <c r="H128" s="27" t="s">
        <v>1013</v>
      </c>
    </row>
    <row r="129" spans="1:8" ht="11.25">
      <c r="A129" s="27">
        <v>128</v>
      </c>
      <c r="B129" s="49" t="s">
        <v>733</v>
      </c>
      <c r="C129" s="27" t="s">
        <v>733</v>
      </c>
      <c r="D129" s="27" t="s">
        <v>734</v>
      </c>
      <c r="E129" s="27" t="s">
        <v>1014</v>
      </c>
      <c r="F129" s="27" t="s">
        <v>1015</v>
      </c>
      <c r="G129" s="27" t="s">
        <v>830</v>
      </c>
      <c r="H129" s="27" t="s">
        <v>63</v>
      </c>
    </row>
    <row r="130" spans="1:8" ht="11.25">
      <c r="A130" s="27">
        <v>129</v>
      </c>
      <c r="B130" s="49" t="s">
        <v>733</v>
      </c>
      <c r="C130" s="27" t="s">
        <v>733</v>
      </c>
      <c r="D130" s="27" t="s">
        <v>734</v>
      </c>
      <c r="E130" s="27" t="s">
        <v>1016</v>
      </c>
      <c r="F130" s="27" t="s">
        <v>1017</v>
      </c>
      <c r="G130" s="27" t="s">
        <v>830</v>
      </c>
      <c r="H130" s="27" t="s">
        <v>67</v>
      </c>
    </row>
    <row r="131" spans="1:8" ht="11.25">
      <c r="A131" s="27">
        <v>130</v>
      </c>
      <c r="B131" s="49" t="s">
        <v>733</v>
      </c>
      <c r="C131" s="27" t="s">
        <v>733</v>
      </c>
      <c r="D131" s="27" t="s">
        <v>734</v>
      </c>
      <c r="E131" s="27" t="s">
        <v>1018</v>
      </c>
      <c r="F131" s="27" t="s">
        <v>1019</v>
      </c>
      <c r="G131" s="27" t="s">
        <v>830</v>
      </c>
      <c r="H131" s="27" t="s">
        <v>67</v>
      </c>
    </row>
    <row r="132" spans="1:8" ht="11.25">
      <c r="A132" s="27">
        <v>131</v>
      </c>
      <c r="B132" s="49" t="s">
        <v>733</v>
      </c>
      <c r="C132" s="27" t="s">
        <v>733</v>
      </c>
      <c r="D132" s="27" t="s">
        <v>734</v>
      </c>
      <c r="E132" s="27" t="s">
        <v>945</v>
      </c>
      <c r="F132" s="27" t="s">
        <v>1020</v>
      </c>
      <c r="G132" s="27" t="s">
        <v>830</v>
      </c>
      <c r="H132" s="27" t="s">
        <v>63</v>
      </c>
    </row>
    <row r="133" spans="1:8" ht="11.25">
      <c r="A133" s="27">
        <v>132</v>
      </c>
      <c r="B133" s="49" t="s">
        <v>735</v>
      </c>
      <c r="C133" s="27" t="s">
        <v>735</v>
      </c>
      <c r="D133" s="27" t="s">
        <v>736</v>
      </c>
      <c r="E133" s="27" t="s">
        <v>1021</v>
      </c>
      <c r="F133" s="27" t="s">
        <v>1022</v>
      </c>
      <c r="G133" s="27" t="s">
        <v>812</v>
      </c>
      <c r="H133" s="27" t="s">
        <v>63</v>
      </c>
    </row>
    <row r="134" spans="1:8" ht="11.25">
      <c r="A134" s="27">
        <v>133</v>
      </c>
      <c r="B134" s="49" t="s">
        <v>735</v>
      </c>
      <c r="C134" s="27" t="s">
        <v>735</v>
      </c>
      <c r="D134" s="27" t="s">
        <v>736</v>
      </c>
      <c r="E134" s="27" t="s">
        <v>1023</v>
      </c>
      <c r="F134" s="27" t="s">
        <v>1024</v>
      </c>
      <c r="G134" s="27" t="s">
        <v>812</v>
      </c>
      <c r="H134" s="27" t="s">
        <v>63</v>
      </c>
    </row>
    <row r="135" spans="1:8" ht="11.25">
      <c r="A135" s="27">
        <v>134</v>
      </c>
      <c r="B135" s="49" t="s">
        <v>735</v>
      </c>
      <c r="C135" s="27" t="s">
        <v>735</v>
      </c>
      <c r="D135" s="27" t="s">
        <v>736</v>
      </c>
      <c r="E135" s="27" t="s">
        <v>1025</v>
      </c>
      <c r="F135" s="27" t="s">
        <v>1026</v>
      </c>
      <c r="G135" s="27" t="s">
        <v>812</v>
      </c>
      <c r="H135" s="27" t="s">
        <v>63</v>
      </c>
    </row>
    <row r="136" spans="1:8" ht="11.25">
      <c r="A136" s="27">
        <v>135</v>
      </c>
      <c r="B136" s="49" t="s">
        <v>735</v>
      </c>
      <c r="C136" s="27" t="s">
        <v>735</v>
      </c>
      <c r="D136" s="27" t="s">
        <v>736</v>
      </c>
      <c r="E136" s="27" t="s">
        <v>1027</v>
      </c>
      <c r="F136" s="27" t="s">
        <v>1028</v>
      </c>
      <c r="G136" s="27" t="s">
        <v>812</v>
      </c>
      <c r="H136" s="27" t="s">
        <v>63</v>
      </c>
    </row>
    <row r="137" spans="1:8" ht="11.25">
      <c r="A137" s="27">
        <v>136</v>
      </c>
      <c r="B137" s="49" t="s">
        <v>735</v>
      </c>
      <c r="C137" s="27" t="s">
        <v>735</v>
      </c>
      <c r="D137" s="27" t="s">
        <v>736</v>
      </c>
      <c r="E137" s="27" t="s">
        <v>1029</v>
      </c>
      <c r="F137" s="27" t="s">
        <v>1030</v>
      </c>
      <c r="G137" s="27" t="s">
        <v>812</v>
      </c>
      <c r="H137" s="27" t="s">
        <v>63</v>
      </c>
    </row>
    <row r="138" spans="1:8" ht="11.25">
      <c r="A138" s="27">
        <v>137</v>
      </c>
      <c r="B138" s="49" t="s">
        <v>735</v>
      </c>
      <c r="C138" s="27" t="s">
        <v>735</v>
      </c>
      <c r="D138" s="27" t="s">
        <v>736</v>
      </c>
      <c r="E138" s="27" t="s">
        <v>1031</v>
      </c>
      <c r="F138" s="27" t="s">
        <v>1032</v>
      </c>
      <c r="G138" s="27" t="s">
        <v>812</v>
      </c>
      <c r="H138" s="27" t="s">
        <v>63</v>
      </c>
    </row>
    <row r="139" spans="1:8" ht="11.25">
      <c r="A139" s="27">
        <v>138</v>
      </c>
      <c r="B139" s="49" t="s">
        <v>735</v>
      </c>
      <c r="C139" s="27" t="s">
        <v>735</v>
      </c>
      <c r="D139" s="27" t="s">
        <v>736</v>
      </c>
      <c r="E139" s="27" t="s">
        <v>852</v>
      </c>
      <c r="F139" s="27" t="s">
        <v>1033</v>
      </c>
      <c r="G139" s="27" t="s">
        <v>812</v>
      </c>
      <c r="H139" s="27" t="s">
        <v>63</v>
      </c>
    </row>
    <row r="140" spans="1:8" ht="11.25">
      <c r="A140" s="27">
        <v>139</v>
      </c>
      <c r="B140" s="49" t="s">
        <v>735</v>
      </c>
      <c r="C140" s="27" t="s">
        <v>735</v>
      </c>
      <c r="D140" s="27" t="s">
        <v>736</v>
      </c>
      <c r="E140" s="27" t="s">
        <v>1034</v>
      </c>
      <c r="F140" s="27" t="s">
        <v>1035</v>
      </c>
      <c r="G140" s="27" t="s">
        <v>812</v>
      </c>
      <c r="H140" s="27" t="s">
        <v>63</v>
      </c>
    </row>
    <row r="141" spans="1:8" ht="11.25">
      <c r="A141" s="27">
        <v>140</v>
      </c>
      <c r="B141" s="49" t="s">
        <v>735</v>
      </c>
      <c r="C141" s="27" t="s">
        <v>735</v>
      </c>
      <c r="D141" s="27" t="s">
        <v>736</v>
      </c>
      <c r="E141" s="27" t="s">
        <v>1036</v>
      </c>
      <c r="F141" s="27" t="s">
        <v>1037</v>
      </c>
      <c r="G141" s="27" t="s">
        <v>812</v>
      </c>
      <c r="H141" s="27" t="s">
        <v>63</v>
      </c>
    </row>
    <row r="142" spans="1:8" ht="11.25">
      <c r="A142" s="27">
        <v>141</v>
      </c>
      <c r="B142" s="49" t="s">
        <v>735</v>
      </c>
      <c r="C142" s="27" t="s">
        <v>735</v>
      </c>
      <c r="D142" s="27" t="s">
        <v>736</v>
      </c>
      <c r="E142" s="27" t="s">
        <v>1038</v>
      </c>
      <c r="F142" s="27" t="s">
        <v>1039</v>
      </c>
      <c r="G142" s="27" t="s">
        <v>812</v>
      </c>
      <c r="H142" s="27" t="s">
        <v>63</v>
      </c>
    </row>
    <row r="143" spans="1:8" ht="11.25">
      <c r="A143" s="27">
        <v>142</v>
      </c>
      <c r="B143" s="49" t="s">
        <v>737</v>
      </c>
      <c r="C143" s="27" t="s">
        <v>737</v>
      </c>
      <c r="D143" s="27" t="s">
        <v>738</v>
      </c>
      <c r="E143" s="27" t="s">
        <v>1040</v>
      </c>
      <c r="F143" s="27" t="s">
        <v>808</v>
      </c>
      <c r="G143" s="27" t="s">
        <v>1041</v>
      </c>
      <c r="H143" s="27" t="s">
        <v>63</v>
      </c>
    </row>
    <row r="144" spans="1:8" ht="11.25">
      <c r="A144" s="27">
        <v>143</v>
      </c>
      <c r="B144" s="49" t="s">
        <v>737</v>
      </c>
      <c r="C144" s="27" t="s">
        <v>737</v>
      </c>
      <c r="D144" s="27" t="s">
        <v>738</v>
      </c>
      <c r="E144" s="27" t="s">
        <v>1042</v>
      </c>
      <c r="F144" s="27" t="s">
        <v>1043</v>
      </c>
      <c r="G144" s="27" t="s">
        <v>836</v>
      </c>
      <c r="H144" s="27" t="s">
        <v>63</v>
      </c>
    </row>
    <row r="145" spans="1:8" ht="11.25">
      <c r="A145" s="27">
        <v>144</v>
      </c>
      <c r="B145" s="49" t="s">
        <v>737</v>
      </c>
      <c r="C145" s="27" t="s">
        <v>737</v>
      </c>
      <c r="D145" s="27" t="s">
        <v>738</v>
      </c>
      <c r="E145" s="27" t="s">
        <v>1044</v>
      </c>
      <c r="F145" s="27" t="s">
        <v>1045</v>
      </c>
      <c r="G145" s="27" t="s">
        <v>833</v>
      </c>
      <c r="H145" s="27" t="s">
        <v>63</v>
      </c>
    </row>
    <row r="146" spans="1:8" ht="11.25">
      <c r="A146" s="27">
        <v>145</v>
      </c>
      <c r="B146" s="49" t="s">
        <v>739</v>
      </c>
      <c r="C146" s="27" t="s">
        <v>739</v>
      </c>
      <c r="D146" s="27" t="s">
        <v>740</v>
      </c>
      <c r="E146" s="27" t="s">
        <v>1046</v>
      </c>
      <c r="F146" s="27" t="s">
        <v>1047</v>
      </c>
      <c r="G146" s="27" t="s">
        <v>1048</v>
      </c>
      <c r="H146" s="27" t="s">
        <v>1013</v>
      </c>
    </row>
    <row r="147" spans="1:8" ht="11.25">
      <c r="A147" s="27">
        <v>146</v>
      </c>
      <c r="B147" s="49" t="s">
        <v>739</v>
      </c>
      <c r="C147" s="27" t="s">
        <v>739</v>
      </c>
      <c r="D147" s="27" t="s">
        <v>740</v>
      </c>
      <c r="E147" s="27" t="s">
        <v>1046</v>
      </c>
      <c r="F147" s="27" t="s">
        <v>1047</v>
      </c>
      <c r="G147" s="27" t="s">
        <v>1048</v>
      </c>
      <c r="H147" s="27" t="s">
        <v>77</v>
      </c>
    </row>
    <row r="148" spans="1:8" ht="11.25">
      <c r="A148" s="27">
        <v>147</v>
      </c>
      <c r="B148" s="49" t="s">
        <v>739</v>
      </c>
      <c r="C148" s="27" t="s">
        <v>739</v>
      </c>
      <c r="D148" s="27" t="s">
        <v>740</v>
      </c>
      <c r="E148" s="27" t="s">
        <v>1049</v>
      </c>
      <c r="F148" s="27" t="s">
        <v>1050</v>
      </c>
      <c r="G148" s="27" t="s">
        <v>1048</v>
      </c>
      <c r="H148" s="27" t="s">
        <v>63</v>
      </c>
    </row>
    <row r="149" spans="1:8" ht="11.25">
      <c r="A149" s="27">
        <v>148</v>
      </c>
      <c r="B149" s="49" t="s">
        <v>741</v>
      </c>
      <c r="C149" s="27" t="s">
        <v>741</v>
      </c>
      <c r="D149" s="27" t="s">
        <v>742</v>
      </c>
      <c r="E149" s="27" t="s">
        <v>1051</v>
      </c>
      <c r="F149" s="27" t="s">
        <v>1052</v>
      </c>
      <c r="G149" s="27" t="s">
        <v>833</v>
      </c>
      <c r="H149" s="27" t="s">
        <v>63</v>
      </c>
    </row>
    <row r="150" spans="1:8" ht="11.25">
      <c r="A150" s="27">
        <v>149</v>
      </c>
      <c r="B150" s="49" t="s">
        <v>741</v>
      </c>
      <c r="C150" s="27" t="s">
        <v>741</v>
      </c>
      <c r="D150" s="27" t="s">
        <v>742</v>
      </c>
      <c r="E150" s="27" t="s">
        <v>1053</v>
      </c>
      <c r="F150" s="27" t="s">
        <v>1054</v>
      </c>
      <c r="G150" s="27" t="s">
        <v>1055</v>
      </c>
      <c r="H150" s="27" t="s">
        <v>67</v>
      </c>
    </row>
    <row r="151" spans="1:8" ht="11.25">
      <c r="A151" s="27">
        <v>150</v>
      </c>
      <c r="B151" s="49" t="s">
        <v>741</v>
      </c>
      <c r="C151" s="27" t="s">
        <v>741</v>
      </c>
      <c r="D151" s="27" t="s">
        <v>742</v>
      </c>
      <c r="E151" s="27" t="s">
        <v>1056</v>
      </c>
      <c r="F151" s="27" t="s">
        <v>1057</v>
      </c>
      <c r="G151" s="27" t="s">
        <v>1058</v>
      </c>
      <c r="H151" s="27" t="s">
        <v>63</v>
      </c>
    </row>
    <row r="152" spans="1:8" ht="11.25">
      <c r="A152" s="27">
        <v>151</v>
      </c>
      <c r="B152" s="49" t="s">
        <v>741</v>
      </c>
      <c r="C152" s="27" t="s">
        <v>741</v>
      </c>
      <c r="D152" s="27" t="s">
        <v>742</v>
      </c>
      <c r="E152" s="27" t="s">
        <v>1059</v>
      </c>
      <c r="F152" s="27" t="s">
        <v>1060</v>
      </c>
      <c r="G152" s="27" t="s">
        <v>1061</v>
      </c>
      <c r="H152" s="27" t="s">
        <v>77</v>
      </c>
    </row>
    <row r="153" spans="1:8" ht="11.25">
      <c r="A153" s="27">
        <v>152</v>
      </c>
      <c r="B153" s="49" t="s">
        <v>741</v>
      </c>
      <c r="C153" s="27" t="s">
        <v>741</v>
      </c>
      <c r="D153" s="27" t="s">
        <v>742</v>
      </c>
      <c r="E153" s="27" t="s">
        <v>1059</v>
      </c>
      <c r="F153" s="27" t="s">
        <v>1060</v>
      </c>
      <c r="G153" s="27" t="s">
        <v>1061</v>
      </c>
      <c r="H153" s="27" t="s">
        <v>1013</v>
      </c>
    </row>
    <row r="154" spans="1:8" ht="11.25">
      <c r="A154" s="27">
        <v>153</v>
      </c>
      <c r="B154" s="49" t="s">
        <v>741</v>
      </c>
      <c r="C154" s="27" t="s">
        <v>741</v>
      </c>
      <c r="D154" s="27" t="s">
        <v>742</v>
      </c>
      <c r="E154" s="27" t="s">
        <v>1062</v>
      </c>
      <c r="F154" s="27" t="s">
        <v>1063</v>
      </c>
      <c r="G154" s="27" t="s">
        <v>833</v>
      </c>
      <c r="H154" s="27" t="s">
        <v>67</v>
      </c>
    </row>
    <row r="155" spans="1:8" ht="11.25">
      <c r="A155" s="27">
        <v>154</v>
      </c>
      <c r="B155" s="49" t="s">
        <v>741</v>
      </c>
      <c r="C155" s="27" t="s">
        <v>741</v>
      </c>
      <c r="D155" s="27" t="s">
        <v>742</v>
      </c>
      <c r="E155" s="27" t="s">
        <v>1064</v>
      </c>
      <c r="F155" s="27" t="s">
        <v>1065</v>
      </c>
      <c r="G155" s="27" t="s">
        <v>833</v>
      </c>
      <c r="H155" s="27" t="s">
        <v>63</v>
      </c>
    </row>
    <row r="156" spans="1:8" ht="11.25">
      <c r="A156" s="27">
        <v>155</v>
      </c>
      <c r="B156" s="49" t="s">
        <v>741</v>
      </c>
      <c r="C156" s="27" t="s">
        <v>741</v>
      </c>
      <c r="D156" s="27" t="s">
        <v>742</v>
      </c>
      <c r="E156" s="27" t="s">
        <v>1066</v>
      </c>
      <c r="F156" s="27" t="s">
        <v>1067</v>
      </c>
      <c r="G156" s="27" t="s">
        <v>833</v>
      </c>
      <c r="H156" s="27" t="s">
        <v>63</v>
      </c>
    </row>
    <row r="157" spans="1:8" ht="11.25">
      <c r="A157" s="27">
        <v>156</v>
      </c>
      <c r="B157" s="49" t="s">
        <v>741</v>
      </c>
      <c r="C157" s="27" t="s">
        <v>741</v>
      </c>
      <c r="D157" s="27" t="s">
        <v>742</v>
      </c>
      <c r="E157" s="27" t="s">
        <v>1068</v>
      </c>
      <c r="F157" s="27" t="s">
        <v>1069</v>
      </c>
      <c r="G157" s="27" t="s">
        <v>833</v>
      </c>
      <c r="H157" s="27" t="s">
        <v>67</v>
      </c>
    </row>
    <row r="158" spans="1:8" ht="11.25">
      <c r="A158" s="27">
        <v>157</v>
      </c>
      <c r="B158" s="49" t="s">
        <v>741</v>
      </c>
      <c r="C158" s="27" t="s">
        <v>741</v>
      </c>
      <c r="D158" s="27" t="s">
        <v>742</v>
      </c>
      <c r="E158" s="27" t="s">
        <v>1070</v>
      </c>
      <c r="F158" s="27" t="s">
        <v>1071</v>
      </c>
      <c r="G158" s="27" t="s">
        <v>833</v>
      </c>
      <c r="H158" s="27" t="s">
        <v>63</v>
      </c>
    </row>
    <row r="159" spans="1:8" ht="11.25">
      <c r="A159" s="27">
        <v>158</v>
      </c>
      <c r="B159" s="49" t="s">
        <v>741</v>
      </c>
      <c r="C159" s="27" t="s">
        <v>741</v>
      </c>
      <c r="D159" s="27" t="s">
        <v>742</v>
      </c>
      <c r="E159" s="27" t="s">
        <v>1072</v>
      </c>
      <c r="F159" s="27" t="s">
        <v>913</v>
      </c>
      <c r="G159" s="27" t="s">
        <v>1058</v>
      </c>
      <c r="H159" s="27" t="s">
        <v>63</v>
      </c>
    </row>
    <row r="160" spans="1:8" ht="11.25">
      <c r="A160" s="27">
        <v>159</v>
      </c>
      <c r="B160" s="49" t="s">
        <v>741</v>
      </c>
      <c r="C160" s="27" t="s">
        <v>741</v>
      </c>
      <c r="D160" s="27" t="s">
        <v>742</v>
      </c>
      <c r="E160" s="27" t="s">
        <v>1073</v>
      </c>
      <c r="F160" s="27" t="s">
        <v>1074</v>
      </c>
      <c r="G160" s="27" t="s">
        <v>833</v>
      </c>
      <c r="H160" s="27" t="s">
        <v>67</v>
      </c>
    </row>
    <row r="161" spans="1:8" ht="11.25">
      <c r="A161" s="27">
        <v>160</v>
      </c>
      <c r="B161" s="49" t="s">
        <v>741</v>
      </c>
      <c r="C161" s="27" t="s">
        <v>741</v>
      </c>
      <c r="D161" s="27" t="s">
        <v>742</v>
      </c>
      <c r="E161" s="27" t="s">
        <v>1044</v>
      </c>
      <c r="F161" s="27" t="s">
        <v>1045</v>
      </c>
      <c r="G161" s="27" t="s">
        <v>833</v>
      </c>
      <c r="H161" s="27" t="s">
        <v>63</v>
      </c>
    </row>
    <row r="162" spans="1:8" ht="11.25">
      <c r="A162" s="27">
        <v>161</v>
      </c>
      <c r="B162" s="49" t="s">
        <v>741</v>
      </c>
      <c r="C162" s="27" t="s">
        <v>741</v>
      </c>
      <c r="D162" s="27" t="s">
        <v>742</v>
      </c>
      <c r="E162" s="27" t="s">
        <v>1075</v>
      </c>
      <c r="F162" s="27" t="s">
        <v>1076</v>
      </c>
      <c r="G162" s="27" t="s">
        <v>833</v>
      </c>
      <c r="H162" s="27" t="s">
        <v>67</v>
      </c>
    </row>
    <row r="163" spans="1:8" ht="11.25">
      <c r="A163" s="27">
        <v>162</v>
      </c>
      <c r="B163" s="49" t="s">
        <v>741</v>
      </c>
      <c r="C163" s="27" t="s">
        <v>741</v>
      </c>
      <c r="D163" s="27" t="s">
        <v>742</v>
      </c>
      <c r="E163" s="27" t="s">
        <v>1077</v>
      </c>
      <c r="F163" s="27" t="s">
        <v>1078</v>
      </c>
      <c r="G163" s="27" t="s">
        <v>833</v>
      </c>
      <c r="H163" s="27" t="s">
        <v>63</v>
      </c>
    </row>
    <row r="164" spans="1:8" ht="11.25">
      <c r="A164" s="27">
        <v>163</v>
      </c>
      <c r="B164" s="49" t="s">
        <v>741</v>
      </c>
      <c r="C164" s="27" t="s">
        <v>741</v>
      </c>
      <c r="D164" s="27" t="s">
        <v>742</v>
      </c>
      <c r="E164" s="27" t="s">
        <v>1079</v>
      </c>
      <c r="F164" s="27" t="s">
        <v>1080</v>
      </c>
      <c r="G164" s="27" t="s">
        <v>833</v>
      </c>
      <c r="H164" s="27" t="s">
        <v>67</v>
      </c>
    </row>
    <row r="165" spans="1:8" ht="11.25">
      <c r="A165" s="27">
        <v>164</v>
      </c>
      <c r="B165" s="49" t="s">
        <v>741</v>
      </c>
      <c r="C165" s="27" t="s">
        <v>741</v>
      </c>
      <c r="D165" s="27" t="s">
        <v>742</v>
      </c>
      <c r="E165" s="27" t="s">
        <v>1081</v>
      </c>
      <c r="F165" s="27" t="s">
        <v>1082</v>
      </c>
      <c r="G165" s="27" t="s">
        <v>833</v>
      </c>
      <c r="H165" s="27" t="s">
        <v>63</v>
      </c>
    </row>
    <row r="166" spans="1:8" ht="11.25">
      <c r="A166" s="27">
        <v>165</v>
      </c>
      <c r="B166" s="49" t="s">
        <v>741</v>
      </c>
      <c r="C166" s="27" t="s">
        <v>741</v>
      </c>
      <c r="D166" s="27" t="s">
        <v>742</v>
      </c>
      <c r="E166" s="27" t="s">
        <v>1083</v>
      </c>
      <c r="F166" s="27" t="s">
        <v>1084</v>
      </c>
      <c r="G166" s="27" t="s">
        <v>833</v>
      </c>
      <c r="H166" s="27" t="s">
        <v>63</v>
      </c>
    </row>
    <row r="167" spans="1:8" ht="11.25">
      <c r="A167" s="27">
        <v>166</v>
      </c>
      <c r="B167" s="49" t="s">
        <v>741</v>
      </c>
      <c r="C167" s="27" t="s">
        <v>741</v>
      </c>
      <c r="D167" s="27" t="s">
        <v>742</v>
      </c>
      <c r="E167" s="27" t="s">
        <v>1085</v>
      </c>
      <c r="F167" s="27" t="s">
        <v>1086</v>
      </c>
      <c r="G167" s="27" t="s">
        <v>833</v>
      </c>
      <c r="H167" s="27" t="s">
        <v>63</v>
      </c>
    </row>
    <row r="168" spans="1:8" ht="11.25">
      <c r="A168" s="27">
        <v>167</v>
      </c>
      <c r="B168" s="49" t="s">
        <v>741</v>
      </c>
      <c r="C168" s="27" t="s">
        <v>741</v>
      </c>
      <c r="D168" s="27" t="s">
        <v>742</v>
      </c>
      <c r="E168" s="27" t="s">
        <v>1087</v>
      </c>
      <c r="F168" s="27" t="s">
        <v>1088</v>
      </c>
      <c r="G168" s="27" t="s">
        <v>833</v>
      </c>
      <c r="H168" s="27" t="s">
        <v>63</v>
      </c>
    </row>
    <row r="169" spans="1:8" ht="11.25">
      <c r="A169" s="27">
        <v>168</v>
      </c>
      <c r="B169" s="49" t="s">
        <v>741</v>
      </c>
      <c r="C169" s="27" t="s">
        <v>741</v>
      </c>
      <c r="D169" s="27" t="s">
        <v>742</v>
      </c>
      <c r="E169" s="27" t="s">
        <v>1089</v>
      </c>
      <c r="F169" s="27" t="s">
        <v>1090</v>
      </c>
      <c r="G169" s="27" t="s">
        <v>833</v>
      </c>
      <c r="H169" s="27" t="s">
        <v>63</v>
      </c>
    </row>
    <row r="170" spans="1:8" ht="11.25">
      <c r="A170" s="27">
        <v>169</v>
      </c>
      <c r="B170" s="49" t="s">
        <v>743</v>
      </c>
      <c r="C170" s="27" t="s">
        <v>743</v>
      </c>
      <c r="D170" s="27" t="s">
        <v>744</v>
      </c>
      <c r="E170" s="27" t="s">
        <v>1091</v>
      </c>
      <c r="F170" s="27" t="s">
        <v>1092</v>
      </c>
      <c r="G170" s="27" t="s">
        <v>1093</v>
      </c>
      <c r="H170" s="27" t="s">
        <v>63</v>
      </c>
    </row>
    <row r="171" spans="1:8" ht="11.25">
      <c r="A171" s="27">
        <v>170</v>
      </c>
      <c r="B171" s="49" t="s">
        <v>743</v>
      </c>
      <c r="C171" s="27" t="s">
        <v>743</v>
      </c>
      <c r="D171" s="27" t="s">
        <v>744</v>
      </c>
      <c r="E171" s="27" t="s">
        <v>1094</v>
      </c>
      <c r="F171" s="27" t="s">
        <v>1095</v>
      </c>
      <c r="G171" s="27" t="s">
        <v>1093</v>
      </c>
      <c r="H171" s="27" t="s">
        <v>63</v>
      </c>
    </row>
    <row r="172" spans="1:8" ht="11.25">
      <c r="A172" s="27">
        <v>171</v>
      </c>
      <c r="B172" s="49" t="s">
        <v>743</v>
      </c>
      <c r="C172" s="27" t="s">
        <v>743</v>
      </c>
      <c r="D172" s="27" t="s">
        <v>744</v>
      </c>
      <c r="E172" s="27" t="s">
        <v>1096</v>
      </c>
      <c r="F172" s="27" t="s">
        <v>1097</v>
      </c>
      <c r="G172" s="27" t="s">
        <v>1093</v>
      </c>
      <c r="H172" s="27" t="s">
        <v>63</v>
      </c>
    </row>
    <row r="173" spans="1:8" ht="11.25">
      <c r="A173" s="27">
        <v>172</v>
      </c>
      <c r="B173" s="49" t="s">
        <v>743</v>
      </c>
      <c r="C173" s="27" t="s">
        <v>743</v>
      </c>
      <c r="D173" s="27" t="s">
        <v>744</v>
      </c>
      <c r="E173" s="27" t="s">
        <v>1098</v>
      </c>
      <c r="F173" s="27" t="s">
        <v>1099</v>
      </c>
      <c r="G173" s="27" t="s">
        <v>1100</v>
      </c>
      <c r="H173" s="27" t="s">
        <v>63</v>
      </c>
    </row>
    <row r="174" spans="1:8" ht="11.25">
      <c r="A174" s="27">
        <v>173</v>
      </c>
      <c r="B174" s="49" t="s">
        <v>743</v>
      </c>
      <c r="C174" s="27" t="s">
        <v>743</v>
      </c>
      <c r="D174" s="27" t="s">
        <v>744</v>
      </c>
      <c r="E174" s="27" t="s">
        <v>1101</v>
      </c>
      <c r="F174" s="27" t="s">
        <v>1102</v>
      </c>
      <c r="G174" s="27" t="s">
        <v>917</v>
      </c>
      <c r="H174" s="27" t="s">
        <v>63</v>
      </c>
    </row>
    <row r="175" spans="1:8" ht="11.25">
      <c r="A175" s="27">
        <v>174</v>
      </c>
      <c r="B175" s="49" t="s">
        <v>743</v>
      </c>
      <c r="C175" s="27" t="s">
        <v>743</v>
      </c>
      <c r="D175" s="27" t="s">
        <v>744</v>
      </c>
      <c r="E175" s="27" t="s">
        <v>1103</v>
      </c>
      <c r="F175" s="27" t="s">
        <v>1104</v>
      </c>
      <c r="G175" s="27" t="s">
        <v>1093</v>
      </c>
      <c r="H175" s="27" t="s">
        <v>63</v>
      </c>
    </row>
    <row r="176" spans="1:8" ht="11.25">
      <c r="A176" s="27">
        <v>175</v>
      </c>
      <c r="B176" s="49" t="s">
        <v>745</v>
      </c>
      <c r="C176" s="27" t="s">
        <v>745</v>
      </c>
      <c r="D176" s="27" t="s">
        <v>746</v>
      </c>
      <c r="E176" s="27" t="s">
        <v>1105</v>
      </c>
      <c r="F176" s="27" t="s">
        <v>1106</v>
      </c>
      <c r="G176" s="27" t="s">
        <v>839</v>
      </c>
      <c r="H176" s="27" t="s">
        <v>63</v>
      </c>
    </row>
    <row r="177" spans="1:8" ht="11.25">
      <c r="A177" s="27">
        <v>176</v>
      </c>
      <c r="B177" s="49" t="s">
        <v>745</v>
      </c>
      <c r="C177" s="27" t="s">
        <v>745</v>
      </c>
      <c r="D177" s="27" t="s">
        <v>746</v>
      </c>
      <c r="E177" s="27" t="s">
        <v>1107</v>
      </c>
      <c r="F177" s="27" t="s">
        <v>1108</v>
      </c>
      <c r="G177" s="27" t="s">
        <v>1109</v>
      </c>
      <c r="H177" s="27" t="s">
        <v>63</v>
      </c>
    </row>
    <row r="178" spans="1:8" ht="11.25">
      <c r="A178" s="27">
        <v>177</v>
      </c>
      <c r="B178" s="49" t="s">
        <v>745</v>
      </c>
      <c r="C178" s="27" t="s">
        <v>745</v>
      </c>
      <c r="D178" s="27" t="s">
        <v>746</v>
      </c>
      <c r="E178" s="27" t="s">
        <v>1110</v>
      </c>
      <c r="F178" s="27" t="s">
        <v>1111</v>
      </c>
      <c r="G178" s="27" t="s">
        <v>839</v>
      </c>
      <c r="H178" s="27" t="s">
        <v>63</v>
      </c>
    </row>
    <row r="179" spans="1:8" ht="11.25">
      <c r="A179" s="27">
        <v>178</v>
      </c>
      <c r="B179" s="49" t="s">
        <v>745</v>
      </c>
      <c r="C179" s="27" t="s">
        <v>745</v>
      </c>
      <c r="D179" s="27" t="s">
        <v>746</v>
      </c>
      <c r="E179" s="27" t="s">
        <v>1112</v>
      </c>
      <c r="F179" s="27" t="s">
        <v>1113</v>
      </c>
      <c r="G179" s="27" t="s">
        <v>839</v>
      </c>
      <c r="H179" s="27" t="s">
        <v>63</v>
      </c>
    </row>
    <row r="180" spans="1:8" ht="11.25">
      <c r="A180" s="27">
        <v>179</v>
      </c>
      <c r="B180" s="49" t="s">
        <v>745</v>
      </c>
      <c r="C180" s="27" t="s">
        <v>745</v>
      </c>
      <c r="D180" s="27" t="s">
        <v>746</v>
      </c>
      <c r="E180" s="27" t="s">
        <v>1114</v>
      </c>
      <c r="F180" s="27" t="s">
        <v>1115</v>
      </c>
      <c r="G180" s="27" t="s">
        <v>839</v>
      </c>
      <c r="H180" s="27" t="s">
        <v>63</v>
      </c>
    </row>
    <row r="181" spans="1:8" ht="11.25">
      <c r="A181" s="27">
        <v>180</v>
      </c>
      <c r="B181" s="49" t="s">
        <v>747</v>
      </c>
      <c r="C181" s="27" t="s">
        <v>747</v>
      </c>
      <c r="D181" s="27" t="s">
        <v>748</v>
      </c>
      <c r="E181" s="27" t="s">
        <v>1116</v>
      </c>
      <c r="F181" s="27" t="s">
        <v>1117</v>
      </c>
      <c r="G181" s="27" t="s">
        <v>1118</v>
      </c>
      <c r="H181" s="27" t="s">
        <v>63</v>
      </c>
    </row>
    <row r="182" spans="1:8" ht="11.25">
      <c r="A182" s="27">
        <v>181</v>
      </c>
      <c r="B182" s="49" t="s">
        <v>747</v>
      </c>
      <c r="C182" s="27" t="s">
        <v>747</v>
      </c>
      <c r="D182" s="27" t="s">
        <v>748</v>
      </c>
      <c r="E182" s="27" t="s">
        <v>1119</v>
      </c>
      <c r="F182" s="27" t="s">
        <v>822</v>
      </c>
      <c r="G182" s="27" t="s">
        <v>1120</v>
      </c>
      <c r="H182" s="27" t="s">
        <v>63</v>
      </c>
    </row>
    <row r="183" spans="1:8" ht="11.25">
      <c r="A183" s="27">
        <v>182</v>
      </c>
      <c r="B183" s="49" t="s">
        <v>747</v>
      </c>
      <c r="C183" s="27" t="s">
        <v>747</v>
      </c>
      <c r="D183" s="27" t="s">
        <v>748</v>
      </c>
      <c r="E183" s="27" t="s">
        <v>1121</v>
      </c>
      <c r="F183" s="27" t="s">
        <v>1122</v>
      </c>
      <c r="G183" s="27" t="s">
        <v>1118</v>
      </c>
      <c r="H183" s="27" t="s">
        <v>63</v>
      </c>
    </row>
    <row r="184" spans="1:8" ht="11.25">
      <c r="A184" s="27">
        <v>183</v>
      </c>
      <c r="B184" s="49" t="s">
        <v>747</v>
      </c>
      <c r="C184" s="27" t="s">
        <v>747</v>
      </c>
      <c r="D184" s="27" t="s">
        <v>748</v>
      </c>
      <c r="E184" s="27" t="s">
        <v>1123</v>
      </c>
      <c r="F184" s="27" t="s">
        <v>1124</v>
      </c>
      <c r="G184" s="27" t="s">
        <v>1118</v>
      </c>
      <c r="H184" s="27" t="s">
        <v>63</v>
      </c>
    </row>
    <row r="185" spans="1:8" ht="11.25">
      <c r="A185" s="27">
        <v>184</v>
      </c>
      <c r="B185" s="49" t="s">
        <v>747</v>
      </c>
      <c r="C185" s="27" t="s">
        <v>747</v>
      </c>
      <c r="D185" s="27" t="s">
        <v>748</v>
      </c>
      <c r="E185" s="27" t="s">
        <v>1125</v>
      </c>
      <c r="F185" s="27" t="s">
        <v>1126</v>
      </c>
      <c r="G185" s="27" t="s">
        <v>1118</v>
      </c>
      <c r="H185" s="27" t="s">
        <v>63</v>
      </c>
    </row>
    <row r="186" spans="1:8" ht="11.25">
      <c r="A186" s="27">
        <v>185</v>
      </c>
      <c r="B186" s="49" t="s">
        <v>749</v>
      </c>
      <c r="C186" s="27" t="s">
        <v>749</v>
      </c>
      <c r="D186" s="27" t="s">
        <v>750</v>
      </c>
      <c r="E186" s="27" t="s">
        <v>1127</v>
      </c>
      <c r="F186" s="27" t="s">
        <v>1128</v>
      </c>
      <c r="G186" s="27" t="s">
        <v>1118</v>
      </c>
      <c r="H186" s="27" t="s">
        <v>77</v>
      </c>
    </row>
    <row r="187" spans="1:8" ht="11.25">
      <c r="A187" s="27">
        <v>186</v>
      </c>
      <c r="B187" s="49" t="s">
        <v>749</v>
      </c>
      <c r="C187" s="27" t="s">
        <v>749</v>
      </c>
      <c r="D187" s="27" t="s">
        <v>750</v>
      </c>
      <c r="E187" s="27" t="s">
        <v>1129</v>
      </c>
      <c r="F187" s="27" t="s">
        <v>1130</v>
      </c>
      <c r="G187" s="27" t="s">
        <v>1118</v>
      </c>
      <c r="H187" s="27" t="s">
        <v>63</v>
      </c>
    </row>
    <row r="188" spans="1:8" ht="11.25">
      <c r="A188" s="27">
        <v>187</v>
      </c>
      <c r="B188" s="49" t="s">
        <v>749</v>
      </c>
      <c r="C188" s="27" t="s">
        <v>749</v>
      </c>
      <c r="D188" s="27" t="s">
        <v>750</v>
      </c>
      <c r="E188" s="27" t="s">
        <v>1131</v>
      </c>
      <c r="F188" s="27" t="s">
        <v>1132</v>
      </c>
      <c r="G188" s="27" t="s">
        <v>1118</v>
      </c>
      <c r="H188" s="27" t="s">
        <v>63</v>
      </c>
    </row>
    <row r="189" spans="1:8" ht="11.25">
      <c r="A189" s="27">
        <v>188</v>
      </c>
      <c r="B189" s="49" t="s">
        <v>751</v>
      </c>
      <c r="C189" s="27" t="s">
        <v>751</v>
      </c>
      <c r="D189" s="27" t="s">
        <v>752</v>
      </c>
      <c r="E189" s="27" t="s">
        <v>1133</v>
      </c>
      <c r="F189" s="27" t="s">
        <v>1134</v>
      </c>
      <c r="G189" s="27" t="s">
        <v>898</v>
      </c>
      <c r="H189" s="27" t="s">
        <v>63</v>
      </c>
    </row>
    <row r="190" spans="1:8" ht="11.25">
      <c r="A190" s="27">
        <v>189</v>
      </c>
      <c r="B190" s="49" t="s">
        <v>751</v>
      </c>
      <c r="C190" s="27" t="s">
        <v>751</v>
      </c>
      <c r="D190" s="27" t="s">
        <v>752</v>
      </c>
      <c r="E190" s="27" t="s">
        <v>1135</v>
      </c>
      <c r="F190" s="27" t="s">
        <v>1136</v>
      </c>
      <c r="G190" s="27" t="s">
        <v>1137</v>
      </c>
      <c r="H190" s="27" t="s">
        <v>67</v>
      </c>
    </row>
    <row r="191" spans="1:8" ht="11.25">
      <c r="A191" s="27">
        <v>190</v>
      </c>
      <c r="B191" s="49" t="s">
        <v>751</v>
      </c>
      <c r="C191" s="27" t="s">
        <v>751</v>
      </c>
      <c r="D191" s="27" t="s">
        <v>752</v>
      </c>
      <c r="E191" s="27" t="s">
        <v>1138</v>
      </c>
      <c r="F191" s="27" t="s">
        <v>1139</v>
      </c>
      <c r="G191" s="27" t="s">
        <v>1100</v>
      </c>
      <c r="H191" s="27" t="s">
        <v>63</v>
      </c>
    </row>
    <row r="192" spans="1:8" ht="11.25">
      <c r="A192" s="27">
        <v>191</v>
      </c>
      <c r="B192" s="49" t="s">
        <v>751</v>
      </c>
      <c r="C192" s="27" t="s">
        <v>751</v>
      </c>
      <c r="D192" s="27" t="s">
        <v>752</v>
      </c>
      <c r="E192" s="27" t="s">
        <v>1140</v>
      </c>
      <c r="F192" s="27" t="s">
        <v>808</v>
      </c>
      <c r="G192" s="27" t="s">
        <v>1141</v>
      </c>
      <c r="H192" s="27" t="s">
        <v>63</v>
      </c>
    </row>
    <row r="193" spans="1:8" ht="11.25">
      <c r="A193" s="27">
        <v>192</v>
      </c>
      <c r="B193" s="49" t="s">
        <v>751</v>
      </c>
      <c r="C193" s="27" t="s">
        <v>751</v>
      </c>
      <c r="D193" s="27" t="s">
        <v>752</v>
      </c>
      <c r="E193" s="27" t="s">
        <v>1142</v>
      </c>
      <c r="F193" s="27" t="s">
        <v>1143</v>
      </c>
      <c r="G193" s="27" t="s">
        <v>806</v>
      </c>
      <c r="H193" s="27" t="s">
        <v>77</v>
      </c>
    </row>
    <row r="194" spans="1:8" ht="11.25">
      <c r="A194" s="27">
        <v>193</v>
      </c>
      <c r="B194" s="49" t="s">
        <v>751</v>
      </c>
      <c r="C194" s="27" t="s">
        <v>751</v>
      </c>
      <c r="D194" s="27" t="s">
        <v>752</v>
      </c>
      <c r="E194" s="27" t="s">
        <v>1144</v>
      </c>
      <c r="F194" s="27" t="s">
        <v>1145</v>
      </c>
      <c r="G194" s="27" t="s">
        <v>1146</v>
      </c>
      <c r="H194" s="27" t="s">
        <v>77</v>
      </c>
    </row>
    <row r="195" spans="1:8" ht="11.25">
      <c r="A195" s="27">
        <v>194</v>
      </c>
      <c r="B195" s="49" t="s">
        <v>751</v>
      </c>
      <c r="C195" s="27" t="s">
        <v>751</v>
      </c>
      <c r="D195" s="27" t="s">
        <v>752</v>
      </c>
      <c r="E195" s="27" t="s">
        <v>1144</v>
      </c>
      <c r="F195" s="27" t="s">
        <v>1145</v>
      </c>
      <c r="G195" s="27" t="s">
        <v>1146</v>
      </c>
      <c r="H195" s="27" t="s">
        <v>1013</v>
      </c>
    </row>
    <row r="196" spans="1:8" ht="11.25">
      <c r="A196" s="27">
        <v>195</v>
      </c>
      <c r="B196" s="49" t="s">
        <v>751</v>
      </c>
      <c r="C196" s="27" t="s">
        <v>751</v>
      </c>
      <c r="D196" s="27" t="s">
        <v>752</v>
      </c>
      <c r="E196" s="27" t="s">
        <v>1147</v>
      </c>
      <c r="F196" s="27" t="s">
        <v>1148</v>
      </c>
      <c r="G196" s="27" t="s">
        <v>1149</v>
      </c>
      <c r="H196" s="27" t="s">
        <v>63</v>
      </c>
    </row>
    <row r="197" spans="1:8" ht="11.25">
      <c r="A197" s="27">
        <v>196</v>
      </c>
      <c r="B197" s="49" t="s">
        <v>751</v>
      </c>
      <c r="C197" s="27" t="s">
        <v>751</v>
      </c>
      <c r="D197" s="27" t="s">
        <v>752</v>
      </c>
      <c r="E197" s="27" t="s">
        <v>1150</v>
      </c>
      <c r="F197" s="27" t="s">
        <v>1151</v>
      </c>
      <c r="G197" s="27" t="s">
        <v>1146</v>
      </c>
      <c r="H197" s="27" t="s">
        <v>67</v>
      </c>
    </row>
    <row r="198" spans="1:8" ht="11.25">
      <c r="A198" s="27">
        <v>197</v>
      </c>
      <c r="B198" s="49" t="s">
        <v>751</v>
      </c>
      <c r="C198" s="27" t="s">
        <v>751</v>
      </c>
      <c r="D198" s="27" t="s">
        <v>752</v>
      </c>
      <c r="E198" s="27" t="s">
        <v>1152</v>
      </c>
      <c r="F198" s="27" t="s">
        <v>1153</v>
      </c>
      <c r="G198" s="27" t="s">
        <v>1100</v>
      </c>
      <c r="H198" s="27" t="s">
        <v>63</v>
      </c>
    </row>
    <row r="199" spans="1:8" ht="11.25">
      <c r="A199" s="27">
        <v>198</v>
      </c>
      <c r="B199" s="49" t="s">
        <v>751</v>
      </c>
      <c r="C199" s="27" t="s">
        <v>751</v>
      </c>
      <c r="D199" s="27" t="s">
        <v>752</v>
      </c>
      <c r="E199" s="27" t="s">
        <v>1154</v>
      </c>
      <c r="F199" s="27" t="s">
        <v>1155</v>
      </c>
      <c r="G199" s="27" t="s">
        <v>806</v>
      </c>
      <c r="H199" s="27" t="s">
        <v>67</v>
      </c>
    </row>
    <row r="200" spans="1:8" ht="11.25">
      <c r="A200" s="27">
        <v>199</v>
      </c>
      <c r="B200" s="49" t="s">
        <v>751</v>
      </c>
      <c r="C200" s="27" t="s">
        <v>751</v>
      </c>
      <c r="D200" s="27" t="s">
        <v>752</v>
      </c>
      <c r="E200" s="27" t="s">
        <v>1156</v>
      </c>
      <c r="F200" s="27" t="s">
        <v>1157</v>
      </c>
      <c r="G200" s="27" t="s">
        <v>1158</v>
      </c>
      <c r="H200" s="27" t="s">
        <v>63</v>
      </c>
    </row>
    <row r="201" spans="1:8" ht="11.25">
      <c r="A201" s="27">
        <v>200</v>
      </c>
      <c r="B201" s="49" t="s">
        <v>751</v>
      </c>
      <c r="C201" s="27" t="s">
        <v>751</v>
      </c>
      <c r="D201" s="27" t="s">
        <v>752</v>
      </c>
      <c r="E201" s="27" t="s">
        <v>1159</v>
      </c>
      <c r="F201" s="27" t="s">
        <v>1160</v>
      </c>
      <c r="G201" s="27" t="s">
        <v>1161</v>
      </c>
      <c r="H201" s="27" t="s">
        <v>63</v>
      </c>
    </row>
    <row r="202" spans="1:8" ht="11.25">
      <c r="A202" s="27">
        <v>201</v>
      </c>
      <c r="B202" s="49" t="s">
        <v>751</v>
      </c>
      <c r="C202" s="27" t="s">
        <v>751</v>
      </c>
      <c r="D202" s="27" t="s">
        <v>752</v>
      </c>
      <c r="E202" s="27" t="s">
        <v>1162</v>
      </c>
      <c r="F202" s="27" t="s">
        <v>1163</v>
      </c>
      <c r="G202" s="27" t="s">
        <v>806</v>
      </c>
      <c r="H202" s="27" t="s">
        <v>77</v>
      </c>
    </row>
    <row r="203" spans="1:8" ht="11.25">
      <c r="A203" s="27">
        <v>202</v>
      </c>
      <c r="B203" s="49" t="s">
        <v>751</v>
      </c>
      <c r="C203" s="27" t="s">
        <v>751</v>
      </c>
      <c r="D203" s="27" t="s">
        <v>752</v>
      </c>
      <c r="E203" s="27" t="s">
        <v>1164</v>
      </c>
      <c r="F203" s="27" t="s">
        <v>1165</v>
      </c>
      <c r="G203" s="27" t="s">
        <v>806</v>
      </c>
      <c r="H203" s="27" t="s">
        <v>63</v>
      </c>
    </row>
    <row r="204" spans="1:8" ht="11.25">
      <c r="A204" s="27">
        <v>203</v>
      </c>
      <c r="B204" s="49" t="s">
        <v>751</v>
      </c>
      <c r="C204" s="27" t="s">
        <v>751</v>
      </c>
      <c r="D204" s="27" t="s">
        <v>752</v>
      </c>
      <c r="E204" s="27" t="s">
        <v>1166</v>
      </c>
      <c r="F204" s="27" t="s">
        <v>1145</v>
      </c>
      <c r="G204" s="27" t="s">
        <v>895</v>
      </c>
      <c r="H204" s="27" t="s">
        <v>77</v>
      </c>
    </row>
    <row r="205" spans="1:8" ht="11.25">
      <c r="A205" s="27">
        <v>204</v>
      </c>
      <c r="B205" s="49" t="s">
        <v>751</v>
      </c>
      <c r="C205" s="27" t="s">
        <v>751</v>
      </c>
      <c r="D205" s="27" t="s">
        <v>752</v>
      </c>
      <c r="E205" s="27" t="s">
        <v>1166</v>
      </c>
      <c r="F205" s="27" t="s">
        <v>1145</v>
      </c>
      <c r="G205" s="27" t="s">
        <v>895</v>
      </c>
      <c r="H205" s="27" t="s">
        <v>1013</v>
      </c>
    </row>
    <row r="206" spans="1:8" ht="11.25">
      <c r="A206" s="27">
        <v>205</v>
      </c>
      <c r="B206" s="49" t="s">
        <v>753</v>
      </c>
      <c r="C206" s="27" t="s">
        <v>753</v>
      </c>
      <c r="D206" s="27" t="s">
        <v>754</v>
      </c>
      <c r="E206" s="27" t="s">
        <v>1049</v>
      </c>
      <c r="F206" s="27" t="s">
        <v>1050</v>
      </c>
      <c r="G206" s="27" t="s">
        <v>1048</v>
      </c>
      <c r="H206" s="27" t="s">
        <v>63</v>
      </c>
    </row>
    <row r="207" spans="1:8" ht="11.25">
      <c r="A207" s="27">
        <v>206</v>
      </c>
      <c r="B207" s="49" t="s">
        <v>755</v>
      </c>
      <c r="C207" s="27" t="s">
        <v>755</v>
      </c>
      <c r="D207" s="27" t="s">
        <v>756</v>
      </c>
      <c r="E207" s="27" t="s">
        <v>1167</v>
      </c>
      <c r="F207" s="27" t="s">
        <v>1168</v>
      </c>
      <c r="G207" s="27" t="s">
        <v>1058</v>
      </c>
      <c r="H207" s="27" t="s">
        <v>63</v>
      </c>
    </row>
    <row r="208" spans="1:8" ht="11.25">
      <c r="A208" s="27">
        <v>207</v>
      </c>
      <c r="B208" s="49" t="s">
        <v>755</v>
      </c>
      <c r="C208" s="27" t="s">
        <v>755</v>
      </c>
      <c r="D208" s="27" t="s">
        <v>756</v>
      </c>
      <c r="E208" s="27" t="s">
        <v>1169</v>
      </c>
      <c r="F208" s="27" t="s">
        <v>1170</v>
      </c>
      <c r="G208" s="27" t="s">
        <v>839</v>
      </c>
      <c r="H208" s="27" t="s">
        <v>63</v>
      </c>
    </row>
    <row r="209" spans="1:8" ht="11.25">
      <c r="A209" s="27">
        <v>208</v>
      </c>
      <c r="B209" s="49" t="s">
        <v>757</v>
      </c>
      <c r="C209" s="27" t="s">
        <v>757</v>
      </c>
      <c r="D209" s="27" t="s">
        <v>758</v>
      </c>
      <c r="E209" s="27" t="s">
        <v>1171</v>
      </c>
      <c r="F209" s="27" t="s">
        <v>1172</v>
      </c>
      <c r="G209" s="27" t="s">
        <v>833</v>
      </c>
      <c r="H209" s="27" t="s">
        <v>63</v>
      </c>
    </row>
    <row r="210" spans="1:8" ht="11.25">
      <c r="A210" s="27">
        <v>209</v>
      </c>
      <c r="B210" s="49" t="s">
        <v>757</v>
      </c>
      <c r="C210" s="27" t="s">
        <v>757</v>
      </c>
      <c r="D210" s="27" t="s">
        <v>758</v>
      </c>
      <c r="E210" s="27" t="s">
        <v>1173</v>
      </c>
      <c r="F210" s="27" t="s">
        <v>1174</v>
      </c>
      <c r="G210" s="27" t="s">
        <v>833</v>
      </c>
      <c r="H210" s="27" t="s">
        <v>63</v>
      </c>
    </row>
    <row r="211" spans="1:8" ht="11.25">
      <c r="A211" s="27">
        <v>210</v>
      </c>
      <c r="B211" s="49" t="s">
        <v>757</v>
      </c>
      <c r="C211" s="27" t="s">
        <v>757</v>
      </c>
      <c r="D211" s="27" t="s">
        <v>758</v>
      </c>
      <c r="E211" s="27" t="s">
        <v>1175</v>
      </c>
      <c r="F211" s="27" t="s">
        <v>1176</v>
      </c>
      <c r="G211" s="27" t="s">
        <v>917</v>
      </c>
      <c r="H211" s="27" t="s">
        <v>63</v>
      </c>
    </row>
    <row r="212" spans="1:8" ht="11.25">
      <c r="A212" s="27">
        <v>211</v>
      </c>
      <c r="B212" s="49" t="s">
        <v>757</v>
      </c>
      <c r="C212" s="27" t="s">
        <v>757</v>
      </c>
      <c r="D212" s="27" t="s">
        <v>758</v>
      </c>
      <c r="E212" s="27" t="s">
        <v>1177</v>
      </c>
      <c r="F212" s="27" t="s">
        <v>1178</v>
      </c>
      <c r="G212" s="27" t="s">
        <v>917</v>
      </c>
      <c r="H212" s="27" t="s">
        <v>63</v>
      </c>
    </row>
    <row r="213" spans="1:8" ht="11.25">
      <c r="A213" s="27">
        <v>212</v>
      </c>
      <c r="B213" s="49" t="s">
        <v>757</v>
      </c>
      <c r="C213" s="27" t="s">
        <v>757</v>
      </c>
      <c r="D213" s="27" t="s">
        <v>758</v>
      </c>
      <c r="E213" s="27" t="s">
        <v>1179</v>
      </c>
      <c r="F213" s="27" t="s">
        <v>1180</v>
      </c>
      <c r="G213" s="27" t="s">
        <v>917</v>
      </c>
      <c r="H213" s="27" t="s">
        <v>63</v>
      </c>
    </row>
    <row r="214" spans="1:8" ht="11.25">
      <c r="A214" s="27">
        <v>213</v>
      </c>
      <c r="B214" s="49" t="s">
        <v>757</v>
      </c>
      <c r="C214" s="27" t="s">
        <v>757</v>
      </c>
      <c r="D214" s="27" t="s">
        <v>758</v>
      </c>
      <c r="E214" s="27" t="s">
        <v>1181</v>
      </c>
      <c r="F214" s="27" t="s">
        <v>1182</v>
      </c>
      <c r="G214" s="27" t="s">
        <v>917</v>
      </c>
      <c r="H214" s="27" t="s">
        <v>63</v>
      </c>
    </row>
    <row r="215" spans="1:8" ht="11.25">
      <c r="A215" s="27">
        <v>214</v>
      </c>
      <c r="B215" s="49" t="s">
        <v>757</v>
      </c>
      <c r="C215" s="27" t="s">
        <v>757</v>
      </c>
      <c r="D215" s="27" t="s">
        <v>758</v>
      </c>
      <c r="E215" s="27" t="s">
        <v>1183</v>
      </c>
      <c r="F215" s="27" t="s">
        <v>1184</v>
      </c>
      <c r="G215" s="27" t="s">
        <v>917</v>
      </c>
      <c r="H215" s="27" t="s">
        <v>63</v>
      </c>
    </row>
    <row r="216" spans="1:8" ht="11.25">
      <c r="A216" s="27">
        <v>215</v>
      </c>
      <c r="B216" s="49" t="s">
        <v>757</v>
      </c>
      <c r="C216" s="27" t="s">
        <v>757</v>
      </c>
      <c r="D216" s="27" t="s">
        <v>758</v>
      </c>
      <c r="E216" s="27" t="s">
        <v>1185</v>
      </c>
      <c r="F216" s="27" t="s">
        <v>1186</v>
      </c>
      <c r="G216" s="27" t="s">
        <v>917</v>
      </c>
      <c r="H216" s="27" t="s">
        <v>63</v>
      </c>
    </row>
    <row r="217" spans="1:8" ht="11.25">
      <c r="A217" s="27">
        <v>216</v>
      </c>
      <c r="B217" s="49" t="s">
        <v>757</v>
      </c>
      <c r="C217" s="27" t="s">
        <v>757</v>
      </c>
      <c r="D217" s="27" t="s">
        <v>758</v>
      </c>
      <c r="E217" s="27" t="s">
        <v>1187</v>
      </c>
      <c r="F217" s="27" t="s">
        <v>1188</v>
      </c>
      <c r="G217" s="27" t="s">
        <v>917</v>
      </c>
      <c r="H217" s="27" t="s">
        <v>63</v>
      </c>
    </row>
    <row r="218" spans="1:8" ht="11.25">
      <c r="A218" s="27">
        <v>217</v>
      </c>
      <c r="B218" s="49" t="s">
        <v>757</v>
      </c>
      <c r="C218" s="27" t="s">
        <v>757</v>
      </c>
      <c r="D218" s="27" t="s">
        <v>758</v>
      </c>
      <c r="E218" s="27" t="s">
        <v>1189</v>
      </c>
      <c r="F218" s="27" t="s">
        <v>1190</v>
      </c>
      <c r="G218" s="27" t="s">
        <v>917</v>
      </c>
      <c r="H218" s="27" t="s">
        <v>63</v>
      </c>
    </row>
    <row r="219" spans="1:8" ht="11.25">
      <c r="A219" s="27">
        <v>218</v>
      </c>
      <c r="B219" s="49" t="s">
        <v>757</v>
      </c>
      <c r="C219" s="27" t="s">
        <v>757</v>
      </c>
      <c r="D219" s="27" t="s">
        <v>758</v>
      </c>
      <c r="E219" s="27" t="s">
        <v>1191</v>
      </c>
      <c r="F219" s="27" t="s">
        <v>1192</v>
      </c>
      <c r="G219" s="27" t="s">
        <v>917</v>
      </c>
      <c r="H219" s="27" t="s">
        <v>63</v>
      </c>
    </row>
    <row r="220" spans="1:8" ht="11.25">
      <c r="A220" s="27">
        <v>219</v>
      </c>
      <c r="B220" s="49" t="s">
        <v>757</v>
      </c>
      <c r="C220" s="27" t="s">
        <v>757</v>
      </c>
      <c r="D220" s="27" t="s">
        <v>758</v>
      </c>
      <c r="E220" s="27" t="s">
        <v>1101</v>
      </c>
      <c r="F220" s="27" t="s">
        <v>1102</v>
      </c>
      <c r="G220" s="27" t="s">
        <v>917</v>
      </c>
      <c r="H220" s="27" t="s">
        <v>63</v>
      </c>
    </row>
    <row r="221" spans="1:8" ht="11.25">
      <c r="A221" s="27">
        <v>220</v>
      </c>
      <c r="B221" s="49" t="s">
        <v>757</v>
      </c>
      <c r="C221" s="27" t="s">
        <v>757</v>
      </c>
      <c r="D221" s="27" t="s">
        <v>758</v>
      </c>
      <c r="E221" s="27" t="s">
        <v>1193</v>
      </c>
      <c r="F221" s="27" t="s">
        <v>1194</v>
      </c>
      <c r="G221" s="27" t="s">
        <v>917</v>
      </c>
      <c r="H221" s="27" t="s">
        <v>63</v>
      </c>
    </row>
    <row r="222" spans="1:8" ht="11.25">
      <c r="A222" s="27">
        <v>221</v>
      </c>
      <c r="B222" s="49" t="s">
        <v>757</v>
      </c>
      <c r="C222" s="27" t="s">
        <v>757</v>
      </c>
      <c r="D222" s="27" t="s">
        <v>758</v>
      </c>
      <c r="E222" s="27" t="s">
        <v>1195</v>
      </c>
      <c r="F222" s="27" t="s">
        <v>1196</v>
      </c>
      <c r="G222" s="27" t="s">
        <v>917</v>
      </c>
      <c r="H222" s="27" t="s">
        <v>63</v>
      </c>
    </row>
    <row r="223" spans="1:8" ht="11.25">
      <c r="A223" s="27">
        <v>222</v>
      </c>
      <c r="B223" s="49" t="s">
        <v>757</v>
      </c>
      <c r="C223" s="27" t="s">
        <v>757</v>
      </c>
      <c r="D223" s="27" t="s">
        <v>758</v>
      </c>
      <c r="E223" s="27" t="s">
        <v>1197</v>
      </c>
      <c r="F223" s="27" t="s">
        <v>1198</v>
      </c>
      <c r="G223" s="27" t="s">
        <v>833</v>
      </c>
      <c r="H223" s="27" t="s">
        <v>63</v>
      </c>
    </row>
    <row r="224" spans="1:8" ht="11.25">
      <c r="A224" s="27">
        <v>223</v>
      </c>
      <c r="B224" s="49" t="s">
        <v>757</v>
      </c>
      <c r="C224" s="27" t="s">
        <v>757</v>
      </c>
      <c r="D224" s="27" t="s">
        <v>758</v>
      </c>
      <c r="E224" s="27" t="s">
        <v>1199</v>
      </c>
      <c r="F224" s="27" t="s">
        <v>1200</v>
      </c>
      <c r="G224" s="27" t="s">
        <v>917</v>
      </c>
      <c r="H224" s="27" t="s">
        <v>63</v>
      </c>
    </row>
    <row r="225" spans="1:8" ht="11.25">
      <c r="A225" s="27">
        <v>224</v>
      </c>
      <c r="B225" s="49" t="s">
        <v>757</v>
      </c>
      <c r="C225" s="27" t="s">
        <v>757</v>
      </c>
      <c r="D225" s="27" t="s">
        <v>758</v>
      </c>
      <c r="E225" s="27" t="s">
        <v>1166</v>
      </c>
      <c r="F225" s="27" t="s">
        <v>1145</v>
      </c>
      <c r="G225" s="27" t="s">
        <v>895</v>
      </c>
      <c r="H225" s="27" t="s">
        <v>1013</v>
      </c>
    </row>
    <row r="226" spans="1:8" ht="11.25">
      <c r="A226" s="27">
        <v>225</v>
      </c>
      <c r="B226" s="49" t="s">
        <v>757</v>
      </c>
      <c r="C226" s="27" t="s">
        <v>757</v>
      </c>
      <c r="D226" s="27" t="s">
        <v>758</v>
      </c>
      <c r="E226" s="27" t="s">
        <v>1166</v>
      </c>
      <c r="F226" s="27" t="s">
        <v>1145</v>
      </c>
      <c r="G226" s="27" t="s">
        <v>895</v>
      </c>
      <c r="H226" s="27" t="s">
        <v>77</v>
      </c>
    </row>
    <row r="227" spans="1:8" ht="11.25">
      <c r="A227" s="27">
        <v>226</v>
      </c>
      <c r="B227" s="49" t="s">
        <v>759</v>
      </c>
      <c r="C227" s="27" t="s">
        <v>759</v>
      </c>
      <c r="D227" s="27" t="s">
        <v>760</v>
      </c>
      <c r="E227" s="27" t="s">
        <v>1201</v>
      </c>
      <c r="F227" s="27" t="s">
        <v>1202</v>
      </c>
      <c r="G227" s="27" t="s">
        <v>830</v>
      </c>
      <c r="H227" s="27" t="s">
        <v>63</v>
      </c>
    </row>
    <row r="228" spans="1:8" ht="11.25">
      <c r="A228" s="27">
        <v>227</v>
      </c>
      <c r="B228" s="49" t="s">
        <v>759</v>
      </c>
      <c r="C228" s="27" t="s">
        <v>759</v>
      </c>
      <c r="D228" s="27" t="s">
        <v>760</v>
      </c>
      <c r="E228" s="27" t="s">
        <v>1203</v>
      </c>
      <c r="F228" s="27" t="s">
        <v>883</v>
      </c>
      <c r="G228" s="27" t="s">
        <v>1204</v>
      </c>
      <c r="H228" s="27" t="s">
        <v>63</v>
      </c>
    </row>
    <row r="229" spans="1:8" ht="11.25">
      <c r="A229" s="27">
        <v>228</v>
      </c>
      <c r="B229" s="49" t="s">
        <v>761</v>
      </c>
      <c r="C229" s="27" t="s">
        <v>761</v>
      </c>
      <c r="D229" s="27" t="s">
        <v>762</v>
      </c>
      <c r="E229" s="27" t="s">
        <v>1205</v>
      </c>
      <c r="F229" s="27" t="s">
        <v>1206</v>
      </c>
      <c r="G229" s="27" t="s">
        <v>970</v>
      </c>
      <c r="H229" s="27" t="s">
        <v>63</v>
      </c>
    </row>
    <row r="230" spans="1:8" ht="11.25">
      <c r="A230" s="27">
        <v>229</v>
      </c>
      <c r="B230" s="49" t="s">
        <v>761</v>
      </c>
      <c r="C230" s="27" t="s">
        <v>761</v>
      </c>
      <c r="D230" s="27" t="s">
        <v>762</v>
      </c>
      <c r="E230" s="27" t="s">
        <v>1207</v>
      </c>
      <c r="F230" s="27" t="s">
        <v>1208</v>
      </c>
      <c r="G230" s="27" t="s">
        <v>1058</v>
      </c>
      <c r="H230" s="27" t="s">
        <v>1013</v>
      </c>
    </row>
    <row r="231" spans="1:8" ht="11.25">
      <c r="A231" s="27">
        <v>230</v>
      </c>
      <c r="B231" s="49" t="s">
        <v>763</v>
      </c>
      <c r="C231" s="27" t="s">
        <v>763</v>
      </c>
      <c r="D231" s="27" t="s">
        <v>764</v>
      </c>
      <c r="E231" s="27" t="s">
        <v>1209</v>
      </c>
      <c r="F231" s="27" t="s">
        <v>1210</v>
      </c>
      <c r="G231" s="27" t="s">
        <v>812</v>
      </c>
      <c r="H231" s="27" t="s">
        <v>63</v>
      </c>
    </row>
    <row r="232" spans="1:8" ht="11.25">
      <c r="A232" s="27">
        <v>231</v>
      </c>
      <c r="B232" s="49" t="s">
        <v>0</v>
      </c>
      <c r="C232" s="27" t="s">
        <v>0</v>
      </c>
      <c r="D232" s="27" t="s">
        <v>0</v>
      </c>
      <c r="E232" s="27" t="s">
        <v>1211</v>
      </c>
      <c r="F232" s="27" t="s">
        <v>808</v>
      </c>
      <c r="G232" s="27" t="s">
        <v>1212</v>
      </c>
      <c r="H232" s="27" t="s">
        <v>67</v>
      </c>
    </row>
    <row r="233" spans="1:8" ht="11.25">
      <c r="A233" s="27">
        <v>232</v>
      </c>
      <c r="B233" s="49" t="s">
        <v>0</v>
      </c>
      <c r="C233" s="27" t="s">
        <v>0</v>
      </c>
      <c r="D233" s="27" t="s">
        <v>0</v>
      </c>
      <c r="E233" s="27" t="s">
        <v>1044</v>
      </c>
      <c r="F233" s="27" t="s">
        <v>1045</v>
      </c>
      <c r="G233" s="27" t="s">
        <v>833</v>
      </c>
      <c r="H233" s="27" t="s">
        <v>63</v>
      </c>
    </row>
    <row r="234" spans="1:8" ht="11.25">
      <c r="A234" s="27">
        <v>233</v>
      </c>
      <c r="B234" s="49" t="s">
        <v>0</v>
      </c>
      <c r="C234" s="27" t="s">
        <v>0</v>
      </c>
      <c r="D234" s="27" t="s">
        <v>0</v>
      </c>
      <c r="E234" s="27" t="s">
        <v>1213</v>
      </c>
      <c r="F234" s="27" t="s">
        <v>1214</v>
      </c>
      <c r="G234" s="27" t="s">
        <v>1215</v>
      </c>
      <c r="H234" s="27" t="s">
        <v>63</v>
      </c>
    </row>
    <row r="235" ht="11.25">
      <c r="B235" s="49"/>
    </row>
    <row r="236" ht="11.25">
      <c r="B236" s="49"/>
    </row>
    <row r="237" ht="11.25">
      <c r="B237" s="49"/>
    </row>
    <row r="238" ht="11.25">
      <c r="B238" s="49"/>
    </row>
    <row r="239" ht="11.25">
      <c r="B239" s="49"/>
    </row>
    <row r="240" ht="11.25">
      <c r="B240" s="49"/>
    </row>
    <row r="241" ht="11.25">
      <c r="B241" s="49"/>
    </row>
    <row r="242" ht="11.25">
      <c r="B242" s="49"/>
    </row>
    <row r="243" ht="11.25">
      <c r="B243" s="49"/>
    </row>
    <row r="244" ht="11.25">
      <c r="B244" s="49"/>
    </row>
    <row r="245" ht="11.25">
      <c r="B245" s="49"/>
    </row>
    <row r="246" ht="11.25">
      <c r="B246" s="49"/>
    </row>
    <row r="247" ht="11.25">
      <c r="B247" s="49"/>
    </row>
    <row r="248" ht="11.25">
      <c r="B248" s="49"/>
    </row>
    <row r="249" ht="11.25">
      <c r="B249" s="49"/>
    </row>
    <row r="250" ht="11.25">
      <c r="B250" s="49"/>
    </row>
    <row r="251" ht="11.25">
      <c r="B251" s="49"/>
    </row>
    <row r="252" ht="11.25">
      <c r="B252" s="49"/>
    </row>
    <row r="253" ht="11.25">
      <c r="B253" s="49"/>
    </row>
    <row r="254" ht="11.25">
      <c r="B254" s="49"/>
    </row>
    <row r="255" ht="11.25">
      <c r="B255" s="49"/>
    </row>
    <row r="256" ht="11.25">
      <c r="B256" s="49"/>
    </row>
    <row r="257" ht="11.25">
      <c r="B257" s="49"/>
    </row>
    <row r="258" ht="11.25">
      <c r="B258" s="49"/>
    </row>
    <row r="259" ht="11.25">
      <c r="B259" s="49"/>
    </row>
    <row r="260" ht="11.25">
      <c r="B260" s="49"/>
    </row>
    <row r="261" ht="11.25">
      <c r="B261" s="49"/>
    </row>
    <row r="262" ht="11.25">
      <c r="B262" s="49"/>
    </row>
    <row r="263" ht="11.25">
      <c r="B263" s="49"/>
    </row>
    <row r="264" ht="11.25">
      <c r="B264" s="49"/>
    </row>
    <row r="265" ht="11.25">
      <c r="B265" s="49"/>
    </row>
    <row r="266" ht="11.25">
      <c r="B266" s="49"/>
    </row>
    <row r="267" ht="11.25">
      <c r="B267" s="49"/>
    </row>
    <row r="268" ht="11.25">
      <c r="B268" s="49"/>
    </row>
    <row r="269" ht="11.25">
      <c r="B269" s="49"/>
    </row>
    <row r="270" ht="11.25">
      <c r="B270" s="49"/>
    </row>
    <row r="271" ht="11.25">
      <c r="B271" s="4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" customWidth="1"/>
  </cols>
  <sheetData>
    <row r="1" spans="1:8" ht="11.25">
      <c r="A1" s="28" t="s">
        <v>1219</v>
      </c>
      <c r="B1" s="28" t="s">
        <v>799</v>
      </c>
      <c r="C1" s="28" t="s">
        <v>800</v>
      </c>
      <c r="D1" s="28" t="s">
        <v>1216</v>
      </c>
      <c r="E1" s="28" t="s">
        <v>1217</v>
      </c>
      <c r="F1" s="28" t="s">
        <v>197</v>
      </c>
      <c r="G1" s="28" t="s">
        <v>60</v>
      </c>
      <c r="H1" s="28" t="s">
        <v>1218</v>
      </c>
    </row>
    <row r="2" spans="1:8" ht="11.25">
      <c r="A2" s="45">
        <v>1</v>
      </c>
      <c r="B2" s="49" t="s">
        <v>309</v>
      </c>
      <c r="C2" s="49" t="s">
        <v>311</v>
      </c>
      <c r="D2" s="49" t="s">
        <v>312</v>
      </c>
      <c r="E2" s="49" t="s">
        <v>821</v>
      </c>
      <c r="F2" s="49" t="s">
        <v>822</v>
      </c>
      <c r="G2" s="49" t="s">
        <v>823</v>
      </c>
      <c r="H2" s="49" t="s">
        <v>63</v>
      </c>
    </row>
    <row r="3" spans="1:8" ht="11.25">
      <c r="A3" s="45">
        <v>2</v>
      </c>
      <c r="B3" s="49" t="s">
        <v>747</v>
      </c>
      <c r="C3" s="49" t="s">
        <v>747</v>
      </c>
      <c r="D3" s="49" t="s">
        <v>748</v>
      </c>
      <c r="E3" s="49" t="s">
        <v>1119</v>
      </c>
      <c r="F3" s="49" t="s">
        <v>822</v>
      </c>
      <c r="G3" s="49" t="s">
        <v>1120</v>
      </c>
      <c r="H3" s="49" t="s">
        <v>63</v>
      </c>
    </row>
    <row r="4" spans="1:8" ht="11.25">
      <c r="A4" s="45"/>
      <c r="B4" s="49"/>
      <c r="C4" s="49"/>
      <c r="D4" s="49"/>
      <c r="E4" s="49"/>
      <c r="F4" s="49"/>
      <c r="G4" s="49"/>
      <c r="H4" s="49"/>
    </row>
    <row r="5" spans="1:8" ht="11.25">
      <c r="A5" s="45"/>
      <c r="B5" s="49"/>
      <c r="C5" s="49"/>
      <c r="D5" s="49"/>
      <c r="E5" s="49"/>
      <c r="F5" s="49"/>
      <c r="G5" s="49"/>
      <c r="H5" s="49"/>
    </row>
    <row r="6" spans="1:8" ht="11.25">
      <c r="A6" s="45"/>
      <c r="B6" s="49"/>
      <c r="C6" s="49"/>
      <c r="D6" s="49"/>
      <c r="E6" s="49"/>
      <c r="F6" s="49"/>
      <c r="G6" s="49"/>
      <c r="H6" s="49"/>
    </row>
    <row r="7" spans="1:8" ht="11.25">
      <c r="A7" s="45"/>
      <c r="B7" s="49"/>
      <c r="C7" s="49"/>
      <c r="D7" s="49"/>
      <c r="E7" s="49"/>
      <c r="F7" s="49"/>
      <c r="G7" s="49"/>
      <c r="H7" s="49"/>
    </row>
    <row r="8" spans="1:8" ht="11.25">
      <c r="A8" s="45"/>
      <c r="B8" s="49"/>
      <c r="C8" s="49"/>
      <c r="D8" s="49"/>
      <c r="E8" s="49"/>
      <c r="F8" s="49"/>
      <c r="G8" s="49"/>
      <c r="H8" s="49"/>
    </row>
    <row r="9" spans="1:8" ht="11.25">
      <c r="A9" s="45"/>
      <c r="B9" s="49"/>
      <c r="C9" s="49"/>
      <c r="D9" s="49"/>
      <c r="E9" s="49"/>
      <c r="F9" s="49"/>
      <c r="G9" s="49"/>
      <c r="H9" s="49"/>
    </row>
    <row r="10" spans="1:8" ht="11.25">
      <c r="A10" s="45"/>
      <c r="B10" s="49"/>
      <c r="C10" s="49"/>
      <c r="D10" s="49"/>
      <c r="E10" s="49"/>
      <c r="F10" s="49"/>
      <c r="G10" s="49"/>
      <c r="H10" s="49"/>
    </row>
    <row r="11" spans="1:8" ht="11.25">
      <c r="A11" s="45"/>
      <c r="B11" s="49"/>
      <c r="C11" s="49"/>
      <c r="D11" s="49"/>
      <c r="E11" s="49"/>
      <c r="F11" s="49"/>
      <c r="G11" s="49"/>
      <c r="H11" s="49"/>
    </row>
    <row r="12" spans="1:8" ht="11.25">
      <c r="A12" s="45"/>
      <c r="B12" s="49"/>
      <c r="C12" s="49"/>
      <c r="D12" s="49"/>
      <c r="E12" s="49"/>
      <c r="F12" s="49"/>
      <c r="G12" s="49"/>
      <c r="H12" s="49"/>
    </row>
    <row r="13" spans="1:8" ht="11.25">
      <c r="A13" s="45"/>
      <c r="B13" s="49"/>
      <c r="C13" s="49"/>
      <c r="D13" s="49"/>
      <c r="E13" s="49"/>
      <c r="F13" s="49"/>
      <c r="G13" s="49"/>
      <c r="H13" s="49"/>
    </row>
    <row r="14" spans="1:8" ht="11.25">
      <c r="A14" s="45"/>
      <c r="B14" s="49"/>
      <c r="C14" s="49"/>
      <c r="D14" s="49"/>
      <c r="E14" s="49"/>
      <c r="F14" s="49"/>
      <c r="G14" s="49"/>
      <c r="H14" s="49"/>
    </row>
    <row r="15" spans="1:8" ht="11.25">
      <c r="A15" s="45"/>
      <c r="B15" s="49"/>
      <c r="C15" s="49"/>
      <c r="D15" s="49"/>
      <c r="E15" s="49"/>
      <c r="F15" s="49"/>
      <c r="G15" s="49"/>
      <c r="H15" s="49"/>
    </row>
    <row r="16" spans="1:8" ht="11.25">
      <c r="A16" s="45"/>
      <c r="B16" s="49"/>
      <c r="C16" s="49"/>
      <c r="D16" s="49"/>
      <c r="E16" s="49"/>
      <c r="F16" s="49"/>
      <c r="G16" s="49"/>
      <c r="H16" s="49"/>
    </row>
    <row r="17" spans="1:8" ht="11.25">
      <c r="A17" s="45"/>
      <c r="B17" s="49"/>
      <c r="C17" s="49"/>
      <c r="D17" s="49"/>
      <c r="E17" s="49"/>
      <c r="F17" s="49"/>
      <c r="G17" s="49"/>
      <c r="H17" s="49"/>
    </row>
    <row r="18" spans="1:8" ht="11.25">
      <c r="A18" s="45"/>
      <c r="B18" s="49"/>
      <c r="C18" s="49"/>
      <c r="D18" s="49"/>
      <c r="E18" s="49"/>
      <c r="F18" s="49"/>
      <c r="G18" s="49"/>
      <c r="H18" s="49"/>
    </row>
    <row r="19" spans="1:8" ht="11.25">
      <c r="A19" s="45"/>
      <c r="B19" s="49"/>
      <c r="C19" s="49"/>
      <c r="D19" s="49"/>
      <c r="E19" s="49"/>
      <c r="F19" s="49"/>
      <c r="G19" s="49"/>
      <c r="H19" s="49"/>
    </row>
    <row r="20" spans="1:8" ht="11.25">
      <c r="A20" s="45"/>
      <c r="B20" s="49"/>
      <c r="C20" s="49"/>
      <c r="D20" s="49"/>
      <c r="E20" s="49"/>
      <c r="F20" s="49"/>
      <c r="G20" s="49"/>
      <c r="H20" s="49"/>
    </row>
    <row r="21" spans="1:8" ht="11.25">
      <c r="A21" s="45"/>
      <c r="B21" s="49"/>
      <c r="C21" s="49"/>
      <c r="D21" s="49"/>
      <c r="E21" s="49"/>
      <c r="F21" s="49"/>
      <c r="G21" s="49"/>
      <c r="H21" s="49"/>
    </row>
    <row r="22" spans="1:8" ht="11.25">
      <c r="A22" s="45"/>
      <c r="B22" s="49"/>
      <c r="C22" s="49"/>
      <c r="D22" s="49"/>
      <c r="E22" s="49"/>
      <c r="F22" s="49"/>
      <c r="G22" s="49"/>
      <c r="H22" s="49"/>
    </row>
    <row r="23" spans="1:8" ht="11.25">
      <c r="A23" s="45"/>
      <c r="B23" s="49"/>
      <c r="C23" s="49"/>
      <c r="D23" s="49"/>
      <c r="E23" s="49"/>
      <c r="F23" s="49"/>
      <c r="G23" s="49"/>
      <c r="H23" s="49"/>
    </row>
    <row r="24" spans="1:8" ht="11.25">
      <c r="A24" s="45"/>
      <c r="B24" s="49"/>
      <c r="C24" s="49"/>
      <c r="D24" s="49"/>
      <c r="E24" s="49"/>
      <c r="F24" s="49"/>
      <c r="G24" s="49"/>
      <c r="H24" s="49"/>
    </row>
    <row r="25" spans="1:8" ht="11.25">
      <c r="A25" s="45"/>
      <c r="B25" s="49"/>
      <c r="C25" s="49"/>
      <c r="D25" s="49"/>
      <c r="E25" s="49"/>
      <c r="F25" s="49"/>
      <c r="G25" s="49"/>
      <c r="H25" s="49"/>
    </row>
    <row r="26" spans="1:8" ht="11.25">
      <c r="A26" s="45"/>
      <c r="B26" s="49"/>
      <c r="C26" s="49"/>
      <c r="D26" s="49"/>
      <c r="E26" s="49"/>
      <c r="F26" s="49"/>
      <c r="G26" s="49"/>
      <c r="H26" s="49"/>
    </row>
    <row r="27" spans="1:8" ht="11.25">
      <c r="A27" s="45"/>
      <c r="B27" s="49"/>
      <c r="C27" s="49"/>
      <c r="D27" s="49"/>
      <c r="E27" s="49"/>
      <c r="F27" s="49"/>
      <c r="G27" s="49"/>
      <c r="H27" s="49"/>
    </row>
    <row r="28" spans="1:8" ht="11.25">
      <c r="A28" s="45"/>
      <c r="B28" s="49"/>
      <c r="C28" s="49"/>
      <c r="D28" s="49"/>
      <c r="E28" s="49"/>
      <c r="F28" s="49"/>
      <c r="G28" s="49"/>
      <c r="H28" s="49"/>
    </row>
    <row r="29" spans="1:8" ht="11.25">
      <c r="A29" s="45"/>
      <c r="B29" s="49"/>
      <c r="C29" s="49"/>
      <c r="D29" s="49"/>
      <c r="E29" s="49"/>
      <c r="F29" s="49"/>
      <c r="G29" s="49"/>
      <c r="H29" s="49"/>
    </row>
    <row r="30" spans="1:8" ht="11.25">
      <c r="A30" s="45"/>
      <c r="B30" s="49"/>
      <c r="C30" s="49"/>
      <c r="D30" s="49"/>
      <c r="E30" s="49"/>
      <c r="F30" s="49"/>
      <c r="G30" s="49"/>
      <c r="H30" s="49"/>
    </row>
    <row r="31" spans="1:8" ht="11.25">
      <c r="A31" s="45"/>
      <c r="B31" s="49"/>
      <c r="C31" s="49"/>
      <c r="D31" s="49"/>
      <c r="E31" s="49"/>
      <c r="F31" s="49"/>
      <c r="G31" s="49"/>
      <c r="H31" s="49"/>
    </row>
    <row r="32" spans="1:8" ht="11.25">
      <c r="A32" s="45"/>
      <c r="B32" s="49"/>
      <c r="C32" s="49"/>
      <c r="D32" s="49"/>
      <c r="E32" s="49"/>
      <c r="F32" s="49"/>
      <c r="G32" s="49"/>
      <c r="H32" s="49"/>
    </row>
    <row r="33" spans="1:8" ht="11.25">
      <c r="A33" s="45"/>
      <c r="B33" s="49"/>
      <c r="C33" s="49"/>
      <c r="D33" s="49"/>
      <c r="E33" s="49"/>
      <c r="F33" s="49"/>
      <c r="G33" s="49"/>
      <c r="H33" s="49"/>
    </row>
    <row r="34" spans="1:8" ht="11.25">
      <c r="A34" s="45"/>
      <c r="B34" s="49"/>
      <c r="C34" s="49"/>
      <c r="D34" s="49"/>
      <c r="E34" s="49"/>
      <c r="F34" s="49"/>
      <c r="G34" s="49"/>
      <c r="H34" s="49"/>
    </row>
    <row r="35" spans="1:8" ht="11.25">
      <c r="A35" s="45"/>
      <c r="B35" s="49"/>
      <c r="C35" s="49"/>
      <c r="D35" s="49"/>
      <c r="E35" s="49"/>
      <c r="F35" s="49"/>
      <c r="G35" s="49"/>
      <c r="H35" s="49"/>
    </row>
    <row r="36" spans="1:8" ht="11.25">
      <c r="A36" s="45"/>
      <c r="B36" s="49"/>
      <c r="C36" s="49"/>
      <c r="D36" s="49"/>
      <c r="E36" s="49"/>
      <c r="F36" s="49"/>
      <c r="G36" s="49"/>
      <c r="H36" s="49"/>
    </row>
    <row r="37" spans="1:8" ht="11.25">
      <c r="A37" s="45"/>
      <c r="B37" s="49"/>
      <c r="C37" s="49"/>
      <c r="D37" s="49"/>
      <c r="E37" s="49"/>
      <c r="F37" s="49"/>
      <c r="G37" s="49"/>
      <c r="H37" s="49"/>
    </row>
    <row r="38" spans="1:8" ht="11.25">
      <c r="A38" s="45"/>
      <c r="B38" s="49"/>
      <c r="C38" s="49"/>
      <c r="D38" s="49"/>
      <c r="E38" s="49"/>
      <c r="F38" s="49"/>
      <c r="G38" s="49"/>
      <c r="H38" s="49"/>
    </row>
    <row r="39" spans="1:8" ht="11.25">
      <c r="A39" s="45"/>
      <c r="B39" s="49"/>
      <c r="C39" s="49"/>
      <c r="D39" s="49"/>
      <c r="E39" s="49"/>
      <c r="F39" s="49"/>
      <c r="G39" s="49"/>
      <c r="H39" s="49"/>
    </row>
    <row r="40" spans="1:8" ht="11.25">
      <c r="A40" s="45"/>
      <c r="B40" s="49"/>
      <c r="C40" s="49"/>
      <c r="D40" s="49"/>
      <c r="E40" s="49"/>
      <c r="F40" s="49"/>
      <c r="G40" s="49"/>
      <c r="H40" s="49"/>
    </row>
    <row r="41" spans="1:8" ht="11.25">
      <c r="A41" s="45"/>
      <c r="B41" s="49"/>
      <c r="C41" s="49"/>
      <c r="D41" s="49"/>
      <c r="E41" s="49"/>
      <c r="F41" s="49"/>
      <c r="G41" s="49"/>
      <c r="H41" s="49"/>
    </row>
    <row r="42" spans="1:8" ht="11.25">
      <c r="A42" s="45"/>
      <c r="B42" s="49"/>
      <c r="C42" s="49"/>
      <c r="D42" s="49"/>
      <c r="E42" s="49"/>
      <c r="F42" s="49"/>
      <c r="G42" s="49"/>
      <c r="H42" s="49"/>
    </row>
    <row r="43" spans="1:8" ht="11.25">
      <c r="A43" s="45"/>
      <c r="B43" s="49"/>
      <c r="C43" s="49"/>
      <c r="D43" s="49"/>
      <c r="E43" s="49"/>
      <c r="F43" s="49"/>
      <c r="G43" s="49"/>
      <c r="H43" s="49"/>
    </row>
    <row r="44" spans="1:8" ht="11.25">
      <c r="A44" s="45"/>
      <c r="B44" s="49"/>
      <c r="C44" s="49"/>
      <c r="D44" s="49"/>
      <c r="E44" s="49"/>
      <c r="F44" s="49"/>
      <c r="G44" s="49"/>
      <c r="H44" s="49"/>
    </row>
    <row r="45" spans="1:8" ht="11.25">
      <c r="A45" s="45"/>
      <c r="B45" s="49"/>
      <c r="C45" s="49"/>
      <c r="D45" s="49"/>
      <c r="E45" s="49"/>
      <c r="F45" s="49"/>
      <c r="G45" s="49"/>
      <c r="H45" s="49"/>
    </row>
    <row r="46" spans="1:8" ht="11.25">
      <c r="A46" s="45"/>
      <c r="B46" s="49"/>
      <c r="C46" s="49"/>
      <c r="D46" s="49"/>
      <c r="E46" s="49"/>
      <c r="F46" s="49"/>
      <c r="G46" s="49"/>
      <c r="H46" s="49"/>
    </row>
    <row r="47" spans="1:8" ht="11.25">
      <c r="A47" s="45"/>
      <c r="B47" s="49"/>
      <c r="C47" s="49"/>
      <c r="D47" s="49"/>
      <c r="E47" s="49"/>
      <c r="F47" s="49"/>
      <c r="G47" s="49"/>
      <c r="H47" s="49"/>
    </row>
    <row r="48" spans="1:8" ht="11.25">
      <c r="A48" s="45"/>
      <c r="B48" s="49"/>
      <c r="C48" s="49"/>
      <c r="D48" s="49"/>
      <c r="E48" s="49"/>
      <c r="F48" s="49"/>
      <c r="G48" s="49"/>
      <c r="H48" s="49"/>
    </row>
    <row r="49" spans="1:8" ht="11.25">
      <c r="A49" s="45"/>
      <c r="B49" s="49"/>
      <c r="C49" s="49"/>
      <c r="D49" s="49"/>
      <c r="E49" s="49"/>
      <c r="F49" s="49"/>
      <c r="G49" s="49"/>
      <c r="H49" s="49"/>
    </row>
    <row r="50" spans="1:8" ht="11.25">
      <c r="A50" s="45"/>
      <c r="B50" s="49"/>
      <c r="C50" s="49"/>
      <c r="D50" s="49"/>
      <c r="E50" s="49"/>
      <c r="F50" s="49"/>
      <c r="G50" s="49"/>
      <c r="H50" s="49"/>
    </row>
    <row r="51" spans="1:8" ht="11.25">
      <c r="A51" s="45"/>
      <c r="B51" s="49"/>
      <c r="C51" s="49"/>
      <c r="D51" s="49"/>
      <c r="E51" s="49"/>
      <c r="F51" s="49"/>
      <c r="G51" s="49"/>
      <c r="H51" s="49"/>
    </row>
    <row r="52" spans="1:8" ht="11.25">
      <c r="A52" s="45"/>
      <c r="B52" s="49"/>
      <c r="C52" s="49"/>
      <c r="D52" s="49"/>
      <c r="E52" s="49"/>
      <c r="F52" s="49"/>
      <c r="G52" s="49"/>
      <c r="H52" s="49"/>
    </row>
    <row r="53" spans="1:8" ht="11.25">
      <c r="A53" s="45"/>
      <c r="B53" s="49"/>
      <c r="C53" s="49"/>
      <c r="D53" s="49"/>
      <c r="E53" s="49"/>
      <c r="F53" s="49"/>
      <c r="G53" s="49"/>
      <c r="H53" s="49"/>
    </row>
    <row r="54" spans="1:8" ht="11.25">
      <c r="A54" s="45"/>
      <c r="B54" s="49"/>
      <c r="C54" s="49"/>
      <c r="D54" s="49"/>
      <c r="E54" s="49"/>
      <c r="F54" s="49"/>
      <c r="G54" s="49"/>
      <c r="H54" s="49"/>
    </row>
    <row r="55" spans="1:8" ht="11.25">
      <c r="A55" s="45"/>
      <c r="B55" s="49"/>
      <c r="C55" s="49"/>
      <c r="D55" s="49"/>
      <c r="E55" s="49"/>
      <c r="F55" s="49"/>
      <c r="G55" s="49"/>
      <c r="H55" s="49"/>
    </row>
    <row r="56" spans="1:8" ht="11.25">
      <c r="A56" s="45"/>
      <c r="B56" s="49"/>
      <c r="C56" s="49"/>
      <c r="D56" s="49"/>
      <c r="E56" s="49"/>
      <c r="F56" s="49"/>
      <c r="G56" s="49"/>
      <c r="H56" s="49"/>
    </row>
    <row r="57" spans="1:8" ht="11.25">
      <c r="A57" s="45"/>
      <c r="B57" s="49"/>
      <c r="C57" s="49"/>
      <c r="D57" s="49"/>
      <c r="E57" s="49"/>
      <c r="F57" s="49"/>
      <c r="G57" s="49"/>
      <c r="H57" s="49"/>
    </row>
    <row r="58" spans="1:8" ht="11.25">
      <c r="A58" s="45"/>
      <c r="B58" s="49"/>
      <c r="C58" s="49"/>
      <c r="D58" s="49"/>
      <c r="E58" s="49"/>
      <c r="F58" s="49"/>
      <c r="G58" s="49"/>
      <c r="H58" s="49"/>
    </row>
    <row r="59" spans="1:8" ht="11.25">
      <c r="A59" s="45"/>
      <c r="B59" s="49"/>
      <c r="C59" s="49"/>
      <c r="D59" s="49"/>
      <c r="E59" s="49"/>
      <c r="F59" s="49"/>
      <c r="G59" s="49"/>
      <c r="H59" s="49"/>
    </row>
    <row r="60" spans="1:8" ht="11.25">
      <c r="A60" s="45"/>
      <c r="B60" s="49"/>
      <c r="C60" s="49"/>
      <c r="D60" s="49"/>
      <c r="E60" s="49"/>
      <c r="F60" s="49"/>
      <c r="G60" s="49"/>
      <c r="H60" s="49"/>
    </row>
    <row r="61" spans="1:8" ht="11.25">
      <c r="A61" s="45"/>
      <c r="B61" s="49"/>
      <c r="C61" s="49"/>
      <c r="D61" s="49"/>
      <c r="E61" s="49"/>
      <c r="F61" s="49"/>
      <c r="G61" s="49"/>
      <c r="H61" s="49"/>
    </row>
    <row r="62" spans="1:8" ht="11.25">
      <c r="A62" s="45"/>
      <c r="B62" s="49"/>
      <c r="C62" s="49"/>
      <c r="D62" s="49"/>
      <c r="E62" s="49"/>
      <c r="F62" s="49"/>
      <c r="G62" s="49"/>
      <c r="H62" s="49"/>
    </row>
    <row r="63" spans="1:8" ht="11.25">
      <c r="A63" s="45"/>
      <c r="B63" s="49"/>
      <c r="C63" s="49"/>
      <c r="D63" s="49"/>
      <c r="E63" s="49"/>
      <c r="F63" s="49"/>
      <c r="G63" s="49"/>
      <c r="H63" s="49"/>
    </row>
    <row r="64" spans="1:8" ht="11.25">
      <c r="A64" s="45"/>
      <c r="B64" s="49"/>
      <c r="C64" s="49"/>
      <c r="D64" s="49"/>
      <c r="E64" s="49"/>
      <c r="F64" s="49"/>
      <c r="G64" s="49"/>
      <c r="H64" s="49"/>
    </row>
    <row r="65" spans="1:8" ht="11.25">
      <c r="A65" s="45"/>
      <c r="B65" s="49"/>
      <c r="C65" s="49"/>
      <c r="D65" s="49"/>
      <c r="E65" s="49"/>
      <c r="F65" s="49"/>
      <c r="G65" s="49"/>
      <c r="H65" s="49"/>
    </row>
    <row r="66" spans="1:8" ht="11.25">
      <c r="A66" s="45"/>
      <c r="B66" s="49"/>
      <c r="C66" s="49"/>
      <c r="D66" s="49"/>
      <c r="E66" s="49"/>
      <c r="F66" s="49"/>
      <c r="G66" s="49"/>
      <c r="H66" s="49"/>
    </row>
    <row r="67" spans="1:8" ht="11.25">
      <c r="A67" s="45"/>
      <c r="B67" s="49"/>
      <c r="C67" s="49"/>
      <c r="D67" s="49"/>
      <c r="E67" s="49"/>
      <c r="F67" s="49"/>
      <c r="G67" s="49"/>
      <c r="H67" s="49"/>
    </row>
    <row r="68" spans="1:8" ht="11.25">
      <c r="A68" s="45"/>
      <c r="B68" s="49"/>
      <c r="C68" s="49"/>
      <c r="D68" s="49"/>
      <c r="E68" s="49"/>
      <c r="F68" s="49"/>
      <c r="G68" s="49"/>
      <c r="H68" s="49"/>
    </row>
    <row r="69" spans="1:8" ht="11.25">
      <c r="A69" s="45"/>
      <c r="B69" s="49"/>
      <c r="C69" s="49"/>
      <c r="D69" s="49"/>
      <c r="E69" s="49"/>
      <c r="F69" s="49"/>
      <c r="G69" s="49"/>
      <c r="H69" s="49"/>
    </row>
    <row r="70" spans="1:8" ht="11.25">
      <c r="A70" s="45"/>
      <c r="B70" s="49"/>
      <c r="C70" s="49"/>
      <c r="D70" s="49"/>
      <c r="E70" s="49"/>
      <c r="F70" s="49"/>
      <c r="G70" s="49"/>
      <c r="H70" s="49"/>
    </row>
    <row r="71" spans="1:8" ht="11.25">
      <c r="A71" s="45"/>
      <c r="B71" s="49"/>
      <c r="C71" s="49"/>
      <c r="D71" s="49"/>
      <c r="E71" s="49"/>
      <c r="F71" s="49"/>
      <c r="G71" s="49"/>
      <c r="H71" s="49"/>
    </row>
    <row r="72" spans="1:8" ht="11.25">
      <c r="A72" s="45"/>
      <c r="B72" s="49"/>
      <c r="C72" s="49"/>
      <c r="D72" s="49"/>
      <c r="E72" s="49"/>
      <c r="F72" s="49"/>
      <c r="G72" s="49"/>
      <c r="H72" s="49"/>
    </row>
    <row r="73" spans="1:8" ht="11.25">
      <c r="A73" s="45"/>
      <c r="B73" s="49"/>
      <c r="C73" s="49"/>
      <c r="D73" s="49"/>
      <c r="E73" s="49"/>
      <c r="F73" s="49"/>
      <c r="G73" s="49"/>
      <c r="H73" s="49"/>
    </row>
    <row r="74" spans="1:8" ht="11.25">
      <c r="A74" s="45"/>
      <c r="B74" s="49"/>
      <c r="C74" s="49"/>
      <c r="D74" s="49"/>
      <c r="E74" s="49"/>
      <c r="F74" s="49"/>
      <c r="G74" s="49"/>
      <c r="H74" s="49"/>
    </row>
    <row r="75" spans="1:8" ht="11.25">
      <c r="A75" s="45"/>
      <c r="B75" s="49"/>
      <c r="C75" s="49"/>
      <c r="D75" s="49"/>
      <c r="E75" s="49"/>
      <c r="F75" s="49"/>
      <c r="G75" s="49"/>
      <c r="H75" s="49"/>
    </row>
    <row r="76" spans="1:8" ht="11.25">
      <c r="A76" s="45"/>
      <c r="B76" s="49"/>
      <c r="C76" s="49"/>
      <c r="D76" s="49"/>
      <c r="E76" s="49"/>
      <c r="F76" s="49"/>
      <c r="G76" s="49"/>
      <c r="H76" s="49"/>
    </row>
    <row r="77" spans="1:8" ht="11.25">
      <c r="A77" s="45"/>
      <c r="B77" s="49"/>
      <c r="C77" s="49"/>
      <c r="D77" s="49"/>
      <c r="E77" s="49"/>
      <c r="F77" s="49"/>
      <c r="G77" s="49"/>
      <c r="H77" s="49"/>
    </row>
    <row r="78" spans="1:8" ht="11.25">
      <c r="A78" s="45"/>
      <c r="B78" s="49"/>
      <c r="C78" s="49"/>
      <c r="D78" s="49"/>
      <c r="E78" s="49"/>
      <c r="F78" s="49"/>
      <c r="G78" s="49"/>
      <c r="H78" s="49"/>
    </row>
    <row r="79" spans="1:8" ht="11.25">
      <c r="A79" s="45"/>
      <c r="B79" s="49"/>
      <c r="C79" s="49"/>
      <c r="D79" s="49"/>
      <c r="E79" s="49"/>
      <c r="F79" s="49"/>
      <c r="G79" s="49"/>
      <c r="H79" s="49"/>
    </row>
    <row r="80" spans="1:8" ht="11.25">
      <c r="A80" s="45"/>
      <c r="B80" s="49"/>
      <c r="C80" s="49"/>
      <c r="D80" s="49"/>
      <c r="E80" s="49"/>
      <c r="F80" s="49"/>
      <c r="G80" s="49"/>
      <c r="H80" s="49"/>
    </row>
    <row r="81" spans="1:8" ht="11.25">
      <c r="A81" s="45"/>
      <c r="B81" s="49"/>
      <c r="C81" s="49"/>
      <c r="D81" s="49"/>
      <c r="E81" s="49"/>
      <c r="F81" s="49"/>
      <c r="G81" s="49"/>
      <c r="H81" s="49"/>
    </row>
    <row r="82" spans="1:8" ht="11.25">
      <c r="A82" s="45"/>
      <c r="B82" s="49"/>
      <c r="C82" s="49"/>
      <c r="D82" s="49"/>
      <c r="E82" s="49"/>
      <c r="F82" s="49"/>
      <c r="G82" s="49"/>
      <c r="H82" s="49"/>
    </row>
    <row r="83" spans="1:8" ht="11.25">
      <c r="A83" s="45"/>
      <c r="B83" s="49"/>
      <c r="C83" s="49"/>
      <c r="D83" s="49"/>
      <c r="E83" s="49"/>
      <c r="F83" s="49"/>
      <c r="G83" s="49"/>
      <c r="H83" s="49"/>
    </row>
    <row r="84" spans="1:8" ht="11.25">
      <c r="A84" s="45"/>
      <c r="B84" s="49"/>
      <c r="C84" s="49"/>
      <c r="D84" s="49"/>
      <c r="E84" s="49"/>
      <c r="F84" s="49"/>
      <c r="G84" s="49"/>
      <c r="H84" s="49"/>
    </row>
    <row r="85" spans="1:8" ht="11.25">
      <c r="A85" s="45"/>
      <c r="B85" s="49"/>
      <c r="C85" s="49"/>
      <c r="D85" s="49"/>
      <c r="E85" s="49"/>
      <c r="F85" s="49"/>
      <c r="G85" s="49"/>
      <c r="H85" s="49"/>
    </row>
    <row r="86" spans="1:8" ht="11.25">
      <c r="A86" s="45"/>
      <c r="B86" s="49"/>
      <c r="C86" s="49"/>
      <c r="D86" s="49"/>
      <c r="E86" s="49"/>
      <c r="F86" s="49"/>
      <c r="G86" s="49"/>
      <c r="H86" s="49"/>
    </row>
    <row r="87" spans="1:8" ht="11.25">
      <c r="A87" s="45"/>
      <c r="B87" s="49"/>
      <c r="C87" s="49"/>
      <c r="D87" s="49"/>
      <c r="E87" s="49"/>
      <c r="F87" s="49"/>
      <c r="G87" s="49"/>
      <c r="H87" s="49"/>
    </row>
    <row r="88" spans="1:8" ht="11.25">
      <c r="A88" s="45"/>
      <c r="B88" s="49"/>
      <c r="C88" s="49"/>
      <c r="D88" s="49"/>
      <c r="E88" s="49"/>
      <c r="F88" s="49"/>
      <c r="G88" s="49"/>
      <c r="H88" s="49"/>
    </row>
    <row r="89" spans="1:8" ht="11.25">
      <c r="A89" s="45"/>
      <c r="B89" s="49"/>
      <c r="C89" s="49"/>
      <c r="D89" s="49"/>
      <c r="E89" s="49"/>
      <c r="F89" s="49"/>
      <c r="G89" s="49"/>
      <c r="H89" s="49"/>
    </row>
    <row r="90" spans="1:8" ht="11.25">
      <c r="A90" s="45"/>
      <c r="B90" s="49"/>
      <c r="C90" s="49"/>
      <c r="D90" s="49"/>
      <c r="E90" s="49"/>
      <c r="F90" s="49"/>
      <c r="G90" s="49"/>
      <c r="H90" s="49"/>
    </row>
    <row r="91" spans="1:8" ht="11.25">
      <c r="A91" s="45"/>
      <c r="B91" s="49"/>
      <c r="C91" s="49"/>
      <c r="D91" s="49"/>
      <c r="E91" s="49"/>
      <c r="F91" s="49"/>
      <c r="G91" s="49"/>
      <c r="H91" s="49"/>
    </row>
    <row r="92" spans="1:8" ht="11.25">
      <c r="A92" s="45"/>
      <c r="B92" s="49"/>
      <c r="C92" s="49"/>
      <c r="D92" s="49"/>
      <c r="E92" s="49"/>
      <c r="F92" s="49"/>
      <c r="G92" s="49"/>
      <c r="H92" s="49"/>
    </row>
    <row r="93" spans="1:8" ht="11.25">
      <c r="A93" s="45"/>
      <c r="B93" s="49"/>
      <c r="C93" s="49"/>
      <c r="D93" s="49"/>
      <c r="E93" s="49"/>
      <c r="F93" s="49"/>
      <c r="G93" s="49"/>
      <c r="H93" s="49"/>
    </row>
    <row r="94" spans="1:8" ht="11.25">
      <c r="A94" s="45"/>
      <c r="B94" s="49"/>
      <c r="C94" s="49"/>
      <c r="D94" s="49"/>
      <c r="E94" s="49"/>
      <c r="F94" s="49"/>
      <c r="G94" s="49"/>
      <c r="H94" s="49"/>
    </row>
    <row r="95" spans="1:8" ht="11.25">
      <c r="A95" s="45"/>
      <c r="B95" s="49"/>
      <c r="C95" s="49"/>
      <c r="D95" s="49"/>
      <c r="E95" s="49"/>
      <c r="F95" s="49"/>
      <c r="G95" s="49"/>
      <c r="H95" s="49"/>
    </row>
    <row r="96" spans="1:8" ht="11.25">
      <c r="A96" s="45"/>
      <c r="B96" s="49"/>
      <c r="C96" s="49"/>
      <c r="D96" s="49"/>
      <c r="E96" s="49"/>
      <c r="F96" s="49"/>
      <c r="G96" s="49"/>
      <c r="H96" s="49"/>
    </row>
    <row r="97" spans="1:8" ht="11.25">
      <c r="A97" s="45"/>
      <c r="B97" s="49"/>
      <c r="C97" s="49"/>
      <c r="D97" s="49"/>
      <c r="E97" s="49"/>
      <c r="F97" s="49"/>
      <c r="G97" s="49"/>
      <c r="H97" s="49"/>
    </row>
    <row r="98" spans="1:8" ht="11.25">
      <c r="A98" s="45"/>
      <c r="B98" s="49"/>
      <c r="C98" s="49"/>
      <c r="D98" s="49"/>
      <c r="E98" s="49"/>
      <c r="F98" s="49"/>
      <c r="G98" s="49"/>
      <c r="H98" s="49"/>
    </row>
    <row r="99" spans="1:8" ht="11.25">
      <c r="A99" s="45"/>
      <c r="B99" s="49"/>
      <c r="C99" s="49"/>
      <c r="D99" s="49"/>
      <c r="E99" s="49"/>
      <c r="F99" s="49"/>
      <c r="G99" s="49"/>
      <c r="H99" s="49"/>
    </row>
    <row r="100" spans="1:8" ht="11.25">
      <c r="A100" s="45"/>
      <c r="B100" s="49"/>
      <c r="C100" s="49"/>
      <c r="D100" s="49"/>
      <c r="E100" s="49"/>
      <c r="F100" s="49"/>
      <c r="G100" s="49"/>
      <c r="H100" s="49"/>
    </row>
    <row r="101" spans="1:8" ht="11.25">
      <c r="A101" s="45"/>
      <c r="B101" s="49"/>
      <c r="C101" s="49"/>
      <c r="D101" s="49"/>
      <c r="E101" s="49"/>
      <c r="F101" s="49"/>
      <c r="G101" s="49"/>
      <c r="H101" s="49"/>
    </row>
    <row r="102" spans="1:8" ht="11.25">
      <c r="A102" s="45"/>
      <c r="B102" s="49"/>
      <c r="C102" s="49"/>
      <c r="D102" s="49"/>
      <c r="E102" s="49"/>
      <c r="F102" s="49"/>
      <c r="G102" s="49"/>
      <c r="H102" s="49"/>
    </row>
    <row r="103" spans="1:8" ht="11.25">
      <c r="A103" s="45"/>
      <c r="B103" s="49"/>
      <c r="C103" s="49"/>
      <c r="D103" s="49"/>
      <c r="E103" s="49"/>
      <c r="F103" s="49"/>
      <c r="G103" s="49"/>
      <c r="H103" s="49"/>
    </row>
    <row r="104" spans="1:8" ht="11.25">
      <c r="A104" s="45"/>
      <c r="B104" s="49"/>
      <c r="C104" s="49"/>
      <c r="D104" s="49"/>
      <c r="E104" s="49"/>
      <c r="F104" s="49"/>
      <c r="G104" s="49"/>
      <c r="H104" s="49"/>
    </row>
    <row r="105" spans="1:8" ht="11.25">
      <c r="A105" s="45"/>
      <c r="B105" s="49"/>
      <c r="C105" s="49"/>
      <c r="D105" s="49"/>
      <c r="E105" s="49"/>
      <c r="F105" s="49"/>
      <c r="G105" s="49"/>
      <c r="H105" s="49"/>
    </row>
    <row r="106" spans="1:8" ht="11.25">
      <c r="A106" s="45"/>
      <c r="B106" s="49"/>
      <c r="C106" s="49"/>
      <c r="D106" s="49"/>
      <c r="E106" s="49"/>
      <c r="F106" s="49"/>
      <c r="G106" s="49"/>
      <c r="H106" s="49"/>
    </row>
    <row r="107" spans="1:8" ht="11.25">
      <c r="A107" s="45"/>
      <c r="B107" s="49"/>
      <c r="C107" s="49"/>
      <c r="D107" s="49"/>
      <c r="E107" s="49"/>
      <c r="F107" s="49"/>
      <c r="G107" s="49"/>
      <c r="H107" s="49"/>
    </row>
    <row r="108" spans="1:8" ht="11.25">
      <c r="A108" s="45"/>
      <c r="B108" s="49"/>
      <c r="C108" s="49"/>
      <c r="D108" s="49"/>
      <c r="E108" s="49"/>
      <c r="F108" s="49"/>
      <c r="G108" s="49"/>
      <c r="H108" s="49"/>
    </row>
    <row r="109" spans="1:8" ht="11.25">
      <c r="A109" s="45"/>
      <c r="B109" s="49"/>
      <c r="C109" s="49"/>
      <c r="D109" s="49"/>
      <c r="E109" s="49"/>
      <c r="F109" s="49"/>
      <c r="G109" s="49"/>
      <c r="H109" s="49"/>
    </row>
    <row r="110" spans="1:8" ht="11.25">
      <c r="A110" s="45"/>
      <c r="B110" s="49"/>
      <c r="C110" s="49"/>
      <c r="D110" s="49"/>
      <c r="E110" s="49"/>
      <c r="F110" s="49"/>
      <c r="G110" s="49"/>
      <c r="H110" s="49"/>
    </row>
    <row r="111" spans="1:8" ht="11.25">
      <c r="A111" s="45"/>
      <c r="B111" s="49"/>
      <c r="C111" s="49"/>
      <c r="D111" s="49"/>
      <c r="E111" s="49"/>
      <c r="F111" s="49"/>
      <c r="G111" s="49"/>
      <c r="H111" s="49"/>
    </row>
    <row r="112" spans="1:8" ht="11.25">
      <c r="A112" s="45"/>
      <c r="B112" s="49"/>
      <c r="C112" s="49"/>
      <c r="D112" s="49"/>
      <c r="E112" s="49"/>
      <c r="F112" s="49"/>
      <c r="G112" s="49"/>
      <c r="H112" s="49"/>
    </row>
    <row r="113" spans="1:8" ht="11.25">
      <c r="A113" s="45"/>
      <c r="B113" s="49"/>
      <c r="C113" s="49"/>
      <c r="D113" s="49"/>
      <c r="E113" s="49"/>
      <c r="F113" s="49"/>
      <c r="G113" s="49"/>
      <c r="H113" s="49"/>
    </row>
    <row r="114" spans="1:8" ht="11.25">
      <c r="A114" s="45"/>
      <c r="B114" s="49"/>
      <c r="C114" s="49"/>
      <c r="D114" s="49"/>
      <c r="E114" s="49"/>
      <c r="F114" s="49"/>
      <c r="G114" s="49"/>
      <c r="H114" s="49"/>
    </row>
    <row r="115" spans="1:8" ht="11.25">
      <c r="A115" s="45"/>
      <c r="B115" s="49"/>
      <c r="C115" s="49"/>
      <c r="D115" s="49"/>
      <c r="E115" s="49"/>
      <c r="F115" s="49"/>
      <c r="G115" s="49"/>
      <c r="H115" s="49"/>
    </row>
    <row r="116" spans="1:8" ht="11.25">
      <c r="A116" s="45"/>
      <c r="B116" s="49"/>
      <c r="C116" s="49"/>
      <c r="D116" s="49"/>
      <c r="E116" s="49"/>
      <c r="F116" s="49"/>
      <c r="G116" s="49"/>
      <c r="H116" s="49"/>
    </row>
    <row r="117" spans="1:8" ht="11.25">
      <c r="A117" s="45"/>
      <c r="B117" s="49"/>
      <c r="C117" s="49"/>
      <c r="D117" s="49"/>
      <c r="E117" s="49"/>
      <c r="F117" s="49"/>
      <c r="G117" s="49"/>
      <c r="H117" s="49"/>
    </row>
    <row r="118" spans="1:8" ht="11.25">
      <c r="A118" s="45"/>
      <c r="B118" s="49"/>
      <c r="C118" s="49"/>
      <c r="D118" s="49"/>
      <c r="E118" s="49"/>
      <c r="F118" s="49"/>
      <c r="G118" s="49"/>
      <c r="H118" s="49"/>
    </row>
    <row r="119" spans="1:8" ht="11.25">
      <c r="A119" s="45"/>
      <c r="B119" s="49"/>
      <c r="C119" s="49"/>
      <c r="D119" s="49"/>
      <c r="E119" s="49"/>
      <c r="F119" s="49"/>
      <c r="G119" s="49"/>
      <c r="H119" s="49"/>
    </row>
    <row r="120" spans="1:8" ht="11.25">
      <c r="A120" s="45"/>
      <c r="B120" s="49"/>
      <c r="C120" s="49"/>
      <c r="D120" s="49"/>
      <c r="E120" s="49"/>
      <c r="F120" s="49"/>
      <c r="G120" s="49"/>
      <c r="H120" s="49"/>
    </row>
    <row r="121" spans="1:8" ht="11.25">
      <c r="A121" s="45"/>
      <c r="B121" s="49"/>
      <c r="C121" s="49"/>
      <c r="D121" s="49"/>
      <c r="E121" s="49"/>
      <c r="F121" s="49"/>
      <c r="G121" s="49"/>
      <c r="H121" s="49"/>
    </row>
    <row r="122" spans="1:8" ht="11.25">
      <c r="A122" s="45"/>
      <c r="B122" s="49"/>
      <c r="C122" s="49"/>
      <c r="D122" s="49"/>
      <c r="E122" s="49"/>
      <c r="F122" s="49"/>
      <c r="G122" s="49"/>
      <c r="H122" s="49"/>
    </row>
    <row r="123" spans="1:8" ht="11.25">
      <c r="A123" s="45"/>
      <c r="B123" s="49"/>
      <c r="C123" s="49"/>
      <c r="D123" s="49"/>
      <c r="E123" s="49"/>
      <c r="F123" s="49"/>
      <c r="G123" s="49"/>
      <c r="H123" s="49"/>
    </row>
    <row r="124" spans="1:8" ht="11.25">
      <c r="A124" s="45"/>
      <c r="B124" s="49"/>
      <c r="C124" s="49"/>
      <c r="D124" s="49"/>
      <c r="E124" s="49"/>
      <c r="F124" s="49"/>
      <c r="G124" s="49"/>
      <c r="H124" s="49"/>
    </row>
    <row r="125" spans="1:8" ht="11.25">
      <c r="A125" s="45"/>
      <c r="B125" s="49"/>
      <c r="C125" s="49"/>
      <c r="D125" s="49"/>
      <c r="E125" s="49"/>
      <c r="F125" s="49"/>
      <c r="G125" s="49"/>
      <c r="H125" s="49"/>
    </row>
    <row r="126" spans="1:8" ht="11.25">
      <c r="A126" s="45"/>
      <c r="B126" s="49"/>
      <c r="C126" s="49"/>
      <c r="D126" s="49"/>
      <c r="E126" s="49"/>
      <c r="F126" s="49"/>
      <c r="G126" s="49"/>
      <c r="H126" s="49"/>
    </row>
    <row r="127" spans="1:8" ht="11.25">
      <c r="A127" s="45"/>
      <c r="B127" s="49"/>
      <c r="C127" s="49"/>
      <c r="D127" s="49"/>
      <c r="E127" s="49"/>
      <c r="F127" s="49"/>
      <c r="G127" s="49"/>
      <c r="H127" s="49"/>
    </row>
    <row r="128" spans="1:8" ht="11.25">
      <c r="A128" s="45"/>
      <c r="B128" s="49"/>
      <c r="C128" s="49"/>
      <c r="D128" s="49"/>
      <c r="E128" s="49"/>
      <c r="F128" s="49"/>
      <c r="G128" s="49"/>
      <c r="H128" s="49"/>
    </row>
    <row r="129" spans="1:8" ht="11.25">
      <c r="A129" s="45"/>
      <c r="B129" s="49"/>
      <c r="C129" s="49"/>
      <c r="D129" s="49"/>
      <c r="E129" s="49"/>
      <c r="F129" s="49"/>
      <c r="G129" s="49"/>
      <c r="H129" s="49"/>
    </row>
    <row r="130" spans="1:8" ht="11.25">
      <c r="A130" s="45"/>
      <c r="B130" s="49"/>
      <c r="C130" s="49"/>
      <c r="D130" s="49"/>
      <c r="E130" s="49"/>
      <c r="F130" s="49"/>
      <c r="G130" s="49"/>
      <c r="H130" s="49"/>
    </row>
    <row r="131" spans="1:8" ht="11.25">
      <c r="A131" s="45"/>
      <c r="B131" s="49"/>
      <c r="C131" s="49"/>
      <c r="D131" s="49"/>
      <c r="E131" s="49"/>
      <c r="F131" s="49"/>
      <c r="G131" s="49"/>
      <c r="H131" s="49"/>
    </row>
    <row r="132" spans="1:8" ht="11.25">
      <c r="A132" s="45"/>
      <c r="B132" s="49"/>
      <c r="C132" s="49"/>
      <c r="D132" s="49"/>
      <c r="E132" s="49"/>
      <c r="F132" s="49"/>
      <c r="G132" s="49"/>
      <c r="H132" s="49"/>
    </row>
    <row r="133" spans="1:8" ht="11.25">
      <c r="A133" s="45"/>
      <c r="B133" s="49"/>
      <c r="C133" s="49"/>
      <c r="D133" s="49"/>
      <c r="E133" s="49"/>
      <c r="F133" s="49"/>
      <c r="G133" s="49"/>
      <c r="H133" s="49"/>
    </row>
    <row r="134" spans="1:8" ht="11.25">
      <c r="A134" s="45"/>
      <c r="B134" s="49"/>
      <c r="C134" s="49"/>
      <c r="D134" s="49"/>
      <c r="E134" s="49"/>
      <c r="F134" s="49"/>
      <c r="G134" s="49"/>
      <c r="H134" s="49"/>
    </row>
    <row r="135" spans="1:8" ht="11.25">
      <c r="A135" s="45"/>
      <c r="B135" s="49"/>
      <c r="C135" s="49"/>
      <c r="D135" s="49"/>
      <c r="E135" s="49"/>
      <c r="F135" s="49"/>
      <c r="G135" s="49"/>
      <c r="H135" s="49"/>
    </row>
    <row r="136" spans="1:8" ht="11.25">
      <c r="A136" s="45"/>
      <c r="B136" s="49"/>
      <c r="C136" s="49"/>
      <c r="D136" s="49"/>
      <c r="E136" s="49"/>
      <c r="F136" s="49"/>
      <c r="G136" s="49"/>
      <c r="H136" s="49"/>
    </row>
    <row r="137" spans="1:8" ht="11.25">
      <c r="A137" s="45"/>
      <c r="B137" s="49"/>
      <c r="C137" s="49"/>
      <c r="D137" s="49"/>
      <c r="E137" s="49"/>
      <c r="F137" s="49"/>
      <c r="G137" s="49"/>
      <c r="H137" s="49"/>
    </row>
    <row r="138" spans="1:8" ht="11.25">
      <c r="A138" s="45"/>
      <c r="B138" s="49"/>
      <c r="C138" s="49"/>
      <c r="D138" s="49"/>
      <c r="E138" s="49"/>
      <c r="F138" s="49"/>
      <c r="G138" s="49"/>
      <c r="H138" s="49"/>
    </row>
    <row r="139" spans="1:8" ht="11.25">
      <c r="A139" s="45"/>
      <c r="B139" s="49"/>
      <c r="C139" s="49"/>
      <c r="D139" s="49"/>
      <c r="E139" s="49"/>
      <c r="F139" s="49"/>
      <c r="G139" s="49"/>
      <c r="H139" s="49"/>
    </row>
    <row r="140" spans="1:8" ht="11.25">
      <c r="A140" s="45"/>
      <c r="B140" s="49"/>
      <c r="C140" s="49"/>
      <c r="D140" s="49"/>
      <c r="E140" s="49"/>
      <c r="F140" s="49"/>
      <c r="G140" s="49"/>
      <c r="H140" s="49"/>
    </row>
    <row r="141" spans="1:8" ht="11.25">
      <c r="A141" s="45"/>
      <c r="B141" s="49"/>
      <c r="C141" s="49"/>
      <c r="D141" s="49"/>
      <c r="E141" s="49"/>
      <c r="F141" s="49"/>
      <c r="G141" s="49"/>
      <c r="H141" s="49"/>
    </row>
    <row r="142" spans="1:8" ht="11.25">
      <c r="A142" s="45"/>
      <c r="B142" s="49"/>
      <c r="C142" s="49"/>
      <c r="D142" s="49"/>
      <c r="E142" s="49"/>
      <c r="F142" s="49"/>
      <c r="G142" s="49"/>
      <c r="H142" s="49"/>
    </row>
    <row r="143" spans="1:8" ht="11.25">
      <c r="A143" s="45"/>
      <c r="B143" s="49"/>
      <c r="C143" s="49"/>
      <c r="D143" s="49"/>
      <c r="E143" s="49"/>
      <c r="F143" s="49"/>
      <c r="G143" s="49"/>
      <c r="H143" s="49"/>
    </row>
    <row r="144" spans="1:8" ht="11.25">
      <c r="A144" s="45"/>
      <c r="B144" s="49"/>
      <c r="C144" s="49"/>
      <c r="D144" s="49"/>
      <c r="E144" s="49"/>
      <c r="F144" s="49"/>
      <c r="G144" s="49"/>
      <c r="H144" s="49"/>
    </row>
    <row r="145" spans="1:8" ht="11.25">
      <c r="A145" s="45"/>
      <c r="B145" s="49"/>
      <c r="C145" s="49"/>
      <c r="D145" s="49"/>
      <c r="E145" s="49"/>
      <c r="F145" s="49"/>
      <c r="G145" s="49"/>
      <c r="H145" s="49"/>
    </row>
    <row r="146" spans="1:8" ht="11.25">
      <c r="A146" s="45"/>
      <c r="B146" s="49"/>
      <c r="C146" s="49"/>
      <c r="D146" s="49"/>
      <c r="E146" s="49"/>
      <c r="F146" s="49"/>
      <c r="G146" s="49"/>
      <c r="H146" s="49"/>
    </row>
    <row r="147" spans="1:8" ht="11.25">
      <c r="A147" s="45"/>
      <c r="B147" s="49"/>
      <c r="C147" s="49"/>
      <c r="D147" s="49"/>
      <c r="E147" s="49"/>
      <c r="F147" s="49"/>
      <c r="G147" s="49"/>
      <c r="H147" s="49"/>
    </row>
    <row r="148" spans="1:8" ht="11.25">
      <c r="A148" s="45"/>
      <c r="B148" s="49"/>
      <c r="C148" s="49"/>
      <c r="D148" s="49"/>
      <c r="E148" s="49"/>
      <c r="F148" s="49"/>
      <c r="G148" s="49"/>
      <c r="H148" s="49"/>
    </row>
    <row r="149" spans="1:8" ht="11.25">
      <c r="A149" s="45"/>
      <c r="B149" s="49"/>
      <c r="C149" s="49"/>
      <c r="D149" s="49"/>
      <c r="E149" s="49"/>
      <c r="F149" s="49"/>
      <c r="G149" s="49"/>
      <c r="H149" s="49"/>
    </row>
    <row r="150" spans="1:8" ht="11.25">
      <c r="A150" s="45"/>
      <c r="B150" s="49"/>
      <c r="C150" s="49"/>
      <c r="D150" s="49"/>
      <c r="E150" s="49"/>
      <c r="F150" s="49"/>
      <c r="G150" s="49"/>
      <c r="H150" s="49"/>
    </row>
    <row r="151" spans="1:8" ht="11.25">
      <c r="A151" s="45"/>
      <c r="B151" s="49"/>
      <c r="C151" s="49"/>
      <c r="D151" s="49"/>
      <c r="E151" s="49"/>
      <c r="F151" s="49"/>
      <c r="G151" s="49"/>
      <c r="H151" s="49"/>
    </row>
    <row r="152" spans="1:8" ht="11.25">
      <c r="A152" s="45"/>
      <c r="B152" s="49"/>
      <c r="C152" s="49"/>
      <c r="D152" s="49"/>
      <c r="E152" s="49"/>
      <c r="F152" s="49"/>
      <c r="G152" s="49"/>
      <c r="H152" s="49"/>
    </row>
    <row r="153" spans="1:8" ht="11.25">
      <c r="A153" s="45"/>
      <c r="B153" s="49"/>
      <c r="C153" s="49"/>
      <c r="D153" s="49"/>
      <c r="E153" s="49"/>
      <c r="F153" s="49"/>
      <c r="G153" s="49"/>
      <c r="H153" s="49"/>
    </row>
    <row r="154" spans="1:8" ht="11.25">
      <c r="A154" s="45"/>
      <c r="B154" s="49"/>
      <c r="C154" s="49"/>
      <c r="D154" s="49"/>
      <c r="E154" s="49"/>
      <c r="F154" s="49"/>
      <c r="G154" s="49"/>
      <c r="H154" s="49"/>
    </row>
    <row r="155" spans="1:8" ht="11.25">
      <c r="A155" s="45"/>
      <c r="B155" s="49"/>
      <c r="C155" s="49"/>
      <c r="D155" s="49"/>
      <c r="E155" s="49"/>
      <c r="F155" s="49"/>
      <c r="G155" s="49"/>
      <c r="H155" s="49"/>
    </row>
    <row r="156" spans="1:8" ht="11.25">
      <c r="A156" s="45"/>
      <c r="B156" s="49"/>
      <c r="C156" s="49"/>
      <c r="D156" s="49"/>
      <c r="E156" s="49"/>
      <c r="F156" s="49"/>
      <c r="G156" s="49"/>
      <c r="H156" s="49"/>
    </row>
    <row r="157" spans="1:8" ht="11.25">
      <c r="A157" s="45"/>
      <c r="B157" s="49"/>
      <c r="C157" s="49"/>
      <c r="D157" s="49"/>
      <c r="E157" s="49"/>
      <c r="F157" s="49"/>
      <c r="G157" s="49"/>
      <c r="H157" s="49"/>
    </row>
    <row r="158" spans="1:8" ht="11.25">
      <c r="A158" s="45"/>
      <c r="B158" s="49"/>
      <c r="C158" s="49"/>
      <c r="D158" s="49"/>
      <c r="E158" s="49"/>
      <c r="F158" s="49"/>
      <c r="G158" s="49"/>
      <c r="H158" s="49"/>
    </row>
    <row r="159" spans="1:8" ht="11.25">
      <c r="A159" s="45"/>
      <c r="B159" s="49"/>
      <c r="C159" s="49"/>
      <c r="D159" s="49"/>
      <c r="E159" s="49"/>
      <c r="F159" s="49"/>
      <c r="G159" s="49"/>
      <c r="H159" s="49"/>
    </row>
    <row r="160" spans="1:8" ht="11.25">
      <c r="A160" s="45"/>
      <c r="B160" s="49"/>
      <c r="C160" s="49"/>
      <c r="D160" s="49"/>
      <c r="E160" s="49"/>
      <c r="F160" s="49"/>
      <c r="G160" s="49"/>
      <c r="H160" s="49"/>
    </row>
    <row r="161" spans="1:8" ht="11.25">
      <c r="A161" s="45"/>
      <c r="B161" s="49"/>
      <c r="C161" s="49"/>
      <c r="D161" s="49"/>
      <c r="E161" s="49"/>
      <c r="F161" s="49"/>
      <c r="G161" s="49"/>
      <c r="H161" s="49"/>
    </row>
    <row r="162" spans="1:8" ht="11.25">
      <c r="A162" s="45"/>
      <c r="B162" s="49"/>
      <c r="C162" s="49"/>
      <c r="D162" s="49"/>
      <c r="E162" s="49"/>
      <c r="F162" s="49"/>
      <c r="G162" s="49"/>
      <c r="H162" s="49"/>
    </row>
    <row r="163" spans="1:8" ht="11.25">
      <c r="A163" s="45"/>
      <c r="B163" s="49"/>
      <c r="C163" s="49"/>
      <c r="D163" s="49"/>
      <c r="E163" s="49"/>
      <c r="F163" s="49"/>
      <c r="G163" s="49"/>
      <c r="H163" s="49"/>
    </row>
    <row r="164" spans="1:8" ht="11.25">
      <c r="A164" s="45"/>
      <c r="B164" s="49"/>
      <c r="C164" s="49"/>
      <c r="D164" s="49"/>
      <c r="E164" s="49"/>
      <c r="F164" s="49"/>
      <c r="G164" s="49"/>
      <c r="H164" s="49"/>
    </row>
    <row r="165" spans="1:8" ht="11.25">
      <c r="A165" s="45"/>
      <c r="B165" s="49"/>
      <c r="C165" s="49"/>
      <c r="D165" s="49"/>
      <c r="E165" s="49"/>
      <c r="F165" s="49"/>
      <c r="G165" s="49"/>
      <c r="H165" s="49"/>
    </row>
    <row r="166" spans="1:8" ht="11.25">
      <c r="A166" s="45"/>
      <c r="B166" s="49"/>
      <c r="C166" s="49"/>
      <c r="D166" s="49"/>
      <c r="E166" s="49"/>
      <c r="F166" s="49"/>
      <c r="G166" s="49"/>
      <c r="H166" s="49"/>
    </row>
    <row r="167" spans="1:8" ht="11.25">
      <c r="A167" s="45"/>
      <c r="B167" s="49"/>
      <c r="C167" s="49"/>
      <c r="D167" s="49"/>
      <c r="E167" s="49"/>
      <c r="F167" s="49"/>
      <c r="G167" s="49"/>
      <c r="H167" s="49"/>
    </row>
    <row r="168" spans="1:8" ht="11.25">
      <c r="A168" s="45"/>
      <c r="B168" s="49"/>
      <c r="C168" s="49"/>
      <c r="D168" s="49"/>
      <c r="E168" s="49"/>
      <c r="F168" s="49"/>
      <c r="G168" s="49"/>
      <c r="H168" s="49"/>
    </row>
    <row r="169" spans="1:8" ht="11.25">
      <c r="A169" s="45"/>
      <c r="B169" s="49"/>
      <c r="C169" s="49"/>
      <c r="D169" s="49"/>
      <c r="E169" s="49"/>
      <c r="F169" s="49"/>
      <c r="G169" s="49"/>
      <c r="H169" s="49"/>
    </row>
    <row r="170" spans="1:8" ht="11.25">
      <c r="A170" s="45"/>
      <c r="B170" s="49"/>
      <c r="C170" s="49"/>
      <c r="D170" s="49"/>
      <c r="E170" s="49"/>
      <c r="F170" s="49"/>
      <c r="G170" s="49"/>
      <c r="H170" s="49"/>
    </row>
    <row r="171" spans="1:8" ht="11.25">
      <c r="A171" s="45"/>
      <c r="B171" s="49"/>
      <c r="C171" s="49"/>
      <c r="D171" s="49"/>
      <c r="E171" s="49"/>
      <c r="F171" s="49"/>
      <c r="G171" s="49"/>
      <c r="H171" s="49"/>
    </row>
    <row r="172" spans="1:8" ht="11.25">
      <c r="A172" s="45"/>
      <c r="B172" s="49"/>
      <c r="C172" s="49"/>
      <c r="D172" s="49"/>
      <c r="E172" s="49"/>
      <c r="F172" s="49"/>
      <c r="G172" s="49"/>
      <c r="H172" s="49"/>
    </row>
    <row r="173" spans="1:8" ht="11.25">
      <c r="A173" s="45"/>
      <c r="B173" s="49"/>
      <c r="C173" s="49"/>
      <c r="D173" s="49"/>
      <c r="E173" s="49"/>
      <c r="F173" s="49"/>
      <c r="G173" s="49"/>
      <c r="H173" s="49"/>
    </row>
    <row r="174" spans="1:8" ht="11.25">
      <c r="A174" s="45"/>
      <c r="B174" s="49"/>
      <c r="C174" s="49"/>
      <c r="D174" s="49"/>
      <c r="E174" s="49"/>
      <c r="F174" s="49"/>
      <c r="G174" s="49"/>
      <c r="H174" s="49"/>
    </row>
    <row r="175" spans="1:8" ht="11.25">
      <c r="A175" s="45"/>
      <c r="B175" s="49"/>
      <c r="C175" s="49"/>
      <c r="D175" s="49"/>
      <c r="E175" s="49"/>
      <c r="F175" s="49"/>
      <c r="G175" s="49"/>
      <c r="H175" s="49"/>
    </row>
    <row r="176" spans="1:8" ht="11.25">
      <c r="A176" s="45"/>
      <c r="B176" s="49"/>
      <c r="C176" s="49"/>
      <c r="D176" s="49"/>
      <c r="E176" s="49"/>
      <c r="F176" s="49"/>
      <c r="G176" s="49"/>
      <c r="H176" s="49"/>
    </row>
    <row r="177" spans="1:8" ht="11.25">
      <c r="A177" s="45"/>
      <c r="B177" s="49"/>
      <c r="C177" s="49"/>
      <c r="D177" s="49"/>
      <c r="E177" s="49"/>
      <c r="F177" s="49"/>
      <c r="G177" s="49"/>
      <c r="H177" s="49"/>
    </row>
    <row r="178" spans="1:8" ht="11.25">
      <c r="A178" s="45"/>
      <c r="B178" s="49"/>
      <c r="C178" s="49"/>
      <c r="D178" s="49"/>
      <c r="E178" s="49"/>
      <c r="F178" s="49"/>
      <c r="G178" s="49"/>
      <c r="H178" s="49"/>
    </row>
    <row r="179" spans="1:8" ht="11.25">
      <c r="A179" s="45"/>
      <c r="B179" s="49"/>
      <c r="C179" s="49"/>
      <c r="D179" s="49"/>
      <c r="E179" s="49"/>
      <c r="F179" s="49"/>
      <c r="G179" s="49"/>
      <c r="H179" s="49"/>
    </row>
    <row r="180" spans="1:8" ht="11.25">
      <c r="A180" s="45"/>
      <c r="B180" s="49"/>
      <c r="C180" s="49"/>
      <c r="D180" s="49"/>
      <c r="E180" s="49"/>
      <c r="F180" s="49"/>
      <c r="G180" s="49"/>
      <c r="H180" s="49"/>
    </row>
    <row r="181" spans="1:8" ht="11.25">
      <c r="A181" s="45"/>
      <c r="B181" s="49"/>
      <c r="C181" s="49"/>
      <c r="D181" s="49"/>
      <c r="E181" s="49"/>
      <c r="F181" s="49"/>
      <c r="G181" s="49"/>
      <c r="H181" s="49"/>
    </row>
    <row r="182" spans="1:8" ht="11.25">
      <c r="A182" s="45"/>
      <c r="B182" s="49"/>
      <c r="C182" s="49"/>
      <c r="D182" s="49"/>
      <c r="E182" s="49"/>
      <c r="F182" s="49"/>
      <c r="G182" s="49"/>
      <c r="H182" s="49"/>
    </row>
    <row r="183" spans="1:8" ht="11.25">
      <c r="A183" s="45"/>
      <c r="B183" s="49"/>
      <c r="C183" s="49"/>
      <c r="D183" s="49"/>
      <c r="E183" s="49"/>
      <c r="F183" s="49"/>
      <c r="G183" s="49"/>
      <c r="H183" s="49"/>
    </row>
    <row r="184" spans="1:8" ht="11.25">
      <c r="A184" s="45"/>
      <c r="B184" s="49"/>
      <c r="C184" s="49"/>
      <c r="D184" s="49"/>
      <c r="E184" s="49"/>
      <c r="F184" s="49"/>
      <c r="G184" s="49"/>
      <c r="H184" s="49"/>
    </row>
    <row r="185" spans="1:8" ht="11.25">
      <c r="A185" s="45"/>
      <c r="B185" s="49"/>
      <c r="C185" s="49"/>
      <c r="D185" s="49"/>
      <c r="E185" s="49"/>
      <c r="F185" s="49"/>
      <c r="G185" s="49"/>
      <c r="H185" s="49"/>
    </row>
    <row r="186" spans="1:8" ht="11.25">
      <c r="A186" s="45"/>
      <c r="B186" s="49"/>
      <c r="C186" s="49"/>
      <c r="D186" s="49"/>
      <c r="E186" s="49"/>
      <c r="F186" s="49"/>
      <c r="G186" s="49"/>
      <c r="H186" s="49"/>
    </row>
    <row r="187" spans="1:8" ht="11.25">
      <c r="A187" s="45"/>
      <c r="B187" s="49"/>
      <c r="C187" s="49"/>
      <c r="D187" s="49"/>
      <c r="E187" s="49"/>
      <c r="F187" s="49"/>
      <c r="G187" s="49"/>
      <c r="H187" s="49"/>
    </row>
    <row r="188" spans="1:8" ht="11.25">
      <c r="A188" s="45"/>
      <c r="B188" s="49"/>
      <c r="C188" s="49"/>
      <c r="D188" s="49"/>
      <c r="E188" s="49"/>
      <c r="F188" s="49"/>
      <c r="G188" s="49"/>
      <c r="H188" s="49"/>
    </row>
    <row r="189" spans="1:8" ht="11.25">
      <c r="A189" s="45"/>
      <c r="B189" s="49"/>
      <c r="C189" s="49"/>
      <c r="D189" s="49"/>
      <c r="E189" s="49"/>
      <c r="F189" s="49"/>
      <c r="G189" s="49"/>
      <c r="H189" s="49"/>
    </row>
    <row r="190" spans="1:8" ht="11.25">
      <c r="A190" s="45"/>
      <c r="B190" s="49"/>
      <c r="C190" s="49"/>
      <c r="D190" s="49"/>
      <c r="E190" s="49"/>
      <c r="F190" s="49"/>
      <c r="G190" s="49"/>
      <c r="H190" s="49"/>
    </row>
    <row r="191" spans="1:8" ht="11.25">
      <c r="A191" s="45"/>
      <c r="B191" s="49"/>
      <c r="C191" s="49"/>
      <c r="D191" s="49"/>
      <c r="E191" s="49"/>
      <c r="F191" s="49"/>
      <c r="G191" s="49"/>
      <c r="H191" s="49"/>
    </row>
    <row r="192" spans="1:8" ht="11.25">
      <c r="A192" s="45"/>
      <c r="B192" s="49"/>
      <c r="C192" s="49"/>
      <c r="D192" s="49"/>
      <c r="E192" s="49"/>
      <c r="F192" s="49"/>
      <c r="G192" s="49"/>
      <c r="H192" s="49"/>
    </row>
    <row r="193" spans="1:8" ht="11.25">
      <c r="A193" s="45"/>
      <c r="B193" s="49"/>
      <c r="C193" s="49"/>
      <c r="D193" s="49"/>
      <c r="E193" s="49"/>
      <c r="F193" s="49"/>
      <c r="G193" s="49"/>
      <c r="H193" s="49"/>
    </row>
    <row r="194" spans="1:8" ht="11.25">
      <c r="A194" s="45"/>
      <c r="B194" s="49"/>
      <c r="C194" s="49"/>
      <c r="D194" s="49"/>
      <c r="E194" s="49"/>
      <c r="F194" s="49"/>
      <c r="G194" s="49"/>
      <c r="H194" s="49"/>
    </row>
    <row r="195" spans="1:8" ht="11.25">
      <c r="A195" s="45"/>
      <c r="B195" s="49"/>
      <c r="C195" s="49"/>
      <c r="D195" s="49"/>
      <c r="E195" s="49"/>
      <c r="F195" s="49"/>
      <c r="G195" s="49"/>
      <c r="H195" s="49"/>
    </row>
    <row r="196" spans="1:8" ht="11.25">
      <c r="A196" s="45"/>
      <c r="B196" s="49"/>
      <c r="C196" s="49"/>
      <c r="D196" s="49"/>
      <c r="E196" s="49"/>
      <c r="F196" s="49"/>
      <c r="G196" s="49"/>
      <c r="H196" s="49"/>
    </row>
    <row r="197" spans="1:8" ht="11.25">
      <c r="A197" s="45"/>
      <c r="B197" s="49"/>
      <c r="C197" s="49"/>
      <c r="D197" s="49"/>
      <c r="E197" s="49"/>
      <c r="F197" s="49"/>
      <c r="G197" s="49"/>
      <c r="H197" s="49"/>
    </row>
    <row r="198" spans="1:8" ht="11.25">
      <c r="A198" s="45"/>
      <c r="B198" s="49"/>
      <c r="C198" s="49"/>
      <c r="D198" s="49"/>
      <c r="E198" s="49"/>
      <c r="F198" s="49"/>
      <c r="G198" s="49"/>
      <c r="H198" s="49"/>
    </row>
    <row r="199" spans="1:8" ht="11.25">
      <c r="A199" s="45"/>
      <c r="B199" s="49"/>
      <c r="C199" s="49"/>
      <c r="D199" s="49"/>
      <c r="E199" s="49"/>
      <c r="F199" s="49"/>
      <c r="G199" s="49"/>
      <c r="H199" s="49"/>
    </row>
    <row r="200" spans="1:8" ht="11.25">
      <c r="A200" s="45"/>
      <c r="B200" s="49"/>
      <c r="C200" s="49"/>
      <c r="D200" s="49"/>
      <c r="E200" s="49"/>
      <c r="F200" s="49"/>
      <c r="G200" s="49"/>
      <c r="H200" s="49"/>
    </row>
    <row r="201" spans="1:8" ht="11.25">
      <c r="A201" s="45"/>
      <c r="B201" s="49"/>
      <c r="C201" s="49"/>
      <c r="D201" s="49"/>
      <c r="E201" s="49"/>
      <c r="F201" s="49"/>
      <c r="G201" s="49"/>
      <c r="H201" s="49"/>
    </row>
    <row r="202" spans="1:8" ht="11.25">
      <c r="A202" s="45"/>
      <c r="B202" s="49"/>
      <c r="C202" s="49"/>
      <c r="D202" s="49"/>
      <c r="E202" s="49"/>
      <c r="F202" s="49"/>
      <c r="G202" s="49"/>
      <c r="H202" s="49"/>
    </row>
    <row r="203" spans="1:8" ht="11.25">
      <c r="A203" s="45"/>
      <c r="B203" s="49"/>
      <c r="C203" s="49"/>
      <c r="D203" s="49"/>
      <c r="E203" s="49"/>
      <c r="F203" s="49"/>
      <c r="G203" s="49"/>
      <c r="H203" s="49"/>
    </row>
    <row r="204" spans="1:8" ht="11.25">
      <c r="A204" s="45"/>
      <c r="B204" s="49"/>
      <c r="C204" s="49"/>
      <c r="D204" s="49"/>
      <c r="E204" s="49"/>
      <c r="F204" s="49"/>
      <c r="G204" s="49"/>
      <c r="H204" s="49"/>
    </row>
    <row r="205" spans="1:8" ht="11.25">
      <c r="A205" s="45"/>
      <c r="B205" s="49"/>
      <c r="C205" s="49"/>
      <c r="D205" s="49"/>
      <c r="E205" s="49"/>
      <c r="F205" s="49"/>
      <c r="G205" s="49"/>
      <c r="H205" s="49"/>
    </row>
    <row r="206" spans="1:8" ht="11.25">
      <c r="A206" s="45"/>
      <c r="B206" s="49"/>
      <c r="C206" s="49"/>
      <c r="D206" s="49"/>
      <c r="E206" s="49"/>
      <c r="F206" s="49"/>
      <c r="G206" s="49"/>
      <c r="H206" s="49"/>
    </row>
    <row r="207" spans="1:8" ht="11.25">
      <c r="A207" s="45"/>
      <c r="B207" s="49"/>
      <c r="C207" s="49"/>
      <c r="D207" s="49"/>
      <c r="E207" s="49"/>
      <c r="F207" s="49"/>
      <c r="G207" s="49"/>
      <c r="H207" s="49"/>
    </row>
    <row r="208" spans="1:8" ht="11.25">
      <c r="A208" s="45"/>
      <c r="B208" s="49"/>
      <c r="C208" s="49"/>
      <c r="D208" s="49"/>
      <c r="E208" s="49"/>
      <c r="F208" s="49"/>
      <c r="G208" s="49"/>
      <c r="H208" s="49"/>
    </row>
    <row r="209" spans="1:8" ht="11.25">
      <c r="A209" s="45"/>
      <c r="B209" s="49"/>
      <c r="C209" s="49"/>
      <c r="D209" s="49"/>
      <c r="E209" s="49"/>
      <c r="F209" s="49"/>
      <c r="G209" s="49"/>
      <c r="H209" s="49"/>
    </row>
    <row r="210" spans="1:8" ht="11.25">
      <c r="A210" s="45"/>
      <c r="B210" s="49"/>
      <c r="C210" s="49"/>
      <c r="D210" s="49"/>
      <c r="E210" s="49"/>
      <c r="F210" s="49"/>
      <c r="G210" s="49"/>
      <c r="H210" s="49"/>
    </row>
    <row r="211" spans="1:8" ht="11.25">
      <c r="A211" s="45"/>
      <c r="B211" s="49"/>
      <c r="C211" s="49"/>
      <c r="D211" s="49"/>
      <c r="E211" s="49"/>
      <c r="F211" s="49"/>
      <c r="G211" s="49"/>
      <c r="H211" s="49"/>
    </row>
    <row r="212" spans="1:8" ht="11.25">
      <c r="A212" s="45"/>
      <c r="B212" s="49"/>
      <c r="C212" s="49"/>
      <c r="D212" s="49"/>
      <c r="E212" s="49"/>
      <c r="F212" s="49"/>
      <c r="G212" s="49"/>
      <c r="H212" s="49"/>
    </row>
    <row r="213" spans="1:8" ht="11.25">
      <c r="A213" s="45"/>
      <c r="B213" s="49"/>
      <c r="C213" s="49"/>
      <c r="D213" s="49"/>
      <c r="E213" s="49"/>
      <c r="F213" s="49"/>
      <c r="G213" s="49"/>
      <c r="H213" s="49"/>
    </row>
    <row r="214" spans="1:8" ht="11.25">
      <c r="A214" s="45"/>
      <c r="B214" s="49"/>
      <c r="C214" s="49"/>
      <c r="D214" s="49"/>
      <c r="E214" s="49"/>
      <c r="F214" s="49"/>
      <c r="G214" s="49"/>
      <c r="H214" s="49"/>
    </row>
    <row r="215" spans="1:8" ht="11.25">
      <c r="A215" s="45"/>
      <c r="B215" s="49"/>
      <c r="C215" s="49"/>
      <c r="D215" s="49"/>
      <c r="E215" s="49"/>
      <c r="F215" s="49"/>
      <c r="G215" s="49"/>
      <c r="H215" s="49"/>
    </row>
    <row r="216" spans="1:8" ht="11.25">
      <c r="A216" s="45"/>
      <c r="B216" s="49"/>
      <c r="C216" s="49"/>
      <c r="D216" s="49"/>
      <c r="E216" s="49"/>
      <c r="F216" s="49"/>
      <c r="G216" s="49"/>
      <c r="H216" s="49"/>
    </row>
    <row r="217" spans="1:8" ht="11.25">
      <c r="A217" s="45"/>
      <c r="B217" s="49"/>
      <c r="C217" s="49"/>
      <c r="D217" s="49"/>
      <c r="E217" s="49"/>
      <c r="F217" s="49"/>
      <c r="G217" s="49"/>
      <c r="H217" s="49"/>
    </row>
    <row r="218" spans="1:8" ht="11.25">
      <c r="A218" s="45"/>
      <c r="B218" s="49"/>
      <c r="C218" s="49"/>
      <c r="D218" s="49"/>
      <c r="E218" s="49"/>
      <c r="F218" s="49"/>
      <c r="G218" s="49"/>
      <c r="H218" s="49"/>
    </row>
    <row r="219" spans="1:8" ht="11.25">
      <c r="A219" s="45"/>
      <c r="B219" s="49"/>
      <c r="C219" s="49"/>
      <c r="D219" s="49"/>
      <c r="E219" s="49"/>
      <c r="F219" s="49"/>
      <c r="G219" s="49"/>
      <c r="H219" s="49"/>
    </row>
    <row r="220" spans="1:8" ht="11.25">
      <c r="A220" s="45"/>
      <c r="B220" s="49"/>
      <c r="C220" s="49"/>
      <c r="D220" s="49"/>
      <c r="E220" s="49"/>
      <c r="F220" s="49"/>
      <c r="G220" s="49"/>
      <c r="H220" s="49"/>
    </row>
    <row r="221" spans="1:8" ht="11.25">
      <c r="A221" s="45"/>
      <c r="B221" s="49"/>
      <c r="C221" s="49"/>
      <c r="D221" s="49"/>
      <c r="E221" s="49"/>
      <c r="F221" s="49"/>
      <c r="G221" s="49"/>
      <c r="H221" s="49"/>
    </row>
    <row r="222" spans="1:8" ht="11.25">
      <c r="A222" s="45"/>
      <c r="B222" s="49"/>
      <c r="C222" s="49"/>
      <c r="D222" s="49"/>
      <c r="E222" s="49"/>
      <c r="F222" s="49"/>
      <c r="G222" s="49"/>
      <c r="H222" s="49"/>
    </row>
    <row r="223" spans="1:8" ht="11.25">
      <c r="A223" s="45"/>
      <c r="B223" s="49"/>
      <c r="C223" s="49"/>
      <c r="D223" s="49"/>
      <c r="E223" s="49"/>
      <c r="F223" s="49"/>
      <c r="G223" s="49"/>
      <c r="H223" s="49"/>
    </row>
    <row r="224" spans="1:8" ht="11.25">
      <c r="A224" s="45"/>
      <c r="B224" s="49"/>
      <c r="C224" s="49"/>
      <c r="D224" s="49"/>
      <c r="E224" s="49"/>
      <c r="F224" s="49"/>
      <c r="G224" s="49"/>
      <c r="H224" s="49"/>
    </row>
    <row r="225" spans="1:8" ht="11.25">
      <c r="A225" s="45"/>
      <c r="B225" s="49"/>
      <c r="C225" s="49"/>
      <c r="D225" s="49"/>
      <c r="E225" s="49"/>
      <c r="F225" s="49"/>
      <c r="G225" s="49"/>
      <c r="H225" s="49"/>
    </row>
    <row r="226" spans="1:8" ht="11.25">
      <c r="A226" s="45"/>
      <c r="B226" s="49"/>
      <c r="C226" s="49"/>
      <c r="D226" s="49"/>
      <c r="E226" s="49"/>
      <c r="F226" s="49"/>
      <c r="G226" s="49"/>
      <c r="H226" s="49"/>
    </row>
    <row r="227" spans="1:8" ht="11.25">
      <c r="A227" s="45"/>
      <c r="B227" s="49"/>
      <c r="C227" s="49"/>
      <c r="D227" s="49"/>
      <c r="E227" s="49"/>
      <c r="F227" s="49"/>
      <c r="G227" s="49"/>
      <c r="H227" s="49"/>
    </row>
    <row r="228" spans="1:8" ht="11.25">
      <c r="A228" s="45"/>
      <c r="B228" s="49"/>
      <c r="C228" s="49"/>
      <c r="D228" s="49"/>
      <c r="E228" s="49"/>
      <c r="F228" s="49"/>
      <c r="G228" s="49"/>
      <c r="H228" s="49"/>
    </row>
    <row r="229" spans="1:8" ht="11.25">
      <c r="A229" s="45"/>
      <c r="B229" s="49"/>
      <c r="C229" s="49"/>
      <c r="D229" s="49"/>
      <c r="E229" s="49"/>
      <c r="F229" s="49"/>
      <c r="G229" s="49"/>
      <c r="H229" s="49"/>
    </row>
    <row r="230" spans="1:8" ht="11.25">
      <c r="A230" s="45"/>
      <c r="B230" s="49"/>
      <c r="C230" s="49"/>
      <c r="D230" s="49"/>
      <c r="E230" s="49"/>
      <c r="F230" s="49"/>
      <c r="G230" s="49"/>
      <c r="H230" s="49"/>
    </row>
    <row r="231" spans="1:8" ht="11.25">
      <c r="A231" s="45"/>
      <c r="B231" s="49"/>
      <c r="C231" s="49"/>
      <c r="D231" s="49"/>
      <c r="E231" s="49"/>
      <c r="F231" s="49"/>
      <c r="G231" s="49"/>
      <c r="H231" s="49"/>
    </row>
    <row r="232" spans="1:8" ht="11.25">
      <c r="A232" s="45"/>
      <c r="B232" s="49"/>
      <c r="C232" s="49"/>
      <c r="D232" s="49"/>
      <c r="E232" s="49"/>
      <c r="F232" s="49"/>
      <c r="G232" s="49"/>
      <c r="H232" s="49"/>
    </row>
    <row r="233" spans="1:8" ht="11.25">
      <c r="A233" s="45"/>
      <c r="B233" s="49"/>
      <c r="C233" s="49"/>
      <c r="D233" s="49"/>
      <c r="E233" s="49"/>
      <c r="F233" s="49"/>
      <c r="G233" s="49"/>
      <c r="H233" s="49"/>
    </row>
    <row r="234" spans="1:8" ht="11.25">
      <c r="A234" s="45"/>
      <c r="B234" s="49"/>
      <c r="C234" s="49"/>
      <c r="D234" s="49"/>
      <c r="E234" s="49"/>
      <c r="F234" s="49"/>
      <c r="G234" s="49"/>
      <c r="H234" s="49"/>
    </row>
    <row r="235" spans="1:8" ht="11.25">
      <c r="A235" s="45"/>
      <c r="B235" s="49"/>
      <c r="C235" s="49"/>
      <c r="D235" s="49"/>
      <c r="E235" s="49"/>
      <c r="F235" s="49"/>
      <c r="G235" s="49"/>
      <c r="H235" s="49"/>
    </row>
    <row r="236" spans="1:8" ht="11.25">
      <c r="A236" s="45"/>
      <c r="B236" s="49"/>
      <c r="C236" s="49"/>
      <c r="D236" s="49"/>
      <c r="E236" s="49"/>
      <c r="F236" s="49"/>
      <c r="G236" s="49"/>
      <c r="H236" s="49"/>
    </row>
    <row r="237" spans="1:8" ht="11.25">
      <c r="A237" s="45"/>
      <c r="B237" s="49"/>
      <c r="C237" s="49"/>
      <c r="D237" s="49"/>
      <c r="E237" s="49"/>
      <c r="F237" s="49"/>
      <c r="G237" s="49"/>
      <c r="H237" s="49"/>
    </row>
    <row r="238" spans="1:8" ht="11.25">
      <c r="A238" s="45"/>
      <c r="B238" s="49"/>
      <c r="C238" s="49"/>
      <c r="D238" s="49"/>
      <c r="E238" s="49"/>
      <c r="F238" s="49"/>
      <c r="G238" s="49"/>
      <c r="H238" s="49"/>
    </row>
    <row r="239" spans="1:8" ht="11.25">
      <c r="A239" s="45"/>
      <c r="B239" s="49"/>
      <c r="C239" s="49"/>
      <c r="D239" s="49"/>
      <c r="E239" s="49"/>
      <c r="F239" s="49"/>
      <c r="G239" s="49"/>
      <c r="H239" s="49"/>
    </row>
    <row r="240" spans="1:8" ht="11.25">
      <c r="A240" s="45"/>
      <c r="B240" s="49"/>
      <c r="C240" s="49"/>
      <c r="D240" s="49"/>
      <c r="E240" s="49"/>
      <c r="F240" s="49"/>
      <c r="G240" s="49"/>
      <c r="H240" s="49"/>
    </row>
    <row r="241" spans="1:8" ht="11.25">
      <c r="A241" s="45"/>
      <c r="B241" s="49"/>
      <c r="C241" s="49"/>
      <c r="D241" s="49"/>
      <c r="E241" s="49"/>
      <c r="F241" s="49"/>
      <c r="G241" s="49"/>
      <c r="H241" s="49"/>
    </row>
    <row r="242" spans="1:8" ht="11.25">
      <c r="A242" s="45"/>
      <c r="B242" s="49"/>
      <c r="C242" s="49"/>
      <c r="D242" s="49"/>
      <c r="E242" s="49"/>
      <c r="F242" s="49"/>
      <c r="G242" s="49"/>
      <c r="H242" s="49"/>
    </row>
    <row r="243" spans="1:8" ht="11.25">
      <c r="A243" s="45"/>
      <c r="B243" s="49"/>
      <c r="C243" s="49"/>
      <c r="D243" s="49"/>
      <c r="E243" s="49"/>
      <c r="F243" s="49"/>
      <c r="G243" s="49"/>
      <c r="H243" s="49"/>
    </row>
    <row r="244" spans="1:8" ht="11.25">
      <c r="A244" s="45"/>
      <c r="B244" s="49"/>
      <c r="C244" s="49"/>
      <c r="D244" s="49"/>
      <c r="E244" s="49"/>
      <c r="F244" s="49"/>
      <c r="G244" s="49"/>
      <c r="H244" s="49"/>
    </row>
    <row r="245" spans="1:8" ht="11.25">
      <c r="A245" s="45"/>
      <c r="B245" s="49"/>
      <c r="C245" s="49"/>
      <c r="D245" s="49"/>
      <c r="E245" s="49"/>
      <c r="F245" s="49"/>
      <c r="G245" s="49"/>
      <c r="H245" s="49"/>
    </row>
    <row r="246" spans="1:8" ht="11.25">
      <c r="A246" s="45"/>
      <c r="B246" s="49"/>
      <c r="C246" s="49"/>
      <c r="D246" s="49"/>
      <c r="E246" s="49"/>
      <c r="F246" s="49"/>
      <c r="G246" s="49"/>
      <c r="H246" s="49"/>
    </row>
    <row r="247" spans="1:8" ht="11.25">
      <c r="A247" s="45"/>
      <c r="B247" s="49"/>
      <c r="C247" s="49"/>
      <c r="D247" s="49"/>
      <c r="E247" s="49"/>
      <c r="F247" s="49"/>
      <c r="G247" s="49"/>
      <c r="H247" s="49"/>
    </row>
    <row r="248" spans="1:8" ht="11.25">
      <c r="A248" s="45"/>
      <c r="B248" s="49"/>
      <c r="C248" s="49"/>
      <c r="D248" s="49"/>
      <c r="E248" s="49"/>
      <c r="F248" s="49"/>
      <c r="G248" s="49"/>
      <c r="H248" s="49"/>
    </row>
    <row r="249" spans="1:8" ht="11.25">
      <c r="A249" s="45"/>
      <c r="B249" s="49"/>
      <c r="C249" s="49"/>
      <c r="D249" s="49"/>
      <c r="E249" s="49"/>
      <c r="F249" s="49"/>
      <c r="G249" s="49"/>
      <c r="H249" s="49"/>
    </row>
    <row r="250" spans="1:8" ht="11.25">
      <c r="A250" s="45"/>
      <c r="B250" s="49"/>
      <c r="C250" s="49"/>
      <c r="D250" s="49"/>
      <c r="E250" s="49"/>
      <c r="F250" s="49"/>
      <c r="G250" s="49"/>
      <c r="H250" s="49"/>
    </row>
    <row r="251" spans="1:8" ht="11.25">
      <c r="A251" s="45"/>
      <c r="B251" s="49"/>
      <c r="C251" s="49"/>
      <c r="D251" s="49"/>
      <c r="E251" s="49"/>
      <c r="F251" s="49"/>
      <c r="G251" s="49"/>
      <c r="H251" s="49"/>
    </row>
    <row r="252" spans="1:8" ht="11.25">
      <c r="A252" s="45"/>
      <c r="B252" s="49"/>
      <c r="C252" s="49"/>
      <c r="D252" s="49"/>
      <c r="E252" s="49"/>
      <c r="F252" s="49"/>
      <c r="G252" s="49"/>
      <c r="H252" s="49"/>
    </row>
    <row r="253" spans="1:8" ht="11.25">
      <c r="A253" s="45"/>
      <c r="B253" s="49"/>
      <c r="C253" s="49"/>
      <c r="D253" s="49"/>
      <c r="E253" s="49"/>
      <c r="F253" s="49"/>
      <c r="G253" s="49"/>
      <c r="H253" s="49"/>
    </row>
    <row r="254" spans="1:8" ht="11.25">
      <c r="A254" s="45"/>
      <c r="B254" s="49"/>
      <c r="C254" s="49"/>
      <c r="D254" s="49"/>
      <c r="E254" s="49"/>
      <c r="F254" s="49"/>
      <c r="G254" s="49"/>
      <c r="H254" s="49"/>
    </row>
    <row r="255" spans="1:8" ht="11.25">
      <c r="A255" s="45"/>
      <c r="B255" s="49"/>
      <c r="C255" s="49"/>
      <c r="D255" s="49"/>
      <c r="E255" s="49"/>
      <c r="F255" s="49"/>
      <c r="G255" s="49"/>
      <c r="H255" s="49"/>
    </row>
    <row r="256" spans="1:8" ht="11.25">
      <c r="A256" s="45"/>
      <c r="B256" s="49"/>
      <c r="C256" s="49"/>
      <c r="D256" s="49"/>
      <c r="E256" s="49"/>
      <c r="F256" s="49"/>
      <c r="G256" s="49"/>
      <c r="H256" s="49"/>
    </row>
    <row r="257" spans="1:8" ht="11.25">
      <c r="A257" s="45"/>
      <c r="B257" s="49"/>
      <c r="C257" s="49"/>
      <c r="D257" s="49"/>
      <c r="E257" s="49"/>
      <c r="F257" s="49"/>
      <c r="G257" s="49"/>
      <c r="H257" s="49"/>
    </row>
    <row r="258" spans="1:8" ht="11.25">
      <c r="A258" s="45"/>
      <c r="B258" s="49"/>
      <c r="C258" s="49"/>
      <c r="D258" s="49"/>
      <c r="E258" s="49"/>
      <c r="F258" s="49"/>
      <c r="G258" s="49"/>
      <c r="H258" s="49"/>
    </row>
    <row r="259" spans="1:8" ht="11.25">
      <c r="A259" s="45"/>
      <c r="B259" s="49"/>
      <c r="C259" s="49"/>
      <c r="D259" s="49"/>
      <c r="E259" s="49"/>
      <c r="F259" s="49"/>
      <c r="G259" s="49"/>
      <c r="H259" s="49"/>
    </row>
    <row r="260" spans="1:8" ht="11.25">
      <c r="A260" s="45"/>
      <c r="B260" s="49"/>
      <c r="C260" s="49"/>
      <c r="D260" s="49"/>
      <c r="E260" s="49"/>
      <c r="F260" s="49"/>
      <c r="G260" s="49"/>
      <c r="H260" s="49"/>
    </row>
    <row r="261" spans="1:8" ht="11.25">
      <c r="A261" s="45"/>
      <c r="B261" s="49"/>
      <c r="C261" s="49"/>
      <c r="D261" s="49"/>
      <c r="E261" s="49"/>
      <c r="F261" s="49"/>
      <c r="G261" s="49"/>
      <c r="H261" s="49"/>
    </row>
    <row r="262" spans="1:8" ht="11.25">
      <c r="A262" s="45"/>
      <c r="B262" s="49"/>
      <c r="C262" s="49"/>
      <c r="D262" s="49"/>
      <c r="E262" s="49"/>
      <c r="F262" s="49"/>
      <c r="G262" s="49"/>
      <c r="H262" s="49"/>
    </row>
    <row r="263" spans="1:8" ht="11.25">
      <c r="A263" s="45"/>
      <c r="B263" s="49"/>
      <c r="C263" s="49"/>
      <c r="D263" s="49"/>
      <c r="E263" s="49"/>
      <c r="F263" s="49"/>
      <c r="G263" s="49"/>
      <c r="H263" s="49"/>
    </row>
    <row r="264" spans="1:8" ht="11.25">
      <c r="A264" s="45"/>
      <c r="B264" s="49"/>
      <c r="C264" s="49"/>
      <c r="D264" s="49"/>
      <c r="E264" s="49"/>
      <c r="F264" s="49"/>
      <c r="G264" s="49"/>
      <c r="H264" s="49"/>
    </row>
    <row r="265" spans="1:8" ht="11.25">
      <c r="A265" s="45"/>
      <c r="B265" s="49"/>
      <c r="C265" s="49"/>
      <c r="D265" s="49"/>
      <c r="E265" s="49"/>
      <c r="F265" s="49"/>
      <c r="G265" s="49"/>
      <c r="H265" s="49"/>
    </row>
    <row r="266" spans="1:8" ht="11.25">
      <c r="A266" s="45"/>
      <c r="B266" s="49"/>
      <c r="C266" s="49"/>
      <c r="D266" s="49"/>
      <c r="E266" s="49"/>
      <c r="F266" s="49"/>
      <c r="G266" s="49"/>
      <c r="H266" s="49"/>
    </row>
    <row r="267" spans="1:8" ht="11.25">
      <c r="A267" s="45"/>
      <c r="B267" s="49"/>
      <c r="C267" s="49"/>
      <c r="D267" s="49"/>
      <c r="E267" s="49"/>
      <c r="F267" s="49"/>
      <c r="G267" s="49"/>
      <c r="H267" s="49"/>
    </row>
    <row r="268" spans="1:8" ht="11.25">
      <c r="A268" s="45"/>
      <c r="B268" s="49"/>
      <c r="C268" s="49"/>
      <c r="D268" s="49"/>
      <c r="E268" s="49"/>
      <c r="F268" s="49"/>
      <c r="G268" s="49"/>
      <c r="H268" s="49"/>
    </row>
    <row r="269" spans="1:8" ht="11.25">
      <c r="A269" s="45"/>
      <c r="B269" s="49"/>
      <c r="C269" s="49"/>
      <c r="D269" s="49"/>
      <c r="E269" s="49"/>
      <c r="F269" s="49"/>
      <c r="G269" s="49"/>
      <c r="H269" s="49"/>
    </row>
    <row r="270" spans="1:8" ht="11.25">
      <c r="A270" s="45"/>
      <c r="B270" s="49"/>
      <c r="C270" s="49"/>
      <c r="D270" s="49"/>
      <c r="E270" s="49"/>
      <c r="F270" s="49"/>
      <c r="G270" s="49"/>
      <c r="H270" s="49"/>
    </row>
    <row r="271" spans="1:8" ht="11.25">
      <c r="A271" s="45"/>
      <c r="B271" s="49"/>
      <c r="C271" s="49"/>
      <c r="D271" s="49"/>
      <c r="E271" s="49"/>
      <c r="F271" s="49"/>
      <c r="G271" s="49"/>
      <c r="H271" s="4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4" customWidth="1"/>
    <col min="2" max="16384" width="9.140625" style="4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4" customWidth="1"/>
    <col min="2" max="16384" width="9.140625" style="4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G50:V5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>
    <row r="50" spans="7:22" ht="11.25">
      <c r="G50" s="118" t="s">
        <v>0</v>
      </c>
      <c r="I50" s="118" t="s">
        <v>0</v>
      </c>
      <c r="J50" s="118" t="s">
        <v>0</v>
      </c>
      <c r="K50" s="118" t="s">
        <v>0</v>
      </c>
      <c r="N50" s="118" t="s">
        <v>0</v>
      </c>
      <c r="O50" s="118" t="s">
        <v>0</v>
      </c>
      <c r="P50" s="118" t="s">
        <v>0</v>
      </c>
      <c r="S50" s="118" t="s">
        <v>0</v>
      </c>
      <c r="U50" s="118" t="s">
        <v>0</v>
      </c>
      <c r="V50" s="118" t="s">
        <v>0</v>
      </c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L31"/>
  <sheetViews>
    <sheetView showGridLines="0" view="pageBreakPreview" zoomScale="60" zoomScaleNormal="85" zoomScalePageLayoutView="0" workbookViewId="0" topLeftCell="C1">
      <selection activeCell="E61" sqref="E61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customWidth="1"/>
    <col min="4" max="4" width="7.57421875" style="3" customWidth="1"/>
    <col min="5" max="5" width="41.140625" style="3" customWidth="1"/>
    <col min="6" max="6" width="30.140625" style="3" customWidth="1"/>
    <col min="7" max="7" width="12.00390625" style="3" customWidth="1"/>
    <col min="8" max="8" width="17.140625" style="3" customWidth="1"/>
    <col min="9" max="9" width="24.42187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2" customHeight="1">
      <c r="A1" s="3" t="str">
        <f>E6</f>
        <v>Кемеровская область</v>
      </c>
      <c r="B1" s="3">
        <v>1</v>
      </c>
    </row>
    <row r="2" spans="4:12" ht="18.75" customHeight="1">
      <c r="D2" s="9"/>
      <c r="E2" s="10"/>
      <c r="F2" s="10"/>
      <c r="G2" s="10"/>
      <c r="H2" s="10"/>
      <c r="I2" s="10"/>
      <c r="J2" s="238" t="str">
        <f>version</f>
        <v>Версия 2.0</v>
      </c>
      <c r="K2" s="239"/>
      <c r="L2" s="4"/>
    </row>
    <row r="3" spans="4:12" ht="35.25" customHeight="1" thickBot="1">
      <c r="D3" s="15"/>
      <c r="E3" s="253" t="s">
        <v>234</v>
      </c>
      <c r="F3" s="254"/>
      <c r="G3" s="254"/>
      <c r="H3" s="254"/>
      <c r="I3" s="255"/>
      <c r="J3" s="11"/>
      <c r="K3" s="12"/>
      <c r="L3" s="4"/>
    </row>
    <row r="4" spans="4:11" ht="12.75">
      <c r="D4" s="15"/>
      <c r="E4" s="8"/>
      <c r="F4" s="13"/>
      <c r="G4" s="13"/>
      <c r="H4" s="13"/>
      <c r="I4" s="13"/>
      <c r="J4" s="13"/>
      <c r="K4" s="14"/>
    </row>
    <row r="5" spans="4:11" ht="22.5" customHeight="1" thickBot="1">
      <c r="D5" s="15"/>
      <c r="E5" s="240" t="s">
        <v>59</v>
      </c>
      <c r="F5" s="241"/>
      <c r="G5" s="241"/>
      <c r="H5" s="241"/>
      <c r="I5" s="242"/>
      <c r="J5" s="13"/>
      <c r="K5" s="14"/>
    </row>
    <row r="6" spans="4:11" ht="16.5" customHeight="1" thickBot="1">
      <c r="D6" s="15"/>
      <c r="E6" s="243" t="s">
        <v>105</v>
      </c>
      <c r="F6" s="244"/>
      <c r="G6" s="244"/>
      <c r="H6" s="244"/>
      <c r="I6" s="245"/>
      <c r="J6" s="13"/>
      <c r="K6" s="14"/>
    </row>
    <row r="7" spans="4:11" ht="30" customHeight="1" thickBot="1">
      <c r="D7" s="15"/>
      <c r="E7" s="249" t="s">
        <v>192</v>
      </c>
      <c r="F7" s="249"/>
      <c r="G7" s="219" t="s">
        <v>1220</v>
      </c>
      <c r="H7" s="219"/>
      <c r="I7" s="220"/>
      <c r="J7" s="13"/>
      <c r="K7" s="14"/>
    </row>
    <row r="8" spans="4:11" s="2" customFormat="1" ht="29.25" customHeight="1" thickBot="1">
      <c r="D8" s="15"/>
      <c r="E8" s="210" t="s">
        <v>138</v>
      </c>
      <c r="F8" s="210"/>
      <c r="G8" s="156">
        <v>2011</v>
      </c>
      <c r="H8" s="157" t="s">
        <v>37</v>
      </c>
      <c r="I8" s="211"/>
      <c r="J8" s="211"/>
      <c r="K8" s="14"/>
    </row>
    <row r="9" spans="4:11" ht="33.75" customHeight="1">
      <c r="D9" s="15"/>
      <c r="E9" s="20"/>
      <c r="F9" s="20"/>
      <c r="G9" s="26" t="s">
        <v>249</v>
      </c>
      <c r="H9" s="26" t="s">
        <v>250</v>
      </c>
      <c r="I9" s="20"/>
      <c r="J9" s="13"/>
      <c r="K9" s="14"/>
    </row>
    <row r="10" spans="4:11" ht="26.25" customHeight="1" thickBot="1">
      <c r="D10" s="15"/>
      <c r="E10" s="152" t="s">
        <v>235</v>
      </c>
      <c r="F10" s="221" t="s">
        <v>747</v>
      </c>
      <c r="G10" s="222"/>
      <c r="H10" s="227" t="s">
        <v>803</v>
      </c>
      <c r="I10" s="227"/>
      <c r="J10" s="13"/>
      <c r="K10" s="14"/>
    </row>
    <row r="11" spans="4:11" ht="21" customHeight="1" thickBot="1">
      <c r="D11" s="15"/>
      <c r="E11" s="155" t="s">
        <v>85</v>
      </c>
      <c r="F11" s="208" t="s">
        <v>747</v>
      </c>
      <c r="G11" s="209"/>
      <c r="H11" s="153" t="s">
        <v>61</v>
      </c>
      <c r="I11" s="154" t="s">
        <v>748</v>
      </c>
      <c r="J11" s="13"/>
      <c r="K11" s="14"/>
    </row>
    <row r="12" spans="4:11" ht="12.75" customHeight="1">
      <c r="D12" s="15"/>
      <c r="E12" s="246"/>
      <c r="F12" s="247"/>
      <c r="G12" s="247"/>
      <c r="H12" s="247"/>
      <c r="I12" s="248"/>
      <c r="J12" s="13"/>
      <c r="K12" s="14"/>
    </row>
    <row r="13" spans="4:11" ht="12.75">
      <c r="D13" s="15"/>
      <c r="E13" s="146" t="s">
        <v>195</v>
      </c>
      <c r="F13" s="226" t="s">
        <v>196</v>
      </c>
      <c r="G13" s="226"/>
      <c r="H13" s="147" t="s">
        <v>197</v>
      </c>
      <c r="I13" s="150" t="s">
        <v>60</v>
      </c>
      <c r="J13" s="13"/>
      <c r="K13" s="14"/>
    </row>
    <row r="14" spans="4:11" ht="26.25" thickBot="1">
      <c r="D14" s="15"/>
      <c r="E14" s="148" t="s">
        <v>198</v>
      </c>
      <c r="F14" s="256" t="s">
        <v>1119</v>
      </c>
      <c r="G14" s="256"/>
      <c r="H14" s="149" t="s">
        <v>822</v>
      </c>
      <c r="I14" s="151" t="s">
        <v>1120</v>
      </c>
      <c r="J14" s="13"/>
      <c r="K14" s="14"/>
    </row>
    <row r="15" spans="4:11" ht="12.75" customHeight="1">
      <c r="D15" s="15"/>
      <c r="E15" s="257" t="s">
        <v>199</v>
      </c>
      <c r="F15" s="258"/>
      <c r="G15" s="259"/>
      <c r="H15" s="228"/>
      <c r="I15" s="229"/>
      <c r="J15" s="158"/>
      <c r="K15" s="159"/>
    </row>
    <row r="16" spans="4:11" ht="13.5" thickBot="1">
      <c r="D16" s="15"/>
      <c r="E16" s="223" t="s">
        <v>63</v>
      </c>
      <c r="F16" s="224"/>
      <c r="G16" s="225"/>
      <c r="H16" s="230"/>
      <c r="I16" s="231"/>
      <c r="J16" s="158"/>
      <c r="K16" s="159"/>
    </row>
    <row r="17" spans="4:11" ht="13.5" thickBot="1">
      <c r="D17" s="15"/>
      <c r="E17" s="13"/>
      <c r="F17" s="13"/>
      <c r="G17" s="13"/>
      <c r="H17" s="13"/>
      <c r="I17" s="13"/>
      <c r="J17" s="13"/>
      <c r="K17" s="14"/>
    </row>
    <row r="18" spans="4:11" ht="15" customHeight="1">
      <c r="D18" s="15"/>
      <c r="E18" s="214" t="s">
        <v>87</v>
      </c>
      <c r="F18" s="214"/>
      <c r="G18" s="214"/>
      <c r="H18" s="232" t="s">
        <v>1221</v>
      </c>
      <c r="I18" s="233"/>
      <c r="J18" s="234"/>
      <c r="K18" s="14"/>
    </row>
    <row r="19" spans="4:11" ht="12.75" customHeight="1">
      <c r="D19" s="15"/>
      <c r="E19" s="214" t="s">
        <v>50</v>
      </c>
      <c r="F19" s="214" t="s">
        <v>200</v>
      </c>
      <c r="G19" s="214"/>
      <c r="H19" s="235" t="s">
        <v>1222</v>
      </c>
      <c r="I19" s="236"/>
      <c r="J19" s="237"/>
      <c r="K19" s="14"/>
    </row>
    <row r="20" spans="4:11" ht="12.75" customHeight="1">
      <c r="D20" s="15"/>
      <c r="E20" s="214"/>
      <c r="F20" s="214" t="s">
        <v>201</v>
      </c>
      <c r="G20" s="214"/>
      <c r="H20" s="235" t="s">
        <v>1223</v>
      </c>
      <c r="I20" s="236"/>
      <c r="J20" s="237"/>
      <c r="K20" s="14"/>
    </row>
    <row r="21" spans="4:11" ht="13.5" customHeight="1">
      <c r="D21" s="15"/>
      <c r="E21" s="214"/>
      <c r="F21" s="214" t="s">
        <v>202</v>
      </c>
      <c r="G21" s="214"/>
      <c r="H21" s="235" t="s">
        <v>1224</v>
      </c>
      <c r="I21" s="236"/>
      <c r="J21" s="237"/>
      <c r="K21" s="14"/>
    </row>
    <row r="22" spans="4:11" ht="13.5" thickBot="1">
      <c r="D22" s="15"/>
      <c r="E22" s="260"/>
      <c r="F22" s="260" t="s">
        <v>49</v>
      </c>
      <c r="G22" s="260"/>
      <c r="H22" s="250" t="s">
        <v>1225</v>
      </c>
      <c r="I22" s="251"/>
      <c r="J22" s="252"/>
      <c r="K22" s="14"/>
    </row>
    <row r="23" spans="4:11" ht="12.75">
      <c r="D23" s="15"/>
      <c r="E23" s="19"/>
      <c r="F23" s="19"/>
      <c r="G23" s="19"/>
      <c r="H23" s="23"/>
      <c r="I23" s="23"/>
      <c r="J23" s="23"/>
      <c r="K23" s="14"/>
    </row>
    <row r="24" spans="4:11" ht="12.75" customHeight="1">
      <c r="D24" s="15"/>
      <c r="E24" s="214" t="s">
        <v>87</v>
      </c>
      <c r="F24" s="214"/>
      <c r="G24" s="214"/>
      <c r="H24" s="261" t="s">
        <v>1226</v>
      </c>
      <c r="I24" s="261"/>
      <c r="J24" s="262"/>
      <c r="K24" s="14"/>
    </row>
    <row r="25" spans="4:11" ht="12.75">
      <c r="D25" s="15"/>
      <c r="E25" s="214" t="s">
        <v>51</v>
      </c>
      <c r="F25" s="214" t="s">
        <v>200</v>
      </c>
      <c r="G25" s="214"/>
      <c r="H25" s="217" t="s">
        <v>1227</v>
      </c>
      <c r="I25" s="217"/>
      <c r="J25" s="218"/>
      <c r="K25" s="14"/>
    </row>
    <row r="26" spans="4:11" ht="12.75">
      <c r="D26" s="15"/>
      <c r="E26" s="214"/>
      <c r="F26" s="214" t="s">
        <v>201</v>
      </c>
      <c r="G26" s="214"/>
      <c r="H26" s="217" t="s">
        <v>1228</v>
      </c>
      <c r="I26" s="217"/>
      <c r="J26" s="218"/>
      <c r="K26" s="14"/>
    </row>
    <row r="27" spans="4:11" ht="12.75">
      <c r="D27" s="15"/>
      <c r="E27" s="214"/>
      <c r="F27" s="214" t="s">
        <v>202</v>
      </c>
      <c r="G27" s="214"/>
      <c r="H27" s="217" t="s">
        <v>1229</v>
      </c>
      <c r="I27" s="217"/>
      <c r="J27" s="218"/>
      <c r="K27" s="14"/>
    </row>
    <row r="28" spans="4:11" ht="13.5" thickBot="1">
      <c r="D28" s="15"/>
      <c r="E28" s="260"/>
      <c r="F28" s="260" t="s">
        <v>49</v>
      </c>
      <c r="G28" s="260"/>
      <c r="H28" s="215" t="s">
        <v>1230</v>
      </c>
      <c r="I28" s="215"/>
      <c r="J28" s="216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12" t="s">
        <v>81</v>
      </c>
      <c r="F30" s="213"/>
      <c r="G30" s="145" t="s">
        <v>194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scenarios="1" formatColumns="0" formatRows="0"/>
  <protectedRanges>
    <protectedRange sqref="E14" name="Диапазон1"/>
  </protectedRanges>
  <mergeCells count="40">
    <mergeCell ref="H27:J27"/>
    <mergeCell ref="F22:G22"/>
    <mergeCell ref="E19:E22"/>
    <mergeCell ref="F21:G21"/>
    <mergeCell ref="F27:G27"/>
    <mergeCell ref="E25:E28"/>
    <mergeCell ref="H24:J24"/>
    <mergeCell ref="H25:J25"/>
    <mergeCell ref="F28:G28"/>
    <mergeCell ref="H21:J21"/>
    <mergeCell ref="J2:K2"/>
    <mergeCell ref="E5:I5"/>
    <mergeCell ref="E6:I6"/>
    <mergeCell ref="E12:I12"/>
    <mergeCell ref="E7:F7"/>
    <mergeCell ref="H22:J22"/>
    <mergeCell ref="E3:I3"/>
    <mergeCell ref="F14:G14"/>
    <mergeCell ref="E15:G15"/>
    <mergeCell ref="E18:G18"/>
    <mergeCell ref="G7:I7"/>
    <mergeCell ref="F10:G10"/>
    <mergeCell ref="F20:G20"/>
    <mergeCell ref="E16:G16"/>
    <mergeCell ref="F13:G13"/>
    <mergeCell ref="H10:I10"/>
    <mergeCell ref="H15:I16"/>
    <mergeCell ref="H18:J18"/>
    <mergeCell ref="H20:J20"/>
    <mergeCell ref="H19:J19"/>
    <mergeCell ref="F11:G11"/>
    <mergeCell ref="E8:F8"/>
    <mergeCell ref="I8:J8"/>
    <mergeCell ref="E30:F30"/>
    <mergeCell ref="F25:G25"/>
    <mergeCell ref="F26:G26"/>
    <mergeCell ref="F19:G19"/>
    <mergeCell ref="E24:G24"/>
    <mergeCell ref="H28:J28"/>
    <mergeCell ref="H26:J26"/>
  </mergeCells>
  <dataValidations count="8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</dataValidation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/>
  <dimension ref="A1:Y202"/>
  <sheetViews>
    <sheetView showGridLines="0" view="pageBreakPreview" zoomScale="70" zoomScaleSheetLayoutView="70" zoomScalePageLayoutView="0" workbookViewId="0" topLeftCell="D170">
      <selection activeCell="S47" sqref="S47"/>
    </sheetView>
  </sheetViews>
  <sheetFormatPr defaultColWidth="10.57421875" defaultRowHeight="11.25"/>
  <cols>
    <col min="1" max="2" width="9.140625" style="73" hidden="1" customWidth="1"/>
    <col min="3" max="3" width="2.28125" style="73" hidden="1" customWidth="1"/>
    <col min="4" max="4" width="16.421875" style="73" customWidth="1"/>
    <col min="5" max="5" width="39.00390625" style="73" customWidth="1"/>
    <col min="6" max="6" width="12.8515625" style="73" customWidth="1"/>
    <col min="7" max="7" width="11.28125" style="73" customWidth="1"/>
    <col min="8" max="8" width="11.421875" style="73" customWidth="1"/>
    <col min="9" max="9" width="9.421875" style="73" customWidth="1"/>
    <col min="10" max="10" width="10.57421875" style="73" customWidth="1"/>
    <col min="11" max="11" width="9.8515625" style="73" customWidth="1"/>
    <col min="12" max="12" width="11.28125" style="73" customWidth="1"/>
    <col min="13" max="14" width="9.57421875" style="73" customWidth="1"/>
    <col min="15" max="15" width="10.57421875" style="73" customWidth="1"/>
    <col min="16" max="16" width="9.57421875" style="73" customWidth="1"/>
    <col min="17" max="17" width="10.421875" style="73" customWidth="1"/>
    <col min="18" max="18" width="16.421875" style="73" customWidth="1"/>
    <col min="19" max="24" width="10.57421875" style="73" customWidth="1"/>
    <col min="25" max="25" width="34.28125" style="73" customWidth="1"/>
    <col min="26" max="16384" width="10.57421875" style="73" customWidth="1"/>
  </cols>
  <sheetData>
    <row r="1" spans="6:16" s="70" customFormat="1" ht="25.5" customHeight="1" hidden="1">
      <c r="F1" s="70" t="s">
        <v>62</v>
      </c>
      <c r="G1" s="70" t="s">
        <v>139</v>
      </c>
      <c r="H1" s="70" t="s">
        <v>140</v>
      </c>
      <c r="I1" s="70" t="s">
        <v>141</v>
      </c>
      <c r="J1" s="70" t="s">
        <v>142</v>
      </c>
      <c r="K1" s="70" t="s">
        <v>143</v>
      </c>
      <c r="L1" s="70" t="s">
        <v>144</v>
      </c>
      <c r="M1" s="70" t="s">
        <v>145</v>
      </c>
      <c r="N1" s="70" t="s">
        <v>146</v>
      </c>
      <c r="O1" s="70" t="s">
        <v>147</v>
      </c>
      <c r="P1" s="70" t="s">
        <v>148</v>
      </c>
    </row>
    <row r="2" spans="3:16" s="70" customFormat="1" ht="13.5" customHeight="1" hidden="1">
      <c r="C2" s="71"/>
      <c r="D2" s="71"/>
      <c r="F2" s="70" t="s">
        <v>149</v>
      </c>
      <c r="G2" s="70" t="s">
        <v>150</v>
      </c>
      <c r="H2" s="70" t="s">
        <v>151</v>
      </c>
      <c r="I2" s="70" t="s">
        <v>152</v>
      </c>
      <c r="J2" s="70" t="s">
        <v>153</v>
      </c>
      <c r="K2" s="70" t="s">
        <v>154</v>
      </c>
      <c r="L2" s="70" t="s">
        <v>155</v>
      </c>
      <c r="M2" s="70" t="s">
        <v>156</v>
      </c>
      <c r="N2" s="70" t="s">
        <v>157</v>
      </c>
      <c r="O2" s="70" t="s">
        <v>158</v>
      </c>
      <c r="P2" s="70" t="s">
        <v>159</v>
      </c>
    </row>
    <row r="3" ht="16.5" customHeight="1" hidden="1">
      <c r="C3" s="74"/>
    </row>
    <row r="4" ht="16.5" customHeight="1" hidden="1">
      <c r="C4" s="74"/>
    </row>
    <row r="5" ht="16.5" customHeight="1" hidden="1">
      <c r="C5" s="74"/>
    </row>
    <row r="6" spans="3:18" s="75" customFormat="1" ht="12.75" customHeight="1">
      <c r="C6" s="7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112"/>
    </row>
    <row r="7" spans="4:24" s="75" customFormat="1" ht="11.25">
      <c r="D7" s="76"/>
      <c r="E7" s="284" t="s">
        <v>160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6"/>
    </row>
    <row r="8" spans="4:24" s="75" customFormat="1" ht="11.25">
      <c r="D8" s="76"/>
      <c r="E8" s="281" t="str">
        <f>region_name</f>
        <v>Кемеровская область</v>
      </c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3"/>
    </row>
    <row r="9" spans="4:24" s="75" customFormat="1" ht="12" thickBot="1">
      <c r="D9" s="76"/>
      <c r="E9" s="287" t="str">
        <f>IF(Справочники!F14=0,"Не определено",Справочники!F14)</f>
        <v>Кузбасский филиал ООО "Мечел-энерго" в г. Междуреченске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9"/>
    </row>
    <row r="10" spans="4:18" s="75" customFormat="1" ht="11.25">
      <c r="D10" s="76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76"/>
    </row>
    <row r="11" spans="4:18" s="75" customFormat="1" ht="21.75" customHeight="1" thickBot="1">
      <c r="D11" s="76"/>
      <c r="E11" s="175" t="s">
        <v>277</v>
      </c>
      <c r="F11" s="176" t="s">
        <v>279</v>
      </c>
      <c r="G11" s="178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76"/>
    </row>
    <row r="12" spans="4:18" s="75" customFormat="1" ht="11.25">
      <c r="D12" s="76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76"/>
    </row>
    <row r="13" spans="4:18" s="75" customFormat="1" ht="12.75" customHeight="1">
      <c r="D13" s="76"/>
      <c r="E13" s="280" t="s">
        <v>205</v>
      </c>
      <c r="F13" s="280" t="s">
        <v>261</v>
      </c>
      <c r="G13" s="280" t="str">
        <f>"В течение  "&amp;Справочники!$G$8&amp;" года"</f>
        <v>В течение  2011 года</v>
      </c>
      <c r="H13" s="280"/>
      <c r="I13" s="280"/>
      <c r="J13" s="280"/>
      <c r="K13" s="280"/>
      <c r="L13" s="280"/>
      <c r="M13" s="280"/>
      <c r="N13" s="280"/>
      <c r="O13" s="280"/>
      <c r="P13" s="291"/>
      <c r="Q13" s="76"/>
      <c r="R13" s="76"/>
    </row>
    <row r="14" spans="4:18" s="75" customFormat="1" ht="11.25">
      <c r="D14" s="76"/>
      <c r="E14" s="280"/>
      <c r="F14" s="280"/>
      <c r="G14" s="280" t="s">
        <v>206</v>
      </c>
      <c r="H14" s="280"/>
      <c r="I14" s="280"/>
      <c r="J14" s="280"/>
      <c r="K14" s="280"/>
      <c r="L14" s="280" t="s">
        <v>207</v>
      </c>
      <c r="M14" s="280"/>
      <c r="N14" s="280"/>
      <c r="O14" s="280"/>
      <c r="P14" s="291"/>
      <c r="Q14" s="76"/>
      <c r="R14" s="76"/>
    </row>
    <row r="15" spans="4:18" s="75" customFormat="1" ht="12" thickBot="1">
      <c r="D15" s="76"/>
      <c r="E15" s="290"/>
      <c r="F15" s="290"/>
      <c r="G15" s="57" t="s">
        <v>204</v>
      </c>
      <c r="H15" s="57" t="s">
        <v>208</v>
      </c>
      <c r="I15" s="57" t="s">
        <v>209</v>
      </c>
      <c r="J15" s="57" t="s">
        <v>210</v>
      </c>
      <c r="K15" s="57" t="s">
        <v>211</v>
      </c>
      <c r="L15" s="57" t="s">
        <v>204</v>
      </c>
      <c r="M15" s="57" t="s">
        <v>208</v>
      </c>
      <c r="N15" s="57" t="s">
        <v>209</v>
      </c>
      <c r="O15" s="57" t="s">
        <v>210</v>
      </c>
      <c r="P15" s="58" t="s">
        <v>211</v>
      </c>
      <c r="Q15" s="76"/>
      <c r="R15" s="76"/>
    </row>
    <row r="16" spans="4:18" s="75" customFormat="1" ht="11.25">
      <c r="D16" s="76"/>
      <c r="E16" s="103" t="s">
        <v>69</v>
      </c>
      <c r="F16" s="103">
        <v>1</v>
      </c>
      <c r="G16" s="103">
        <v>2</v>
      </c>
      <c r="H16" s="103" t="s">
        <v>70</v>
      </c>
      <c r="I16" s="103" t="s">
        <v>71</v>
      </c>
      <c r="J16" s="103" t="s">
        <v>72</v>
      </c>
      <c r="K16" s="103" t="s">
        <v>73</v>
      </c>
      <c r="L16" s="103" t="s">
        <v>74</v>
      </c>
      <c r="M16" s="103" t="s">
        <v>75</v>
      </c>
      <c r="N16" s="103" t="s">
        <v>76</v>
      </c>
      <c r="O16" s="103" t="s">
        <v>82</v>
      </c>
      <c r="P16" s="103" t="s">
        <v>83</v>
      </c>
      <c r="Q16" s="76"/>
      <c r="R16" s="76"/>
    </row>
    <row r="17" spans="4:18" s="75" customFormat="1" ht="11.25">
      <c r="D17" s="76"/>
      <c r="E17" s="95" t="s">
        <v>204</v>
      </c>
      <c r="F17" s="90">
        <f aca="true" t="shared" si="0" ref="F17:P17">SUM(F18:F20)</f>
        <v>9323.15</v>
      </c>
      <c r="G17" s="90">
        <f t="shared" si="0"/>
        <v>9323.15</v>
      </c>
      <c r="H17" s="90">
        <f t="shared" si="0"/>
        <v>290</v>
      </c>
      <c r="I17" s="90">
        <f t="shared" si="0"/>
        <v>1973.18</v>
      </c>
      <c r="J17" s="90">
        <f t="shared" si="0"/>
        <v>1518.48</v>
      </c>
      <c r="K17" s="90">
        <f t="shared" si="0"/>
        <v>5541.49</v>
      </c>
      <c r="L17" s="90">
        <f t="shared" si="0"/>
        <v>9323.15</v>
      </c>
      <c r="M17" s="90">
        <f t="shared" si="0"/>
        <v>290</v>
      </c>
      <c r="N17" s="90">
        <f t="shared" si="0"/>
        <v>1973.18</v>
      </c>
      <c r="O17" s="90">
        <f t="shared" si="0"/>
        <v>1518.48</v>
      </c>
      <c r="P17" s="140">
        <f t="shared" si="0"/>
        <v>5541.49</v>
      </c>
      <c r="Q17" s="76"/>
      <c r="R17" s="76"/>
    </row>
    <row r="18" spans="4:18" s="75" customFormat="1" ht="11.25">
      <c r="D18" s="76"/>
      <c r="E18" s="96" t="s">
        <v>255</v>
      </c>
      <c r="F18" s="91">
        <f aca="true" t="shared" si="1" ref="F18:P18">SUMIF($F$48:$F$201,$E18,G$48:G$201)</f>
        <v>9323.15</v>
      </c>
      <c r="G18" s="91">
        <f t="shared" si="1"/>
        <v>9323.15</v>
      </c>
      <c r="H18" s="91">
        <f t="shared" si="1"/>
        <v>290</v>
      </c>
      <c r="I18" s="91">
        <f t="shared" si="1"/>
        <v>1973.18</v>
      </c>
      <c r="J18" s="91">
        <f t="shared" si="1"/>
        <v>1518.48</v>
      </c>
      <c r="K18" s="91">
        <f t="shared" si="1"/>
        <v>5541.49</v>
      </c>
      <c r="L18" s="91">
        <f t="shared" si="1"/>
        <v>9323.15</v>
      </c>
      <c r="M18" s="91">
        <f t="shared" si="1"/>
        <v>290</v>
      </c>
      <c r="N18" s="91">
        <f t="shared" si="1"/>
        <v>1973.18</v>
      </c>
      <c r="O18" s="91">
        <f t="shared" si="1"/>
        <v>1518.48</v>
      </c>
      <c r="P18" s="92">
        <f t="shared" si="1"/>
        <v>5541.49</v>
      </c>
      <c r="Q18" s="76"/>
      <c r="R18" s="76"/>
    </row>
    <row r="19" spans="4:18" s="75" customFormat="1" ht="11.25">
      <c r="D19" s="76"/>
      <c r="E19" s="96" t="s">
        <v>214</v>
      </c>
      <c r="F19" s="91">
        <f aca="true" t="shared" si="2" ref="F19:P19">SUMIF($F$48:$F$201,$E19,G$48:G$201)</f>
        <v>0</v>
      </c>
      <c r="G19" s="91">
        <f t="shared" si="2"/>
        <v>0</v>
      </c>
      <c r="H19" s="91">
        <f t="shared" si="2"/>
        <v>0</v>
      </c>
      <c r="I19" s="91">
        <f t="shared" si="2"/>
        <v>0</v>
      </c>
      <c r="J19" s="91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91">
        <f t="shared" si="2"/>
        <v>0</v>
      </c>
      <c r="O19" s="91">
        <f t="shared" si="2"/>
        <v>0</v>
      </c>
      <c r="P19" s="92">
        <f t="shared" si="2"/>
        <v>0</v>
      </c>
      <c r="Q19" s="76"/>
      <c r="R19" s="76"/>
    </row>
    <row r="20" spans="4:18" s="75" customFormat="1" ht="11.25">
      <c r="D20" s="76"/>
      <c r="E20" s="97" t="s">
        <v>254</v>
      </c>
      <c r="F20" s="91">
        <f aca="true" t="shared" si="3" ref="F20:P20">SUM(F21:F23)</f>
        <v>0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0</v>
      </c>
      <c r="L20" s="91">
        <f t="shared" si="3"/>
        <v>0</v>
      </c>
      <c r="M20" s="91">
        <f t="shared" si="3"/>
        <v>0</v>
      </c>
      <c r="N20" s="91">
        <f t="shared" si="3"/>
        <v>0</v>
      </c>
      <c r="O20" s="91">
        <f t="shared" si="3"/>
        <v>0</v>
      </c>
      <c r="P20" s="92">
        <f t="shared" si="3"/>
        <v>0</v>
      </c>
      <c r="Q20" s="76"/>
      <c r="R20" s="76"/>
    </row>
    <row r="21" spans="4:18" s="75" customFormat="1" ht="11.25">
      <c r="D21" s="76"/>
      <c r="E21" s="98" t="s">
        <v>265</v>
      </c>
      <c r="F21" s="91">
        <f aca="true" t="shared" si="4" ref="F21:P21">SUMIF($F$48:$F$201,$E21,G$48:G$201)</f>
        <v>0</v>
      </c>
      <c r="G21" s="91">
        <f t="shared" si="4"/>
        <v>0</v>
      </c>
      <c r="H21" s="91">
        <f t="shared" si="4"/>
        <v>0</v>
      </c>
      <c r="I21" s="91">
        <f t="shared" si="4"/>
        <v>0</v>
      </c>
      <c r="J21" s="91">
        <f t="shared" si="4"/>
        <v>0</v>
      </c>
      <c r="K21" s="91">
        <f t="shared" si="4"/>
        <v>0</v>
      </c>
      <c r="L21" s="91">
        <f t="shared" si="4"/>
        <v>0</v>
      </c>
      <c r="M21" s="91">
        <f t="shared" si="4"/>
        <v>0</v>
      </c>
      <c r="N21" s="91">
        <f t="shared" si="4"/>
        <v>0</v>
      </c>
      <c r="O21" s="91">
        <f t="shared" si="4"/>
        <v>0</v>
      </c>
      <c r="P21" s="92">
        <f t="shared" si="4"/>
        <v>0</v>
      </c>
      <c r="Q21" s="76"/>
      <c r="R21" s="76"/>
    </row>
    <row r="22" spans="4:18" s="75" customFormat="1" ht="11.25">
      <c r="D22" s="76"/>
      <c r="E22" s="98" t="s">
        <v>266</v>
      </c>
      <c r="F22" s="91">
        <f aca="true" t="shared" si="5" ref="F22:P22">SUMIF($F$48:$F$201,$E22,G$48:G$201)</f>
        <v>0</v>
      </c>
      <c r="G22" s="91">
        <f t="shared" si="5"/>
        <v>0</v>
      </c>
      <c r="H22" s="91">
        <f t="shared" si="5"/>
        <v>0</v>
      </c>
      <c r="I22" s="91">
        <f t="shared" si="5"/>
        <v>0</v>
      </c>
      <c r="J22" s="91">
        <f t="shared" si="5"/>
        <v>0</v>
      </c>
      <c r="K22" s="91">
        <f t="shared" si="5"/>
        <v>0</v>
      </c>
      <c r="L22" s="91">
        <f t="shared" si="5"/>
        <v>0</v>
      </c>
      <c r="M22" s="91">
        <f t="shared" si="5"/>
        <v>0</v>
      </c>
      <c r="N22" s="91">
        <f t="shared" si="5"/>
        <v>0</v>
      </c>
      <c r="O22" s="91">
        <f t="shared" si="5"/>
        <v>0</v>
      </c>
      <c r="P22" s="92">
        <f t="shared" si="5"/>
        <v>0</v>
      </c>
      <c r="Q22" s="76"/>
      <c r="R22" s="76"/>
    </row>
    <row r="23" spans="4:18" s="75" customFormat="1" ht="12" thickBot="1">
      <c r="D23" s="76"/>
      <c r="E23" s="99" t="s">
        <v>267</v>
      </c>
      <c r="F23" s="93">
        <f aca="true" t="shared" si="6" ref="F23:P23">SUMIF($F$48:$F$201,$E23,G$48:G$201)</f>
        <v>0</v>
      </c>
      <c r="G23" s="93">
        <f t="shared" si="6"/>
        <v>0</v>
      </c>
      <c r="H23" s="93">
        <f t="shared" si="6"/>
        <v>0</v>
      </c>
      <c r="I23" s="93">
        <f t="shared" si="6"/>
        <v>0</v>
      </c>
      <c r="J23" s="93">
        <f t="shared" si="6"/>
        <v>0</v>
      </c>
      <c r="K23" s="93">
        <f t="shared" si="6"/>
        <v>0</v>
      </c>
      <c r="L23" s="93">
        <f t="shared" si="6"/>
        <v>0</v>
      </c>
      <c r="M23" s="93">
        <f t="shared" si="6"/>
        <v>0</v>
      </c>
      <c r="N23" s="93">
        <f t="shared" si="6"/>
        <v>0</v>
      </c>
      <c r="O23" s="93">
        <f t="shared" si="6"/>
        <v>0</v>
      </c>
      <c r="P23" s="94">
        <f t="shared" si="6"/>
        <v>0</v>
      </c>
      <c r="Q23" s="76"/>
      <c r="R23" s="76"/>
    </row>
    <row r="24" spans="4:18" s="75" customFormat="1" ht="11.25">
      <c r="D24" s="76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76"/>
      <c r="R24" s="76"/>
    </row>
    <row r="25" spans="4:18" s="75" customFormat="1" ht="11.25">
      <c r="D25" s="76"/>
      <c r="E25" s="280" t="s">
        <v>258</v>
      </c>
      <c r="F25" s="280" t="s">
        <v>263</v>
      </c>
      <c r="G25" s="280" t="s">
        <v>264</v>
      </c>
      <c r="H25" s="280"/>
      <c r="I25" s="280"/>
      <c r="J25" s="280"/>
      <c r="K25" s="291"/>
      <c r="L25" s="101"/>
      <c r="M25" s="101"/>
      <c r="N25" s="101"/>
      <c r="O25" s="101"/>
      <c r="P25" s="101"/>
      <c r="Q25" s="76"/>
      <c r="R25" s="76"/>
    </row>
    <row r="26" spans="4:18" s="75" customFormat="1" ht="12" thickBot="1">
      <c r="D26" s="76"/>
      <c r="E26" s="290"/>
      <c r="F26" s="290"/>
      <c r="G26" s="57" t="s">
        <v>204</v>
      </c>
      <c r="H26" s="57" t="s">
        <v>208</v>
      </c>
      <c r="I26" s="57" t="s">
        <v>209</v>
      </c>
      <c r="J26" s="57" t="s">
        <v>210</v>
      </c>
      <c r="K26" s="58" t="s">
        <v>211</v>
      </c>
      <c r="L26" s="101"/>
      <c r="M26" s="101"/>
      <c r="N26" s="101"/>
      <c r="O26" s="101"/>
      <c r="P26" s="101"/>
      <c r="Q26" s="76"/>
      <c r="R26" s="76"/>
    </row>
    <row r="27" spans="4:18" s="75" customFormat="1" ht="11.25">
      <c r="D27" s="76"/>
      <c r="E27" s="102" t="s">
        <v>257</v>
      </c>
      <c r="F27" s="78" t="s">
        <v>3</v>
      </c>
      <c r="G27" s="141" t="s">
        <v>4</v>
      </c>
      <c r="H27" s="78" t="s">
        <v>5</v>
      </c>
      <c r="I27" s="78" t="s">
        <v>6</v>
      </c>
      <c r="J27" s="78" t="s">
        <v>7</v>
      </c>
      <c r="K27" s="78" t="s">
        <v>8</v>
      </c>
      <c r="L27" s="101"/>
      <c r="M27" s="101"/>
      <c r="N27" s="101"/>
      <c r="O27" s="101"/>
      <c r="P27" s="101"/>
      <c r="Q27" s="76"/>
      <c r="R27" s="76"/>
    </row>
    <row r="28" spans="4:18" s="75" customFormat="1" ht="11.25">
      <c r="D28" s="76"/>
      <c r="E28" s="95" t="s">
        <v>204</v>
      </c>
      <c r="F28" s="90">
        <f aca="true" t="shared" si="7" ref="F28:K28">SUM(F29:F35)+F39</f>
        <v>7239.619305084746</v>
      </c>
      <c r="G28" s="90">
        <f t="shared" si="7"/>
        <v>9323.15</v>
      </c>
      <c r="H28" s="90">
        <f t="shared" si="7"/>
        <v>290</v>
      </c>
      <c r="I28" s="90">
        <f t="shared" si="7"/>
        <v>1973.18</v>
      </c>
      <c r="J28" s="90">
        <f t="shared" si="7"/>
        <v>1518.48</v>
      </c>
      <c r="K28" s="140">
        <f t="shared" si="7"/>
        <v>5541.49</v>
      </c>
      <c r="L28" s="101"/>
      <c r="M28" s="101"/>
      <c r="N28" s="101"/>
      <c r="O28" s="101"/>
      <c r="P28" s="101"/>
      <c r="Q28" s="76"/>
      <c r="R28" s="76"/>
    </row>
    <row r="29" spans="4:18" s="75" customFormat="1" ht="11.25">
      <c r="D29" s="76"/>
      <c r="E29" s="96" t="s">
        <v>212</v>
      </c>
      <c r="F29" s="91">
        <f aca="true" t="shared" si="8" ref="F29:K34">SUMIF($R$48:$R$201,$E29,S$48:S$201)</f>
        <v>945.67</v>
      </c>
      <c r="G29" s="91">
        <f t="shared" si="8"/>
        <v>8023.15</v>
      </c>
      <c r="H29" s="91">
        <f t="shared" si="8"/>
        <v>0</v>
      </c>
      <c r="I29" s="91">
        <f t="shared" si="8"/>
        <v>1424.68</v>
      </c>
      <c r="J29" s="91">
        <f t="shared" si="8"/>
        <v>1056.98</v>
      </c>
      <c r="K29" s="92">
        <f t="shared" si="8"/>
        <v>5541.49</v>
      </c>
      <c r="L29" s="101"/>
      <c r="M29" s="101"/>
      <c r="N29" s="101"/>
      <c r="O29" s="101"/>
      <c r="P29" s="101"/>
      <c r="Q29" s="76"/>
      <c r="R29" s="76"/>
    </row>
    <row r="30" spans="4:18" s="75" customFormat="1" ht="11.25">
      <c r="D30" s="76"/>
      <c r="E30" s="96" t="s">
        <v>253</v>
      </c>
      <c r="F30" s="91">
        <f t="shared" si="8"/>
        <v>0</v>
      </c>
      <c r="G30" s="91">
        <f t="shared" si="8"/>
        <v>0</v>
      </c>
      <c r="H30" s="91">
        <f t="shared" si="8"/>
        <v>0</v>
      </c>
      <c r="I30" s="91">
        <f t="shared" si="8"/>
        <v>0</v>
      </c>
      <c r="J30" s="91">
        <f t="shared" si="8"/>
        <v>0</v>
      </c>
      <c r="K30" s="92">
        <f t="shared" si="8"/>
        <v>0</v>
      </c>
      <c r="L30" s="101"/>
      <c r="M30" s="101"/>
      <c r="N30" s="101"/>
      <c r="O30" s="101"/>
      <c r="P30" s="101"/>
      <c r="Q30" s="76"/>
      <c r="R30" s="76"/>
    </row>
    <row r="31" spans="4:18" s="75" customFormat="1" ht="11.25">
      <c r="D31" s="76"/>
      <c r="E31" s="96" t="s">
        <v>259</v>
      </c>
      <c r="F31" s="91">
        <f t="shared" si="8"/>
        <v>3315.4300000000003</v>
      </c>
      <c r="G31" s="91">
        <f t="shared" si="8"/>
        <v>1300</v>
      </c>
      <c r="H31" s="91">
        <f t="shared" si="8"/>
        <v>290</v>
      </c>
      <c r="I31" s="91">
        <f t="shared" si="8"/>
        <v>548.5</v>
      </c>
      <c r="J31" s="91">
        <f t="shared" si="8"/>
        <v>461.5</v>
      </c>
      <c r="K31" s="92">
        <f t="shared" si="8"/>
        <v>0</v>
      </c>
      <c r="L31" s="101"/>
      <c r="M31" s="101"/>
      <c r="N31" s="101"/>
      <c r="O31" s="101"/>
      <c r="P31" s="101"/>
      <c r="Q31" s="76"/>
      <c r="R31" s="76"/>
    </row>
    <row r="32" spans="4:18" s="75" customFormat="1" ht="11.25">
      <c r="D32" s="76"/>
      <c r="E32" s="96" t="s">
        <v>260</v>
      </c>
      <c r="F32" s="91">
        <f t="shared" si="8"/>
        <v>0</v>
      </c>
      <c r="G32" s="91">
        <f t="shared" si="8"/>
        <v>0</v>
      </c>
      <c r="H32" s="91">
        <f t="shared" si="8"/>
        <v>0</v>
      </c>
      <c r="I32" s="91">
        <f t="shared" si="8"/>
        <v>0</v>
      </c>
      <c r="J32" s="91">
        <f t="shared" si="8"/>
        <v>0</v>
      </c>
      <c r="K32" s="92">
        <f t="shared" si="8"/>
        <v>0</v>
      </c>
      <c r="L32" s="101"/>
      <c r="M32" s="101"/>
      <c r="N32" s="101"/>
      <c r="O32" s="101"/>
      <c r="P32" s="101"/>
      <c r="Q32" s="76"/>
      <c r="R32" s="76"/>
    </row>
    <row r="33" spans="4:18" s="75" customFormat="1" ht="11.25">
      <c r="D33" s="76"/>
      <c r="E33" s="96" t="s">
        <v>215</v>
      </c>
      <c r="F33" s="91">
        <f t="shared" si="8"/>
        <v>0</v>
      </c>
      <c r="G33" s="91">
        <f t="shared" si="8"/>
        <v>0</v>
      </c>
      <c r="H33" s="91">
        <f t="shared" si="8"/>
        <v>0</v>
      </c>
      <c r="I33" s="91">
        <f t="shared" si="8"/>
        <v>0</v>
      </c>
      <c r="J33" s="91">
        <f t="shared" si="8"/>
        <v>0</v>
      </c>
      <c r="K33" s="92">
        <f t="shared" si="8"/>
        <v>0</v>
      </c>
      <c r="L33" s="101"/>
      <c r="M33" s="101"/>
      <c r="N33" s="101"/>
      <c r="O33" s="101"/>
      <c r="P33" s="101"/>
      <c r="Q33" s="76"/>
      <c r="R33" s="76"/>
    </row>
    <row r="34" spans="4:18" s="75" customFormat="1" ht="11.25">
      <c r="D34" s="76"/>
      <c r="E34" s="96" t="s">
        <v>216</v>
      </c>
      <c r="F34" s="91">
        <f t="shared" si="8"/>
        <v>0</v>
      </c>
      <c r="G34" s="91">
        <f t="shared" si="8"/>
        <v>0</v>
      </c>
      <c r="H34" s="91">
        <f t="shared" si="8"/>
        <v>0</v>
      </c>
      <c r="I34" s="91">
        <f t="shared" si="8"/>
        <v>0</v>
      </c>
      <c r="J34" s="91">
        <f t="shared" si="8"/>
        <v>0</v>
      </c>
      <c r="K34" s="92">
        <f t="shared" si="8"/>
        <v>0</v>
      </c>
      <c r="L34" s="101"/>
      <c r="M34" s="101"/>
      <c r="N34" s="101"/>
      <c r="O34" s="101"/>
      <c r="P34" s="101"/>
      <c r="Q34" s="76"/>
      <c r="R34" s="76"/>
    </row>
    <row r="35" spans="4:18" s="75" customFormat="1" ht="11.25">
      <c r="D35" s="76"/>
      <c r="E35" s="97" t="s">
        <v>254</v>
      </c>
      <c r="F35" s="91">
        <f aca="true" t="shared" si="9" ref="F35:K35">SUM(F36:F38)</f>
        <v>0</v>
      </c>
      <c r="G35" s="91">
        <f t="shared" si="9"/>
        <v>0</v>
      </c>
      <c r="H35" s="91">
        <f t="shared" si="9"/>
        <v>0</v>
      </c>
      <c r="I35" s="91">
        <f t="shared" si="9"/>
        <v>0</v>
      </c>
      <c r="J35" s="91">
        <f t="shared" si="9"/>
        <v>0</v>
      </c>
      <c r="K35" s="92">
        <f t="shared" si="9"/>
        <v>0</v>
      </c>
      <c r="L35" s="101"/>
      <c r="M35" s="101"/>
      <c r="N35" s="101"/>
      <c r="O35" s="101"/>
      <c r="P35" s="101"/>
      <c r="Q35" s="76"/>
      <c r="R35" s="76"/>
    </row>
    <row r="36" spans="4:18" s="75" customFormat="1" ht="11.25">
      <c r="D36" s="76"/>
      <c r="E36" s="98" t="s">
        <v>265</v>
      </c>
      <c r="F36" s="91">
        <f aca="true" t="shared" si="10" ref="F36:K39">SUMIF($R$48:$R$201,$E36,S$48:S$201)</f>
        <v>0</v>
      </c>
      <c r="G36" s="91">
        <f t="shared" si="10"/>
        <v>0</v>
      </c>
      <c r="H36" s="91">
        <f t="shared" si="10"/>
        <v>0</v>
      </c>
      <c r="I36" s="91">
        <f t="shared" si="10"/>
        <v>0</v>
      </c>
      <c r="J36" s="91">
        <f t="shared" si="10"/>
        <v>0</v>
      </c>
      <c r="K36" s="92">
        <f t="shared" si="10"/>
        <v>0</v>
      </c>
      <c r="L36" s="101"/>
      <c r="M36" s="101"/>
      <c r="N36" s="101"/>
      <c r="O36" s="101"/>
      <c r="P36" s="101"/>
      <c r="Q36" s="76"/>
      <c r="R36" s="76"/>
    </row>
    <row r="37" spans="4:18" s="75" customFormat="1" ht="11.25">
      <c r="D37" s="76"/>
      <c r="E37" s="98" t="s">
        <v>266</v>
      </c>
      <c r="F37" s="91">
        <f t="shared" si="10"/>
        <v>0</v>
      </c>
      <c r="G37" s="91">
        <f t="shared" si="10"/>
        <v>0</v>
      </c>
      <c r="H37" s="91">
        <f t="shared" si="10"/>
        <v>0</v>
      </c>
      <c r="I37" s="91">
        <f t="shared" si="10"/>
        <v>0</v>
      </c>
      <c r="J37" s="91">
        <f t="shared" si="10"/>
        <v>0</v>
      </c>
      <c r="K37" s="92">
        <f t="shared" si="10"/>
        <v>0</v>
      </c>
      <c r="L37" s="101"/>
      <c r="M37" s="101"/>
      <c r="N37" s="101"/>
      <c r="O37" s="101"/>
      <c r="P37" s="101"/>
      <c r="Q37" s="76"/>
      <c r="R37" s="76"/>
    </row>
    <row r="38" spans="4:18" s="75" customFormat="1" ht="11.25">
      <c r="D38" s="76"/>
      <c r="E38" s="98" t="s">
        <v>267</v>
      </c>
      <c r="F38" s="91">
        <f t="shared" si="10"/>
        <v>0</v>
      </c>
      <c r="G38" s="91">
        <f t="shared" si="10"/>
        <v>0</v>
      </c>
      <c r="H38" s="91">
        <f t="shared" si="10"/>
        <v>0</v>
      </c>
      <c r="I38" s="91">
        <f t="shared" si="10"/>
        <v>0</v>
      </c>
      <c r="J38" s="91">
        <f t="shared" si="10"/>
        <v>0</v>
      </c>
      <c r="K38" s="92">
        <f t="shared" si="10"/>
        <v>0</v>
      </c>
      <c r="L38" s="101"/>
      <c r="M38" s="101"/>
      <c r="N38" s="101"/>
      <c r="O38" s="101"/>
      <c r="P38" s="101"/>
      <c r="Q38" s="76"/>
      <c r="R38" s="76"/>
    </row>
    <row r="39" spans="4:18" s="75" customFormat="1" ht="12" thickBot="1">
      <c r="D39" s="76"/>
      <c r="E39" s="113" t="s">
        <v>218</v>
      </c>
      <c r="F39" s="93">
        <f t="shared" si="10"/>
        <v>2978.5193050847456</v>
      </c>
      <c r="G39" s="93">
        <f t="shared" si="10"/>
        <v>0</v>
      </c>
      <c r="H39" s="93">
        <f t="shared" si="10"/>
        <v>0</v>
      </c>
      <c r="I39" s="93">
        <f t="shared" si="10"/>
        <v>0</v>
      </c>
      <c r="J39" s="93">
        <f t="shared" si="10"/>
        <v>0</v>
      </c>
      <c r="K39" s="94">
        <f t="shared" si="10"/>
        <v>0</v>
      </c>
      <c r="L39" s="101"/>
      <c r="M39" s="101"/>
      <c r="N39" s="101"/>
      <c r="O39" s="101"/>
      <c r="P39" s="101"/>
      <c r="Q39" s="76"/>
      <c r="R39" s="76"/>
    </row>
    <row r="40" spans="4:18" s="75" customFormat="1" ht="11.25"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  <c r="R40" s="111"/>
    </row>
    <row r="41" spans="4:25" s="75" customFormat="1" ht="18.75" customHeight="1" thickBot="1">
      <c r="D41" s="76"/>
      <c r="E41" s="292" t="s">
        <v>219</v>
      </c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4"/>
      <c r="Y41" s="76"/>
    </row>
    <row r="42" spans="4:25" s="75" customFormat="1" ht="11.25">
      <c r="D42" s="76"/>
      <c r="E42" s="76"/>
      <c r="F42" s="76"/>
      <c r="G42" s="77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77"/>
      <c r="T42" s="77"/>
      <c r="U42" s="77"/>
      <c r="V42" s="77"/>
      <c r="W42" s="77"/>
      <c r="X42" s="77" t="s">
        <v>220</v>
      </c>
      <c r="Y42" s="76"/>
    </row>
    <row r="43" spans="4:25" s="75" customFormat="1" ht="25.5" customHeight="1">
      <c r="D43" s="76"/>
      <c r="E43" s="280" t="s">
        <v>221</v>
      </c>
      <c r="F43" s="280" t="s">
        <v>205</v>
      </c>
      <c r="G43" s="280" t="s">
        <v>261</v>
      </c>
      <c r="H43" s="280" t="str">
        <f>"В течение "&amp;Справочники!$G$8&amp;" года"</f>
        <v>В течение 2011 года</v>
      </c>
      <c r="I43" s="280"/>
      <c r="J43" s="280"/>
      <c r="K43" s="280"/>
      <c r="L43" s="280"/>
      <c r="M43" s="280"/>
      <c r="N43" s="280"/>
      <c r="O43" s="280"/>
      <c r="P43" s="280"/>
      <c r="Q43" s="280"/>
      <c r="R43" s="280" t="s">
        <v>258</v>
      </c>
      <c r="S43" s="280" t="s">
        <v>263</v>
      </c>
      <c r="T43" s="280" t="s">
        <v>264</v>
      </c>
      <c r="U43" s="280"/>
      <c r="V43" s="280"/>
      <c r="W43" s="280"/>
      <c r="X43" s="291"/>
      <c r="Y43" s="76"/>
    </row>
    <row r="44" spans="4:25" s="75" customFormat="1" ht="21.75" customHeight="1">
      <c r="D44" s="76"/>
      <c r="E44" s="280"/>
      <c r="F44" s="280"/>
      <c r="G44" s="280"/>
      <c r="H44" s="280" t="s">
        <v>206</v>
      </c>
      <c r="I44" s="280"/>
      <c r="J44" s="280"/>
      <c r="K44" s="280"/>
      <c r="L44" s="280"/>
      <c r="M44" s="280" t="s">
        <v>207</v>
      </c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91"/>
      <c r="Y44" s="76"/>
    </row>
    <row r="45" spans="4:25" s="75" customFormat="1" ht="12" thickBot="1">
      <c r="D45" s="76"/>
      <c r="E45" s="290"/>
      <c r="F45" s="290"/>
      <c r="G45" s="290"/>
      <c r="H45" s="57" t="s">
        <v>204</v>
      </c>
      <c r="I45" s="57" t="s">
        <v>208</v>
      </c>
      <c r="J45" s="57" t="s">
        <v>209</v>
      </c>
      <c r="K45" s="57" t="s">
        <v>210</v>
      </c>
      <c r="L45" s="57" t="s">
        <v>211</v>
      </c>
      <c r="M45" s="57" t="s">
        <v>204</v>
      </c>
      <c r="N45" s="57" t="s">
        <v>208</v>
      </c>
      <c r="O45" s="57" t="s">
        <v>209</v>
      </c>
      <c r="P45" s="57" t="s">
        <v>210</v>
      </c>
      <c r="Q45" s="57" t="s">
        <v>211</v>
      </c>
      <c r="R45" s="290"/>
      <c r="S45" s="290"/>
      <c r="T45" s="57" t="s">
        <v>204</v>
      </c>
      <c r="U45" s="57" t="s">
        <v>208</v>
      </c>
      <c r="V45" s="57" t="s">
        <v>209</v>
      </c>
      <c r="W45" s="57" t="s">
        <v>210</v>
      </c>
      <c r="X45" s="58" t="s">
        <v>211</v>
      </c>
      <c r="Y45" s="76"/>
    </row>
    <row r="46" spans="4:25" s="79" customFormat="1" ht="11.25">
      <c r="D46" s="76"/>
      <c r="E46" s="78" t="s">
        <v>69</v>
      </c>
      <c r="F46" s="78" t="s">
        <v>84</v>
      </c>
      <c r="G46" s="141">
        <v>1</v>
      </c>
      <c r="H46" s="78">
        <v>2</v>
      </c>
      <c r="I46" s="78" t="s">
        <v>70</v>
      </c>
      <c r="J46" s="78" t="s">
        <v>71</v>
      </c>
      <c r="K46" s="78" t="s">
        <v>72</v>
      </c>
      <c r="L46" s="78" t="s">
        <v>73</v>
      </c>
      <c r="M46" s="78" t="s">
        <v>74</v>
      </c>
      <c r="N46" s="78" t="s">
        <v>75</v>
      </c>
      <c r="O46" s="78" t="s">
        <v>76</v>
      </c>
      <c r="P46" s="78" t="s">
        <v>82</v>
      </c>
      <c r="Q46" s="78" t="s">
        <v>83</v>
      </c>
      <c r="R46" s="78" t="s">
        <v>257</v>
      </c>
      <c r="S46" s="78" t="s">
        <v>3</v>
      </c>
      <c r="T46" s="78" t="s">
        <v>4</v>
      </c>
      <c r="U46" s="78" t="s">
        <v>5</v>
      </c>
      <c r="V46" s="78" t="s">
        <v>6</v>
      </c>
      <c r="W46" s="78" t="s">
        <v>7</v>
      </c>
      <c r="X46" s="78" t="s">
        <v>8</v>
      </c>
      <c r="Y46" s="108"/>
    </row>
    <row r="47" spans="4:25" s="75" customFormat="1" ht="12.75" customHeight="1">
      <c r="D47" s="108"/>
      <c r="E47" s="61" t="s">
        <v>204</v>
      </c>
      <c r="F47" s="62"/>
      <c r="G47" s="63"/>
      <c r="H47" s="60">
        <f aca="true" t="shared" si="11" ref="H47:Q47">SUM(H48:H168)</f>
        <v>6855.919999999999</v>
      </c>
      <c r="I47" s="60">
        <f t="shared" si="11"/>
        <v>290</v>
      </c>
      <c r="J47" s="60">
        <f t="shared" si="11"/>
        <v>960.98</v>
      </c>
      <c r="K47" s="60">
        <f t="shared" si="11"/>
        <v>1484.48</v>
      </c>
      <c r="L47" s="60">
        <f t="shared" si="11"/>
        <v>4120.46</v>
      </c>
      <c r="M47" s="60">
        <f t="shared" si="11"/>
        <v>6855.919999999999</v>
      </c>
      <c r="N47" s="60">
        <f t="shared" si="11"/>
        <v>290</v>
      </c>
      <c r="O47" s="60">
        <f t="shared" si="11"/>
        <v>960.98</v>
      </c>
      <c r="P47" s="60">
        <f t="shared" si="11"/>
        <v>1484.48</v>
      </c>
      <c r="Q47" s="60">
        <f t="shared" si="11"/>
        <v>4120.46</v>
      </c>
      <c r="R47" s="67"/>
      <c r="S47" s="60">
        <f aca="true" t="shared" si="12" ref="S47:X47">SUM(S48:S168)</f>
        <v>5298.941338983051</v>
      </c>
      <c r="T47" s="60">
        <f t="shared" si="12"/>
        <v>6855.919999999999</v>
      </c>
      <c r="U47" s="60">
        <f t="shared" si="12"/>
        <v>290</v>
      </c>
      <c r="V47" s="60">
        <f t="shared" si="12"/>
        <v>960.98</v>
      </c>
      <c r="W47" s="60">
        <f t="shared" si="12"/>
        <v>1484.48</v>
      </c>
      <c r="X47" s="69">
        <f t="shared" si="12"/>
        <v>4120.46</v>
      </c>
      <c r="Y47" s="76"/>
    </row>
    <row r="48" spans="4:25" s="75" customFormat="1" ht="11.25">
      <c r="D48" s="76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114"/>
      <c r="T48" s="114"/>
      <c r="U48" s="114"/>
      <c r="V48" s="114"/>
      <c r="W48" s="114"/>
      <c r="X48" s="115"/>
      <c r="Y48" s="76"/>
    </row>
    <row r="49" spans="1:25" s="75" customFormat="1" ht="12.75" customHeight="1" thickBot="1">
      <c r="A49" s="106"/>
      <c r="D49" s="179" t="s">
        <v>1231</v>
      </c>
      <c r="E49" s="270" t="s">
        <v>1232</v>
      </c>
      <c r="F49" s="122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7"/>
      <c r="S49" s="124"/>
      <c r="T49" s="125"/>
      <c r="U49" s="124"/>
      <c r="V49" s="124"/>
      <c r="W49" s="124"/>
      <c r="X49" s="126"/>
      <c r="Y49" s="110"/>
    </row>
    <row r="50" spans="1:25" s="75" customFormat="1" ht="13.5" customHeight="1">
      <c r="A50" s="106"/>
      <c r="D50" s="179" t="s">
        <v>1233</v>
      </c>
      <c r="E50" s="270"/>
      <c r="F50" s="274" t="s">
        <v>255</v>
      </c>
      <c r="G50" s="263">
        <v>290</v>
      </c>
      <c r="H50" s="268">
        <f>SUM(I50:L51)</f>
        <v>290</v>
      </c>
      <c r="I50" s="263">
        <v>290</v>
      </c>
      <c r="J50" s="263">
        <v>0</v>
      </c>
      <c r="K50" s="263">
        <v>0</v>
      </c>
      <c r="L50" s="263">
        <v>0</v>
      </c>
      <c r="M50" s="268">
        <f>SUM(N50:Q51)</f>
        <v>290</v>
      </c>
      <c r="N50" s="263">
        <v>290</v>
      </c>
      <c r="O50" s="263">
        <v>0</v>
      </c>
      <c r="P50" s="263">
        <v>0</v>
      </c>
      <c r="Q50" s="265">
        <v>0</v>
      </c>
      <c r="R50" s="134" t="s">
        <v>259</v>
      </c>
      <c r="S50" s="180">
        <v>241.12796610169494</v>
      </c>
      <c r="T50" s="161">
        <f>SUM(U50:X50)</f>
        <v>290</v>
      </c>
      <c r="U50" s="180">
        <f>N50</f>
        <v>290</v>
      </c>
      <c r="V50" s="180">
        <f>O50</f>
        <v>0</v>
      </c>
      <c r="W50" s="180">
        <f>P50</f>
        <v>0</v>
      </c>
      <c r="X50" s="180">
        <f>Q50</f>
        <v>0</v>
      </c>
      <c r="Y50" s="110"/>
    </row>
    <row r="51" spans="1:25" s="75" customFormat="1" ht="12.75" customHeight="1" thickBot="1">
      <c r="A51" s="106"/>
      <c r="D51" s="110"/>
      <c r="E51" s="270"/>
      <c r="F51" s="275"/>
      <c r="G51" s="264"/>
      <c r="H51" s="269"/>
      <c r="I51" s="264"/>
      <c r="J51" s="264"/>
      <c r="K51" s="264"/>
      <c r="L51" s="264"/>
      <c r="M51" s="269"/>
      <c r="N51" s="264"/>
      <c r="O51" s="264"/>
      <c r="P51" s="264"/>
      <c r="Q51" s="264"/>
      <c r="R51" s="266" t="s">
        <v>262</v>
      </c>
      <c r="S51" s="267"/>
      <c r="T51" s="132"/>
      <c r="U51" s="132"/>
      <c r="V51" s="132"/>
      <c r="W51" s="132"/>
      <c r="X51" s="133"/>
      <c r="Y51" s="110"/>
    </row>
    <row r="52" spans="1:25" s="75" customFormat="1" ht="13.5" customHeight="1">
      <c r="A52" s="106"/>
      <c r="D52" s="110"/>
      <c r="E52" s="270"/>
      <c r="F52" s="271" t="s">
        <v>273</v>
      </c>
      <c r="G52" s="272"/>
      <c r="H52" s="272"/>
      <c r="I52" s="119"/>
      <c r="J52" s="119"/>
      <c r="K52" s="119"/>
      <c r="L52" s="119"/>
      <c r="M52" s="119"/>
      <c r="N52" s="119"/>
      <c r="O52" s="119"/>
      <c r="P52" s="119"/>
      <c r="Q52" s="104"/>
      <c r="R52" s="273" t="s">
        <v>274</v>
      </c>
      <c r="S52" s="273"/>
      <c r="T52" s="273"/>
      <c r="U52" s="120"/>
      <c r="V52" s="120"/>
      <c r="W52" s="120"/>
      <c r="X52" s="121"/>
      <c r="Y52" s="110"/>
    </row>
    <row r="53" spans="1:25" s="75" customFormat="1" ht="13.5" customHeight="1" thickBot="1">
      <c r="A53" s="106"/>
      <c r="D53" s="179" t="s">
        <v>1231</v>
      </c>
      <c r="E53" s="270" t="s">
        <v>1234</v>
      </c>
      <c r="F53" s="122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7"/>
      <c r="S53" s="124"/>
      <c r="T53" s="125"/>
      <c r="U53" s="124"/>
      <c r="V53" s="124"/>
      <c r="W53" s="124"/>
      <c r="X53" s="126"/>
      <c r="Y53" s="110"/>
    </row>
    <row r="54" spans="1:25" s="75" customFormat="1" ht="12.75" customHeight="1">
      <c r="A54" s="106"/>
      <c r="D54" s="179" t="s">
        <v>1233</v>
      </c>
      <c r="E54" s="270"/>
      <c r="F54" s="274" t="s">
        <v>255</v>
      </c>
      <c r="G54" s="263">
        <v>461.5</v>
      </c>
      <c r="H54" s="268">
        <f>SUM(I54:L55)</f>
        <v>461.5</v>
      </c>
      <c r="I54" s="263">
        <v>0</v>
      </c>
      <c r="J54" s="263">
        <v>0</v>
      </c>
      <c r="K54" s="263">
        <v>461.5</v>
      </c>
      <c r="L54" s="263">
        <v>0</v>
      </c>
      <c r="M54" s="268">
        <f>SUM(N54:Q55)</f>
        <v>461.5</v>
      </c>
      <c r="N54" s="263">
        <v>0</v>
      </c>
      <c r="O54" s="263">
        <v>0</v>
      </c>
      <c r="P54" s="263">
        <v>461.5</v>
      </c>
      <c r="Q54" s="265">
        <v>0</v>
      </c>
      <c r="R54" s="134" t="s">
        <v>259</v>
      </c>
      <c r="S54" s="180">
        <v>230.69237288135594</v>
      </c>
      <c r="T54" s="161">
        <f>SUM(U54:X54)</f>
        <v>461.5</v>
      </c>
      <c r="U54" s="180">
        <f>N54</f>
        <v>0</v>
      </c>
      <c r="V54" s="180">
        <f>O54</f>
        <v>0</v>
      </c>
      <c r="W54" s="180">
        <f>P54</f>
        <v>461.5</v>
      </c>
      <c r="X54" s="180">
        <f>Q54</f>
        <v>0</v>
      </c>
      <c r="Y54" s="110"/>
    </row>
    <row r="55" spans="1:25" s="75" customFormat="1" ht="12.75" customHeight="1" thickBot="1">
      <c r="A55" s="106"/>
      <c r="D55" s="110"/>
      <c r="E55" s="270"/>
      <c r="F55" s="275"/>
      <c r="G55" s="264"/>
      <c r="H55" s="269"/>
      <c r="I55" s="264"/>
      <c r="J55" s="264"/>
      <c r="K55" s="264"/>
      <c r="L55" s="264"/>
      <c r="M55" s="269"/>
      <c r="N55" s="264"/>
      <c r="O55" s="264"/>
      <c r="P55" s="264"/>
      <c r="Q55" s="264"/>
      <c r="R55" s="266" t="s">
        <v>262</v>
      </c>
      <c r="S55" s="267"/>
      <c r="T55" s="132"/>
      <c r="U55" s="132"/>
      <c r="V55" s="132"/>
      <c r="W55" s="132"/>
      <c r="X55" s="133"/>
      <c r="Y55" s="110"/>
    </row>
    <row r="56" spans="1:25" s="75" customFormat="1" ht="13.5" customHeight="1">
      <c r="A56" s="106"/>
      <c r="D56" s="110"/>
      <c r="E56" s="270"/>
      <c r="F56" s="271" t="s">
        <v>273</v>
      </c>
      <c r="G56" s="272"/>
      <c r="H56" s="272"/>
      <c r="I56" s="119"/>
      <c r="J56" s="119"/>
      <c r="K56" s="119"/>
      <c r="L56" s="119"/>
      <c r="M56" s="119"/>
      <c r="N56" s="119"/>
      <c r="O56" s="119"/>
      <c r="P56" s="119"/>
      <c r="Q56" s="104"/>
      <c r="R56" s="273" t="s">
        <v>274</v>
      </c>
      <c r="S56" s="273"/>
      <c r="T56" s="273"/>
      <c r="U56" s="120"/>
      <c r="V56" s="120"/>
      <c r="W56" s="120"/>
      <c r="X56" s="121"/>
      <c r="Y56" s="110"/>
    </row>
    <row r="57" spans="1:25" s="75" customFormat="1" ht="12.75" customHeight="1" thickBot="1">
      <c r="A57" s="106"/>
      <c r="D57" s="179" t="s">
        <v>1231</v>
      </c>
      <c r="E57" s="270" t="s">
        <v>1235</v>
      </c>
      <c r="F57" s="122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7"/>
      <c r="S57" s="124"/>
      <c r="T57" s="125"/>
      <c r="U57" s="124"/>
      <c r="V57" s="124"/>
      <c r="W57" s="124"/>
      <c r="X57" s="126"/>
      <c r="Y57" s="110"/>
    </row>
    <row r="58" spans="1:25" s="75" customFormat="1" ht="12.75" customHeight="1">
      <c r="A58" s="106"/>
      <c r="D58" s="179" t="s">
        <v>1233</v>
      </c>
      <c r="E58" s="270"/>
      <c r="F58" s="274" t="s">
        <v>255</v>
      </c>
      <c r="G58" s="263">
        <v>116</v>
      </c>
      <c r="H58" s="268">
        <f>SUM(I58:L59)</f>
        <v>116</v>
      </c>
      <c r="I58" s="263">
        <v>0</v>
      </c>
      <c r="J58" s="263">
        <v>116</v>
      </c>
      <c r="K58" s="263">
        <v>0</v>
      </c>
      <c r="L58" s="263">
        <v>0</v>
      </c>
      <c r="M58" s="268">
        <f>SUM(N58:Q59)</f>
        <v>116</v>
      </c>
      <c r="N58" s="263">
        <v>0</v>
      </c>
      <c r="O58" s="263">
        <v>116</v>
      </c>
      <c r="P58" s="263">
        <v>0</v>
      </c>
      <c r="Q58" s="265">
        <v>0</v>
      </c>
      <c r="R58" s="134" t="s">
        <v>259</v>
      </c>
      <c r="S58" s="180">
        <v>98.272</v>
      </c>
      <c r="T58" s="161">
        <f>SUM(U58:X58)</f>
        <v>116</v>
      </c>
      <c r="U58" s="180">
        <f>N58</f>
        <v>0</v>
      </c>
      <c r="V58" s="180">
        <f>O58</f>
        <v>116</v>
      </c>
      <c r="W58" s="180">
        <f>P58</f>
        <v>0</v>
      </c>
      <c r="X58" s="180">
        <f>Q58</f>
        <v>0</v>
      </c>
      <c r="Y58" s="110"/>
    </row>
    <row r="59" spans="1:25" s="75" customFormat="1" ht="12.75" customHeight="1" thickBot="1">
      <c r="A59" s="106"/>
      <c r="D59" s="110"/>
      <c r="E59" s="270"/>
      <c r="F59" s="275"/>
      <c r="G59" s="264"/>
      <c r="H59" s="269"/>
      <c r="I59" s="264"/>
      <c r="J59" s="264"/>
      <c r="K59" s="264"/>
      <c r="L59" s="264"/>
      <c r="M59" s="269"/>
      <c r="N59" s="264"/>
      <c r="O59" s="264"/>
      <c r="P59" s="264"/>
      <c r="Q59" s="264"/>
      <c r="R59" s="266" t="s">
        <v>262</v>
      </c>
      <c r="S59" s="267"/>
      <c r="T59" s="132"/>
      <c r="U59" s="132"/>
      <c r="V59" s="132"/>
      <c r="W59" s="132"/>
      <c r="X59" s="133"/>
      <c r="Y59" s="110"/>
    </row>
    <row r="60" spans="1:25" s="75" customFormat="1" ht="13.5" customHeight="1">
      <c r="A60" s="106"/>
      <c r="D60" s="110"/>
      <c r="E60" s="270"/>
      <c r="F60" s="271" t="s">
        <v>273</v>
      </c>
      <c r="G60" s="272"/>
      <c r="H60" s="272"/>
      <c r="I60" s="119"/>
      <c r="J60" s="119"/>
      <c r="K60" s="119"/>
      <c r="L60" s="119"/>
      <c r="M60" s="119"/>
      <c r="N60" s="119"/>
      <c r="O60" s="119"/>
      <c r="P60" s="119"/>
      <c r="Q60" s="104"/>
      <c r="R60" s="273" t="s">
        <v>274</v>
      </c>
      <c r="S60" s="273"/>
      <c r="T60" s="273"/>
      <c r="U60" s="120"/>
      <c r="V60" s="120"/>
      <c r="W60" s="120"/>
      <c r="X60" s="121"/>
      <c r="Y60" s="110"/>
    </row>
    <row r="61" spans="1:25" s="75" customFormat="1" ht="13.5" customHeight="1" thickBot="1">
      <c r="A61" s="106"/>
      <c r="D61" s="179" t="s">
        <v>1231</v>
      </c>
      <c r="E61" s="270" t="s">
        <v>1236</v>
      </c>
      <c r="F61" s="122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7"/>
      <c r="S61" s="124"/>
      <c r="T61" s="125"/>
      <c r="U61" s="124"/>
      <c r="V61" s="124"/>
      <c r="W61" s="124"/>
      <c r="X61" s="126"/>
      <c r="Y61" s="110"/>
    </row>
    <row r="62" spans="1:25" s="75" customFormat="1" ht="13.5" customHeight="1">
      <c r="A62" s="106"/>
      <c r="D62" s="179" t="s">
        <v>1233</v>
      </c>
      <c r="E62" s="270"/>
      <c r="F62" s="274" t="s">
        <v>255</v>
      </c>
      <c r="G62" s="263">
        <v>0</v>
      </c>
      <c r="H62" s="268">
        <f>SUM(I62:L63)</f>
        <v>0</v>
      </c>
      <c r="I62" s="263">
        <v>0</v>
      </c>
      <c r="J62" s="263">
        <v>0</v>
      </c>
      <c r="K62" s="263">
        <v>0</v>
      </c>
      <c r="L62" s="263">
        <v>0</v>
      </c>
      <c r="M62" s="268">
        <f>SUM(N62:Q63)</f>
        <v>0</v>
      </c>
      <c r="N62" s="263">
        <v>0</v>
      </c>
      <c r="O62" s="263">
        <v>0</v>
      </c>
      <c r="P62" s="263">
        <v>0</v>
      </c>
      <c r="Q62" s="263">
        <v>0</v>
      </c>
      <c r="R62" s="134" t="s">
        <v>259</v>
      </c>
      <c r="S62" s="180">
        <v>400</v>
      </c>
      <c r="T62" s="161">
        <f>SUM(U62:X62)</f>
        <v>0</v>
      </c>
      <c r="U62" s="180">
        <f>N62</f>
        <v>0</v>
      </c>
      <c r="V62" s="180">
        <f>O62</f>
        <v>0</v>
      </c>
      <c r="W62" s="180">
        <f>P62</f>
        <v>0</v>
      </c>
      <c r="X62" s="180">
        <f>Q62</f>
        <v>0</v>
      </c>
      <c r="Y62" s="110"/>
    </row>
    <row r="63" spans="1:25" s="75" customFormat="1" ht="12.75" customHeight="1" thickBot="1">
      <c r="A63" s="106"/>
      <c r="D63" s="110"/>
      <c r="E63" s="270"/>
      <c r="F63" s="275"/>
      <c r="G63" s="264"/>
      <c r="H63" s="269"/>
      <c r="I63" s="264"/>
      <c r="J63" s="264"/>
      <c r="K63" s="264"/>
      <c r="L63" s="264"/>
      <c r="M63" s="269"/>
      <c r="N63" s="264"/>
      <c r="O63" s="264"/>
      <c r="P63" s="264"/>
      <c r="Q63" s="264"/>
      <c r="R63" s="266" t="s">
        <v>262</v>
      </c>
      <c r="S63" s="267"/>
      <c r="T63" s="132"/>
      <c r="U63" s="132"/>
      <c r="V63" s="132"/>
      <c r="W63" s="132"/>
      <c r="X63" s="133"/>
      <c r="Y63" s="110"/>
    </row>
    <row r="64" spans="1:25" s="75" customFormat="1" ht="13.5" customHeight="1">
      <c r="A64" s="106"/>
      <c r="D64" s="110"/>
      <c r="E64" s="270"/>
      <c r="F64" s="271" t="s">
        <v>273</v>
      </c>
      <c r="G64" s="272"/>
      <c r="H64" s="272"/>
      <c r="I64" s="119"/>
      <c r="J64" s="119"/>
      <c r="K64" s="119"/>
      <c r="L64" s="119"/>
      <c r="M64" s="119"/>
      <c r="N64" s="119"/>
      <c r="O64" s="119"/>
      <c r="P64" s="119"/>
      <c r="Q64" s="104"/>
      <c r="R64" s="273" t="s">
        <v>274</v>
      </c>
      <c r="S64" s="273"/>
      <c r="T64" s="273"/>
      <c r="U64" s="120"/>
      <c r="V64" s="120"/>
      <c r="W64" s="120"/>
      <c r="X64" s="121"/>
      <c r="Y64" s="110"/>
    </row>
    <row r="65" spans="1:25" s="75" customFormat="1" ht="13.5" customHeight="1" thickBot="1">
      <c r="A65" s="106"/>
      <c r="D65" s="179" t="s">
        <v>1231</v>
      </c>
      <c r="E65" s="270" t="s">
        <v>1237</v>
      </c>
      <c r="F65" s="122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7"/>
      <c r="S65" s="124"/>
      <c r="T65" s="125"/>
      <c r="U65" s="124"/>
      <c r="V65" s="124"/>
      <c r="W65" s="124"/>
      <c r="X65" s="126"/>
      <c r="Y65" s="110"/>
    </row>
    <row r="66" spans="1:25" s="75" customFormat="1" ht="13.5" customHeight="1">
      <c r="A66" s="106"/>
      <c r="D66" s="179" t="s">
        <v>1233</v>
      </c>
      <c r="E66" s="270"/>
      <c r="F66" s="274" t="s">
        <v>255</v>
      </c>
      <c r="G66" s="263">
        <v>0</v>
      </c>
      <c r="H66" s="268">
        <f>SUM(I66:L67)</f>
        <v>0</v>
      </c>
      <c r="I66" s="263">
        <v>0</v>
      </c>
      <c r="J66" s="263">
        <v>0</v>
      </c>
      <c r="K66" s="263">
        <v>0</v>
      </c>
      <c r="L66" s="263">
        <v>0</v>
      </c>
      <c r="M66" s="268">
        <f>SUM(N66:Q67)</f>
        <v>0</v>
      </c>
      <c r="N66" s="263">
        <v>0</v>
      </c>
      <c r="O66" s="263">
        <v>0</v>
      </c>
      <c r="P66" s="263">
        <v>0</v>
      </c>
      <c r="Q66" s="263">
        <v>0</v>
      </c>
      <c r="R66" s="134" t="s">
        <v>259</v>
      </c>
      <c r="S66" s="180">
        <v>300</v>
      </c>
      <c r="T66" s="161">
        <f>SUM(U66:X66)</f>
        <v>0</v>
      </c>
      <c r="U66" s="180">
        <f>N66</f>
        <v>0</v>
      </c>
      <c r="V66" s="180">
        <f>O66</f>
        <v>0</v>
      </c>
      <c r="W66" s="180">
        <f>P66</f>
        <v>0</v>
      </c>
      <c r="X66" s="180">
        <f>Q66</f>
        <v>0</v>
      </c>
      <c r="Y66" s="110"/>
    </row>
    <row r="67" spans="1:25" s="75" customFormat="1" ht="12.75" customHeight="1" thickBot="1">
      <c r="A67" s="106"/>
      <c r="D67" s="110"/>
      <c r="E67" s="270"/>
      <c r="F67" s="275"/>
      <c r="G67" s="264">
        <v>0</v>
      </c>
      <c r="H67" s="269"/>
      <c r="I67" s="264">
        <v>0</v>
      </c>
      <c r="J67" s="264">
        <v>0</v>
      </c>
      <c r="K67" s="264">
        <v>0</v>
      </c>
      <c r="L67" s="264">
        <v>0</v>
      </c>
      <c r="M67" s="269"/>
      <c r="N67" s="264">
        <v>0</v>
      </c>
      <c r="O67" s="264">
        <v>0</v>
      </c>
      <c r="P67" s="264">
        <v>0</v>
      </c>
      <c r="Q67" s="264">
        <v>0</v>
      </c>
      <c r="R67" s="266" t="s">
        <v>262</v>
      </c>
      <c r="S67" s="267"/>
      <c r="T67" s="132"/>
      <c r="U67" s="132"/>
      <c r="V67" s="132"/>
      <c r="W67" s="132"/>
      <c r="X67" s="133"/>
      <c r="Y67" s="110"/>
    </row>
    <row r="68" spans="1:25" s="75" customFormat="1" ht="13.5" customHeight="1">
      <c r="A68" s="106"/>
      <c r="D68" s="110"/>
      <c r="E68" s="270"/>
      <c r="F68" s="271" t="s">
        <v>273</v>
      </c>
      <c r="G68" s="272"/>
      <c r="H68" s="272"/>
      <c r="I68" s="119"/>
      <c r="J68" s="119"/>
      <c r="K68" s="119"/>
      <c r="L68" s="119"/>
      <c r="M68" s="119"/>
      <c r="N68" s="119"/>
      <c r="O68" s="119"/>
      <c r="P68" s="119"/>
      <c r="Q68" s="104"/>
      <c r="R68" s="273" t="s">
        <v>274</v>
      </c>
      <c r="S68" s="273"/>
      <c r="T68" s="273"/>
      <c r="U68" s="120"/>
      <c r="V68" s="120"/>
      <c r="W68" s="120"/>
      <c r="X68" s="121"/>
      <c r="Y68" s="110"/>
    </row>
    <row r="69" spans="1:25" s="75" customFormat="1" ht="13.5" customHeight="1" thickBot="1">
      <c r="A69" s="106"/>
      <c r="D69" s="179" t="s">
        <v>1231</v>
      </c>
      <c r="E69" s="270" t="s">
        <v>1238</v>
      </c>
      <c r="F69" s="122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7"/>
      <c r="S69" s="124"/>
      <c r="T69" s="125"/>
      <c r="U69" s="124"/>
      <c r="V69" s="124"/>
      <c r="W69" s="124"/>
      <c r="X69" s="126"/>
      <c r="Y69" s="110"/>
    </row>
    <row r="70" spans="1:25" s="75" customFormat="1" ht="13.5" customHeight="1" thickBot="1">
      <c r="A70" s="106"/>
      <c r="D70" s="179" t="s">
        <v>1233</v>
      </c>
      <c r="E70" s="270"/>
      <c r="F70" s="274" t="s">
        <v>255</v>
      </c>
      <c r="G70" s="263">
        <v>0</v>
      </c>
      <c r="H70" s="268">
        <f>SUM(I70:L72)</f>
        <v>0</v>
      </c>
      <c r="I70" s="263">
        <v>0</v>
      </c>
      <c r="J70" s="263">
        <v>0</v>
      </c>
      <c r="K70" s="263">
        <v>0</v>
      </c>
      <c r="L70" s="263">
        <v>0</v>
      </c>
      <c r="M70" s="268">
        <f>SUM(N70:Q72)</f>
        <v>0</v>
      </c>
      <c r="N70" s="263">
        <v>0</v>
      </c>
      <c r="O70" s="263">
        <v>0</v>
      </c>
      <c r="P70" s="263">
        <v>0</v>
      </c>
      <c r="Q70" s="263">
        <v>0</v>
      </c>
      <c r="R70" s="134" t="s">
        <v>259</v>
      </c>
      <c r="S70" s="180">
        <v>104.65969491525425</v>
      </c>
      <c r="T70" s="161">
        <f>SUM(U70:X70)</f>
        <v>0</v>
      </c>
      <c r="U70" s="180">
        <f aca="true" t="shared" si="13" ref="U70:X71">N70</f>
        <v>0</v>
      </c>
      <c r="V70" s="180">
        <f t="shared" si="13"/>
        <v>0</v>
      </c>
      <c r="W70" s="180">
        <f t="shared" si="13"/>
        <v>0</v>
      </c>
      <c r="X70" s="180">
        <f t="shared" si="13"/>
        <v>0</v>
      </c>
      <c r="Y70" s="110"/>
    </row>
    <row r="71" spans="1:25" s="75" customFormat="1" ht="13.5" customHeight="1">
      <c r="A71" s="106"/>
      <c r="D71" s="110"/>
      <c r="E71" s="270"/>
      <c r="F71" s="278"/>
      <c r="G71" s="276">
        <v>0</v>
      </c>
      <c r="H71" s="279"/>
      <c r="I71" s="276">
        <v>0</v>
      </c>
      <c r="J71" s="276">
        <v>0</v>
      </c>
      <c r="K71" s="276">
        <v>0</v>
      </c>
      <c r="L71" s="276">
        <v>0</v>
      </c>
      <c r="M71" s="279"/>
      <c r="N71" s="276">
        <v>0</v>
      </c>
      <c r="O71" s="276">
        <v>0</v>
      </c>
      <c r="P71" s="276">
        <v>0</v>
      </c>
      <c r="Q71" s="276">
        <v>0</v>
      </c>
      <c r="R71" s="72" t="s">
        <v>212</v>
      </c>
      <c r="S71" s="181">
        <v>245.34030508474575</v>
      </c>
      <c r="T71" s="167">
        <f>SUM(U71:X71)</f>
        <v>0</v>
      </c>
      <c r="U71" s="180">
        <f t="shared" si="13"/>
        <v>0</v>
      </c>
      <c r="V71" s="180">
        <f t="shared" si="13"/>
        <v>0</v>
      </c>
      <c r="W71" s="180">
        <f t="shared" si="13"/>
        <v>0</v>
      </c>
      <c r="X71" s="180">
        <f t="shared" si="13"/>
        <v>0</v>
      </c>
      <c r="Y71" s="179" t="s">
        <v>1249</v>
      </c>
    </row>
    <row r="72" spans="1:25" s="75" customFormat="1" ht="12.75" customHeight="1" thickBot="1">
      <c r="A72" s="106"/>
      <c r="D72" s="110"/>
      <c r="E72" s="270"/>
      <c r="F72" s="275"/>
      <c r="G72" s="264">
        <v>0</v>
      </c>
      <c r="H72" s="269"/>
      <c r="I72" s="264">
        <v>0</v>
      </c>
      <c r="J72" s="264">
        <v>0</v>
      </c>
      <c r="K72" s="264">
        <v>0</v>
      </c>
      <c r="L72" s="264">
        <v>0</v>
      </c>
      <c r="M72" s="269"/>
      <c r="N72" s="264">
        <v>0</v>
      </c>
      <c r="O72" s="264">
        <v>0</v>
      </c>
      <c r="P72" s="264">
        <v>0</v>
      </c>
      <c r="Q72" s="264">
        <v>0</v>
      </c>
      <c r="R72" s="266" t="s">
        <v>262</v>
      </c>
      <c r="S72" s="267"/>
      <c r="T72" s="132"/>
      <c r="U72" s="132"/>
      <c r="V72" s="132"/>
      <c r="W72" s="132"/>
      <c r="X72" s="133"/>
      <c r="Y72" s="110"/>
    </row>
    <row r="73" spans="1:25" s="75" customFormat="1" ht="13.5" customHeight="1">
      <c r="A73" s="106"/>
      <c r="D73" s="110"/>
      <c r="E73" s="270"/>
      <c r="F73" s="271" t="s">
        <v>273</v>
      </c>
      <c r="G73" s="272"/>
      <c r="H73" s="272"/>
      <c r="I73" s="119"/>
      <c r="J73" s="119"/>
      <c r="K73" s="119"/>
      <c r="L73" s="119"/>
      <c r="M73" s="119"/>
      <c r="N73" s="119"/>
      <c r="O73" s="119"/>
      <c r="P73" s="119"/>
      <c r="Q73" s="104"/>
      <c r="R73" s="273" t="s">
        <v>274</v>
      </c>
      <c r="S73" s="273"/>
      <c r="T73" s="273"/>
      <c r="U73" s="120"/>
      <c r="V73" s="120"/>
      <c r="W73" s="120"/>
      <c r="X73" s="121"/>
      <c r="Y73" s="110"/>
    </row>
    <row r="74" spans="1:25" s="75" customFormat="1" ht="13.5" customHeight="1" thickBot="1">
      <c r="A74" s="106"/>
      <c r="D74" s="179" t="s">
        <v>1231</v>
      </c>
      <c r="E74" s="270" t="s">
        <v>1239</v>
      </c>
      <c r="F74" s="122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7"/>
      <c r="S74" s="124"/>
      <c r="T74" s="125"/>
      <c r="U74" s="124"/>
      <c r="V74" s="124"/>
      <c r="W74" s="124"/>
      <c r="X74" s="126"/>
      <c r="Y74" s="110"/>
    </row>
    <row r="75" spans="1:25" s="75" customFormat="1" ht="13.5" customHeight="1">
      <c r="A75" s="106"/>
      <c r="D75" s="179" t="s">
        <v>1233</v>
      </c>
      <c r="E75" s="270"/>
      <c r="F75" s="274" t="s">
        <v>255</v>
      </c>
      <c r="G75" s="263">
        <v>0</v>
      </c>
      <c r="H75" s="268">
        <f>SUM(I75:L76)</f>
        <v>0</v>
      </c>
      <c r="I75" s="263">
        <v>0</v>
      </c>
      <c r="J75" s="263">
        <v>0</v>
      </c>
      <c r="K75" s="263">
        <v>0</v>
      </c>
      <c r="L75" s="263">
        <v>0</v>
      </c>
      <c r="M75" s="268">
        <f>SUM(N75:Q76)</f>
        <v>0</v>
      </c>
      <c r="N75" s="263">
        <v>0</v>
      </c>
      <c r="O75" s="263">
        <v>0</v>
      </c>
      <c r="P75" s="263">
        <v>0</v>
      </c>
      <c r="Q75" s="263">
        <v>0</v>
      </c>
      <c r="R75" s="134" t="s">
        <v>212</v>
      </c>
      <c r="S75" s="180">
        <v>350</v>
      </c>
      <c r="T75" s="161">
        <f>SUM(U75:X75)</f>
        <v>0</v>
      </c>
      <c r="U75" s="180">
        <f>N75</f>
        <v>0</v>
      </c>
      <c r="V75" s="180">
        <f>O75</f>
        <v>0</v>
      </c>
      <c r="W75" s="180">
        <f>P75</f>
        <v>0</v>
      </c>
      <c r="X75" s="180">
        <f>Q75</f>
        <v>0</v>
      </c>
      <c r="Y75" s="110"/>
    </row>
    <row r="76" spans="1:25" s="75" customFormat="1" ht="12.75" customHeight="1" thickBot="1">
      <c r="A76" s="106"/>
      <c r="D76" s="110"/>
      <c r="E76" s="270"/>
      <c r="F76" s="275"/>
      <c r="G76" s="264">
        <v>0</v>
      </c>
      <c r="H76" s="269"/>
      <c r="I76" s="264">
        <v>0</v>
      </c>
      <c r="J76" s="264">
        <v>0</v>
      </c>
      <c r="K76" s="264">
        <v>0</v>
      </c>
      <c r="L76" s="264">
        <v>0</v>
      </c>
      <c r="M76" s="269"/>
      <c r="N76" s="264">
        <v>0</v>
      </c>
      <c r="O76" s="264">
        <v>0</v>
      </c>
      <c r="P76" s="264">
        <v>0</v>
      </c>
      <c r="Q76" s="264">
        <v>0</v>
      </c>
      <c r="R76" s="266" t="s">
        <v>262</v>
      </c>
      <c r="S76" s="267"/>
      <c r="T76" s="132"/>
      <c r="U76" s="132"/>
      <c r="V76" s="132"/>
      <c r="W76" s="132"/>
      <c r="X76" s="133"/>
      <c r="Y76" s="110"/>
    </row>
    <row r="77" spans="1:25" s="75" customFormat="1" ht="13.5" customHeight="1">
      <c r="A77" s="106"/>
      <c r="D77" s="110"/>
      <c r="E77" s="270"/>
      <c r="F77" s="271" t="s">
        <v>273</v>
      </c>
      <c r="G77" s="272"/>
      <c r="H77" s="272"/>
      <c r="I77" s="119"/>
      <c r="J77" s="119"/>
      <c r="K77" s="119"/>
      <c r="L77" s="119"/>
      <c r="M77" s="119"/>
      <c r="N77" s="119"/>
      <c r="O77" s="119"/>
      <c r="P77" s="119"/>
      <c r="Q77" s="104"/>
      <c r="R77" s="273" t="s">
        <v>274</v>
      </c>
      <c r="S77" s="273"/>
      <c r="T77" s="273"/>
      <c r="U77" s="120"/>
      <c r="V77" s="120"/>
      <c r="W77" s="120"/>
      <c r="X77" s="121"/>
      <c r="Y77" s="110"/>
    </row>
    <row r="78" spans="1:25" s="75" customFormat="1" ht="13.5" customHeight="1" thickBot="1">
      <c r="A78" s="106"/>
      <c r="D78" s="179" t="s">
        <v>1231</v>
      </c>
      <c r="E78" s="270" t="s">
        <v>1240</v>
      </c>
      <c r="F78" s="122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7"/>
      <c r="S78" s="124"/>
      <c r="T78" s="125"/>
      <c r="U78" s="124"/>
      <c r="V78" s="124"/>
      <c r="W78" s="124"/>
      <c r="X78" s="126"/>
      <c r="Y78" s="110"/>
    </row>
    <row r="79" spans="1:25" s="75" customFormat="1" ht="13.5" customHeight="1">
      <c r="A79" s="106"/>
      <c r="D79" s="179" t="s">
        <v>1233</v>
      </c>
      <c r="E79" s="270"/>
      <c r="F79" s="274" t="s">
        <v>255</v>
      </c>
      <c r="G79" s="263">
        <v>0</v>
      </c>
      <c r="H79" s="268">
        <f>SUM(I79:L80)</f>
        <v>0</v>
      </c>
      <c r="I79" s="263">
        <v>0</v>
      </c>
      <c r="J79" s="263">
        <v>0</v>
      </c>
      <c r="K79" s="263">
        <v>0</v>
      </c>
      <c r="L79" s="263">
        <v>0</v>
      </c>
      <c r="M79" s="268">
        <f>SUM(N79:Q80)</f>
        <v>0</v>
      </c>
      <c r="N79" s="263">
        <v>0</v>
      </c>
      <c r="O79" s="263">
        <v>0</v>
      </c>
      <c r="P79" s="263">
        <v>0</v>
      </c>
      <c r="Q79" s="263">
        <v>0</v>
      </c>
      <c r="R79" s="134" t="s">
        <v>212</v>
      </c>
      <c r="S79" s="180">
        <v>73.979</v>
      </c>
      <c r="T79" s="161">
        <f>SUM(U79:X79)</f>
        <v>0</v>
      </c>
      <c r="U79" s="180">
        <f>N79</f>
        <v>0</v>
      </c>
      <c r="V79" s="180">
        <f>O79</f>
        <v>0</v>
      </c>
      <c r="W79" s="180">
        <f>P79</f>
        <v>0</v>
      </c>
      <c r="X79" s="180">
        <f>Q79</f>
        <v>0</v>
      </c>
      <c r="Y79" s="110"/>
    </row>
    <row r="80" spans="1:25" s="75" customFormat="1" ht="12.75" customHeight="1" thickBot="1">
      <c r="A80" s="106"/>
      <c r="D80" s="110"/>
      <c r="E80" s="270"/>
      <c r="F80" s="275"/>
      <c r="G80" s="264">
        <v>0</v>
      </c>
      <c r="H80" s="269"/>
      <c r="I80" s="264">
        <v>0</v>
      </c>
      <c r="J80" s="264">
        <v>0</v>
      </c>
      <c r="K80" s="264">
        <v>0</v>
      </c>
      <c r="L80" s="264">
        <v>0</v>
      </c>
      <c r="M80" s="269"/>
      <c r="N80" s="264">
        <v>0</v>
      </c>
      <c r="O80" s="264">
        <v>0</v>
      </c>
      <c r="P80" s="264">
        <v>0</v>
      </c>
      <c r="Q80" s="264">
        <v>0</v>
      </c>
      <c r="R80" s="266" t="s">
        <v>262</v>
      </c>
      <c r="S80" s="267"/>
      <c r="T80" s="132"/>
      <c r="U80" s="132"/>
      <c r="V80" s="132"/>
      <c r="W80" s="132"/>
      <c r="X80" s="133"/>
      <c r="Y80" s="110"/>
    </row>
    <row r="81" spans="1:25" s="75" customFormat="1" ht="13.5" customHeight="1">
      <c r="A81" s="106"/>
      <c r="D81" s="110"/>
      <c r="E81" s="270"/>
      <c r="F81" s="271" t="s">
        <v>273</v>
      </c>
      <c r="G81" s="272"/>
      <c r="H81" s="272"/>
      <c r="I81" s="119"/>
      <c r="J81" s="119"/>
      <c r="K81" s="119"/>
      <c r="L81" s="119"/>
      <c r="M81" s="119"/>
      <c r="N81" s="119"/>
      <c r="O81" s="119"/>
      <c r="P81" s="119"/>
      <c r="Q81" s="104"/>
      <c r="R81" s="273" t="s">
        <v>274</v>
      </c>
      <c r="S81" s="273"/>
      <c r="T81" s="273"/>
      <c r="U81" s="120"/>
      <c r="V81" s="120"/>
      <c r="W81" s="120"/>
      <c r="X81" s="121"/>
      <c r="Y81" s="110"/>
    </row>
    <row r="82" spans="1:25" s="75" customFormat="1" ht="13.5" customHeight="1" thickBot="1">
      <c r="A82" s="106"/>
      <c r="D82" s="179" t="s">
        <v>1231</v>
      </c>
      <c r="E82" s="270" t="s">
        <v>1241</v>
      </c>
      <c r="F82" s="122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7"/>
      <c r="S82" s="124"/>
      <c r="T82" s="125"/>
      <c r="U82" s="124"/>
      <c r="V82" s="124"/>
      <c r="W82" s="124"/>
      <c r="X82" s="126"/>
      <c r="Y82" s="110"/>
    </row>
    <row r="83" spans="1:25" s="75" customFormat="1" ht="13.5" customHeight="1">
      <c r="A83" s="106"/>
      <c r="D83" s="179" t="s">
        <v>1233</v>
      </c>
      <c r="E83" s="270"/>
      <c r="F83" s="274" t="s">
        <v>255</v>
      </c>
      <c r="G83" s="263">
        <v>0</v>
      </c>
      <c r="H83" s="268">
        <f>SUM(I83:L84)</f>
        <v>0</v>
      </c>
      <c r="I83" s="263">
        <v>0</v>
      </c>
      <c r="J83" s="263">
        <v>0</v>
      </c>
      <c r="K83" s="263">
        <v>0</v>
      </c>
      <c r="L83" s="263">
        <v>0</v>
      </c>
      <c r="M83" s="268">
        <f>SUM(N83:Q84)</f>
        <v>0</v>
      </c>
      <c r="N83" s="263">
        <v>0</v>
      </c>
      <c r="O83" s="263">
        <v>0</v>
      </c>
      <c r="P83" s="263">
        <v>0</v>
      </c>
      <c r="Q83" s="263">
        <v>0</v>
      </c>
      <c r="R83" s="134" t="s">
        <v>212</v>
      </c>
      <c r="S83" s="180">
        <v>220</v>
      </c>
      <c r="T83" s="161">
        <f>SUM(U83:X83)</f>
        <v>0</v>
      </c>
      <c r="U83" s="180">
        <f>N83</f>
        <v>0</v>
      </c>
      <c r="V83" s="180">
        <f>O83</f>
        <v>0</v>
      </c>
      <c r="W83" s="180">
        <f>P83</f>
        <v>0</v>
      </c>
      <c r="X83" s="180">
        <f>Q83</f>
        <v>0</v>
      </c>
      <c r="Y83" s="110"/>
    </row>
    <row r="84" spans="1:25" s="75" customFormat="1" ht="12.75" customHeight="1" thickBot="1">
      <c r="A84" s="106"/>
      <c r="D84" s="110"/>
      <c r="E84" s="270"/>
      <c r="F84" s="275"/>
      <c r="G84" s="264">
        <v>0</v>
      </c>
      <c r="H84" s="269"/>
      <c r="I84" s="264">
        <v>0</v>
      </c>
      <c r="J84" s="264">
        <v>0</v>
      </c>
      <c r="K84" s="264">
        <v>0</v>
      </c>
      <c r="L84" s="264">
        <v>0</v>
      </c>
      <c r="M84" s="269"/>
      <c r="N84" s="264">
        <v>0</v>
      </c>
      <c r="O84" s="264">
        <v>0</v>
      </c>
      <c r="P84" s="264">
        <v>0</v>
      </c>
      <c r="Q84" s="264">
        <v>0</v>
      </c>
      <c r="R84" s="266" t="s">
        <v>262</v>
      </c>
      <c r="S84" s="267"/>
      <c r="T84" s="132"/>
      <c r="U84" s="132"/>
      <c r="V84" s="132"/>
      <c r="W84" s="132"/>
      <c r="X84" s="133"/>
      <c r="Y84" s="110"/>
    </row>
    <row r="85" spans="1:25" s="75" customFormat="1" ht="13.5" customHeight="1">
      <c r="A85" s="106"/>
      <c r="D85" s="110"/>
      <c r="E85" s="270"/>
      <c r="F85" s="271" t="s">
        <v>273</v>
      </c>
      <c r="G85" s="272"/>
      <c r="H85" s="272"/>
      <c r="I85" s="119"/>
      <c r="J85" s="119"/>
      <c r="K85" s="119"/>
      <c r="L85" s="119"/>
      <c r="M85" s="119"/>
      <c r="N85" s="119"/>
      <c r="O85" s="119"/>
      <c r="P85" s="119"/>
      <c r="Q85" s="104"/>
      <c r="R85" s="273" t="s">
        <v>274</v>
      </c>
      <c r="S85" s="273"/>
      <c r="T85" s="273"/>
      <c r="U85" s="120"/>
      <c r="V85" s="120"/>
      <c r="W85" s="120"/>
      <c r="X85" s="121"/>
      <c r="Y85" s="110"/>
    </row>
    <row r="86" spans="1:25" s="75" customFormat="1" ht="13.5" customHeight="1" thickBot="1">
      <c r="A86" s="106"/>
      <c r="D86" s="179" t="s">
        <v>1231</v>
      </c>
      <c r="E86" s="270" t="s">
        <v>1242</v>
      </c>
      <c r="F86" s="122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7"/>
      <c r="S86" s="124"/>
      <c r="T86" s="125"/>
      <c r="U86" s="124"/>
      <c r="V86" s="124"/>
      <c r="W86" s="124"/>
      <c r="X86" s="126"/>
      <c r="Y86" s="110"/>
    </row>
    <row r="87" spans="1:25" s="75" customFormat="1" ht="13.5" customHeight="1" thickBot="1">
      <c r="A87" s="106"/>
      <c r="D87" s="179" t="s">
        <v>1233</v>
      </c>
      <c r="E87" s="270"/>
      <c r="F87" s="274" t="s">
        <v>255</v>
      </c>
      <c r="G87" s="263">
        <v>0</v>
      </c>
      <c r="H87" s="268">
        <f>SUM(I87:L89)</f>
        <v>0</v>
      </c>
      <c r="I87" s="263">
        <v>0</v>
      </c>
      <c r="J87" s="263">
        <v>0</v>
      </c>
      <c r="K87" s="263">
        <v>0</v>
      </c>
      <c r="L87" s="263">
        <v>0</v>
      </c>
      <c r="M87" s="268">
        <f>SUM(N87:Q89)</f>
        <v>0</v>
      </c>
      <c r="N87" s="263">
        <v>0</v>
      </c>
      <c r="O87" s="263">
        <v>0</v>
      </c>
      <c r="P87" s="263">
        <v>0</v>
      </c>
      <c r="Q87" s="263">
        <v>0</v>
      </c>
      <c r="R87" s="134" t="s">
        <v>212</v>
      </c>
      <c r="S87" s="180">
        <v>56.35069491525417</v>
      </c>
      <c r="T87" s="161">
        <f>SUM(U87:X87)</f>
        <v>0</v>
      </c>
      <c r="U87" s="180">
        <f aca="true" t="shared" si="14" ref="U87:X88">N87</f>
        <v>0</v>
      </c>
      <c r="V87" s="180">
        <f t="shared" si="14"/>
        <v>0</v>
      </c>
      <c r="W87" s="180">
        <f t="shared" si="14"/>
        <v>0</v>
      </c>
      <c r="X87" s="180">
        <f t="shared" si="14"/>
        <v>0</v>
      </c>
      <c r="Y87" s="110"/>
    </row>
    <row r="88" spans="1:25" s="75" customFormat="1" ht="13.5" customHeight="1">
      <c r="A88" s="106"/>
      <c r="D88" s="110"/>
      <c r="E88" s="270"/>
      <c r="F88" s="278"/>
      <c r="G88" s="276">
        <v>0</v>
      </c>
      <c r="H88" s="279"/>
      <c r="I88" s="276">
        <v>0</v>
      </c>
      <c r="J88" s="276">
        <v>0</v>
      </c>
      <c r="K88" s="276">
        <v>0</v>
      </c>
      <c r="L88" s="276">
        <v>0</v>
      </c>
      <c r="M88" s="279"/>
      <c r="N88" s="276">
        <v>0</v>
      </c>
      <c r="O88" s="276">
        <v>0</v>
      </c>
      <c r="P88" s="276">
        <v>0</v>
      </c>
      <c r="Q88" s="276">
        <v>0</v>
      </c>
      <c r="R88" s="72" t="s">
        <v>218</v>
      </c>
      <c r="S88" s="181">
        <v>93.64930508474583</v>
      </c>
      <c r="T88" s="167">
        <f>SUM(U88:X88)</f>
        <v>0</v>
      </c>
      <c r="U88" s="180">
        <f t="shared" si="14"/>
        <v>0</v>
      </c>
      <c r="V88" s="180">
        <f t="shared" si="14"/>
        <v>0</v>
      </c>
      <c r="W88" s="180">
        <f t="shared" si="14"/>
        <v>0</v>
      </c>
      <c r="X88" s="180">
        <f t="shared" si="14"/>
        <v>0</v>
      </c>
      <c r="Y88" s="179" t="s">
        <v>1249</v>
      </c>
    </row>
    <row r="89" spans="1:25" s="75" customFormat="1" ht="12.75" customHeight="1" thickBot="1">
      <c r="A89" s="106"/>
      <c r="D89" s="110"/>
      <c r="E89" s="270"/>
      <c r="F89" s="275"/>
      <c r="G89" s="264">
        <v>0</v>
      </c>
      <c r="H89" s="269"/>
      <c r="I89" s="264">
        <v>0</v>
      </c>
      <c r="J89" s="264">
        <v>0</v>
      </c>
      <c r="K89" s="264">
        <v>0</v>
      </c>
      <c r="L89" s="264">
        <v>0</v>
      </c>
      <c r="M89" s="269"/>
      <c r="N89" s="264">
        <v>0</v>
      </c>
      <c r="O89" s="264">
        <v>0</v>
      </c>
      <c r="P89" s="264">
        <v>0</v>
      </c>
      <c r="Q89" s="264">
        <v>0</v>
      </c>
      <c r="R89" s="266" t="s">
        <v>262</v>
      </c>
      <c r="S89" s="267"/>
      <c r="T89" s="132"/>
      <c r="U89" s="132"/>
      <c r="V89" s="132"/>
      <c r="W89" s="132"/>
      <c r="X89" s="133"/>
      <c r="Y89" s="110"/>
    </row>
    <row r="90" spans="1:25" s="75" customFormat="1" ht="13.5" customHeight="1">
      <c r="A90" s="106"/>
      <c r="D90" s="110"/>
      <c r="E90" s="270"/>
      <c r="F90" s="271" t="s">
        <v>273</v>
      </c>
      <c r="G90" s="272"/>
      <c r="H90" s="272"/>
      <c r="I90" s="119"/>
      <c r="J90" s="119"/>
      <c r="K90" s="119"/>
      <c r="L90" s="119"/>
      <c r="M90" s="119"/>
      <c r="N90" s="119"/>
      <c r="O90" s="119"/>
      <c r="P90" s="119"/>
      <c r="Q90" s="104"/>
      <c r="R90" s="273" t="s">
        <v>274</v>
      </c>
      <c r="S90" s="273"/>
      <c r="T90" s="273"/>
      <c r="U90" s="120"/>
      <c r="V90" s="120"/>
      <c r="W90" s="120"/>
      <c r="X90" s="121"/>
      <c r="Y90" s="110"/>
    </row>
    <row r="91" spans="1:25" s="75" customFormat="1" ht="13.5" customHeight="1" thickBot="1">
      <c r="A91" s="106"/>
      <c r="D91" s="179" t="s">
        <v>1231</v>
      </c>
      <c r="E91" s="270" t="s">
        <v>1243</v>
      </c>
      <c r="F91" s="122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7"/>
      <c r="S91" s="124"/>
      <c r="T91" s="125"/>
      <c r="U91" s="124"/>
      <c r="V91" s="124"/>
      <c r="W91" s="124"/>
      <c r="X91" s="126"/>
      <c r="Y91" s="110"/>
    </row>
    <row r="92" spans="1:25" s="75" customFormat="1" ht="13.5" customHeight="1">
      <c r="A92" s="106"/>
      <c r="D92" s="179" t="s">
        <v>1233</v>
      </c>
      <c r="E92" s="270"/>
      <c r="F92" s="274" t="s">
        <v>255</v>
      </c>
      <c r="G92" s="263">
        <v>0</v>
      </c>
      <c r="H92" s="268">
        <f>SUM(I92:L93)</f>
        <v>0</v>
      </c>
      <c r="I92" s="263">
        <v>0</v>
      </c>
      <c r="J92" s="263">
        <v>0</v>
      </c>
      <c r="K92" s="263">
        <v>0</v>
      </c>
      <c r="L92" s="263">
        <v>0</v>
      </c>
      <c r="M92" s="268">
        <f>SUM(N92:Q93)</f>
        <v>0</v>
      </c>
      <c r="N92" s="263">
        <v>0</v>
      </c>
      <c r="O92" s="263">
        <v>0</v>
      </c>
      <c r="P92" s="263">
        <v>0</v>
      </c>
      <c r="Q92" s="263">
        <v>0</v>
      </c>
      <c r="R92" s="72" t="s">
        <v>218</v>
      </c>
      <c r="S92" s="180">
        <v>300</v>
      </c>
      <c r="T92" s="161">
        <f>SUM(U92:X92)</f>
        <v>0</v>
      </c>
      <c r="U92" s="180">
        <f>N92</f>
        <v>0</v>
      </c>
      <c r="V92" s="180">
        <f>O92</f>
        <v>0</v>
      </c>
      <c r="W92" s="180">
        <f>P92</f>
        <v>0</v>
      </c>
      <c r="X92" s="180">
        <f>Q92</f>
        <v>0</v>
      </c>
      <c r="Y92" s="110"/>
    </row>
    <row r="93" spans="1:25" s="75" customFormat="1" ht="12.75" customHeight="1" thickBot="1">
      <c r="A93" s="106"/>
      <c r="D93" s="110"/>
      <c r="E93" s="270"/>
      <c r="F93" s="275"/>
      <c r="G93" s="264">
        <v>0</v>
      </c>
      <c r="H93" s="269"/>
      <c r="I93" s="264">
        <v>0</v>
      </c>
      <c r="J93" s="264">
        <v>0</v>
      </c>
      <c r="K93" s="264">
        <v>0</v>
      </c>
      <c r="L93" s="264">
        <v>0</v>
      </c>
      <c r="M93" s="269"/>
      <c r="N93" s="264">
        <v>0</v>
      </c>
      <c r="O93" s="264">
        <v>0</v>
      </c>
      <c r="P93" s="264">
        <v>0</v>
      </c>
      <c r="Q93" s="264">
        <v>0</v>
      </c>
      <c r="R93" s="266" t="s">
        <v>262</v>
      </c>
      <c r="S93" s="267"/>
      <c r="T93" s="132"/>
      <c r="U93" s="132"/>
      <c r="V93" s="132"/>
      <c r="W93" s="132"/>
      <c r="X93" s="133"/>
      <c r="Y93" s="110"/>
    </row>
    <row r="94" spans="1:25" s="75" customFormat="1" ht="13.5" customHeight="1">
      <c r="A94" s="106"/>
      <c r="D94" s="110"/>
      <c r="E94" s="270"/>
      <c r="F94" s="271" t="s">
        <v>273</v>
      </c>
      <c r="G94" s="272"/>
      <c r="H94" s="272"/>
      <c r="I94" s="119"/>
      <c r="J94" s="119"/>
      <c r="K94" s="119"/>
      <c r="L94" s="119"/>
      <c r="M94" s="119"/>
      <c r="N94" s="119"/>
      <c r="O94" s="119"/>
      <c r="P94" s="119"/>
      <c r="Q94" s="104"/>
      <c r="R94" s="273" t="s">
        <v>274</v>
      </c>
      <c r="S94" s="273"/>
      <c r="T94" s="273"/>
      <c r="U94" s="120"/>
      <c r="V94" s="120"/>
      <c r="W94" s="120"/>
      <c r="X94" s="121"/>
      <c r="Y94" s="110"/>
    </row>
    <row r="95" spans="1:25" s="75" customFormat="1" ht="13.5" customHeight="1" thickBot="1">
      <c r="A95" s="106"/>
      <c r="D95" s="179" t="s">
        <v>1231</v>
      </c>
      <c r="E95" s="270" t="s">
        <v>1244</v>
      </c>
      <c r="F95" s="122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7"/>
      <c r="S95" s="124"/>
      <c r="T95" s="125"/>
      <c r="U95" s="124"/>
      <c r="V95" s="124"/>
      <c r="W95" s="124"/>
      <c r="X95" s="126"/>
      <c r="Y95" s="110"/>
    </row>
    <row r="96" spans="1:25" s="75" customFormat="1" ht="13.5" customHeight="1">
      <c r="A96" s="106"/>
      <c r="D96" s="179" t="s">
        <v>1233</v>
      </c>
      <c r="E96" s="270"/>
      <c r="F96" s="274" t="s">
        <v>255</v>
      </c>
      <c r="G96" s="263">
        <v>0</v>
      </c>
      <c r="H96" s="268">
        <f>SUM(I96:L97)</f>
        <v>0</v>
      </c>
      <c r="I96" s="263">
        <v>0</v>
      </c>
      <c r="J96" s="263">
        <v>0</v>
      </c>
      <c r="K96" s="263">
        <v>0</v>
      </c>
      <c r="L96" s="263">
        <v>0</v>
      </c>
      <c r="M96" s="268">
        <f>SUM(N96:Q97)</f>
        <v>0</v>
      </c>
      <c r="N96" s="263">
        <v>0</v>
      </c>
      <c r="O96" s="263">
        <v>0</v>
      </c>
      <c r="P96" s="263">
        <v>0</v>
      </c>
      <c r="Q96" s="263">
        <v>0</v>
      </c>
      <c r="R96" s="72" t="s">
        <v>218</v>
      </c>
      <c r="S96" s="180">
        <v>284.87</v>
      </c>
      <c r="T96" s="161">
        <f>SUM(U96:X96)</f>
        <v>0</v>
      </c>
      <c r="U96" s="180">
        <f>N96</f>
        <v>0</v>
      </c>
      <c r="V96" s="180">
        <f>O96</f>
        <v>0</v>
      </c>
      <c r="W96" s="180">
        <f>P96</f>
        <v>0</v>
      </c>
      <c r="X96" s="180">
        <f>Q96</f>
        <v>0</v>
      </c>
      <c r="Y96" s="110"/>
    </row>
    <row r="97" spans="1:25" s="75" customFormat="1" ht="12.75" customHeight="1" thickBot="1">
      <c r="A97" s="106"/>
      <c r="D97" s="110"/>
      <c r="E97" s="270"/>
      <c r="F97" s="275"/>
      <c r="G97" s="264">
        <v>0</v>
      </c>
      <c r="H97" s="269"/>
      <c r="I97" s="264">
        <v>0</v>
      </c>
      <c r="J97" s="264">
        <v>0</v>
      </c>
      <c r="K97" s="264">
        <v>0</v>
      </c>
      <c r="L97" s="264">
        <v>0</v>
      </c>
      <c r="M97" s="269"/>
      <c r="N97" s="264">
        <v>0</v>
      </c>
      <c r="O97" s="264">
        <v>0</v>
      </c>
      <c r="P97" s="264">
        <v>0</v>
      </c>
      <c r="Q97" s="264">
        <v>0</v>
      </c>
      <c r="R97" s="266" t="s">
        <v>262</v>
      </c>
      <c r="S97" s="267"/>
      <c r="T97" s="132"/>
      <c r="U97" s="132"/>
      <c r="V97" s="132"/>
      <c r="W97" s="132"/>
      <c r="X97" s="133"/>
      <c r="Y97" s="110"/>
    </row>
    <row r="98" spans="1:25" s="75" customFormat="1" ht="13.5" customHeight="1">
      <c r="A98" s="106"/>
      <c r="D98" s="110"/>
      <c r="E98" s="270"/>
      <c r="F98" s="271" t="s">
        <v>273</v>
      </c>
      <c r="G98" s="272"/>
      <c r="H98" s="272"/>
      <c r="I98" s="119"/>
      <c r="J98" s="119"/>
      <c r="K98" s="119"/>
      <c r="L98" s="119"/>
      <c r="M98" s="119"/>
      <c r="N98" s="119"/>
      <c r="O98" s="119"/>
      <c r="P98" s="119"/>
      <c r="Q98" s="104"/>
      <c r="R98" s="273" t="s">
        <v>274</v>
      </c>
      <c r="S98" s="273"/>
      <c r="T98" s="273"/>
      <c r="U98" s="120"/>
      <c r="V98" s="120"/>
      <c r="W98" s="120"/>
      <c r="X98" s="121"/>
      <c r="Y98" s="110"/>
    </row>
    <row r="99" spans="1:25" s="75" customFormat="1" ht="13.5" customHeight="1" thickBot="1">
      <c r="A99" s="106"/>
      <c r="D99" s="179" t="s">
        <v>1231</v>
      </c>
      <c r="E99" s="270" t="s">
        <v>1245</v>
      </c>
      <c r="F99" s="122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7"/>
      <c r="S99" s="124"/>
      <c r="T99" s="125"/>
      <c r="U99" s="124"/>
      <c r="V99" s="124"/>
      <c r="W99" s="124"/>
      <c r="X99" s="126"/>
      <c r="Y99" s="110"/>
    </row>
    <row r="100" spans="1:25" s="75" customFormat="1" ht="13.5" customHeight="1">
      <c r="A100" s="106"/>
      <c r="D100" s="179" t="s">
        <v>1233</v>
      </c>
      <c r="E100" s="270"/>
      <c r="F100" s="274" t="s">
        <v>255</v>
      </c>
      <c r="G100" s="263">
        <v>0</v>
      </c>
      <c r="H100" s="268">
        <f>SUM(I100:L101)</f>
        <v>0</v>
      </c>
      <c r="I100" s="263">
        <v>0</v>
      </c>
      <c r="J100" s="263">
        <v>0</v>
      </c>
      <c r="K100" s="263">
        <v>0</v>
      </c>
      <c r="L100" s="263">
        <v>0</v>
      </c>
      <c r="M100" s="268">
        <f>SUM(N100:Q101)</f>
        <v>0</v>
      </c>
      <c r="N100" s="263">
        <v>0</v>
      </c>
      <c r="O100" s="263">
        <v>0</v>
      </c>
      <c r="P100" s="263">
        <v>0</v>
      </c>
      <c r="Q100" s="263">
        <v>0</v>
      </c>
      <c r="R100" s="72" t="s">
        <v>218</v>
      </c>
      <c r="S100" s="180">
        <v>1700</v>
      </c>
      <c r="T100" s="161">
        <f>SUM(U100:X100)</f>
        <v>0</v>
      </c>
      <c r="U100" s="180">
        <f>N100</f>
        <v>0</v>
      </c>
      <c r="V100" s="180">
        <f>O100</f>
        <v>0</v>
      </c>
      <c r="W100" s="180">
        <f>P100</f>
        <v>0</v>
      </c>
      <c r="X100" s="180">
        <f>Q100</f>
        <v>0</v>
      </c>
      <c r="Y100" s="110"/>
    </row>
    <row r="101" spans="1:25" s="75" customFormat="1" ht="33" customHeight="1" thickBot="1">
      <c r="A101" s="106"/>
      <c r="D101" s="110"/>
      <c r="E101" s="270"/>
      <c r="F101" s="275"/>
      <c r="G101" s="264">
        <v>0</v>
      </c>
      <c r="H101" s="269"/>
      <c r="I101" s="264">
        <v>0</v>
      </c>
      <c r="J101" s="264">
        <v>0</v>
      </c>
      <c r="K101" s="264">
        <v>0</v>
      </c>
      <c r="L101" s="264">
        <v>0</v>
      </c>
      <c r="M101" s="269"/>
      <c r="N101" s="264">
        <v>0</v>
      </c>
      <c r="O101" s="264">
        <v>0</v>
      </c>
      <c r="P101" s="264">
        <v>0</v>
      </c>
      <c r="Q101" s="264">
        <v>0</v>
      </c>
      <c r="R101" s="266" t="s">
        <v>262</v>
      </c>
      <c r="S101" s="267"/>
      <c r="T101" s="132"/>
      <c r="U101" s="132"/>
      <c r="V101" s="132"/>
      <c r="W101" s="132"/>
      <c r="X101" s="133"/>
      <c r="Y101" s="110"/>
    </row>
    <row r="102" spans="1:25" s="75" customFormat="1" ht="26.25" customHeight="1">
      <c r="A102" s="106"/>
      <c r="D102" s="110"/>
      <c r="E102" s="270"/>
      <c r="F102" s="271" t="s">
        <v>273</v>
      </c>
      <c r="G102" s="272"/>
      <c r="H102" s="272"/>
      <c r="I102" s="119"/>
      <c r="J102" s="119"/>
      <c r="K102" s="119"/>
      <c r="L102" s="119"/>
      <c r="M102" s="119"/>
      <c r="N102" s="119"/>
      <c r="O102" s="119"/>
      <c r="P102" s="119"/>
      <c r="Q102" s="104"/>
      <c r="R102" s="273" t="s">
        <v>274</v>
      </c>
      <c r="S102" s="273"/>
      <c r="T102" s="273"/>
      <c r="U102" s="120"/>
      <c r="V102" s="120"/>
      <c r="W102" s="120"/>
      <c r="X102" s="121"/>
      <c r="Y102" s="110"/>
    </row>
    <row r="103" spans="1:25" s="75" customFormat="1" ht="13.5" customHeight="1" thickBot="1">
      <c r="A103" s="106"/>
      <c r="D103" s="179" t="s">
        <v>1231</v>
      </c>
      <c r="E103" s="270" t="s">
        <v>1246</v>
      </c>
      <c r="F103" s="122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7"/>
      <c r="S103" s="124"/>
      <c r="T103" s="125"/>
      <c r="U103" s="124"/>
      <c r="V103" s="124"/>
      <c r="W103" s="124"/>
      <c r="X103" s="126"/>
      <c r="Y103" s="110"/>
    </row>
    <row r="104" spans="1:25" s="75" customFormat="1" ht="13.5" customHeight="1">
      <c r="A104" s="106"/>
      <c r="D104" s="179" t="s">
        <v>1233</v>
      </c>
      <c r="E104" s="270"/>
      <c r="F104" s="274" t="s">
        <v>255</v>
      </c>
      <c r="G104" s="263">
        <v>0</v>
      </c>
      <c r="H104" s="268">
        <f>SUM(I104:L105)</f>
        <v>0</v>
      </c>
      <c r="I104" s="263">
        <v>0</v>
      </c>
      <c r="J104" s="263">
        <v>0</v>
      </c>
      <c r="K104" s="263">
        <v>0</v>
      </c>
      <c r="L104" s="263">
        <v>0</v>
      </c>
      <c r="M104" s="268">
        <f>SUM(N104:Q105)</f>
        <v>0</v>
      </c>
      <c r="N104" s="263">
        <v>0</v>
      </c>
      <c r="O104" s="263">
        <v>0</v>
      </c>
      <c r="P104" s="263">
        <v>0</v>
      </c>
      <c r="Q104" s="263">
        <v>0</v>
      </c>
      <c r="R104" s="72" t="s">
        <v>218</v>
      </c>
      <c r="S104" s="180">
        <v>600</v>
      </c>
      <c r="T104" s="161">
        <f>SUM(U104:X104)</f>
        <v>0</v>
      </c>
      <c r="U104" s="180">
        <f>N104</f>
        <v>0</v>
      </c>
      <c r="V104" s="180">
        <f>O104</f>
        <v>0</v>
      </c>
      <c r="W104" s="180">
        <f>P104</f>
        <v>0</v>
      </c>
      <c r="X104" s="180">
        <f>Q104</f>
        <v>0</v>
      </c>
      <c r="Y104" s="110"/>
    </row>
    <row r="105" spans="1:25" s="75" customFormat="1" ht="12.75" customHeight="1" thickBot="1">
      <c r="A105" s="106"/>
      <c r="D105" s="110"/>
      <c r="E105" s="270"/>
      <c r="F105" s="275"/>
      <c r="G105" s="264">
        <v>0</v>
      </c>
      <c r="H105" s="269"/>
      <c r="I105" s="264">
        <v>0</v>
      </c>
      <c r="J105" s="264">
        <v>0</v>
      </c>
      <c r="K105" s="264">
        <v>0</v>
      </c>
      <c r="L105" s="264">
        <v>0</v>
      </c>
      <c r="M105" s="269"/>
      <c r="N105" s="264">
        <v>0</v>
      </c>
      <c r="O105" s="264">
        <v>0</v>
      </c>
      <c r="P105" s="264">
        <v>0</v>
      </c>
      <c r="Q105" s="264">
        <v>0</v>
      </c>
      <c r="R105" s="266" t="s">
        <v>262</v>
      </c>
      <c r="S105" s="267"/>
      <c r="T105" s="132"/>
      <c r="U105" s="132"/>
      <c r="V105" s="132"/>
      <c r="W105" s="132"/>
      <c r="X105" s="133"/>
      <c r="Y105" s="110"/>
    </row>
    <row r="106" spans="1:25" s="75" customFormat="1" ht="13.5" customHeight="1">
      <c r="A106" s="106"/>
      <c r="D106" s="110"/>
      <c r="E106" s="270"/>
      <c r="F106" s="271" t="s">
        <v>273</v>
      </c>
      <c r="G106" s="272"/>
      <c r="H106" s="272"/>
      <c r="I106" s="119"/>
      <c r="J106" s="119"/>
      <c r="K106" s="119"/>
      <c r="L106" s="119"/>
      <c r="M106" s="119"/>
      <c r="N106" s="119"/>
      <c r="O106" s="119"/>
      <c r="P106" s="119"/>
      <c r="Q106" s="104"/>
      <c r="R106" s="273" t="s">
        <v>274</v>
      </c>
      <c r="S106" s="273"/>
      <c r="T106" s="273"/>
      <c r="U106" s="120"/>
      <c r="V106" s="120"/>
      <c r="W106" s="120"/>
      <c r="X106" s="121"/>
      <c r="Y106" s="110"/>
    </row>
    <row r="107" spans="1:25" s="75" customFormat="1" ht="13.5" customHeight="1" thickBot="1">
      <c r="A107" s="106"/>
      <c r="D107" s="179" t="s">
        <v>1231</v>
      </c>
      <c r="E107" s="270" t="s">
        <v>1251</v>
      </c>
      <c r="F107" s="122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7"/>
      <c r="S107" s="124"/>
      <c r="T107" s="125"/>
      <c r="U107" s="124"/>
      <c r="V107" s="124"/>
      <c r="W107" s="124"/>
      <c r="X107" s="126"/>
      <c r="Y107" s="110"/>
    </row>
    <row r="108" spans="1:25" s="75" customFormat="1" ht="13.5" customHeight="1">
      <c r="A108" s="106"/>
      <c r="D108" s="179" t="s">
        <v>1233</v>
      </c>
      <c r="E108" s="270"/>
      <c r="F108" s="274" t="s">
        <v>255</v>
      </c>
      <c r="G108" s="263">
        <f>H108</f>
        <v>120.65</v>
      </c>
      <c r="H108" s="268">
        <f>SUM(I108:L109)</f>
        <v>120.65</v>
      </c>
      <c r="I108" s="263">
        <v>0</v>
      </c>
      <c r="J108" s="263">
        <v>120.65</v>
      </c>
      <c r="K108" s="263">
        <v>0</v>
      </c>
      <c r="L108" s="263">
        <v>0</v>
      </c>
      <c r="M108" s="268">
        <f>SUM(N108:Q109)</f>
        <v>120.65</v>
      </c>
      <c r="N108" s="263">
        <f>I108</f>
        <v>0</v>
      </c>
      <c r="O108" s="263">
        <f>J108</f>
        <v>120.65</v>
      </c>
      <c r="P108" s="263">
        <f>K108</f>
        <v>0</v>
      </c>
      <c r="Q108" s="263">
        <f>L108</f>
        <v>0</v>
      </c>
      <c r="R108" s="72" t="s">
        <v>259</v>
      </c>
      <c r="S108" s="180">
        <v>0</v>
      </c>
      <c r="T108" s="161">
        <f>SUM(U108:X108)</f>
        <v>120.65</v>
      </c>
      <c r="U108" s="180">
        <f>N108</f>
        <v>0</v>
      </c>
      <c r="V108" s="180">
        <f>O108</f>
        <v>120.65</v>
      </c>
      <c r="W108" s="180">
        <f>P108</f>
        <v>0</v>
      </c>
      <c r="X108" s="180">
        <f>Q108</f>
        <v>0</v>
      </c>
      <c r="Y108" s="110"/>
    </row>
    <row r="109" spans="1:25" s="75" customFormat="1" ht="12.75" customHeight="1" thickBot="1">
      <c r="A109" s="106"/>
      <c r="D109" s="110"/>
      <c r="E109" s="270"/>
      <c r="F109" s="275"/>
      <c r="G109" s="264"/>
      <c r="H109" s="269"/>
      <c r="I109" s="264"/>
      <c r="J109" s="264"/>
      <c r="K109" s="264"/>
      <c r="L109" s="264"/>
      <c r="M109" s="269"/>
      <c r="N109" s="264"/>
      <c r="O109" s="264"/>
      <c r="P109" s="264"/>
      <c r="Q109" s="264"/>
      <c r="R109" s="266" t="s">
        <v>262</v>
      </c>
      <c r="S109" s="267"/>
      <c r="T109" s="132"/>
      <c r="U109" s="132"/>
      <c r="V109" s="132"/>
      <c r="W109" s="132"/>
      <c r="X109" s="133"/>
      <c r="Y109" s="110"/>
    </row>
    <row r="110" spans="1:25" s="75" customFormat="1" ht="13.5" customHeight="1">
      <c r="A110" s="106"/>
      <c r="D110" s="110"/>
      <c r="E110" s="270"/>
      <c r="F110" s="271" t="s">
        <v>273</v>
      </c>
      <c r="G110" s="272"/>
      <c r="H110" s="272"/>
      <c r="I110" s="119"/>
      <c r="J110" s="119"/>
      <c r="K110" s="119"/>
      <c r="L110" s="119"/>
      <c r="M110" s="119"/>
      <c r="N110" s="119"/>
      <c r="O110" s="119"/>
      <c r="P110" s="119"/>
      <c r="Q110" s="104"/>
      <c r="R110" s="273" t="s">
        <v>274</v>
      </c>
      <c r="S110" s="273"/>
      <c r="T110" s="273"/>
      <c r="U110" s="120"/>
      <c r="V110" s="120"/>
      <c r="W110" s="120"/>
      <c r="X110" s="121"/>
      <c r="Y110" s="110"/>
    </row>
    <row r="111" spans="1:25" s="75" customFormat="1" ht="13.5" customHeight="1" thickBot="1">
      <c r="A111" s="106"/>
      <c r="D111" s="179" t="s">
        <v>1231</v>
      </c>
      <c r="E111" s="270" t="s">
        <v>1252</v>
      </c>
      <c r="F111" s="122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7"/>
      <c r="S111" s="124"/>
      <c r="T111" s="125"/>
      <c r="U111" s="124"/>
      <c r="V111" s="124"/>
      <c r="W111" s="124"/>
      <c r="X111" s="126"/>
      <c r="Y111" s="110"/>
    </row>
    <row r="112" spans="1:25" s="75" customFormat="1" ht="13.5" customHeight="1">
      <c r="A112" s="106"/>
      <c r="D112" s="179" t="s">
        <v>1233</v>
      </c>
      <c r="E112" s="270"/>
      <c r="F112" s="274" t="s">
        <v>255</v>
      </c>
      <c r="G112" s="263">
        <f>H112</f>
        <v>162.2</v>
      </c>
      <c r="H112" s="268">
        <f>SUM(I112:L113)</f>
        <v>162.2</v>
      </c>
      <c r="I112" s="263">
        <v>0</v>
      </c>
      <c r="J112" s="263">
        <v>162.2</v>
      </c>
      <c r="K112" s="263">
        <v>0</v>
      </c>
      <c r="L112" s="263">
        <v>0</v>
      </c>
      <c r="M112" s="268">
        <f>SUM(N112:Q113)</f>
        <v>162.2</v>
      </c>
      <c r="N112" s="263">
        <f>I112</f>
        <v>0</v>
      </c>
      <c r="O112" s="263">
        <f>J112</f>
        <v>162.2</v>
      </c>
      <c r="P112" s="263">
        <f>K112</f>
        <v>0</v>
      </c>
      <c r="Q112" s="263">
        <f>L112</f>
        <v>0</v>
      </c>
      <c r="R112" s="72" t="s">
        <v>259</v>
      </c>
      <c r="S112" s="180">
        <v>0</v>
      </c>
      <c r="T112" s="161">
        <f>SUM(U112:X112)</f>
        <v>162.2</v>
      </c>
      <c r="U112" s="180">
        <f>N112</f>
        <v>0</v>
      </c>
      <c r="V112" s="180">
        <f>O112</f>
        <v>162.2</v>
      </c>
      <c r="W112" s="180">
        <f>P112</f>
        <v>0</v>
      </c>
      <c r="X112" s="180">
        <f>Q112</f>
        <v>0</v>
      </c>
      <c r="Y112" s="110"/>
    </row>
    <row r="113" spans="1:25" s="75" customFormat="1" ht="12.75" customHeight="1" thickBot="1">
      <c r="A113" s="106"/>
      <c r="D113" s="110"/>
      <c r="E113" s="270"/>
      <c r="F113" s="275"/>
      <c r="G113" s="264"/>
      <c r="H113" s="269"/>
      <c r="I113" s="264"/>
      <c r="J113" s="264"/>
      <c r="K113" s="264"/>
      <c r="L113" s="264"/>
      <c r="M113" s="269"/>
      <c r="N113" s="264"/>
      <c r="O113" s="264"/>
      <c r="P113" s="264"/>
      <c r="Q113" s="264"/>
      <c r="R113" s="266" t="s">
        <v>262</v>
      </c>
      <c r="S113" s="267"/>
      <c r="T113" s="132"/>
      <c r="U113" s="132"/>
      <c r="V113" s="132"/>
      <c r="W113" s="132"/>
      <c r="X113" s="133"/>
      <c r="Y113" s="110"/>
    </row>
    <row r="114" spans="1:25" s="75" customFormat="1" ht="13.5" customHeight="1">
      <c r="A114" s="106"/>
      <c r="D114" s="110"/>
      <c r="E114" s="270"/>
      <c r="F114" s="271" t="s">
        <v>273</v>
      </c>
      <c r="G114" s="272"/>
      <c r="H114" s="272"/>
      <c r="I114" s="119"/>
      <c r="J114" s="119"/>
      <c r="K114" s="119"/>
      <c r="L114" s="119"/>
      <c r="M114" s="119"/>
      <c r="N114" s="119"/>
      <c r="O114" s="119"/>
      <c r="P114" s="119"/>
      <c r="Q114" s="104"/>
      <c r="R114" s="273" t="s">
        <v>274</v>
      </c>
      <c r="S114" s="273"/>
      <c r="T114" s="273"/>
      <c r="U114" s="120"/>
      <c r="V114" s="120"/>
      <c r="W114" s="120"/>
      <c r="X114" s="121"/>
      <c r="Y114" s="110"/>
    </row>
    <row r="115" spans="1:25" s="75" customFormat="1" ht="13.5" customHeight="1" thickBot="1">
      <c r="A115" s="106"/>
      <c r="D115" s="179" t="s">
        <v>1231</v>
      </c>
      <c r="E115" s="270" t="s">
        <v>1253</v>
      </c>
      <c r="F115" s="122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7"/>
      <c r="S115" s="124"/>
      <c r="T115" s="125"/>
      <c r="U115" s="124"/>
      <c r="V115" s="124"/>
      <c r="W115" s="124"/>
      <c r="X115" s="126"/>
      <c r="Y115" s="110"/>
    </row>
    <row r="116" spans="1:25" s="75" customFormat="1" ht="13.5" customHeight="1">
      <c r="A116" s="106"/>
      <c r="D116" s="179" t="s">
        <v>1233</v>
      </c>
      <c r="E116" s="270"/>
      <c r="F116" s="274" t="s">
        <v>255</v>
      </c>
      <c r="G116" s="263">
        <f>H116</f>
        <v>528</v>
      </c>
      <c r="H116" s="268">
        <f>SUM(I116:L118)</f>
        <v>528</v>
      </c>
      <c r="I116" s="263">
        <v>0</v>
      </c>
      <c r="J116" s="263">
        <v>528</v>
      </c>
      <c r="K116" s="263">
        <v>0</v>
      </c>
      <c r="L116" s="263">
        <v>0</v>
      </c>
      <c r="M116" s="268">
        <f>SUM(N116:Q118)</f>
        <v>528</v>
      </c>
      <c r="N116" s="263">
        <f>I116</f>
        <v>0</v>
      </c>
      <c r="O116" s="263">
        <f>J116</f>
        <v>528</v>
      </c>
      <c r="P116" s="263">
        <f>K116</f>
        <v>0</v>
      </c>
      <c r="Q116" s="263">
        <f>L116</f>
        <v>0</v>
      </c>
      <c r="R116" s="72" t="s">
        <v>259</v>
      </c>
      <c r="S116" s="180">
        <v>0</v>
      </c>
      <c r="T116" s="161">
        <f>SUM(U116:X116)</f>
        <v>149.65</v>
      </c>
      <c r="U116" s="180">
        <f>N116</f>
        <v>0</v>
      </c>
      <c r="V116" s="180">
        <v>149.65</v>
      </c>
      <c r="W116" s="180">
        <f>P116</f>
        <v>0</v>
      </c>
      <c r="X116" s="180">
        <f>Q116</f>
        <v>0</v>
      </c>
      <c r="Y116" s="110"/>
    </row>
    <row r="117" spans="1:25" s="75" customFormat="1" ht="13.5" customHeight="1">
      <c r="A117" s="106"/>
      <c r="D117" s="110"/>
      <c r="E117" s="270"/>
      <c r="F117" s="278"/>
      <c r="G117" s="276"/>
      <c r="H117" s="279"/>
      <c r="I117" s="276"/>
      <c r="J117" s="276"/>
      <c r="K117" s="276"/>
      <c r="L117" s="276"/>
      <c r="M117" s="279"/>
      <c r="N117" s="276"/>
      <c r="O117" s="276"/>
      <c r="P117" s="276"/>
      <c r="Q117" s="276"/>
      <c r="R117" s="72" t="s">
        <v>212</v>
      </c>
      <c r="S117" s="181">
        <v>0</v>
      </c>
      <c r="T117" s="167">
        <f>SUM(U117:X117)</f>
        <v>378.35</v>
      </c>
      <c r="U117" s="181">
        <v>0</v>
      </c>
      <c r="V117" s="181">
        <v>378.35</v>
      </c>
      <c r="W117" s="181">
        <v>0</v>
      </c>
      <c r="X117" s="182">
        <v>0</v>
      </c>
      <c r="Y117" s="179" t="s">
        <v>1249</v>
      </c>
    </row>
    <row r="118" spans="1:25" s="75" customFormat="1" ht="12.75" customHeight="1" thickBot="1">
      <c r="A118" s="106"/>
      <c r="D118" s="110"/>
      <c r="E118" s="270"/>
      <c r="F118" s="275"/>
      <c r="G118" s="264"/>
      <c r="H118" s="269"/>
      <c r="I118" s="264"/>
      <c r="J118" s="264"/>
      <c r="K118" s="264"/>
      <c r="L118" s="264"/>
      <c r="M118" s="269"/>
      <c r="N118" s="264"/>
      <c r="O118" s="264"/>
      <c r="P118" s="264"/>
      <c r="Q118" s="264"/>
      <c r="R118" s="266" t="s">
        <v>262</v>
      </c>
      <c r="S118" s="267"/>
      <c r="T118" s="132"/>
      <c r="U118" s="132"/>
      <c r="V118" s="132"/>
      <c r="W118" s="132"/>
      <c r="X118" s="133"/>
      <c r="Y118" s="110"/>
    </row>
    <row r="119" spans="1:25" s="75" customFormat="1" ht="13.5" customHeight="1">
      <c r="A119" s="106"/>
      <c r="D119" s="110"/>
      <c r="E119" s="270"/>
      <c r="F119" s="271" t="s">
        <v>273</v>
      </c>
      <c r="G119" s="272"/>
      <c r="H119" s="272"/>
      <c r="I119" s="119"/>
      <c r="J119" s="119"/>
      <c r="K119" s="119"/>
      <c r="L119" s="119"/>
      <c r="M119" s="119"/>
      <c r="N119" s="119"/>
      <c r="O119" s="119"/>
      <c r="P119" s="119"/>
      <c r="Q119" s="104"/>
      <c r="R119" s="273" t="s">
        <v>274</v>
      </c>
      <c r="S119" s="273"/>
      <c r="T119" s="273"/>
      <c r="U119" s="120"/>
      <c r="V119" s="120"/>
      <c r="W119" s="120"/>
      <c r="X119" s="121"/>
      <c r="Y119" s="110"/>
    </row>
    <row r="120" spans="1:25" s="75" customFormat="1" ht="13.5" customHeight="1" thickBot="1">
      <c r="A120" s="106"/>
      <c r="D120" s="179" t="s">
        <v>1231</v>
      </c>
      <c r="E120" s="270" t="s">
        <v>1254</v>
      </c>
      <c r="F120" s="122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7"/>
      <c r="S120" s="124"/>
      <c r="T120" s="125"/>
      <c r="U120" s="124"/>
      <c r="V120" s="124"/>
      <c r="W120" s="124"/>
      <c r="X120" s="126"/>
      <c r="Y120" s="110"/>
    </row>
    <row r="121" spans="1:25" s="75" customFormat="1" ht="13.5" customHeight="1">
      <c r="A121" s="106"/>
      <c r="D121" s="179" t="s">
        <v>1233</v>
      </c>
      <c r="E121" s="270"/>
      <c r="F121" s="274" t="s">
        <v>255</v>
      </c>
      <c r="G121" s="263">
        <f>H121</f>
        <v>34.13</v>
      </c>
      <c r="H121" s="268">
        <f>SUM(I121:L122)</f>
        <v>34.13</v>
      </c>
      <c r="I121" s="263">
        <v>0</v>
      </c>
      <c r="J121" s="263">
        <v>34.13</v>
      </c>
      <c r="K121" s="263">
        <v>0</v>
      </c>
      <c r="L121" s="263">
        <v>0</v>
      </c>
      <c r="M121" s="268">
        <f>SUM(N121:Q122)</f>
        <v>34.13</v>
      </c>
      <c r="N121" s="263">
        <f>I121</f>
        <v>0</v>
      </c>
      <c r="O121" s="263">
        <f>J121</f>
        <v>34.13</v>
      </c>
      <c r="P121" s="263">
        <f>K121</f>
        <v>0</v>
      </c>
      <c r="Q121" s="263">
        <f>L121</f>
        <v>0</v>
      </c>
      <c r="R121" s="72" t="s">
        <v>212</v>
      </c>
      <c r="S121" s="180">
        <v>0</v>
      </c>
      <c r="T121" s="161">
        <f>SUM(U121:X121)</f>
        <v>34.13</v>
      </c>
      <c r="U121" s="180">
        <f>N121</f>
        <v>0</v>
      </c>
      <c r="V121" s="180">
        <f>O121</f>
        <v>34.13</v>
      </c>
      <c r="W121" s="180">
        <f>P121</f>
        <v>0</v>
      </c>
      <c r="X121" s="180">
        <f>Q121</f>
        <v>0</v>
      </c>
      <c r="Y121" s="110"/>
    </row>
    <row r="122" spans="1:25" s="75" customFormat="1" ht="12.75" customHeight="1" thickBot="1">
      <c r="A122" s="106"/>
      <c r="D122" s="110"/>
      <c r="E122" s="270"/>
      <c r="F122" s="275"/>
      <c r="G122" s="264"/>
      <c r="H122" s="269"/>
      <c r="I122" s="264"/>
      <c r="J122" s="264"/>
      <c r="K122" s="264"/>
      <c r="L122" s="264"/>
      <c r="M122" s="269"/>
      <c r="N122" s="264"/>
      <c r="O122" s="264"/>
      <c r="P122" s="264"/>
      <c r="Q122" s="264"/>
      <c r="R122" s="266" t="s">
        <v>262</v>
      </c>
      <c r="S122" s="267"/>
      <c r="T122" s="132"/>
      <c r="U122" s="132"/>
      <c r="V122" s="132"/>
      <c r="W122" s="132"/>
      <c r="X122" s="133"/>
      <c r="Y122" s="110"/>
    </row>
    <row r="123" spans="1:25" s="75" customFormat="1" ht="13.5" customHeight="1">
      <c r="A123" s="106"/>
      <c r="D123" s="110"/>
      <c r="E123" s="270"/>
      <c r="F123" s="271" t="s">
        <v>273</v>
      </c>
      <c r="G123" s="272"/>
      <c r="H123" s="272"/>
      <c r="I123" s="119"/>
      <c r="J123" s="119"/>
      <c r="K123" s="119"/>
      <c r="L123" s="119"/>
      <c r="M123" s="119"/>
      <c r="N123" s="119"/>
      <c r="O123" s="119"/>
      <c r="P123" s="119"/>
      <c r="Q123" s="104"/>
      <c r="R123" s="273" t="s">
        <v>274</v>
      </c>
      <c r="S123" s="273"/>
      <c r="T123" s="273"/>
      <c r="U123" s="120"/>
      <c r="V123" s="120"/>
      <c r="W123" s="120"/>
      <c r="X123" s="121"/>
      <c r="Y123" s="110"/>
    </row>
    <row r="124" spans="1:25" s="75" customFormat="1" ht="13.5" customHeight="1" thickBot="1">
      <c r="A124" s="106"/>
      <c r="D124" s="179" t="s">
        <v>1231</v>
      </c>
      <c r="E124" s="270" t="s">
        <v>1255</v>
      </c>
      <c r="F124" s="122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7"/>
      <c r="S124" s="124"/>
      <c r="T124" s="125"/>
      <c r="U124" s="124"/>
      <c r="V124" s="124"/>
      <c r="W124" s="124"/>
      <c r="X124" s="126"/>
      <c r="Y124" s="110"/>
    </row>
    <row r="125" spans="1:25" s="75" customFormat="1" ht="13.5" customHeight="1">
      <c r="A125" s="106"/>
      <c r="D125" s="179" t="s">
        <v>1233</v>
      </c>
      <c r="E125" s="270"/>
      <c r="F125" s="274" t="s">
        <v>255</v>
      </c>
      <c r="G125" s="263">
        <f>H125</f>
        <v>1522.91</v>
      </c>
      <c r="H125" s="268">
        <f>SUM(I125:L126)</f>
        <v>1522.91</v>
      </c>
      <c r="I125" s="263">
        <v>0</v>
      </c>
      <c r="J125" s="263">
        <v>0</v>
      </c>
      <c r="K125" s="263">
        <v>378</v>
      </c>
      <c r="L125" s="263">
        <v>1144.91</v>
      </c>
      <c r="M125" s="268">
        <f>SUM(N125:Q126)</f>
        <v>1522.91</v>
      </c>
      <c r="N125" s="263">
        <f>I125</f>
        <v>0</v>
      </c>
      <c r="O125" s="263">
        <f>J125</f>
        <v>0</v>
      </c>
      <c r="P125" s="263">
        <f>K125</f>
        <v>378</v>
      </c>
      <c r="Q125" s="263">
        <f>L125</f>
        <v>1144.91</v>
      </c>
      <c r="R125" s="72" t="s">
        <v>212</v>
      </c>
      <c r="S125" s="180">
        <v>0</v>
      </c>
      <c r="T125" s="161">
        <f>SUM(U125:X125)</f>
        <v>1522.91</v>
      </c>
      <c r="U125" s="180">
        <f>N125</f>
        <v>0</v>
      </c>
      <c r="V125" s="180">
        <f>O125</f>
        <v>0</v>
      </c>
      <c r="W125" s="180">
        <f>P125</f>
        <v>378</v>
      </c>
      <c r="X125" s="180">
        <f>Q125</f>
        <v>1144.91</v>
      </c>
      <c r="Y125" s="110"/>
    </row>
    <row r="126" spans="1:25" s="75" customFormat="1" ht="12.75" customHeight="1" thickBot="1">
      <c r="A126" s="106"/>
      <c r="D126" s="110"/>
      <c r="E126" s="270"/>
      <c r="F126" s="275"/>
      <c r="G126" s="264"/>
      <c r="H126" s="269"/>
      <c r="I126" s="264"/>
      <c r="J126" s="264"/>
      <c r="K126" s="264"/>
      <c r="L126" s="264"/>
      <c r="M126" s="269"/>
      <c r="N126" s="264"/>
      <c r="O126" s="264"/>
      <c r="P126" s="264"/>
      <c r="Q126" s="264"/>
      <c r="R126" s="266" t="s">
        <v>262</v>
      </c>
      <c r="S126" s="267"/>
      <c r="T126" s="132"/>
      <c r="U126" s="132"/>
      <c r="V126" s="132"/>
      <c r="W126" s="132"/>
      <c r="X126" s="133"/>
      <c r="Y126" s="110"/>
    </row>
    <row r="127" spans="1:25" s="75" customFormat="1" ht="13.5" customHeight="1">
      <c r="A127" s="106"/>
      <c r="D127" s="110"/>
      <c r="E127" s="270"/>
      <c r="F127" s="271" t="s">
        <v>273</v>
      </c>
      <c r="G127" s="272"/>
      <c r="H127" s="272"/>
      <c r="I127" s="119"/>
      <c r="J127" s="119"/>
      <c r="K127" s="119"/>
      <c r="L127" s="119"/>
      <c r="M127" s="119"/>
      <c r="N127" s="119"/>
      <c r="O127" s="119"/>
      <c r="P127" s="119"/>
      <c r="Q127" s="104"/>
      <c r="R127" s="273" t="s">
        <v>274</v>
      </c>
      <c r="S127" s="273"/>
      <c r="T127" s="273"/>
      <c r="U127" s="120"/>
      <c r="V127" s="120"/>
      <c r="W127" s="120"/>
      <c r="X127" s="121"/>
      <c r="Y127" s="110"/>
    </row>
    <row r="128" spans="1:25" s="75" customFormat="1" ht="13.5" customHeight="1" thickBot="1">
      <c r="A128" s="106"/>
      <c r="D128" s="179" t="s">
        <v>1231</v>
      </c>
      <c r="E128" s="270" t="s">
        <v>1256</v>
      </c>
      <c r="F128" s="122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7"/>
      <c r="S128" s="124"/>
      <c r="T128" s="125"/>
      <c r="U128" s="124"/>
      <c r="V128" s="124"/>
      <c r="W128" s="124"/>
      <c r="X128" s="126"/>
      <c r="Y128" s="110"/>
    </row>
    <row r="129" spans="1:25" s="75" customFormat="1" ht="13.5" customHeight="1">
      <c r="A129" s="106"/>
      <c r="D129" s="179" t="s">
        <v>1233</v>
      </c>
      <c r="E129" s="270"/>
      <c r="F129" s="274" t="s">
        <v>255</v>
      </c>
      <c r="G129" s="263">
        <f>H129</f>
        <v>532.5899999999999</v>
      </c>
      <c r="H129" s="268">
        <f>SUM(I129:L130)</f>
        <v>532.5899999999999</v>
      </c>
      <c r="I129" s="263">
        <v>0</v>
      </c>
      <c r="J129" s="263">
        <v>0</v>
      </c>
      <c r="K129" s="263">
        <v>241</v>
      </c>
      <c r="L129" s="263">
        <v>291.59</v>
      </c>
      <c r="M129" s="268">
        <f>SUM(N129:Q130)</f>
        <v>532.5899999999999</v>
      </c>
      <c r="N129" s="263">
        <f>I129</f>
        <v>0</v>
      </c>
      <c r="O129" s="263">
        <f>J129</f>
        <v>0</v>
      </c>
      <c r="P129" s="263">
        <f>K129</f>
        <v>241</v>
      </c>
      <c r="Q129" s="263">
        <f>L129</f>
        <v>291.59</v>
      </c>
      <c r="R129" s="72" t="s">
        <v>212</v>
      </c>
      <c r="S129" s="180">
        <v>0</v>
      </c>
      <c r="T129" s="161">
        <f>SUM(U129:X129)</f>
        <v>532.5899999999999</v>
      </c>
      <c r="U129" s="180">
        <f>N129</f>
        <v>0</v>
      </c>
      <c r="V129" s="180">
        <f>O129</f>
        <v>0</v>
      </c>
      <c r="W129" s="180">
        <f>P129</f>
        <v>241</v>
      </c>
      <c r="X129" s="180">
        <f>Q129</f>
        <v>291.59</v>
      </c>
      <c r="Y129" s="110"/>
    </row>
    <row r="130" spans="1:25" s="75" customFormat="1" ht="12.75" customHeight="1" thickBot="1">
      <c r="A130" s="106"/>
      <c r="D130" s="110"/>
      <c r="E130" s="270"/>
      <c r="F130" s="275"/>
      <c r="G130" s="264"/>
      <c r="H130" s="269"/>
      <c r="I130" s="264"/>
      <c r="J130" s="264"/>
      <c r="K130" s="264"/>
      <c r="L130" s="264"/>
      <c r="M130" s="269"/>
      <c r="N130" s="264"/>
      <c r="O130" s="264"/>
      <c r="P130" s="264"/>
      <c r="Q130" s="264"/>
      <c r="R130" s="266" t="s">
        <v>262</v>
      </c>
      <c r="S130" s="267"/>
      <c r="T130" s="132"/>
      <c r="U130" s="132"/>
      <c r="V130" s="132"/>
      <c r="W130" s="132"/>
      <c r="X130" s="133"/>
      <c r="Y130" s="110"/>
    </row>
    <row r="131" spans="1:25" s="75" customFormat="1" ht="13.5" customHeight="1">
      <c r="A131" s="106"/>
      <c r="D131" s="110"/>
      <c r="E131" s="270"/>
      <c r="F131" s="271" t="s">
        <v>273</v>
      </c>
      <c r="G131" s="272"/>
      <c r="H131" s="272"/>
      <c r="I131" s="119"/>
      <c r="J131" s="119"/>
      <c r="K131" s="119"/>
      <c r="L131" s="119"/>
      <c r="M131" s="119"/>
      <c r="N131" s="119"/>
      <c r="O131" s="119"/>
      <c r="P131" s="119"/>
      <c r="Q131" s="104"/>
      <c r="R131" s="273" t="s">
        <v>274</v>
      </c>
      <c r="S131" s="273"/>
      <c r="T131" s="273"/>
      <c r="U131" s="120"/>
      <c r="V131" s="120"/>
      <c r="W131" s="120"/>
      <c r="X131" s="121"/>
      <c r="Y131" s="110"/>
    </row>
    <row r="132" spans="1:25" s="75" customFormat="1" ht="13.5" customHeight="1" thickBot="1">
      <c r="A132" s="106"/>
      <c r="D132" s="179" t="s">
        <v>1231</v>
      </c>
      <c r="E132" s="270" t="s">
        <v>1257</v>
      </c>
      <c r="F132" s="122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7"/>
      <c r="S132" s="124"/>
      <c r="T132" s="125"/>
      <c r="U132" s="124"/>
      <c r="V132" s="124"/>
      <c r="W132" s="124"/>
      <c r="X132" s="126"/>
      <c r="Y132" s="110"/>
    </row>
    <row r="133" spans="1:25" s="75" customFormat="1" ht="13.5" customHeight="1">
      <c r="A133" s="106"/>
      <c r="D133" s="179" t="s">
        <v>1233</v>
      </c>
      <c r="E133" s="270"/>
      <c r="F133" s="274" t="s">
        <v>255</v>
      </c>
      <c r="G133" s="263">
        <f>H133</f>
        <v>289.53</v>
      </c>
      <c r="H133" s="268">
        <f>SUM(I133:L134)</f>
        <v>289.53</v>
      </c>
      <c r="I133" s="263">
        <v>0</v>
      </c>
      <c r="J133" s="263">
        <v>0</v>
      </c>
      <c r="K133" s="263">
        <v>212</v>
      </c>
      <c r="L133" s="263">
        <v>77.53</v>
      </c>
      <c r="M133" s="268">
        <f>SUM(N133:Q134)</f>
        <v>289.53</v>
      </c>
      <c r="N133" s="263">
        <f>I133</f>
        <v>0</v>
      </c>
      <c r="O133" s="263">
        <f>J133</f>
        <v>0</v>
      </c>
      <c r="P133" s="263">
        <f>K133</f>
        <v>212</v>
      </c>
      <c r="Q133" s="263">
        <f>L133</f>
        <v>77.53</v>
      </c>
      <c r="R133" s="134" t="s">
        <v>212</v>
      </c>
      <c r="S133" s="180">
        <v>0</v>
      </c>
      <c r="T133" s="161">
        <f>SUM(U133:X133)</f>
        <v>289.53</v>
      </c>
      <c r="U133" s="180">
        <f>N133</f>
        <v>0</v>
      </c>
      <c r="V133" s="180">
        <f>O133</f>
        <v>0</v>
      </c>
      <c r="W133" s="180">
        <f>P133</f>
        <v>212</v>
      </c>
      <c r="X133" s="180">
        <f>Q133</f>
        <v>77.53</v>
      </c>
      <c r="Y133" s="110"/>
    </row>
    <row r="134" spans="1:25" s="75" customFormat="1" ht="12.75" customHeight="1" thickBot="1">
      <c r="A134" s="106"/>
      <c r="D134" s="110"/>
      <c r="E134" s="270"/>
      <c r="F134" s="275"/>
      <c r="G134" s="264"/>
      <c r="H134" s="269"/>
      <c r="I134" s="264"/>
      <c r="J134" s="264"/>
      <c r="K134" s="264"/>
      <c r="L134" s="264"/>
      <c r="M134" s="269"/>
      <c r="N134" s="264"/>
      <c r="O134" s="264"/>
      <c r="P134" s="264"/>
      <c r="Q134" s="264"/>
      <c r="R134" s="266" t="s">
        <v>262</v>
      </c>
      <c r="S134" s="267"/>
      <c r="T134" s="132"/>
      <c r="U134" s="132"/>
      <c r="V134" s="132"/>
      <c r="W134" s="132"/>
      <c r="X134" s="133"/>
      <c r="Y134" s="110"/>
    </row>
    <row r="135" spans="1:25" s="75" customFormat="1" ht="13.5" customHeight="1">
      <c r="A135" s="106"/>
      <c r="D135" s="110"/>
      <c r="E135" s="270"/>
      <c r="F135" s="271" t="s">
        <v>273</v>
      </c>
      <c r="G135" s="272"/>
      <c r="H135" s="272"/>
      <c r="I135" s="119"/>
      <c r="J135" s="119"/>
      <c r="K135" s="119"/>
      <c r="L135" s="119"/>
      <c r="M135" s="119"/>
      <c r="N135" s="119"/>
      <c r="O135" s="119"/>
      <c r="P135" s="119"/>
      <c r="Q135" s="104"/>
      <c r="R135" s="273" t="s">
        <v>274</v>
      </c>
      <c r="S135" s="273"/>
      <c r="T135" s="273"/>
      <c r="U135" s="120"/>
      <c r="V135" s="120"/>
      <c r="W135" s="120"/>
      <c r="X135" s="121"/>
      <c r="Y135" s="110"/>
    </row>
    <row r="136" spans="1:25" s="75" customFormat="1" ht="13.5" customHeight="1" thickBot="1">
      <c r="A136" s="106"/>
      <c r="D136" s="179" t="s">
        <v>1231</v>
      </c>
      <c r="E136" s="270" t="s">
        <v>1258</v>
      </c>
      <c r="F136" s="122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7"/>
      <c r="S136" s="124"/>
      <c r="T136" s="125"/>
      <c r="U136" s="124"/>
      <c r="V136" s="124"/>
      <c r="W136" s="124"/>
      <c r="X136" s="126"/>
      <c r="Y136" s="110"/>
    </row>
    <row r="137" spans="1:25" s="75" customFormat="1" ht="13.5" customHeight="1">
      <c r="A137" s="106"/>
      <c r="D137" s="179" t="s">
        <v>1233</v>
      </c>
      <c r="E137" s="270"/>
      <c r="F137" s="274" t="s">
        <v>255</v>
      </c>
      <c r="G137" s="263">
        <f>H137</f>
        <v>184.65</v>
      </c>
      <c r="H137" s="268">
        <f>SUM(I137:L138)</f>
        <v>184.65</v>
      </c>
      <c r="I137" s="263">
        <v>0</v>
      </c>
      <c r="J137" s="263">
        <v>0</v>
      </c>
      <c r="K137" s="263">
        <v>27.43</v>
      </c>
      <c r="L137" s="263">
        <v>157.22</v>
      </c>
      <c r="M137" s="268">
        <f>SUM(N137:Q138)</f>
        <v>184.65</v>
      </c>
      <c r="N137" s="263">
        <f>I137</f>
        <v>0</v>
      </c>
      <c r="O137" s="263">
        <f>J137</f>
        <v>0</v>
      </c>
      <c r="P137" s="263">
        <f>K137</f>
        <v>27.43</v>
      </c>
      <c r="Q137" s="263">
        <f>L137</f>
        <v>157.22</v>
      </c>
      <c r="R137" s="134" t="s">
        <v>212</v>
      </c>
      <c r="S137" s="180">
        <v>0</v>
      </c>
      <c r="T137" s="161">
        <f>SUM(U137:X137)</f>
        <v>184.65</v>
      </c>
      <c r="U137" s="180">
        <f>N137</f>
        <v>0</v>
      </c>
      <c r="V137" s="180">
        <f>O137</f>
        <v>0</v>
      </c>
      <c r="W137" s="180">
        <f>P137</f>
        <v>27.43</v>
      </c>
      <c r="X137" s="180">
        <f>Q137</f>
        <v>157.22</v>
      </c>
      <c r="Y137" s="110"/>
    </row>
    <row r="138" spans="1:25" s="75" customFormat="1" ht="12.75" customHeight="1" thickBot="1">
      <c r="A138" s="106"/>
      <c r="D138" s="110"/>
      <c r="E138" s="270"/>
      <c r="F138" s="275"/>
      <c r="G138" s="264"/>
      <c r="H138" s="269"/>
      <c r="I138" s="264"/>
      <c r="J138" s="264"/>
      <c r="K138" s="264"/>
      <c r="L138" s="264"/>
      <c r="M138" s="269"/>
      <c r="N138" s="264"/>
      <c r="O138" s="264"/>
      <c r="P138" s="264"/>
      <c r="Q138" s="264"/>
      <c r="R138" s="266" t="s">
        <v>262</v>
      </c>
      <c r="S138" s="267"/>
      <c r="T138" s="132"/>
      <c r="U138" s="132"/>
      <c r="V138" s="132"/>
      <c r="W138" s="132"/>
      <c r="X138" s="133"/>
      <c r="Y138" s="110"/>
    </row>
    <row r="139" spans="1:25" s="75" customFormat="1" ht="13.5" customHeight="1">
      <c r="A139" s="106"/>
      <c r="D139" s="110"/>
      <c r="E139" s="270"/>
      <c r="F139" s="271" t="s">
        <v>273</v>
      </c>
      <c r="G139" s="272"/>
      <c r="H139" s="272"/>
      <c r="I139" s="119"/>
      <c r="J139" s="119"/>
      <c r="K139" s="119"/>
      <c r="L139" s="119"/>
      <c r="M139" s="119"/>
      <c r="N139" s="119"/>
      <c r="O139" s="119"/>
      <c r="P139" s="119"/>
      <c r="Q139" s="104"/>
      <c r="R139" s="273" t="s">
        <v>274</v>
      </c>
      <c r="S139" s="273"/>
      <c r="T139" s="273"/>
      <c r="U139" s="120"/>
      <c r="V139" s="120"/>
      <c r="W139" s="120"/>
      <c r="X139" s="121"/>
      <c r="Y139" s="110"/>
    </row>
    <row r="140" spans="1:25" s="75" customFormat="1" ht="13.5" customHeight="1" thickBot="1">
      <c r="A140" s="106"/>
      <c r="D140" s="179" t="s">
        <v>1231</v>
      </c>
      <c r="E140" s="270" t="s">
        <v>1259</v>
      </c>
      <c r="F140" s="122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7"/>
      <c r="S140" s="124"/>
      <c r="T140" s="125"/>
      <c r="U140" s="124"/>
      <c r="V140" s="124"/>
      <c r="W140" s="124"/>
      <c r="X140" s="126"/>
      <c r="Y140" s="110"/>
    </row>
    <row r="141" spans="1:25" s="75" customFormat="1" ht="13.5" customHeight="1">
      <c r="A141" s="106"/>
      <c r="D141" s="179" t="s">
        <v>1233</v>
      </c>
      <c r="E141" s="270"/>
      <c r="F141" s="274" t="s">
        <v>255</v>
      </c>
      <c r="G141" s="263">
        <f>H141</f>
        <v>164.55</v>
      </c>
      <c r="H141" s="268">
        <f>SUM(I141:L142)</f>
        <v>164.55</v>
      </c>
      <c r="I141" s="263">
        <v>0</v>
      </c>
      <c r="J141" s="263">
        <v>0</v>
      </c>
      <c r="K141" s="263">
        <v>164.55</v>
      </c>
      <c r="L141" s="263">
        <v>0</v>
      </c>
      <c r="M141" s="268">
        <f>SUM(N141:Q142)</f>
        <v>164.55</v>
      </c>
      <c r="N141" s="263">
        <f>I141</f>
        <v>0</v>
      </c>
      <c r="O141" s="263">
        <f>J141</f>
        <v>0</v>
      </c>
      <c r="P141" s="263">
        <f>K141</f>
        <v>164.55</v>
      </c>
      <c r="Q141" s="263">
        <f>L141</f>
        <v>0</v>
      </c>
      <c r="R141" s="134" t="s">
        <v>212</v>
      </c>
      <c r="S141" s="180">
        <v>0</v>
      </c>
      <c r="T141" s="161">
        <f>SUM(U141:X141)</f>
        <v>164.55</v>
      </c>
      <c r="U141" s="180">
        <f>N141</f>
        <v>0</v>
      </c>
      <c r="V141" s="180">
        <f>O141</f>
        <v>0</v>
      </c>
      <c r="W141" s="180">
        <v>164.55</v>
      </c>
      <c r="X141" s="180">
        <f>Q141</f>
        <v>0</v>
      </c>
      <c r="Y141" s="110"/>
    </row>
    <row r="142" spans="1:25" s="75" customFormat="1" ht="12.75" customHeight="1" thickBot="1">
      <c r="A142" s="106"/>
      <c r="D142" s="110"/>
      <c r="E142" s="270"/>
      <c r="F142" s="275"/>
      <c r="G142" s="264"/>
      <c r="H142" s="269"/>
      <c r="I142" s="264"/>
      <c r="J142" s="264"/>
      <c r="K142" s="264"/>
      <c r="L142" s="264"/>
      <c r="M142" s="269"/>
      <c r="N142" s="264"/>
      <c r="O142" s="264"/>
      <c r="P142" s="264"/>
      <c r="Q142" s="264"/>
      <c r="R142" s="266" t="s">
        <v>262</v>
      </c>
      <c r="S142" s="267"/>
      <c r="T142" s="132"/>
      <c r="U142" s="132"/>
      <c r="V142" s="132"/>
      <c r="W142" s="132"/>
      <c r="X142" s="133"/>
      <c r="Y142" s="110"/>
    </row>
    <row r="143" spans="1:25" s="75" customFormat="1" ht="13.5" customHeight="1">
      <c r="A143" s="106"/>
      <c r="D143" s="110"/>
      <c r="E143" s="270"/>
      <c r="F143" s="271" t="s">
        <v>273</v>
      </c>
      <c r="G143" s="272"/>
      <c r="H143" s="272"/>
      <c r="I143" s="119"/>
      <c r="J143" s="119"/>
      <c r="K143" s="119"/>
      <c r="L143" s="119"/>
      <c r="M143" s="119"/>
      <c r="N143" s="119"/>
      <c r="O143" s="119"/>
      <c r="P143" s="119"/>
      <c r="Q143" s="104"/>
      <c r="R143" s="273" t="s">
        <v>274</v>
      </c>
      <c r="S143" s="273"/>
      <c r="T143" s="273"/>
      <c r="U143" s="120"/>
      <c r="V143" s="120"/>
      <c r="W143" s="120"/>
      <c r="X143" s="121"/>
      <c r="Y143" s="110"/>
    </row>
    <row r="144" spans="1:25" s="75" customFormat="1" ht="13.5" customHeight="1" thickBot="1">
      <c r="A144" s="106"/>
      <c r="D144" s="179" t="s">
        <v>1231</v>
      </c>
      <c r="E144" s="270" t="s">
        <v>1260</v>
      </c>
      <c r="F144" s="122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7"/>
      <c r="S144" s="124"/>
      <c r="T144" s="125"/>
      <c r="U144" s="124"/>
      <c r="V144" s="124"/>
      <c r="W144" s="124"/>
      <c r="X144" s="126"/>
      <c r="Y144" s="110"/>
    </row>
    <row r="145" spans="1:25" s="75" customFormat="1" ht="13.5" customHeight="1">
      <c r="A145" s="106"/>
      <c r="D145" s="179" t="s">
        <v>1233</v>
      </c>
      <c r="E145" s="270"/>
      <c r="F145" s="274" t="s">
        <v>255</v>
      </c>
      <c r="G145" s="263">
        <f>H145</f>
        <v>290</v>
      </c>
      <c r="H145" s="268">
        <f>SUM(I145:L146)</f>
        <v>290</v>
      </c>
      <c r="I145" s="263">
        <v>0</v>
      </c>
      <c r="J145" s="263">
        <v>0</v>
      </c>
      <c r="K145" s="263">
        <v>0</v>
      </c>
      <c r="L145" s="263">
        <v>290</v>
      </c>
      <c r="M145" s="268">
        <f>SUM(N145:Q146)</f>
        <v>290</v>
      </c>
      <c r="N145" s="263">
        <f>I145</f>
        <v>0</v>
      </c>
      <c r="O145" s="263">
        <f>J145</f>
        <v>0</v>
      </c>
      <c r="P145" s="263">
        <f>K145</f>
        <v>0</v>
      </c>
      <c r="Q145" s="263">
        <f>L145</f>
        <v>290</v>
      </c>
      <c r="R145" s="134" t="s">
        <v>212</v>
      </c>
      <c r="S145" s="180">
        <v>0</v>
      </c>
      <c r="T145" s="161">
        <f>SUM(U145:X145)</f>
        <v>290</v>
      </c>
      <c r="U145" s="180">
        <f>N145</f>
        <v>0</v>
      </c>
      <c r="V145" s="180">
        <f>O145</f>
        <v>0</v>
      </c>
      <c r="W145" s="180">
        <f>P145</f>
        <v>0</v>
      </c>
      <c r="X145" s="180">
        <f>Q145</f>
        <v>290</v>
      </c>
      <c r="Y145" s="110"/>
    </row>
    <row r="146" spans="1:25" s="75" customFormat="1" ht="12.75" customHeight="1" thickBot="1">
      <c r="A146" s="106"/>
      <c r="D146" s="110"/>
      <c r="E146" s="270"/>
      <c r="F146" s="275"/>
      <c r="G146" s="264"/>
      <c r="H146" s="269"/>
      <c r="I146" s="264"/>
      <c r="J146" s="264"/>
      <c r="K146" s="264"/>
      <c r="L146" s="264"/>
      <c r="M146" s="269"/>
      <c r="N146" s="264"/>
      <c r="O146" s="264"/>
      <c r="P146" s="264"/>
      <c r="Q146" s="264"/>
      <c r="R146" s="266" t="s">
        <v>262</v>
      </c>
      <c r="S146" s="267"/>
      <c r="T146" s="132"/>
      <c r="U146" s="132"/>
      <c r="V146" s="132"/>
      <c r="W146" s="132"/>
      <c r="X146" s="133"/>
      <c r="Y146" s="110"/>
    </row>
    <row r="147" spans="1:25" s="75" customFormat="1" ht="13.5" customHeight="1">
      <c r="A147" s="106"/>
      <c r="D147" s="110"/>
      <c r="E147" s="270"/>
      <c r="F147" s="271" t="s">
        <v>273</v>
      </c>
      <c r="G147" s="272"/>
      <c r="H147" s="272"/>
      <c r="I147" s="119"/>
      <c r="J147" s="119"/>
      <c r="K147" s="119"/>
      <c r="L147" s="119"/>
      <c r="M147" s="119"/>
      <c r="N147" s="119"/>
      <c r="O147" s="119"/>
      <c r="P147" s="119"/>
      <c r="Q147" s="104"/>
      <c r="R147" s="273" t="s">
        <v>274</v>
      </c>
      <c r="S147" s="273"/>
      <c r="T147" s="273"/>
      <c r="U147" s="120"/>
      <c r="V147" s="120"/>
      <c r="W147" s="120"/>
      <c r="X147" s="121"/>
      <c r="Y147" s="110"/>
    </row>
    <row r="148" spans="1:25" s="75" customFormat="1" ht="13.5" customHeight="1" thickBot="1">
      <c r="A148" s="106"/>
      <c r="D148" s="179" t="s">
        <v>1231</v>
      </c>
      <c r="E148" s="270" t="s">
        <v>1261</v>
      </c>
      <c r="F148" s="122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7"/>
      <c r="S148" s="124"/>
      <c r="T148" s="125"/>
      <c r="U148" s="124"/>
      <c r="V148" s="124"/>
      <c r="W148" s="124"/>
      <c r="X148" s="126"/>
      <c r="Y148" s="110"/>
    </row>
    <row r="149" spans="1:25" s="75" customFormat="1" ht="13.5" customHeight="1">
      <c r="A149" s="106"/>
      <c r="D149" s="179" t="s">
        <v>1233</v>
      </c>
      <c r="E149" s="270"/>
      <c r="F149" s="274" t="s">
        <v>255</v>
      </c>
      <c r="G149" s="263">
        <f>H149</f>
        <v>127.74</v>
      </c>
      <c r="H149" s="268">
        <f>SUM(I149:L150)</f>
        <v>127.74</v>
      </c>
      <c r="I149" s="263">
        <v>0</v>
      </c>
      <c r="J149" s="263">
        <v>0</v>
      </c>
      <c r="K149" s="263">
        <v>0</v>
      </c>
      <c r="L149" s="263">
        <v>127.74</v>
      </c>
      <c r="M149" s="268">
        <f>SUM(N149:Q150)</f>
        <v>127.74</v>
      </c>
      <c r="N149" s="263">
        <f>I149</f>
        <v>0</v>
      </c>
      <c r="O149" s="263">
        <f>J149</f>
        <v>0</v>
      </c>
      <c r="P149" s="263">
        <f>K149</f>
        <v>0</v>
      </c>
      <c r="Q149" s="263">
        <f>L149</f>
        <v>127.74</v>
      </c>
      <c r="R149" s="134" t="s">
        <v>212</v>
      </c>
      <c r="S149" s="180">
        <v>0</v>
      </c>
      <c r="T149" s="161">
        <f>SUM(U149:X149)</f>
        <v>127.74</v>
      </c>
      <c r="U149" s="180">
        <f>N149</f>
        <v>0</v>
      </c>
      <c r="V149" s="180">
        <f>O149</f>
        <v>0</v>
      </c>
      <c r="W149" s="180">
        <f>P149</f>
        <v>0</v>
      </c>
      <c r="X149" s="180">
        <f>Q149</f>
        <v>127.74</v>
      </c>
      <c r="Y149" s="110"/>
    </row>
    <row r="150" spans="1:25" s="75" customFormat="1" ht="12.75" customHeight="1" thickBot="1">
      <c r="A150" s="106"/>
      <c r="D150" s="110"/>
      <c r="E150" s="270"/>
      <c r="F150" s="275"/>
      <c r="G150" s="264"/>
      <c r="H150" s="269"/>
      <c r="I150" s="264"/>
      <c r="J150" s="264"/>
      <c r="K150" s="264"/>
      <c r="L150" s="264"/>
      <c r="M150" s="269"/>
      <c r="N150" s="264"/>
      <c r="O150" s="264"/>
      <c r="P150" s="264"/>
      <c r="Q150" s="264"/>
      <c r="R150" s="266" t="s">
        <v>262</v>
      </c>
      <c r="S150" s="267"/>
      <c r="T150" s="132"/>
      <c r="U150" s="132"/>
      <c r="V150" s="132"/>
      <c r="W150" s="132"/>
      <c r="X150" s="133"/>
      <c r="Y150" s="110"/>
    </row>
    <row r="151" spans="1:25" s="75" customFormat="1" ht="13.5" customHeight="1">
      <c r="A151" s="106"/>
      <c r="D151" s="110"/>
      <c r="E151" s="270"/>
      <c r="F151" s="271" t="s">
        <v>273</v>
      </c>
      <c r="G151" s="272"/>
      <c r="H151" s="272"/>
      <c r="I151" s="119"/>
      <c r="J151" s="119"/>
      <c r="K151" s="119"/>
      <c r="L151" s="119"/>
      <c r="M151" s="119"/>
      <c r="N151" s="119"/>
      <c r="O151" s="119"/>
      <c r="P151" s="119"/>
      <c r="Q151" s="104"/>
      <c r="R151" s="273" t="s">
        <v>274</v>
      </c>
      <c r="S151" s="273"/>
      <c r="T151" s="273"/>
      <c r="U151" s="120"/>
      <c r="V151" s="120"/>
      <c r="W151" s="120"/>
      <c r="X151" s="121"/>
      <c r="Y151" s="110"/>
    </row>
    <row r="152" spans="1:25" s="75" customFormat="1" ht="13.5" customHeight="1" thickBot="1">
      <c r="A152" s="106"/>
      <c r="D152" s="179" t="s">
        <v>1231</v>
      </c>
      <c r="E152" s="270" t="s">
        <v>1266</v>
      </c>
      <c r="F152" s="122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7"/>
      <c r="S152" s="124"/>
      <c r="T152" s="125"/>
      <c r="U152" s="124"/>
      <c r="V152" s="124"/>
      <c r="W152" s="124"/>
      <c r="X152" s="126"/>
      <c r="Y152" s="110"/>
    </row>
    <row r="153" spans="1:25" s="75" customFormat="1" ht="13.5" customHeight="1">
      <c r="A153" s="106"/>
      <c r="D153" s="179" t="s">
        <v>1233</v>
      </c>
      <c r="E153" s="270"/>
      <c r="F153" s="274" t="s">
        <v>255</v>
      </c>
      <c r="G153" s="263">
        <f>H153</f>
        <v>1700</v>
      </c>
      <c r="H153" s="268">
        <f>SUM(I153:L154)</f>
        <v>1700</v>
      </c>
      <c r="I153" s="263">
        <v>0</v>
      </c>
      <c r="J153" s="263">
        <v>0</v>
      </c>
      <c r="K153" s="263">
        <v>0</v>
      </c>
      <c r="L153" s="263">
        <v>1700</v>
      </c>
      <c r="M153" s="268">
        <f>SUM(N153:Q154)</f>
        <v>1700</v>
      </c>
      <c r="N153" s="263">
        <f>I153</f>
        <v>0</v>
      </c>
      <c r="O153" s="263">
        <f>J153</f>
        <v>0</v>
      </c>
      <c r="P153" s="263">
        <f>K153</f>
        <v>0</v>
      </c>
      <c r="Q153" s="263">
        <f>L153</f>
        <v>1700</v>
      </c>
      <c r="R153" s="134" t="s">
        <v>212</v>
      </c>
      <c r="S153" s="180">
        <v>0</v>
      </c>
      <c r="T153" s="161">
        <f>SUM(U153:X153)</f>
        <v>1700</v>
      </c>
      <c r="U153" s="180">
        <f>N153</f>
        <v>0</v>
      </c>
      <c r="V153" s="180">
        <f>O153</f>
        <v>0</v>
      </c>
      <c r="W153" s="180">
        <f>P153</f>
        <v>0</v>
      </c>
      <c r="X153" s="180">
        <f>Q153</f>
        <v>1700</v>
      </c>
      <c r="Y153" s="110"/>
    </row>
    <row r="154" spans="1:25" s="75" customFormat="1" ht="12.75" customHeight="1" thickBot="1">
      <c r="A154" s="106"/>
      <c r="D154" s="110"/>
      <c r="E154" s="270"/>
      <c r="F154" s="275"/>
      <c r="G154" s="264"/>
      <c r="H154" s="269"/>
      <c r="I154" s="264"/>
      <c r="J154" s="264"/>
      <c r="K154" s="264"/>
      <c r="L154" s="264"/>
      <c r="M154" s="269"/>
      <c r="N154" s="264"/>
      <c r="O154" s="264"/>
      <c r="P154" s="264"/>
      <c r="Q154" s="264"/>
      <c r="R154" s="266" t="s">
        <v>262</v>
      </c>
      <c r="S154" s="267"/>
      <c r="T154" s="132"/>
      <c r="U154" s="132"/>
      <c r="V154" s="132"/>
      <c r="W154" s="132"/>
      <c r="X154" s="133"/>
      <c r="Y154" s="110"/>
    </row>
    <row r="155" spans="1:25" s="75" customFormat="1" ht="13.5" customHeight="1">
      <c r="A155" s="106"/>
      <c r="D155" s="110"/>
      <c r="E155" s="270"/>
      <c r="F155" s="271" t="s">
        <v>273</v>
      </c>
      <c r="G155" s="272"/>
      <c r="H155" s="272"/>
      <c r="I155" s="119"/>
      <c r="J155" s="119"/>
      <c r="K155" s="119"/>
      <c r="L155" s="119"/>
      <c r="M155" s="119"/>
      <c r="N155" s="119"/>
      <c r="O155" s="119"/>
      <c r="P155" s="119"/>
      <c r="Q155" s="104"/>
      <c r="R155" s="273" t="s">
        <v>274</v>
      </c>
      <c r="S155" s="273"/>
      <c r="T155" s="273"/>
      <c r="U155" s="120"/>
      <c r="V155" s="120"/>
      <c r="W155" s="120"/>
      <c r="X155" s="121"/>
      <c r="Y155" s="110"/>
    </row>
    <row r="156" spans="1:25" s="75" customFormat="1" ht="13.5" customHeight="1" thickBot="1">
      <c r="A156" s="106"/>
      <c r="D156" s="179" t="s">
        <v>1231</v>
      </c>
      <c r="E156" s="270" t="s">
        <v>1262</v>
      </c>
      <c r="F156" s="122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7"/>
      <c r="S156" s="124"/>
      <c r="T156" s="125"/>
      <c r="U156" s="124"/>
      <c r="V156" s="124"/>
      <c r="W156" s="124"/>
      <c r="X156" s="126"/>
      <c r="Y156" s="110"/>
    </row>
    <row r="157" spans="1:25" s="75" customFormat="1" ht="13.5" customHeight="1">
      <c r="A157" s="106"/>
      <c r="D157" s="179" t="s">
        <v>1233</v>
      </c>
      <c r="E157" s="270"/>
      <c r="F157" s="274" t="s">
        <v>255</v>
      </c>
      <c r="G157" s="263">
        <f>H157</f>
        <v>120.48</v>
      </c>
      <c r="H157" s="268">
        <f>SUM(I157:L158)</f>
        <v>120.48</v>
      </c>
      <c r="I157" s="263">
        <v>0</v>
      </c>
      <c r="J157" s="263">
        <v>0</v>
      </c>
      <c r="K157" s="263">
        <v>0</v>
      </c>
      <c r="L157" s="263">
        <v>120.48</v>
      </c>
      <c r="M157" s="268">
        <f>SUM(N157:Q158)</f>
        <v>120.48</v>
      </c>
      <c r="N157" s="263">
        <f>I157</f>
        <v>0</v>
      </c>
      <c r="O157" s="263">
        <f>J157</f>
        <v>0</v>
      </c>
      <c r="P157" s="263">
        <f>K157</f>
        <v>0</v>
      </c>
      <c r="Q157" s="263">
        <f>L157</f>
        <v>120.48</v>
      </c>
      <c r="R157" s="134" t="s">
        <v>212</v>
      </c>
      <c r="S157" s="180">
        <v>0</v>
      </c>
      <c r="T157" s="161">
        <f>SUM(U157:X157)</f>
        <v>120.48</v>
      </c>
      <c r="U157" s="180">
        <f>N157</f>
        <v>0</v>
      </c>
      <c r="V157" s="180">
        <f>O157</f>
        <v>0</v>
      </c>
      <c r="W157" s="180">
        <f>P157</f>
        <v>0</v>
      </c>
      <c r="X157" s="180">
        <f>Q157</f>
        <v>120.48</v>
      </c>
      <c r="Y157" s="110"/>
    </row>
    <row r="158" spans="1:25" s="75" customFormat="1" ht="12.75" customHeight="1" thickBot="1">
      <c r="A158" s="106"/>
      <c r="D158" s="110"/>
      <c r="E158" s="270"/>
      <c r="F158" s="275"/>
      <c r="G158" s="264"/>
      <c r="H158" s="269"/>
      <c r="I158" s="264"/>
      <c r="J158" s="264"/>
      <c r="K158" s="264"/>
      <c r="L158" s="264"/>
      <c r="M158" s="269"/>
      <c r="N158" s="264"/>
      <c r="O158" s="264"/>
      <c r="P158" s="264"/>
      <c r="Q158" s="264"/>
      <c r="R158" s="266" t="s">
        <v>262</v>
      </c>
      <c r="S158" s="267"/>
      <c r="T158" s="132"/>
      <c r="U158" s="132"/>
      <c r="V158" s="132"/>
      <c r="W158" s="132"/>
      <c r="X158" s="133"/>
      <c r="Y158" s="110"/>
    </row>
    <row r="159" spans="1:25" s="75" customFormat="1" ht="13.5" customHeight="1">
      <c r="A159" s="106"/>
      <c r="D159" s="110"/>
      <c r="E159" s="270"/>
      <c r="F159" s="271" t="s">
        <v>273</v>
      </c>
      <c r="G159" s="272"/>
      <c r="H159" s="272"/>
      <c r="I159" s="119"/>
      <c r="J159" s="119"/>
      <c r="K159" s="119"/>
      <c r="L159" s="119"/>
      <c r="M159" s="119"/>
      <c r="N159" s="119"/>
      <c r="O159" s="119"/>
      <c r="P159" s="119"/>
      <c r="Q159" s="104"/>
      <c r="R159" s="273" t="s">
        <v>274</v>
      </c>
      <c r="S159" s="273"/>
      <c r="T159" s="273"/>
      <c r="U159" s="120"/>
      <c r="V159" s="120"/>
      <c r="W159" s="120"/>
      <c r="X159" s="121"/>
      <c r="Y159" s="110"/>
    </row>
    <row r="160" spans="1:25" s="75" customFormat="1" ht="13.5" customHeight="1" thickBot="1">
      <c r="A160" s="106"/>
      <c r="D160" s="179" t="s">
        <v>1231</v>
      </c>
      <c r="E160" s="270" t="s">
        <v>1263</v>
      </c>
      <c r="F160" s="122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7"/>
      <c r="S160" s="124"/>
      <c r="T160" s="125"/>
      <c r="U160" s="124"/>
      <c r="V160" s="124"/>
      <c r="W160" s="124"/>
      <c r="X160" s="126"/>
      <c r="Y160" s="110"/>
    </row>
    <row r="161" spans="1:25" s="75" customFormat="1" ht="13.5" customHeight="1">
      <c r="A161" s="106"/>
      <c r="D161" s="179" t="s">
        <v>1233</v>
      </c>
      <c r="E161" s="270"/>
      <c r="F161" s="274" t="s">
        <v>255</v>
      </c>
      <c r="G161" s="263">
        <f>H161</f>
        <v>54.17</v>
      </c>
      <c r="H161" s="268">
        <f>SUM(I161:L162)</f>
        <v>54.17</v>
      </c>
      <c r="I161" s="263">
        <v>0</v>
      </c>
      <c r="J161" s="263">
        <v>0</v>
      </c>
      <c r="K161" s="263">
        <v>0</v>
      </c>
      <c r="L161" s="263">
        <v>54.17</v>
      </c>
      <c r="M161" s="268">
        <f>SUM(N161:Q162)</f>
        <v>54.17</v>
      </c>
      <c r="N161" s="263">
        <f>I161</f>
        <v>0</v>
      </c>
      <c r="O161" s="263">
        <f>J161</f>
        <v>0</v>
      </c>
      <c r="P161" s="263">
        <f>K161</f>
        <v>0</v>
      </c>
      <c r="Q161" s="263">
        <f>L161</f>
        <v>54.17</v>
      </c>
      <c r="R161" s="134" t="s">
        <v>212</v>
      </c>
      <c r="S161" s="180">
        <v>0</v>
      </c>
      <c r="T161" s="161">
        <f>SUM(U161:X161)</f>
        <v>54.17</v>
      </c>
      <c r="U161" s="180">
        <f>N161</f>
        <v>0</v>
      </c>
      <c r="V161" s="180">
        <f>O161</f>
        <v>0</v>
      </c>
      <c r="W161" s="180">
        <f>P161</f>
        <v>0</v>
      </c>
      <c r="X161" s="180">
        <f>Q161</f>
        <v>54.17</v>
      </c>
      <c r="Y161" s="110"/>
    </row>
    <row r="162" spans="1:25" s="75" customFormat="1" ht="12.75" customHeight="1" thickBot="1">
      <c r="A162" s="106"/>
      <c r="D162" s="110"/>
      <c r="E162" s="270"/>
      <c r="F162" s="275"/>
      <c r="G162" s="264"/>
      <c r="H162" s="269"/>
      <c r="I162" s="264"/>
      <c r="J162" s="264"/>
      <c r="K162" s="264"/>
      <c r="L162" s="264"/>
      <c r="M162" s="269"/>
      <c r="N162" s="264"/>
      <c r="O162" s="264"/>
      <c r="P162" s="264"/>
      <c r="Q162" s="264"/>
      <c r="R162" s="266" t="s">
        <v>262</v>
      </c>
      <c r="S162" s="267"/>
      <c r="T162" s="132"/>
      <c r="U162" s="132"/>
      <c r="V162" s="132"/>
      <c r="W162" s="132"/>
      <c r="X162" s="133"/>
      <c r="Y162" s="110"/>
    </row>
    <row r="163" spans="1:25" s="75" customFormat="1" ht="13.5" customHeight="1">
      <c r="A163" s="106"/>
      <c r="D163" s="110"/>
      <c r="E163" s="270"/>
      <c r="F163" s="271" t="s">
        <v>273</v>
      </c>
      <c r="G163" s="272"/>
      <c r="H163" s="272"/>
      <c r="I163" s="119"/>
      <c r="J163" s="119"/>
      <c r="K163" s="119"/>
      <c r="L163" s="119"/>
      <c r="M163" s="119"/>
      <c r="N163" s="119"/>
      <c r="O163" s="119"/>
      <c r="P163" s="119"/>
      <c r="Q163" s="104"/>
      <c r="R163" s="273" t="s">
        <v>274</v>
      </c>
      <c r="S163" s="273"/>
      <c r="T163" s="273"/>
      <c r="U163" s="120"/>
      <c r="V163" s="120"/>
      <c r="W163" s="120"/>
      <c r="X163" s="121"/>
      <c r="Y163" s="110"/>
    </row>
    <row r="164" spans="1:25" s="75" customFormat="1" ht="13.5" customHeight="1" thickBot="1">
      <c r="A164" s="106"/>
      <c r="D164" s="179" t="s">
        <v>1231</v>
      </c>
      <c r="E164" s="270" t="s">
        <v>1265</v>
      </c>
      <c r="F164" s="122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7"/>
      <c r="S164" s="124"/>
      <c r="T164" s="125"/>
      <c r="U164" s="124"/>
      <c r="V164" s="124"/>
      <c r="W164" s="124"/>
      <c r="X164" s="126"/>
      <c r="Y164" s="110"/>
    </row>
    <row r="165" spans="1:25" s="75" customFormat="1" ht="13.5" customHeight="1">
      <c r="A165" s="106"/>
      <c r="D165" s="179" t="s">
        <v>1233</v>
      </c>
      <c r="E165" s="270"/>
      <c r="F165" s="274" t="s">
        <v>255</v>
      </c>
      <c r="G165" s="263">
        <f>H165</f>
        <v>156.82</v>
      </c>
      <c r="H165" s="268">
        <f>SUM(I165:L166)</f>
        <v>156.82</v>
      </c>
      <c r="I165" s="263">
        <v>0</v>
      </c>
      <c r="J165" s="263">
        <v>0</v>
      </c>
      <c r="K165" s="263">
        <v>0</v>
      </c>
      <c r="L165" s="263">
        <v>156.82</v>
      </c>
      <c r="M165" s="268">
        <f>SUM(N165:Q166)</f>
        <v>156.82</v>
      </c>
      <c r="N165" s="263">
        <v>0</v>
      </c>
      <c r="O165" s="263">
        <v>0</v>
      </c>
      <c r="P165" s="263">
        <v>0</v>
      </c>
      <c r="Q165" s="263">
        <v>156.82</v>
      </c>
      <c r="R165" s="134" t="s">
        <v>212</v>
      </c>
      <c r="S165" s="180">
        <v>0</v>
      </c>
      <c r="T165" s="161">
        <f>SUM(U165:X165)</f>
        <v>156.82</v>
      </c>
      <c r="U165" s="180">
        <f>N165</f>
        <v>0</v>
      </c>
      <c r="V165" s="180">
        <f>O165</f>
        <v>0</v>
      </c>
      <c r="W165" s="180">
        <f>P165</f>
        <v>0</v>
      </c>
      <c r="X165" s="180">
        <f>Q165</f>
        <v>156.82</v>
      </c>
      <c r="Y165" s="110"/>
    </row>
    <row r="166" spans="1:25" s="75" customFormat="1" ht="12.75" customHeight="1" thickBot="1">
      <c r="A166" s="106"/>
      <c r="D166" s="110"/>
      <c r="E166" s="270"/>
      <c r="F166" s="275"/>
      <c r="G166" s="264"/>
      <c r="H166" s="269"/>
      <c r="I166" s="264"/>
      <c r="J166" s="264"/>
      <c r="K166" s="264"/>
      <c r="L166" s="264"/>
      <c r="M166" s="269"/>
      <c r="N166" s="264"/>
      <c r="O166" s="264"/>
      <c r="P166" s="264"/>
      <c r="Q166" s="264"/>
      <c r="R166" s="266" t="s">
        <v>262</v>
      </c>
      <c r="S166" s="267"/>
      <c r="T166" s="132"/>
      <c r="U166" s="132"/>
      <c r="V166" s="132"/>
      <c r="W166" s="132"/>
      <c r="X166" s="133"/>
      <c r="Y166" s="110"/>
    </row>
    <row r="167" spans="1:25" s="75" customFormat="1" ht="13.5" customHeight="1">
      <c r="A167" s="106"/>
      <c r="D167" s="110"/>
      <c r="E167" s="270"/>
      <c r="F167" s="271" t="s">
        <v>273</v>
      </c>
      <c r="G167" s="272"/>
      <c r="H167" s="272"/>
      <c r="I167" s="119"/>
      <c r="J167" s="119"/>
      <c r="K167" s="119"/>
      <c r="L167" s="119"/>
      <c r="M167" s="119"/>
      <c r="N167" s="119"/>
      <c r="O167" s="119"/>
      <c r="P167" s="119"/>
      <c r="Q167" s="104"/>
      <c r="R167" s="273" t="s">
        <v>274</v>
      </c>
      <c r="S167" s="273"/>
      <c r="T167" s="273"/>
      <c r="U167" s="120"/>
      <c r="V167" s="120"/>
      <c r="W167" s="120"/>
      <c r="X167" s="121"/>
      <c r="Y167" s="110"/>
    </row>
    <row r="168" spans="4:25" s="75" customFormat="1" ht="12" thickBot="1">
      <c r="D168" s="76"/>
      <c r="E168" s="129" t="s">
        <v>272</v>
      </c>
      <c r="F168" s="89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8"/>
      <c r="S168" s="88"/>
      <c r="T168" s="88"/>
      <c r="U168" s="88"/>
      <c r="V168" s="88"/>
      <c r="W168" s="88"/>
      <c r="X168" s="87"/>
      <c r="Y168" s="76"/>
    </row>
    <row r="169" spans="4:25" ht="11.25"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4:25" ht="19.5" customHeight="1" thickBot="1">
      <c r="D170" s="85"/>
      <c r="E170" s="292" t="s">
        <v>222</v>
      </c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4"/>
      <c r="Y170" s="85"/>
    </row>
    <row r="171" spans="4:25" ht="11.25">
      <c r="D171" s="85"/>
      <c r="E171" s="85"/>
      <c r="F171" s="85"/>
      <c r="G171" s="86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77" t="s">
        <v>220</v>
      </c>
      <c r="Y171" s="85"/>
    </row>
    <row r="172" spans="1:25" s="75" customFormat="1" ht="25.5" customHeight="1">
      <c r="A172" s="73"/>
      <c r="D172" s="85"/>
      <c r="E172" s="280" t="s">
        <v>221</v>
      </c>
      <c r="F172" s="280" t="s">
        <v>205</v>
      </c>
      <c r="G172" s="280" t="s">
        <v>261</v>
      </c>
      <c r="H172" s="280" t="str">
        <f>"В течение "&amp;Справочники!$G$8&amp;" года"</f>
        <v>В течение 2011 года</v>
      </c>
      <c r="I172" s="280"/>
      <c r="J172" s="280"/>
      <c r="K172" s="280"/>
      <c r="L172" s="280"/>
      <c r="M172" s="280"/>
      <c r="N172" s="280"/>
      <c r="O172" s="280"/>
      <c r="P172" s="280"/>
      <c r="Q172" s="280"/>
      <c r="R172" s="280" t="s">
        <v>258</v>
      </c>
      <c r="S172" s="280" t="s">
        <v>263</v>
      </c>
      <c r="T172" s="280" t="s">
        <v>264</v>
      </c>
      <c r="U172" s="280"/>
      <c r="V172" s="280"/>
      <c r="W172" s="280"/>
      <c r="X172" s="291"/>
      <c r="Y172" s="76"/>
    </row>
    <row r="173" spans="4:25" s="75" customFormat="1" ht="22.5" customHeight="1">
      <c r="D173" s="76"/>
      <c r="E173" s="280"/>
      <c r="F173" s="280"/>
      <c r="G173" s="280"/>
      <c r="H173" s="280" t="s">
        <v>206</v>
      </c>
      <c r="I173" s="280"/>
      <c r="J173" s="280"/>
      <c r="K173" s="280"/>
      <c r="L173" s="280"/>
      <c r="M173" s="280" t="s">
        <v>207</v>
      </c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91"/>
      <c r="Y173" s="76"/>
    </row>
    <row r="174" spans="4:25" s="75" customFormat="1" ht="12" thickBot="1">
      <c r="D174" s="76"/>
      <c r="E174" s="280"/>
      <c r="F174" s="280"/>
      <c r="G174" s="280"/>
      <c r="H174" s="55" t="s">
        <v>204</v>
      </c>
      <c r="I174" s="55" t="s">
        <v>208</v>
      </c>
      <c r="J174" s="55" t="s">
        <v>209</v>
      </c>
      <c r="K174" s="55" t="s">
        <v>210</v>
      </c>
      <c r="L174" s="55" t="s">
        <v>211</v>
      </c>
      <c r="M174" s="55" t="s">
        <v>204</v>
      </c>
      <c r="N174" s="55" t="s">
        <v>208</v>
      </c>
      <c r="O174" s="55" t="s">
        <v>209</v>
      </c>
      <c r="P174" s="55" t="s">
        <v>210</v>
      </c>
      <c r="Q174" s="55" t="s">
        <v>211</v>
      </c>
      <c r="R174" s="280"/>
      <c r="S174" s="280"/>
      <c r="T174" s="55" t="s">
        <v>204</v>
      </c>
      <c r="U174" s="55" t="s">
        <v>208</v>
      </c>
      <c r="V174" s="55" t="s">
        <v>209</v>
      </c>
      <c r="W174" s="55" t="s">
        <v>210</v>
      </c>
      <c r="X174" s="56" t="s">
        <v>211</v>
      </c>
      <c r="Y174" s="76"/>
    </row>
    <row r="175" spans="4:25" s="79" customFormat="1" ht="11.25">
      <c r="D175" s="76"/>
      <c r="E175" s="78" t="s">
        <v>69</v>
      </c>
      <c r="F175" s="78" t="s">
        <v>84</v>
      </c>
      <c r="G175" s="141">
        <v>1</v>
      </c>
      <c r="H175" s="78">
        <v>2</v>
      </c>
      <c r="I175" s="78" t="s">
        <v>70</v>
      </c>
      <c r="J175" s="78" t="s">
        <v>71</v>
      </c>
      <c r="K175" s="78" t="s">
        <v>72</v>
      </c>
      <c r="L175" s="78" t="s">
        <v>73</v>
      </c>
      <c r="M175" s="78" t="s">
        <v>74</v>
      </c>
      <c r="N175" s="78" t="s">
        <v>75</v>
      </c>
      <c r="O175" s="78" t="s">
        <v>76</v>
      </c>
      <c r="P175" s="78" t="s">
        <v>82</v>
      </c>
      <c r="Q175" s="78" t="s">
        <v>83</v>
      </c>
      <c r="R175" s="78" t="s">
        <v>257</v>
      </c>
      <c r="S175" s="78" t="s">
        <v>3</v>
      </c>
      <c r="T175" s="78" t="s">
        <v>4</v>
      </c>
      <c r="U175" s="78" t="s">
        <v>5</v>
      </c>
      <c r="V175" s="78" t="s">
        <v>6</v>
      </c>
      <c r="W175" s="78" t="s">
        <v>7</v>
      </c>
      <c r="X175" s="78" t="s">
        <v>8</v>
      </c>
      <c r="Y175" s="108"/>
    </row>
    <row r="176" spans="1:25" s="75" customFormat="1" ht="12.75" customHeight="1">
      <c r="A176" s="79"/>
      <c r="D176" s="108"/>
      <c r="E176" s="64" t="s">
        <v>204</v>
      </c>
      <c r="F176" s="65"/>
      <c r="G176" s="66"/>
      <c r="H176" s="59">
        <f aca="true" t="shared" si="15" ref="H176:Q176">SUM(H177:H178)</f>
        <v>0</v>
      </c>
      <c r="I176" s="59">
        <f t="shared" si="15"/>
        <v>0</v>
      </c>
      <c r="J176" s="59">
        <f t="shared" si="15"/>
        <v>0</v>
      </c>
      <c r="K176" s="59">
        <f t="shared" si="15"/>
        <v>0</v>
      </c>
      <c r="L176" s="59">
        <f t="shared" si="15"/>
        <v>0</v>
      </c>
      <c r="M176" s="59">
        <f t="shared" si="15"/>
        <v>0</v>
      </c>
      <c r="N176" s="59">
        <f t="shared" si="15"/>
        <v>0</v>
      </c>
      <c r="O176" s="59">
        <f t="shared" si="15"/>
        <v>0</v>
      </c>
      <c r="P176" s="59">
        <f t="shared" si="15"/>
        <v>0</v>
      </c>
      <c r="Q176" s="59">
        <f t="shared" si="15"/>
        <v>0</v>
      </c>
      <c r="R176" s="68"/>
      <c r="S176" s="60">
        <f aca="true" t="shared" si="16" ref="S176:X176">SUM(S177:S178)</f>
        <v>0</v>
      </c>
      <c r="T176" s="60">
        <f t="shared" si="16"/>
        <v>0</v>
      </c>
      <c r="U176" s="60">
        <f t="shared" si="16"/>
        <v>0</v>
      </c>
      <c r="V176" s="60">
        <f t="shared" si="16"/>
        <v>0</v>
      </c>
      <c r="W176" s="60">
        <f t="shared" si="16"/>
        <v>0</v>
      </c>
      <c r="X176" s="69">
        <f t="shared" si="16"/>
        <v>0</v>
      </c>
      <c r="Y176" s="76"/>
    </row>
    <row r="177" spans="4:25" s="75" customFormat="1" ht="11.25">
      <c r="D177" s="76"/>
      <c r="E177" s="80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2"/>
      <c r="T177" s="82"/>
      <c r="U177" s="82"/>
      <c r="V177" s="82"/>
      <c r="W177" s="82"/>
      <c r="X177" s="83"/>
      <c r="Y177" s="76"/>
    </row>
    <row r="178" spans="4:25" s="75" customFormat="1" ht="12" thickBot="1">
      <c r="D178" s="76"/>
      <c r="E178" s="129" t="s">
        <v>272</v>
      </c>
      <c r="F178" s="89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8"/>
      <c r="S178" s="88"/>
      <c r="T178" s="88"/>
      <c r="U178" s="88"/>
      <c r="V178" s="88"/>
      <c r="W178" s="88"/>
      <c r="X178" s="87"/>
      <c r="Y178" s="76"/>
    </row>
    <row r="179" spans="4:25" ht="11.25"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</row>
    <row r="180" spans="4:25" ht="19.5" customHeight="1" thickBot="1">
      <c r="D180" s="85"/>
      <c r="E180" s="292" t="s">
        <v>223</v>
      </c>
      <c r="F180" s="293"/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4"/>
      <c r="Y180" s="85"/>
    </row>
    <row r="181" spans="4:25" ht="11.25">
      <c r="D181" s="85"/>
      <c r="E181" s="85"/>
      <c r="F181" s="85"/>
      <c r="G181" s="86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77" t="s">
        <v>220</v>
      </c>
      <c r="Y181" s="85"/>
    </row>
    <row r="182" spans="1:25" s="75" customFormat="1" ht="25.5" customHeight="1">
      <c r="A182" s="73"/>
      <c r="D182" s="85"/>
      <c r="E182" s="280" t="s">
        <v>221</v>
      </c>
      <c r="F182" s="280" t="s">
        <v>205</v>
      </c>
      <c r="G182" s="280" t="s">
        <v>261</v>
      </c>
      <c r="H182" s="280" t="str">
        <f>"В течение  "&amp;Справочники!$G$8&amp;" года"</f>
        <v>В течение  2011 года</v>
      </c>
      <c r="I182" s="280"/>
      <c r="J182" s="280"/>
      <c r="K182" s="280"/>
      <c r="L182" s="280"/>
      <c r="M182" s="280"/>
      <c r="N182" s="280"/>
      <c r="O182" s="280"/>
      <c r="P182" s="280"/>
      <c r="Q182" s="280"/>
      <c r="R182" s="280" t="s">
        <v>258</v>
      </c>
      <c r="S182" s="280" t="s">
        <v>263</v>
      </c>
      <c r="T182" s="280" t="s">
        <v>264</v>
      </c>
      <c r="U182" s="280"/>
      <c r="V182" s="280"/>
      <c r="W182" s="280"/>
      <c r="X182" s="291"/>
      <c r="Y182" s="76"/>
    </row>
    <row r="183" spans="4:25" s="75" customFormat="1" ht="22.5" customHeight="1">
      <c r="D183" s="76"/>
      <c r="E183" s="280"/>
      <c r="F183" s="280"/>
      <c r="G183" s="280"/>
      <c r="H183" s="280" t="s">
        <v>206</v>
      </c>
      <c r="I183" s="280"/>
      <c r="J183" s="280"/>
      <c r="K183" s="280"/>
      <c r="L183" s="280"/>
      <c r="M183" s="280" t="s">
        <v>207</v>
      </c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91"/>
      <c r="Y183" s="76"/>
    </row>
    <row r="184" spans="4:25" s="75" customFormat="1" ht="12" thickBot="1">
      <c r="D184" s="76"/>
      <c r="E184" s="290"/>
      <c r="F184" s="290"/>
      <c r="G184" s="290"/>
      <c r="H184" s="57" t="s">
        <v>204</v>
      </c>
      <c r="I184" s="57" t="s">
        <v>208</v>
      </c>
      <c r="J184" s="57" t="s">
        <v>209</v>
      </c>
      <c r="K184" s="57" t="s">
        <v>210</v>
      </c>
      <c r="L184" s="57" t="s">
        <v>211</v>
      </c>
      <c r="M184" s="57" t="s">
        <v>204</v>
      </c>
      <c r="N184" s="57" t="s">
        <v>208</v>
      </c>
      <c r="O184" s="57" t="s">
        <v>209</v>
      </c>
      <c r="P184" s="57" t="s">
        <v>210</v>
      </c>
      <c r="Q184" s="57" t="s">
        <v>211</v>
      </c>
      <c r="R184" s="290"/>
      <c r="S184" s="290"/>
      <c r="T184" s="57" t="s">
        <v>204</v>
      </c>
      <c r="U184" s="57" t="s">
        <v>208</v>
      </c>
      <c r="V184" s="57" t="s">
        <v>209</v>
      </c>
      <c r="W184" s="57" t="s">
        <v>210</v>
      </c>
      <c r="X184" s="58" t="s">
        <v>211</v>
      </c>
      <c r="Y184" s="76"/>
    </row>
    <row r="185" spans="4:25" s="79" customFormat="1" ht="11.25">
      <c r="D185" s="76"/>
      <c r="E185" s="78" t="s">
        <v>69</v>
      </c>
      <c r="F185" s="78" t="s">
        <v>84</v>
      </c>
      <c r="G185" s="141">
        <v>1</v>
      </c>
      <c r="H185" s="78">
        <v>2</v>
      </c>
      <c r="I185" s="78" t="s">
        <v>70</v>
      </c>
      <c r="J185" s="78" t="s">
        <v>71</v>
      </c>
      <c r="K185" s="78" t="s">
        <v>72</v>
      </c>
      <c r="L185" s="78" t="s">
        <v>73</v>
      </c>
      <c r="M185" s="78" t="s">
        <v>74</v>
      </c>
      <c r="N185" s="78" t="s">
        <v>75</v>
      </c>
      <c r="O185" s="78" t="s">
        <v>76</v>
      </c>
      <c r="P185" s="78" t="s">
        <v>82</v>
      </c>
      <c r="Q185" s="78" t="s">
        <v>83</v>
      </c>
      <c r="R185" s="78" t="s">
        <v>257</v>
      </c>
      <c r="S185" s="78" t="s">
        <v>3</v>
      </c>
      <c r="T185" s="78" t="s">
        <v>4</v>
      </c>
      <c r="U185" s="78" t="s">
        <v>5</v>
      </c>
      <c r="V185" s="78" t="s">
        <v>6</v>
      </c>
      <c r="W185" s="78" t="s">
        <v>7</v>
      </c>
      <c r="X185" s="78" t="s">
        <v>8</v>
      </c>
      <c r="Y185" s="108"/>
    </row>
    <row r="186" spans="1:25" s="75" customFormat="1" ht="12.75" customHeight="1">
      <c r="A186" s="79"/>
      <c r="D186" s="108"/>
      <c r="E186" s="64" t="s">
        <v>204</v>
      </c>
      <c r="F186" s="65"/>
      <c r="G186" s="66"/>
      <c r="H186" s="59">
        <f aca="true" t="shared" si="17" ref="H186:Q186">SUM(H187:H201)</f>
        <v>2467.23</v>
      </c>
      <c r="I186" s="59">
        <f t="shared" si="17"/>
        <v>0</v>
      </c>
      <c r="J186" s="59">
        <f t="shared" si="17"/>
        <v>1012.2</v>
      </c>
      <c r="K186" s="59">
        <f t="shared" si="17"/>
        <v>34</v>
      </c>
      <c r="L186" s="59">
        <f t="shared" si="17"/>
        <v>1421.03</v>
      </c>
      <c r="M186" s="59">
        <f t="shared" si="17"/>
        <v>2467.23</v>
      </c>
      <c r="N186" s="59">
        <f t="shared" si="17"/>
        <v>0</v>
      </c>
      <c r="O186" s="59">
        <f t="shared" si="17"/>
        <v>1012.2</v>
      </c>
      <c r="P186" s="59">
        <f t="shared" si="17"/>
        <v>34</v>
      </c>
      <c r="Q186" s="59">
        <f t="shared" si="17"/>
        <v>1421.03</v>
      </c>
      <c r="R186" s="68"/>
      <c r="S186" s="60">
        <f aca="true" t="shared" si="18" ref="S186:X186">SUM(S187:S201)</f>
        <v>1940.6779661016951</v>
      </c>
      <c r="T186" s="60">
        <f t="shared" si="18"/>
        <v>2467.23</v>
      </c>
      <c r="U186" s="60">
        <f t="shared" si="18"/>
        <v>0</v>
      </c>
      <c r="V186" s="60">
        <f t="shared" si="18"/>
        <v>1012.2</v>
      </c>
      <c r="W186" s="60">
        <f t="shared" si="18"/>
        <v>34</v>
      </c>
      <c r="X186" s="69">
        <f t="shared" si="18"/>
        <v>1421.03</v>
      </c>
      <c r="Y186" s="76"/>
    </row>
    <row r="187" spans="4:25" s="75" customFormat="1" ht="11.25">
      <c r="D187" s="76"/>
      <c r="E187" s="80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2"/>
      <c r="T187" s="82"/>
      <c r="U187" s="82"/>
      <c r="V187" s="82"/>
      <c r="W187" s="82"/>
      <c r="X187" s="83"/>
      <c r="Y187" s="76"/>
    </row>
    <row r="188" spans="1:25" s="75" customFormat="1" ht="13.5" customHeight="1" thickBot="1">
      <c r="A188" s="106"/>
      <c r="D188" s="179" t="s">
        <v>1231</v>
      </c>
      <c r="E188" s="270" t="s">
        <v>1247</v>
      </c>
      <c r="F188" s="122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7"/>
      <c r="S188" s="124"/>
      <c r="T188" s="125"/>
      <c r="U188" s="124"/>
      <c r="V188" s="124"/>
      <c r="W188" s="124"/>
      <c r="X188" s="126"/>
      <c r="Y188" s="110"/>
    </row>
    <row r="189" spans="1:25" s="75" customFormat="1" ht="13.5" customHeight="1">
      <c r="A189" s="106"/>
      <c r="D189" s="179" t="s">
        <v>1233</v>
      </c>
      <c r="E189" s="270"/>
      <c r="F189" s="274" t="s">
        <v>255</v>
      </c>
      <c r="G189" s="263">
        <v>1921.03</v>
      </c>
      <c r="H189" s="268">
        <f>SUM(I189:L191)</f>
        <v>1921.03</v>
      </c>
      <c r="I189" s="263">
        <v>0</v>
      </c>
      <c r="J189" s="263">
        <v>500</v>
      </c>
      <c r="K189" s="263">
        <v>0</v>
      </c>
      <c r="L189" s="263">
        <v>1421.03</v>
      </c>
      <c r="M189" s="268">
        <f>SUM(N189:Q191)</f>
        <v>1921.03</v>
      </c>
      <c r="N189" s="263">
        <v>0</v>
      </c>
      <c r="O189" s="263">
        <v>500</v>
      </c>
      <c r="P189" s="263">
        <v>0</v>
      </c>
      <c r="Q189" s="265">
        <v>1421.03</v>
      </c>
      <c r="R189" s="134" t="s">
        <v>259</v>
      </c>
      <c r="S189" s="180">
        <v>1940.6779661016951</v>
      </c>
      <c r="T189" s="161">
        <f>SUM(U189:X189)</f>
        <v>0</v>
      </c>
      <c r="U189" s="180">
        <v>0</v>
      </c>
      <c r="V189" s="180">
        <v>0</v>
      </c>
      <c r="W189" s="180">
        <v>0</v>
      </c>
      <c r="X189" s="180">
        <v>0</v>
      </c>
      <c r="Y189" s="110"/>
    </row>
    <row r="190" spans="1:25" s="75" customFormat="1" ht="13.5" customHeight="1">
      <c r="A190" s="106"/>
      <c r="D190" s="110"/>
      <c r="E190" s="270"/>
      <c r="F190" s="278"/>
      <c r="G190" s="276"/>
      <c r="H190" s="279"/>
      <c r="I190" s="276"/>
      <c r="J190" s="276"/>
      <c r="K190" s="276"/>
      <c r="L190" s="276"/>
      <c r="M190" s="279"/>
      <c r="N190" s="276"/>
      <c r="O190" s="276"/>
      <c r="P190" s="276"/>
      <c r="Q190" s="277"/>
      <c r="R190" s="72" t="s">
        <v>212</v>
      </c>
      <c r="S190" s="181">
        <v>0</v>
      </c>
      <c r="T190" s="167">
        <f>SUM(U190:X190)</f>
        <v>1921.03</v>
      </c>
      <c r="U190" s="181">
        <v>0</v>
      </c>
      <c r="V190" s="181">
        <v>500</v>
      </c>
      <c r="W190" s="181">
        <v>0</v>
      </c>
      <c r="X190" s="182">
        <v>1421.03</v>
      </c>
      <c r="Y190" s="179" t="s">
        <v>1249</v>
      </c>
    </row>
    <row r="191" spans="1:25" s="75" customFormat="1" ht="12.75" customHeight="1" thickBot="1">
      <c r="A191" s="106"/>
      <c r="D191" s="110"/>
      <c r="E191" s="270"/>
      <c r="F191" s="275"/>
      <c r="G191" s="264"/>
      <c r="H191" s="269"/>
      <c r="I191" s="264"/>
      <c r="J191" s="264"/>
      <c r="K191" s="264"/>
      <c r="L191" s="264"/>
      <c r="M191" s="269"/>
      <c r="N191" s="264"/>
      <c r="O191" s="264"/>
      <c r="P191" s="264"/>
      <c r="Q191" s="264"/>
      <c r="R191" s="266" t="s">
        <v>262</v>
      </c>
      <c r="S191" s="267"/>
      <c r="T191" s="132"/>
      <c r="U191" s="132"/>
      <c r="V191" s="132"/>
      <c r="W191" s="132"/>
      <c r="X191" s="133"/>
      <c r="Y191" s="110"/>
    </row>
    <row r="192" spans="1:25" s="75" customFormat="1" ht="13.5" customHeight="1">
      <c r="A192" s="106"/>
      <c r="D192" s="110"/>
      <c r="E192" s="270"/>
      <c r="F192" s="271" t="s">
        <v>273</v>
      </c>
      <c r="G192" s="272"/>
      <c r="H192" s="272"/>
      <c r="I192" s="119"/>
      <c r="J192" s="119"/>
      <c r="K192" s="119"/>
      <c r="L192" s="119"/>
      <c r="M192" s="119"/>
      <c r="N192" s="119"/>
      <c r="O192" s="119"/>
      <c r="P192" s="119"/>
      <c r="Q192" s="104"/>
      <c r="R192" s="273" t="s">
        <v>274</v>
      </c>
      <c r="S192" s="273"/>
      <c r="T192" s="273"/>
      <c r="U192" s="120"/>
      <c r="V192" s="120"/>
      <c r="W192" s="120"/>
      <c r="X192" s="121"/>
      <c r="Y192" s="110"/>
    </row>
    <row r="193" spans="1:25" s="75" customFormat="1" ht="13.5" customHeight="1" thickBot="1">
      <c r="A193" s="106"/>
      <c r="D193" s="179" t="s">
        <v>1231</v>
      </c>
      <c r="E193" s="270" t="s">
        <v>1248</v>
      </c>
      <c r="F193" s="122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7"/>
      <c r="S193" s="124"/>
      <c r="T193" s="125"/>
      <c r="U193" s="124"/>
      <c r="V193" s="124"/>
      <c r="W193" s="124"/>
      <c r="X193" s="126"/>
      <c r="Y193" s="110"/>
    </row>
    <row r="194" spans="1:25" s="75" customFormat="1" ht="13.5" customHeight="1">
      <c r="A194" s="106"/>
      <c r="D194" s="179" t="s">
        <v>1233</v>
      </c>
      <c r="E194" s="270"/>
      <c r="F194" s="274" t="s">
        <v>255</v>
      </c>
      <c r="G194" s="263">
        <v>512.2</v>
      </c>
      <c r="H194" s="268">
        <f>SUM(I194:L195)</f>
        <v>512.2</v>
      </c>
      <c r="I194" s="263">
        <v>0</v>
      </c>
      <c r="J194" s="263">
        <v>512.2</v>
      </c>
      <c r="K194" s="263">
        <v>0</v>
      </c>
      <c r="L194" s="263">
        <v>0</v>
      </c>
      <c r="M194" s="268">
        <f>SUM(N194:Q195)</f>
        <v>512.2</v>
      </c>
      <c r="N194" s="263">
        <v>0</v>
      </c>
      <c r="O194" s="263">
        <v>512.2</v>
      </c>
      <c r="P194" s="263">
        <v>0</v>
      </c>
      <c r="Q194" s="265">
        <v>0</v>
      </c>
      <c r="R194" s="134" t="s">
        <v>212</v>
      </c>
      <c r="S194" s="180">
        <v>0</v>
      </c>
      <c r="T194" s="161">
        <f>SUM(U194:X194)</f>
        <v>512.2</v>
      </c>
      <c r="U194" s="180">
        <f>N194</f>
        <v>0</v>
      </c>
      <c r="V194" s="180">
        <f>O194</f>
        <v>512.2</v>
      </c>
      <c r="W194" s="180">
        <f>P194</f>
        <v>0</v>
      </c>
      <c r="X194" s="180">
        <f>Q194</f>
        <v>0</v>
      </c>
      <c r="Y194" s="110"/>
    </row>
    <row r="195" spans="1:25" s="75" customFormat="1" ht="12.75" customHeight="1" thickBot="1">
      <c r="A195" s="106"/>
      <c r="D195" s="110"/>
      <c r="E195" s="270"/>
      <c r="F195" s="275"/>
      <c r="G195" s="264"/>
      <c r="H195" s="269"/>
      <c r="I195" s="264"/>
      <c r="J195" s="264"/>
      <c r="K195" s="264"/>
      <c r="L195" s="264"/>
      <c r="M195" s="269"/>
      <c r="N195" s="264"/>
      <c r="O195" s="264"/>
      <c r="P195" s="264"/>
      <c r="Q195" s="264"/>
      <c r="R195" s="266" t="s">
        <v>262</v>
      </c>
      <c r="S195" s="267"/>
      <c r="T195" s="132"/>
      <c r="U195" s="132"/>
      <c r="V195" s="132"/>
      <c r="W195" s="132"/>
      <c r="X195" s="133"/>
      <c r="Y195" s="110"/>
    </row>
    <row r="196" spans="1:25" s="75" customFormat="1" ht="13.5" customHeight="1">
      <c r="A196" s="106"/>
      <c r="D196" s="110"/>
      <c r="E196" s="270"/>
      <c r="F196" s="271" t="s">
        <v>273</v>
      </c>
      <c r="G196" s="272"/>
      <c r="H196" s="272"/>
      <c r="I196" s="119"/>
      <c r="J196" s="119"/>
      <c r="K196" s="119"/>
      <c r="L196" s="119"/>
      <c r="M196" s="119"/>
      <c r="N196" s="119"/>
      <c r="O196" s="119"/>
      <c r="P196" s="119"/>
      <c r="Q196" s="104"/>
      <c r="R196" s="273" t="s">
        <v>274</v>
      </c>
      <c r="S196" s="273"/>
      <c r="T196" s="273"/>
      <c r="U196" s="120"/>
      <c r="V196" s="120"/>
      <c r="W196" s="120"/>
      <c r="X196" s="121"/>
      <c r="Y196" s="110"/>
    </row>
    <row r="197" spans="1:25" s="75" customFormat="1" ht="13.5" customHeight="1" thickBot="1">
      <c r="A197" s="106"/>
      <c r="D197" s="179" t="s">
        <v>1231</v>
      </c>
      <c r="E197" s="270" t="s">
        <v>1264</v>
      </c>
      <c r="F197" s="122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7"/>
      <c r="S197" s="124"/>
      <c r="T197" s="125"/>
      <c r="U197" s="124"/>
      <c r="V197" s="124"/>
      <c r="W197" s="124"/>
      <c r="X197" s="126"/>
      <c r="Y197" s="110"/>
    </row>
    <row r="198" spans="1:25" s="75" customFormat="1" ht="13.5" customHeight="1">
      <c r="A198" s="106"/>
      <c r="D198" s="179" t="s">
        <v>1233</v>
      </c>
      <c r="E198" s="270"/>
      <c r="F198" s="274" t="s">
        <v>255</v>
      </c>
      <c r="G198" s="263">
        <v>34</v>
      </c>
      <c r="H198" s="268">
        <f>SUM(I198:L199)</f>
        <v>34</v>
      </c>
      <c r="I198" s="263">
        <v>0</v>
      </c>
      <c r="J198" s="263">
        <v>0</v>
      </c>
      <c r="K198" s="263">
        <v>34</v>
      </c>
      <c r="L198" s="263">
        <v>0</v>
      </c>
      <c r="M198" s="268">
        <f>SUM(N198:Q199)</f>
        <v>34</v>
      </c>
      <c r="N198" s="263">
        <v>0</v>
      </c>
      <c r="O198" s="263">
        <v>0</v>
      </c>
      <c r="P198" s="263">
        <v>34</v>
      </c>
      <c r="Q198" s="265">
        <v>0</v>
      </c>
      <c r="R198" s="134" t="s">
        <v>212</v>
      </c>
      <c r="S198" s="180">
        <v>0</v>
      </c>
      <c r="T198" s="161">
        <f>SUM(U198:X198)</f>
        <v>34</v>
      </c>
      <c r="U198" s="180">
        <f>N198</f>
        <v>0</v>
      </c>
      <c r="V198" s="180">
        <f>O198</f>
        <v>0</v>
      </c>
      <c r="W198" s="180">
        <f>P198</f>
        <v>34</v>
      </c>
      <c r="X198" s="180">
        <f>Q198</f>
        <v>0</v>
      </c>
      <c r="Y198" s="110"/>
    </row>
    <row r="199" spans="1:25" s="75" customFormat="1" ht="12.75" customHeight="1" thickBot="1">
      <c r="A199" s="106"/>
      <c r="D199" s="110"/>
      <c r="E199" s="270"/>
      <c r="F199" s="275"/>
      <c r="G199" s="264"/>
      <c r="H199" s="269"/>
      <c r="I199" s="264"/>
      <c r="J199" s="264"/>
      <c r="K199" s="264"/>
      <c r="L199" s="264"/>
      <c r="M199" s="269"/>
      <c r="N199" s="264"/>
      <c r="O199" s="264"/>
      <c r="P199" s="264"/>
      <c r="Q199" s="264"/>
      <c r="R199" s="266" t="s">
        <v>262</v>
      </c>
      <c r="S199" s="267"/>
      <c r="T199" s="132"/>
      <c r="U199" s="132"/>
      <c r="V199" s="132"/>
      <c r="W199" s="132"/>
      <c r="X199" s="133"/>
      <c r="Y199" s="110"/>
    </row>
    <row r="200" spans="1:25" s="75" customFormat="1" ht="13.5" customHeight="1">
      <c r="A200" s="106"/>
      <c r="D200" s="110"/>
      <c r="E200" s="270"/>
      <c r="F200" s="271" t="s">
        <v>273</v>
      </c>
      <c r="G200" s="272"/>
      <c r="H200" s="272"/>
      <c r="I200" s="119"/>
      <c r="J200" s="119"/>
      <c r="K200" s="119"/>
      <c r="L200" s="119"/>
      <c r="M200" s="119"/>
      <c r="N200" s="119"/>
      <c r="O200" s="119"/>
      <c r="P200" s="119"/>
      <c r="Q200" s="104"/>
      <c r="R200" s="273" t="s">
        <v>274</v>
      </c>
      <c r="S200" s="273"/>
      <c r="T200" s="273"/>
      <c r="U200" s="120"/>
      <c r="V200" s="120"/>
      <c r="W200" s="120"/>
      <c r="X200" s="121"/>
      <c r="Y200" s="110"/>
    </row>
    <row r="201" spans="4:25" s="75" customFormat="1" ht="12" thickBot="1">
      <c r="D201" s="76"/>
      <c r="E201" s="129" t="s">
        <v>272</v>
      </c>
      <c r="F201" s="89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8"/>
      <c r="S201" s="88"/>
      <c r="T201" s="88"/>
      <c r="U201" s="88"/>
      <c r="V201" s="88"/>
      <c r="W201" s="88"/>
      <c r="X201" s="87"/>
      <c r="Y201" s="76"/>
    </row>
    <row r="202" spans="4:25" ht="11.25"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</row>
  </sheetData>
  <sheetProtection password="FA9C" sheet="1" objects="1" scenarios="1" formatColumns="0" formatRows="0"/>
  <mergeCells count="553">
    <mergeCell ref="F13:F15"/>
    <mergeCell ref="H43:Q43"/>
    <mergeCell ref="G14:K14"/>
    <mergeCell ref="G13:P13"/>
    <mergeCell ref="L14:P14"/>
    <mergeCell ref="F43:F45"/>
    <mergeCell ref="M44:Q44"/>
    <mergeCell ref="H44:L44"/>
    <mergeCell ref="E41:X41"/>
    <mergeCell ref="F25:F26"/>
    <mergeCell ref="E13:E15"/>
    <mergeCell ref="G182:G184"/>
    <mergeCell ref="E25:E26"/>
    <mergeCell ref="G25:K25"/>
    <mergeCell ref="E182:E184"/>
    <mergeCell ref="R43:R45"/>
    <mergeCell ref="M173:Q173"/>
    <mergeCell ref="H172:Q172"/>
    <mergeCell ref="E43:E45"/>
    <mergeCell ref="G43:G45"/>
    <mergeCell ref="R182:R184"/>
    <mergeCell ref="G172:G174"/>
    <mergeCell ref="H173:L173"/>
    <mergeCell ref="F182:F184"/>
    <mergeCell ref="T43:X44"/>
    <mergeCell ref="S172:S174"/>
    <mergeCell ref="T172:X173"/>
    <mergeCell ref="R172:R174"/>
    <mergeCell ref="S43:S45"/>
    <mergeCell ref="M183:Q183"/>
    <mergeCell ref="F172:F174"/>
    <mergeCell ref="H183:L183"/>
    <mergeCell ref="H182:Q182"/>
    <mergeCell ref="E8:X8"/>
    <mergeCell ref="E7:X7"/>
    <mergeCell ref="E9:X9"/>
    <mergeCell ref="S182:S184"/>
    <mergeCell ref="T182:X183"/>
    <mergeCell ref="E170:X170"/>
    <mergeCell ref="E180:X180"/>
    <mergeCell ref="E172:E174"/>
    <mergeCell ref="F52:H52"/>
    <mergeCell ref="R52:T52"/>
    <mergeCell ref="E53:E56"/>
    <mergeCell ref="F56:H56"/>
    <mergeCell ref="R56:T56"/>
    <mergeCell ref="E144:E147"/>
    <mergeCell ref="F147:H147"/>
    <mergeCell ref="R147:T147"/>
    <mergeCell ref="E148:E151"/>
    <mergeCell ref="E57:E60"/>
    <mergeCell ref="F60:H60"/>
    <mergeCell ref="R60:T60"/>
    <mergeCell ref="E61:E64"/>
    <mergeCell ref="F64:H64"/>
    <mergeCell ref="R64:T64"/>
    <mergeCell ref="O58:O59"/>
    <mergeCell ref="P58:P59"/>
    <mergeCell ref="Q58:Q59"/>
    <mergeCell ref="R59:S59"/>
    <mergeCell ref="E65:E68"/>
    <mergeCell ref="F68:H68"/>
    <mergeCell ref="R68:T68"/>
    <mergeCell ref="E69:E73"/>
    <mergeCell ref="F73:H73"/>
    <mergeCell ref="R73:T73"/>
    <mergeCell ref="O66:O67"/>
    <mergeCell ref="P66:P67"/>
    <mergeCell ref="Q66:Q67"/>
    <mergeCell ref="R67:S67"/>
    <mergeCell ref="E74:E77"/>
    <mergeCell ref="F77:H77"/>
    <mergeCell ref="R77:T77"/>
    <mergeCell ref="E78:E81"/>
    <mergeCell ref="F81:H81"/>
    <mergeCell ref="R81:T81"/>
    <mergeCell ref="O75:O76"/>
    <mergeCell ref="P75:P76"/>
    <mergeCell ref="Q75:Q76"/>
    <mergeCell ref="R76:S76"/>
    <mergeCell ref="E82:E85"/>
    <mergeCell ref="F85:H85"/>
    <mergeCell ref="R85:T85"/>
    <mergeCell ref="E86:E90"/>
    <mergeCell ref="F90:H90"/>
    <mergeCell ref="R90:T90"/>
    <mergeCell ref="O83:O84"/>
    <mergeCell ref="P83:P84"/>
    <mergeCell ref="Q83:Q84"/>
    <mergeCell ref="R84:S84"/>
    <mergeCell ref="E91:E94"/>
    <mergeCell ref="F94:H94"/>
    <mergeCell ref="R94:T94"/>
    <mergeCell ref="E95:E98"/>
    <mergeCell ref="F98:H98"/>
    <mergeCell ref="R98:T98"/>
    <mergeCell ref="O92:O93"/>
    <mergeCell ref="P92:P93"/>
    <mergeCell ref="Q92:Q93"/>
    <mergeCell ref="R93:S93"/>
    <mergeCell ref="E99:E102"/>
    <mergeCell ref="F102:H102"/>
    <mergeCell ref="R102:T102"/>
    <mergeCell ref="E103:E106"/>
    <mergeCell ref="F106:H106"/>
    <mergeCell ref="R106:T106"/>
    <mergeCell ref="O100:O101"/>
    <mergeCell ref="P100:P101"/>
    <mergeCell ref="Q100:Q101"/>
    <mergeCell ref="R101:S101"/>
    <mergeCell ref="E107:E110"/>
    <mergeCell ref="F110:H110"/>
    <mergeCell ref="R110:T110"/>
    <mergeCell ref="E111:E114"/>
    <mergeCell ref="F114:H114"/>
    <mergeCell ref="R114:T114"/>
    <mergeCell ref="O108:O109"/>
    <mergeCell ref="P108:P109"/>
    <mergeCell ref="Q108:Q109"/>
    <mergeCell ref="R109:S109"/>
    <mergeCell ref="E115:E119"/>
    <mergeCell ref="F119:H119"/>
    <mergeCell ref="R119:T119"/>
    <mergeCell ref="E120:E123"/>
    <mergeCell ref="F123:H123"/>
    <mergeCell ref="R123:T123"/>
    <mergeCell ref="O116:O118"/>
    <mergeCell ref="P116:P118"/>
    <mergeCell ref="Q116:Q118"/>
    <mergeCell ref="R118:S118"/>
    <mergeCell ref="E124:E127"/>
    <mergeCell ref="F127:H127"/>
    <mergeCell ref="R127:T127"/>
    <mergeCell ref="E188:E192"/>
    <mergeCell ref="F192:H192"/>
    <mergeCell ref="R192:T192"/>
    <mergeCell ref="O125:O126"/>
    <mergeCell ref="P125:P126"/>
    <mergeCell ref="Q125:Q126"/>
    <mergeCell ref="R126:S126"/>
    <mergeCell ref="E193:E196"/>
    <mergeCell ref="F196:H196"/>
    <mergeCell ref="R196:T196"/>
    <mergeCell ref="E49:E52"/>
    <mergeCell ref="E128:E131"/>
    <mergeCell ref="F131:H131"/>
    <mergeCell ref="R131:T13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1:S51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5:S55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3:S63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Q70:Q72"/>
    <mergeCell ref="R72:S72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80:S80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R89:S89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7:S97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5:S105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3:S113"/>
    <mergeCell ref="F116:F118"/>
    <mergeCell ref="G116:G118"/>
    <mergeCell ref="H116:H118"/>
    <mergeCell ref="I116:I118"/>
    <mergeCell ref="J116:J118"/>
    <mergeCell ref="K116:K118"/>
    <mergeCell ref="L116:L118"/>
    <mergeCell ref="M116:M118"/>
    <mergeCell ref="N116:N118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2:S122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30:S130"/>
    <mergeCell ref="F189:F191"/>
    <mergeCell ref="G189:G191"/>
    <mergeCell ref="H189:H191"/>
    <mergeCell ref="I189:I191"/>
    <mergeCell ref="J189:J191"/>
    <mergeCell ref="K189:K191"/>
    <mergeCell ref="L189:L191"/>
    <mergeCell ref="M189:M191"/>
    <mergeCell ref="N189:N191"/>
    <mergeCell ref="O189:O191"/>
    <mergeCell ref="P189:P191"/>
    <mergeCell ref="Q189:Q191"/>
    <mergeCell ref="R191:S191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R195:S195"/>
    <mergeCell ref="E132:E135"/>
    <mergeCell ref="F135:H135"/>
    <mergeCell ref="R135:T135"/>
    <mergeCell ref="E136:E139"/>
    <mergeCell ref="F139:H139"/>
    <mergeCell ref="R139:T139"/>
    <mergeCell ref="E140:E143"/>
    <mergeCell ref="F143:H143"/>
    <mergeCell ref="R143:T143"/>
    <mergeCell ref="F151:H151"/>
    <mergeCell ref="R151:T151"/>
    <mergeCell ref="E152:E155"/>
    <mergeCell ref="F155:H155"/>
    <mergeCell ref="R155:T155"/>
    <mergeCell ref="E156:E159"/>
    <mergeCell ref="F159:H159"/>
    <mergeCell ref="R159:T159"/>
    <mergeCell ref="F157:F158"/>
    <mergeCell ref="G157:G158"/>
    <mergeCell ref="E160:E163"/>
    <mergeCell ref="F163:H163"/>
    <mergeCell ref="R163:T163"/>
    <mergeCell ref="E164:E167"/>
    <mergeCell ref="F167:H167"/>
    <mergeCell ref="R167:T167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F161:F162"/>
    <mergeCell ref="G161:G162"/>
    <mergeCell ref="H161:H162"/>
    <mergeCell ref="I161:I162"/>
    <mergeCell ref="J161:J162"/>
    <mergeCell ref="K161:K162"/>
    <mergeCell ref="P161:P162"/>
    <mergeCell ref="Q161:Q162"/>
    <mergeCell ref="R162:S162"/>
    <mergeCell ref="P165:P166"/>
    <mergeCell ref="Q165:Q166"/>
    <mergeCell ref="R166:S166"/>
    <mergeCell ref="K157:K158"/>
    <mergeCell ref="L157:L158"/>
    <mergeCell ref="M157:M158"/>
    <mergeCell ref="M161:M162"/>
    <mergeCell ref="N161:N162"/>
    <mergeCell ref="O161:O162"/>
    <mergeCell ref="L161:L162"/>
    <mergeCell ref="F153:F154"/>
    <mergeCell ref="G153:G154"/>
    <mergeCell ref="H153:H154"/>
    <mergeCell ref="I153:I154"/>
    <mergeCell ref="J153:J154"/>
    <mergeCell ref="H157:H158"/>
    <mergeCell ref="I157:I158"/>
    <mergeCell ref="J157:J158"/>
    <mergeCell ref="P153:P154"/>
    <mergeCell ref="N157:N158"/>
    <mergeCell ref="O157:O158"/>
    <mergeCell ref="P157:P158"/>
    <mergeCell ref="Q157:Q158"/>
    <mergeCell ref="R158:S158"/>
    <mergeCell ref="R154:S154"/>
    <mergeCell ref="Q153:Q154"/>
    <mergeCell ref="N153:N154"/>
    <mergeCell ref="O153:O154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K153:K154"/>
    <mergeCell ref="F145:F146"/>
    <mergeCell ref="G145:G146"/>
    <mergeCell ref="H145:H146"/>
    <mergeCell ref="I145:I146"/>
    <mergeCell ref="J145:J146"/>
    <mergeCell ref="L153:L154"/>
    <mergeCell ref="M153:M154"/>
    <mergeCell ref="P145:P146"/>
    <mergeCell ref="N149:N150"/>
    <mergeCell ref="O149:O150"/>
    <mergeCell ref="P149:P150"/>
    <mergeCell ref="Q149:Q150"/>
    <mergeCell ref="R150:S150"/>
    <mergeCell ref="R146:S146"/>
    <mergeCell ref="Q145:Q146"/>
    <mergeCell ref="N145:N146"/>
    <mergeCell ref="O145:O146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K145:K146"/>
    <mergeCell ref="F137:F138"/>
    <mergeCell ref="G137:G138"/>
    <mergeCell ref="H137:H138"/>
    <mergeCell ref="I137:I138"/>
    <mergeCell ref="J137:J138"/>
    <mergeCell ref="L145:L146"/>
    <mergeCell ref="M145:M146"/>
    <mergeCell ref="L133:L134"/>
    <mergeCell ref="M133:M134"/>
    <mergeCell ref="K137:K138"/>
    <mergeCell ref="L137:L138"/>
    <mergeCell ref="M137:M138"/>
    <mergeCell ref="N137:N138"/>
    <mergeCell ref="F133:F134"/>
    <mergeCell ref="G133:G134"/>
    <mergeCell ref="H133:H134"/>
    <mergeCell ref="I133:I134"/>
    <mergeCell ref="J133:J134"/>
    <mergeCell ref="K133:K134"/>
    <mergeCell ref="E197:E200"/>
    <mergeCell ref="F200:H200"/>
    <mergeCell ref="R200:T200"/>
    <mergeCell ref="F198:F199"/>
    <mergeCell ref="G198:G199"/>
    <mergeCell ref="Q137:Q138"/>
    <mergeCell ref="R138:S138"/>
    <mergeCell ref="O137:O138"/>
    <mergeCell ref="P137:P138"/>
    <mergeCell ref="N141:N142"/>
    <mergeCell ref="M198:M199"/>
    <mergeCell ref="N133:N134"/>
    <mergeCell ref="O133:O134"/>
    <mergeCell ref="P133:P134"/>
    <mergeCell ref="Q133:Q134"/>
    <mergeCell ref="R134:S134"/>
    <mergeCell ref="O141:O142"/>
    <mergeCell ref="P141:P142"/>
    <mergeCell ref="Q141:Q142"/>
    <mergeCell ref="R142:S142"/>
    <mergeCell ref="N198:N199"/>
    <mergeCell ref="O198:O199"/>
    <mergeCell ref="P198:P199"/>
    <mergeCell ref="Q198:Q199"/>
    <mergeCell ref="R199:S199"/>
    <mergeCell ref="H198:H199"/>
    <mergeCell ref="I198:I199"/>
    <mergeCell ref="J198:J199"/>
    <mergeCell ref="K198:K199"/>
    <mergeCell ref="L198:L199"/>
  </mergeCells>
  <dataValidations count="4">
    <dataValidation type="list" allowBlank="1" showInputMessage="1" showErrorMessage="1" sqref="F11">
      <formula1>period_list</formula1>
    </dataValidation>
    <dataValidation type="list" allowBlank="1" showInputMessage="1" showErrorMessage="1" sqref="R50 R54 R58 R62 R66 R194 R75 R79 R83 R70:R71 R92 R96 R100 R104 R108 R133 R198 R121 R125 R129 R141 R87:R88 R165 R161 R157 R153 R112 R145 R116:R117 R137 R149 R189:R190">
      <formula1>spr_ist_v</formula1>
    </dataValidation>
    <dataValidation type="list" allowBlank="1" showInputMessage="1" showErrorMessage="1" sqref="F50:F51 F54:F55 F58:F59 F62:F63 F66:F67 F194:F195 F75:F76 F79:F80 F83:F84 F72 F92:F93 F96:F97 F100:F101 F104:F105 F108:F109 F133:F134 F198:F199 F121:F122 F125:F126 F129:F130 F142 F70 F87 F89 F165:F166 F161:F162 F157:F158 F153:F154 F145:F146 F118 F137:F138 F112:F113 F149:F150 F116 F141 F189 F191">
      <formula1>spr_ist_f</formula1>
    </dataValidation>
    <dataValidation type="list" allowBlank="1" showInputMessage="1" showErrorMessage="1" sqref="F71 F88 F117 F190">
      <formula1>SCOPE_TYPES</formula1>
    </dataValidation>
  </dataValidations>
  <hyperlinks>
    <hyperlink ref="E168" location="'ИП'!A1" tooltip="Добавить источник финансирования" display="Добавить объект"/>
    <hyperlink ref="E178" location="'ИП'!A1" tooltip="Добавить источник финансирования" display="Добавить объект"/>
    <hyperlink ref="E201" location="'ИП'!A1" tooltip="Добавить источник финансирования" display="Добавить объект"/>
    <hyperlink ref="F52" location="'ИП'!A1" tooltip="Добавить источник финансирования" display="Добавить объект"/>
    <hyperlink ref="R52" location="'ИП'!A1" tooltip="Добавить источник возврата" display="Добавить объект"/>
    <hyperlink ref="D49" location="'ИП'!A1" display="Удалить объект"/>
    <hyperlink ref="F56" location="'ИП'!A1" tooltip="Добавить источник финансирования" display="Добавить объект"/>
    <hyperlink ref="R56" location="'ИП'!A1" tooltip="Добавить источник возврата" display="Добавить объект"/>
    <hyperlink ref="D53" location="'ИП'!A1" display="Удалить объект"/>
    <hyperlink ref="F60" location="'ИП'!A1" tooltip="Добавить источник финансирования" display="Добавить объект"/>
    <hyperlink ref="R60" location="'ИП'!A1" tooltip="Добавить источник возврата" display="Добавить объект"/>
    <hyperlink ref="D57" location="'ИП'!A1" display="Удалить объект"/>
    <hyperlink ref="F64" location="'ИП'!A1" tooltip="Добавить источник финансирования" display="Добавить объект"/>
    <hyperlink ref="R64" location="'ИП'!A1" tooltip="Добавить источник возврата" display="Добавить объект"/>
    <hyperlink ref="D61" location="'ИП'!A1" display="Удалить объект"/>
    <hyperlink ref="F68" location="'ИП'!A1" tooltip="Добавить источник финансирования" display="Добавить объект"/>
    <hyperlink ref="R68" location="'ИП'!A1" tooltip="Добавить источник возврата" display="Добавить объект"/>
    <hyperlink ref="D65" location="'ИП'!A1" display="Удалить объект"/>
    <hyperlink ref="F73" location="'ИП'!A1" tooltip="Добавить источник финансирования" display="Добавить объект"/>
    <hyperlink ref="R73" location="'ИП'!A1" tooltip="Добавить источник возврата" display="Добавить объект"/>
    <hyperlink ref="D69" location="'ИП'!A1" display="Удалить объект"/>
    <hyperlink ref="F77" location="'ИП'!A1" tooltip="Добавить источник финансирования" display="Добавить объект"/>
    <hyperlink ref="R77" location="'ИП'!A1" tooltip="Добавить источник возврата" display="Добавить объект"/>
    <hyperlink ref="D74" location="'ИП'!A1" display="Удалить объект"/>
    <hyperlink ref="F81" location="'ИП'!A1" tooltip="Добавить источник финансирования" display="Добавить объект"/>
    <hyperlink ref="R81" location="'ИП'!A1" tooltip="Добавить источник возврата" display="Добавить объект"/>
    <hyperlink ref="D78" location="'ИП'!A1" display="Удалить объект"/>
    <hyperlink ref="F85" location="'ИП'!A1" tooltip="Добавить источник финансирования" display="Добавить объект"/>
    <hyperlink ref="R85" location="'ИП'!A1" tooltip="Добавить источник возврата" display="Добавить объект"/>
    <hyperlink ref="D82" location="'ИП'!A1" display="Удалить объект"/>
    <hyperlink ref="F90" location="'ИП'!A1" tooltip="Добавить источник финансирования" display="Добавить объект"/>
    <hyperlink ref="R90" location="'ИП'!A1" tooltip="Добавить источник возврата" display="Добавить объект"/>
    <hyperlink ref="D86" location="'ИП'!A1" display="Удалить объект"/>
    <hyperlink ref="F94" location="'ИП'!A1" tooltip="Добавить источник финансирования" display="Добавить объект"/>
    <hyperlink ref="R94" location="'ИП'!A1" tooltip="Добавить источник возврата" display="Добавить объект"/>
    <hyperlink ref="D91" location="'ИП'!A1" display="Удалить объект"/>
    <hyperlink ref="F98" location="'ИП'!A1" tooltip="Добавить источник финансирования" display="Добавить объект"/>
    <hyperlink ref="R98" location="'ИП'!A1" tooltip="Добавить источник возврата" display="Добавить объект"/>
    <hyperlink ref="D95" location="'ИП'!A1" display="Удалить объект"/>
    <hyperlink ref="F102" location="'ИП'!A1" tooltip="Добавить источник финансирования" display="Добавить объект"/>
    <hyperlink ref="R102" location="'ИП'!A1" tooltip="Добавить источник возврата" display="Добавить объект"/>
    <hyperlink ref="D99" location="'ИП'!A1" display="Удалить объект"/>
    <hyperlink ref="F106" location="'ИП'!A1" tooltip="Добавить источник финансирования" display="Добавить объект"/>
    <hyperlink ref="R106" location="'ИП'!A1" tooltip="Добавить источник возврата" display="Добавить объект"/>
    <hyperlink ref="D103" location="'ИП'!A1" display="Удалить объект"/>
    <hyperlink ref="F110" location="'ИП'!A1" tooltip="Добавить источник финансирования" display="Добавить объект"/>
    <hyperlink ref="R110" location="'ИП'!A1" tooltip="Добавить источник возврата" display="Добавить объект"/>
    <hyperlink ref="D107" location="'ИП'!A1" display="Удалить объект"/>
    <hyperlink ref="F114" location="'ИП'!A1" tooltip="Добавить источник финансирования" display="Добавить объект"/>
    <hyperlink ref="R114" location="'ИП'!A1" tooltip="Добавить источник возврата" display="Добавить объект"/>
    <hyperlink ref="D111" location="'ИП'!A1" display="Удалить объект"/>
    <hyperlink ref="F119" location="'ИП'!A1" tooltip="Добавить источник финансирования" display="Добавить объект"/>
    <hyperlink ref="R119" location="'ИП'!A1" tooltip="Добавить источник возврата" display="Добавить объект"/>
    <hyperlink ref="D115" location="'ИП'!A1" display="Удалить объект"/>
    <hyperlink ref="F123" location="'ИП'!A1" tooltip="Добавить источник финансирования" display="Добавить объект"/>
    <hyperlink ref="R123" location="'ИП'!A1" tooltip="Добавить источник возврата" display="Добавить объект"/>
    <hyperlink ref="D120" location="'ИП'!A1" display="Удалить объект"/>
    <hyperlink ref="F127" location="'ИП'!A1" tooltip="Добавить источник финансирования" display="Добавить объект"/>
    <hyperlink ref="R127" location="'ИП'!A1" tooltip="Добавить источник возврата" display="Добавить объект"/>
    <hyperlink ref="D124" location="'ИП'!A1" display="Удалить объект"/>
    <hyperlink ref="F192" location="'ИП'!A1" tooltip="Добавить источник финансирования" display="Добавить объект"/>
    <hyperlink ref="R192" location="'ИП'!A1" tooltip="Добавить источник возврата" display="Добавить объект"/>
    <hyperlink ref="D188" location="'ИП'!A1" display="Удалить объект"/>
    <hyperlink ref="F196" location="'ИП'!A1" tooltip="Добавить источник финансирования" display="Добавить объект"/>
    <hyperlink ref="R196" location="'ИП'!A1" tooltip="Добавить источник возврата" display="Добавить объект"/>
    <hyperlink ref="D193" location="'ИП'!A1" display="Удалить объект"/>
    <hyperlink ref="F131" location="'ИП'!A1" tooltip="Добавить источник финансирования" display="Добавить объект"/>
    <hyperlink ref="R131" location="'ИП'!A1" tooltip="Добавить источник возврата" display="Добавить объект"/>
    <hyperlink ref="D128" location="'ИП'!A1" display="Удалить объект"/>
    <hyperlink ref="R51" location="'ИП'!A1" tooltip="Добавить источник возврата" display="Добавить объект"/>
    <hyperlink ref="D50" location="'ИП'!A1" display="Удалить ист.фин."/>
    <hyperlink ref="R55" location="'ИП'!A1" tooltip="Добавить источник возврата" display="Добавить объект"/>
    <hyperlink ref="D54" location="'ИП'!A1" display="Удалить ист.фин."/>
    <hyperlink ref="R59" location="'ИП'!A1" tooltip="Добавить источник возврата" display="Добавить объект"/>
    <hyperlink ref="D58" location="'ИП'!A1" display="Удалить ист.фин."/>
    <hyperlink ref="R63" location="'ИП'!A1" tooltip="Добавить источник возврата" display="Добавить объект"/>
    <hyperlink ref="D62" location="'ИП'!A1" display="Удалить ист.фин."/>
    <hyperlink ref="R67" location="'ИП'!A1" tooltip="Добавить источник возврата" display="Добавить объект"/>
    <hyperlink ref="D66" location="'ИП'!A1" display="Удалить ист.фин."/>
    <hyperlink ref="R72" location="'ИП'!A1" tooltip="Добавить источник возврата" display="Добавить объект"/>
    <hyperlink ref="D70" location="'ИП'!A1" display="Удалить ист.фин."/>
    <hyperlink ref="R76" location="'ИП'!A1" tooltip="Добавить источник возврата" display="Добавить объект"/>
    <hyperlink ref="D75" location="'ИП'!A1" display="Удалить ист.фин."/>
    <hyperlink ref="R80" location="'ИП'!A1" tooltip="Добавить источник возврата" display="Добавить объект"/>
    <hyperlink ref="D79" location="'ИП'!A1" display="Удалить ист.фин."/>
    <hyperlink ref="R84" location="'ИП'!A1" tooltip="Добавить источник возврата" display="Добавить объект"/>
    <hyperlink ref="D83" location="'ИП'!A1" display="Удалить ист.фин."/>
    <hyperlink ref="R89" location="'ИП'!A1" tooltip="Добавить источник возврата" display="Добавить объект"/>
    <hyperlink ref="D87" location="'ИП'!A1" display="Удалить ист.фин."/>
    <hyperlink ref="R93" location="'ИП'!A1" tooltip="Добавить источник возврата" display="Добавить объект"/>
    <hyperlink ref="D92" location="'ИП'!A1" display="Удалить ист.фин."/>
    <hyperlink ref="R97" location="'ИП'!A1" tooltip="Добавить источник возврата" display="Добавить объект"/>
    <hyperlink ref="D96" location="'ИП'!A1" display="Удалить ист.фин."/>
    <hyperlink ref="R101" location="'ИП'!A1" tooltip="Добавить источник возврата" display="Добавить объект"/>
    <hyperlink ref="D100" location="'ИП'!A1" display="Удалить ист.фин."/>
    <hyperlink ref="R105" location="'ИП'!A1" tooltip="Добавить источник возврата" display="Добавить объект"/>
    <hyperlink ref="D104" location="'ИП'!A1" display="Удалить ист.фин."/>
    <hyperlink ref="R109" location="'ИП'!A1" tooltip="Добавить источник возврата" display="Добавить объект"/>
    <hyperlink ref="D108" location="'ИП'!A1" display="Удалить ист.фин."/>
    <hyperlink ref="R113" location="'ИП'!A1" tooltip="Добавить источник возврата" display="Добавить объект"/>
    <hyperlink ref="D112" location="'ИП'!A1" display="Удалить ист.фин."/>
    <hyperlink ref="R118" location="'ИП'!A1" tooltip="Добавить источник возврата" display="Добавить объект"/>
    <hyperlink ref="D116" location="'ИП'!A1" display="Удалить ист.фин."/>
    <hyperlink ref="R122" location="'ИП'!A1" tooltip="Добавить источник возврата" display="Добавить объект"/>
    <hyperlink ref="D121" location="'ИП'!A1" display="Удалить ист.фин."/>
    <hyperlink ref="R126" location="'ИП'!A1" tooltip="Добавить источник возврата" display="Добавить объект"/>
    <hyperlink ref="D125" location="'ИП'!A1" display="Удалить ист.фин."/>
    <hyperlink ref="R130" location="'ИП'!A1" tooltip="Добавить источник возврата" display="Добавить объект"/>
    <hyperlink ref="D129" location="'ИП'!A1" display="Удалить ист.фин."/>
    <hyperlink ref="R191" location="'ИП'!A1" tooltip="Добавить источник возврата" display="Добавить объект"/>
    <hyperlink ref="D189" location="'ИП'!A1" display="Удалить ист.фин."/>
    <hyperlink ref="R195" location="'ИП'!A1" tooltip="Добавить источник возврата" display="Добавить объект"/>
    <hyperlink ref="D194" location="'ИП'!A1" display="Удалить ист.фин."/>
    <hyperlink ref="Y71" location="'ИП'!A1" display="Удалить источник возврата"/>
    <hyperlink ref="Y88" location="'ИП'!A1" display="Удалить источник возврата"/>
    <hyperlink ref="F135" location="'ИП'!A1" tooltip="Добавить источник финансирования" display="Добавить объект"/>
    <hyperlink ref="R135" location="'ИП'!A1" tooltip="Добавить источник возврата" display="Добавить объект"/>
    <hyperlink ref="D132" location="'ИП'!A1" display="Удалить объект"/>
    <hyperlink ref="F139" location="'ИП'!A1" tooltip="Добавить источник финансирования" display="Добавить объект"/>
    <hyperlink ref="R139" location="'ИП'!A1" tooltip="Добавить источник возврата" display="Добавить объект"/>
    <hyperlink ref="D136" location="'ИП'!A1" display="Удалить объект"/>
    <hyperlink ref="F143" location="'ИП'!A1" tooltip="Добавить источник финансирования" display="Добавить объект"/>
    <hyperlink ref="R143" location="'ИП'!A1" tooltip="Добавить источник возврата" display="Добавить объект"/>
    <hyperlink ref="D140" location="'ИП'!A1" display="Удалить объект"/>
    <hyperlink ref="F147" location="'ИП'!A1" tooltip="Добавить источник финансирования" display="Добавить объект"/>
    <hyperlink ref="R147" location="'ИП'!A1" tooltip="Добавить источник возврата" display="Добавить объект"/>
    <hyperlink ref="D144" location="'ИП'!A1" display="Удалить объект"/>
    <hyperlink ref="F151" location="'ИП'!A1" tooltip="Добавить источник финансирования" display="Добавить объект"/>
    <hyperlink ref="R151" location="'ИП'!A1" tooltip="Добавить источник возврата" display="Добавить объект"/>
    <hyperlink ref="D148" location="'ИП'!A1" display="Удалить объект"/>
    <hyperlink ref="F155" location="'ИП'!A1" tooltip="Добавить источник финансирования" display="Добавить объект"/>
    <hyperlink ref="R155" location="'ИП'!A1" tooltip="Добавить источник возврата" display="Добавить объект"/>
    <hyperlink ref="D152" location="'ИП'!A1" display="Удалить объект"/>
    <hyperlink ref="F159" location="'ИП'!A1" tooltip="Добавить источник финансирования" display="Добавить объект"/>
    <hyperlink ref="R159" location="'ИП'!A1" tooltip="Добавить источник возврата" display="Добавить объект"/>
    <hyperlink ref="D156" location="'ИП'!A1" display="Удалить объект"/>
    <hyperlink ref="F163" location="'ИП'!A1" tooltip="Добавить источник финансирования" display="Добавить объект"/>
    <hyperlink ref="R163" location="'ИП'!A1" tooltip="Добавить источник возврата" display="Добавить объект"/>
    <hyperlink ref="D160" location="'ИП'!A1" display="Удалить объект"/>
    <hyperlink ref="F167" location="'ИП'!A1" tooltip="Добавить источник финансирования" display="Добавить объект"/>
    <hyperlink ref="R167" location="'ИП'!A1" tooltip="Добавить источник возврата" display="Добавить объект"/>
    <hyperlink ref="D164" location="'ИП'!A1" display="Удалить объект"/>
    <hyperlink ref="R166" location="'ИП'!A1" tooltip="Добавить источник возврата" display="Добавить объект"/>
    <hyperlink ref="D165" location="'ИП'!A1" display="Удалить ист.фин."/>
    <hyperlink ref="R162" location="'ИП'!A1" tooltip="Добавить источник возврата" display="Добавить объект"/>
    <hyperlink ref="D161" location="'ИП'!A1" display="Удалить ист.фин."/>
    <hyperlink ref="R158" location="'ИП'!A1" tooltip="Добавить источник возврата" display="Добавить объект"/>
    <hyperlink ref="D157" location="'ИП'!A1" display="Удалить ист.фин."/>
    <hyperlink ref="R154" location="'ИП'!A1" tooltip="Добавить источник возврата" display="Добавить объект"/>
    <hyperlink ref="D153" location="'ИП'!A1" display="Удалить ист.фин."/>
    <hyperlink ref="R150" location="'ИП'!A1" tooltip="Добавить источник возврата" display="Добавить объект"/>
    <hyperlink ref="D149" location="'ИП'!A1" display="Удалить ист.фин."/>
    <hyperlink ref="R146" location="'ИП'!A1" tooltip="Добавить источник возврата" display="Добавить объект"/>
    <hyperlink ref="D145" location="'ИП'!A1" display="Удалить ист.фин."/>
    <hyperlink ref="R142" location="'ИП'!A1" tooltip="Добавить источник возврата" display="Добавить объект"/>
    <hyperlink ref="D141" location="'ИП'!A1" display="Удалить ист.фин."/>
    <hyperlink ref="R138" location="'ИП'!A1" tooltip="Добавить источник возврата" display="Добавить объект"/>
    <hyperlink ref="D137" location="'ИП'!A1" display="Удалить ист.фин."/>
    <hyperlink ref="R134" location="'ИП'!A1" tooltip="Добавить источник возврата" display="Добавить объект"/>
    <hyperlink ref="D133" location="'ИП'!A1" display="Удалить ист.фин."/>
    <hyperlink ref="F200" location="'ИП'!A1" tooltip="Добавить источник финансирования" display="Добавить объект"/>
    <hyperlink ref="R200" location="'ИП'!A1" tooltip="Добавить источник возврата" display="Добавить объект"/>
    <hyperlink ref="D197" location="'ИП'!A1" display="Удалить объект"/>
    <hyperlink ref="R199" location="'ИП'!A1" tooltip="Добавить источник возврата" display="Добавить объект"/>
    <hyperlink ref="D198" location="'ИП'!A1" display="Удалить ист.фин."/>
    <hyperlink ref="Y117" location="'ИП'!A1" display="Удалить источник возврата"/>
    <hyperlink ref="Y190" location="'ИП'!A1" display="Удалить источник возврата"/>
  </hyperlinks>
  <printOptions horizontalCentered="1" verticalCentered="1"/>
  <pageMargins left="0.1968503937007874" right="0.1968503937007874" top="0.1968503937007874" bottom="0.1968503937007874" header="0" footer="0"/>
  <pageSetup blackAndWhite="1" fitToWidth="0" horizontalDpi="600" verticalDpi="600" orientation="landscape" paperSize="9" scale="60" r:id="rId1"/>
  <headerFooter alignWithMargins="0">
    <oddFooter>&amp;C&amp;14Саратов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/>
  <dimension ref="B2:H10"/>
  <sheetViews>
    <sheetView showGridLines="0" tabSelected="1" zoomScalePageLayoutView="0" workbookViewId="0" topLeftCell="A1">
      <selection activeCell="C5" sqref="C5:G5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22"/>
      <c r="C2" s="22"/>
      <c r="D2" s="22"/>
      <c r="E2" s="22"/>
      <c r="F2" s="22"/>
      <c r="G2" s="22"/>
      <c r="H2" s="22"/>
    </row>
    <row r="3" spans="2:8" ht="30.75" customHeight="1" thickBot="1">
      <c r="B3" s="22"/>
      <c r="C3" s="295" t="s">
        <v>161</v>
      </c>
      <c r="D3" s="296"/>
      <c r="E3" s="296"/>
      <c r="F3" s="296"/>
      <c r="G3" s="297"/>
      <c r="H3" s="22"/>
    </row>
    <row r="4" spans="2:8" ht="13.5" thickBot="1">
      <c r="B4" s="22"/>
      <c r="C4" s="22"/>
      <c r="D4" s="22"/>
      <c r="E4" s="22"/>
      <c r="F4" s="22"/>
      <c r="G4" s="22"/>
      <c r="H4" s="22"/>
    </row>
    <row r="5" spans="2:8" ht="112.5" customHeight="1">
      <c r="B5" s="22"/>
      <c r="C5" s="304" t="s">
        <v>1250</v>
      </c>
      <c r="D5" s="305"/>
      <c r="E5" s="305"/>
      <c r="F5" s="305"/>
      <c r="G5" s="306"/>
      <c r="H5" s="22"/>
    </row>
    <row r="6" spans="2:8" ht="54" customHeight="1">
      <c r="B6" s="22"/>
      <c r="C6" s="298"/>
      <c r="D6" s="299"/>
      <c r="E6" s="299"/>
      <c r="F6" s="299"/>
      <c r="G6" s="300"/>
      <c r="H6" s="22"/>
    </row>
    <row r="7" spans="2:8" ht="54" customHeight="1">
      <c r="B7" s="22"/>
      <c r="C7" s="298"/>
      <c r="D7" s="299"/>
      <c r="E7" s="299"/>
      <c r="F7" s="299"/>
      <c r="G7" s="300"/>
      <c r="H7" s="22"/>
    </row>
    <row r="8" spans="2:8" ht="54" customHeight="1">
      <c r="B8" s="22"/>
      <c r="C8" s="298"/>
      <c r="D8" s="299"/>
      <c r="E8" s="299"/>
      <c r="F8" s="299"/>
      <c r="G8" s="300"/>
      <c r="H8" s="22"/>
    </row>
    <row r="9" spans="2:8" ht="54" customHeight="1" thickBot="1">
      <c r="B9" s="22"/>
      <c r="C9" s="301"/>
      <c r="D9" s="302"/>
      <c r="E9" s="302"/>
      <c r="F9" s="302"/>
      <c r="G9" s="303"/>
      <c r="H9" s="22"/>
    </row>
    <row r="10" spans="2:8" ht="12.75">
      <c r="B10" s="22"/>
      <c r="C10" s="22"/>
      <c r="D10" s="22"/>
      <c r="E10" s="22"/>
      <c r="F10" s="22"/>
      <c r="G10" s="22"/>
      <c r="H10" s="22"/>
    </row>
  </sheetData>
  <sheetProtection password="FA9C" sheet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E10:G13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172" hidden="1" customWidth="1"/>
    <col min="4" max="4" width="4.7109375" style="172" customWidth="1"/>
    <col min="5" max="5" width="27.28125" style="172" customWidth="1"/>
    <col min="6" max="6" width="103.28125" style="172" customWidth="1"/>
    <col min="7" max="7" width="17.7109375" style="172" customWidth="1"/>
    <col min="8" max="16384" width="9.140625" style="172" customWidth="1"/>
  </cols>
  <sheetData>
    <row r="1" s="44" customFormat="1" ht="11.25" hidden="1"/>
    <row r="2" s="44" customFormat="1" ht="11.25" hidden="1"/>
    <row r="3" s="44" customFormat="1" ht="11.25" hidden="1"/>
    <row r="4" s="44" customFormat="1" ht="11.25" hidden="1"/>
    <row r="5" s="44" customFormat="1" ht="11.25" hidden="1"/>
    <row r="6" s="44" customFormat="1" ht="11.25" hidden="1"/>
    <row r="10" spans="5:7" s="168" customFormat="1" ht="21.75" customHeight="1" thickBot="1">
      <c r="E10" s="307" t="s">
        <v>29</v>
      </c>
      <c r="F10" s="308"/>
      <c r="G10" s="309"/>
    </row>
    <row r="12" spans="5:7" s="168" customFormat="1" ht="21.75" customHeight="1" thickBot="1">
      <c r="E12" s="169" t="s">
        <v>52</v>
      </c>
      <c r="F12" s="169" t="s">
        <v>53</v>
      </c>
      <c r="G12" s="170" t="s">
        <v>27</v>
      </c>
    </row>
    <row r="13" spans="5:7" ht="11.25">
      <c r="E13" s="171" t="s">
        <v>28</v>
      </c>
      <c r="F13" s="171" t="s">
        <v>256</v>
      </c>
      <c r="G13" s="171" t="s">
        <v>74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Y1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00390625" style="45" customWidth="1"/>
    <col min="2" max="16384" width="9.140625" style="45" customWidth="1"/>
  </cols>
  <sheetData>
    <row r="1" ht="11.25">
      <c r="Y1" s="109"/>
    </row>
    <row r="2" spans="1:25" ht="12" thickBot="1">
      <c r="A2" s="105" t="s">
        <v>268</v>
      </c>
      <c r="D2" s="107"/>
      <c r="Y2" s="109"/>
    </row>
    <row r="3" spans="1:25" s="75" customFormat="1" ht="13.5" customHeight="1">
      <c r="A3" s="106"/>
      <c r="D3" s="110"/>
      <c r="E3" s="45"/>
      <c r="F3" s="274"/>
      <c r="G3" s="318"/>
      <c r="H3" s="268">
        <f>SUM(I3:L4)</f>
        <v>0</v>
      </c>
      <c r="I3" s="318"/>
      <c r="J3" s="318"/>
      <c r="K3" s="318"/>
      <c r="L3" s="318"/>
      <c r="M3" s="268">
        <f>SUM(N3:Q4)</f>
        <v>0</v>
      </c>
      <c r="N3" s="318"/>
      <c r="O3" s="318"/>
      <c r="P3" s="318"/>
      <c r="Q3" s="320"/>
      <c r="R3" s="134"/>
      <c r="S3" s="130"/>
      <c r="T3" s="161">
        <f>SUM(U3:X3)</f>
        <v>0</v>
      </c>
      <c r="U3" s="130"/>
      <c r="V3" s="130"/>
      <c r="W3" s="130"/>
      <c r="X3" s="131"/>
      <c r="Y3" s="110"/>
    </row>
    <row r="4" spans="1:25" s="75" customFormat="1" ht="12.75" customHeight="1" thickBot="1">
      <c r="A4" s="106"/>
      <c r="D4" s="110"/>
      <c r="E4" s="45"/>
      <c r="F4" s="275"/>
      <c r="G4" s="319"/>
      <c r="H4" s="269"/>
      <c r="I4" s="319"/>
      <c r="J4" s="319"/>
      <c r="K4" s="319"/>
      <c r="L4" s="319"/>
      <c r="M4" s="269"/>
      <c r="N4" s="319"/>
      <c r="O4" s="319"/>
      <c r="P4" s="319"/>
      <c r="Q4" s="319"/>
      <c r="R4" s="266" t="s">
        <v>262</v>
      </c>
      <c r="S4" s="267"/>
      <c r="T4" s="132"/>
      <c r="U4" s="132"/>
      <c r="V4" s="132"/>
      <c r="W4" s="132"/>
      <c r="X4" s="133"/>
      <c r="Y4" s="110"/>
    </row>
    <row r="5" spans="1:25" ht="12" thickBot="1">
      <c r="A5" s="105" t="s">
        <v>269</v>
      </c>
      <c r="D5" s="109"/>
      <c r="Y5" s="109"/>
    </row>
    <row r="6" spans="1:25" s="75" customFormat="1" ht="13.5" customHeight="1">
      <c r="A6" s="106"/>
      <c r="D6" s="110"/>
      <c r="E6" s="45"/>
      <c r="F6" s="134"/>
      <c r="G6" s="162"/>
      <c r="H6" s="163">
        <f>SUM(I6:L7)</f>
        <v>0</v>
      </c>
      <c r="I6" s="162"/>
      <c r="J6" s="162"/>
      <c r="K6" s="162"/>
      <c r="L6" s="162"/>
      <c r="M6" s="163">
        <f>SUM(N6:Q7)</f>
        <v>0</v>
      </c>
      <c r="N6" s="162"/>
      <c r="O6" s="162"/>
      <c r="P6" s="162"/>
      <c r="Q6" s="164"/>
      <c r="R6" s="274"/>
      <c r="S6" s="316"/>
      <c r="T6" s="314">
        <f>SUM(U6:X6)</f>
        <v>0</v>
      </c>
      <c r="U6" s="316"/>
      <c r="V6" s="316"/>
      <c r="W6" s="316"/>
      <c r="X6" s="310"/>
      <c r="Y6" s="110"/>
    </row>
    <row r="7" spans="1:25" s="75" customFormat="1" ht="12.75" customHeight="1" thickBot="1">
      <c r="A7" s="106"/>
      <c r="D7" s="110"/>
      <c r="E7" s="45"/>
      <c r="F7" s="312" t="s">
        <v>203</v>
      </c>
      <c r="G7" s="313"/>
      <c r="H7" s="313"/>
      <c r="I7" s="135"/>
      <c r="J7" s="135"/>
      <c r="K7" s="135"/>
      <c r="L7" s="135"/>
      <c r="M7" s="135"/>
      <c r="N7" s="135"/>
      <c r="O7" s="135"/>
      <c r="P7" s="135"/>
      <c r="Q7" s="136"/>
      <c r="R7" s="275"/>
      <c r="S7" s="317"/>
      <c r="T7" s="315"/>
      <c r="U7" s="317"/>
      <c r="V7" s="317"/>
      <c r="W7" s="317"/>
      <c r="X7" s="311"/>
      <c r="Y7" s="110"/>
    </row>
    <row r="8" spans="1:25" ht="11.25">
      <c r="A8" s="105" t="s">
        <v>270</v>
      </c>
      <c r="D8" s="109"/>
      <c r="Y8" s="109"/>
    </row>
    <row r="9" spans="1:25" s="75" customFormat="1" ht="13.5" customHeight="1">
      <c r="A9" s="106"/>
      <c r="D9" s="11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72"/>
      <c r="S9" s="116"/>
      <c r="T9" s="167">
        <f>SUM(U9:X9)</f>
        <v>0</v>
      </c>
      <c r="U9" s="116"/>
      <c r="V9" s="116"/>
      <c r="W9" s="116"/>
      <c r="X9" s="117"/>
      <c r="Y9" s="110"/>
    </row>
    <row r="10" spans="1:25" ht="11.25">
      <c r="A10" s="105" t="s">
        <v>271</v>
      </c>
      <c r="D10" s="109"/>
      <c r="Y10" s="109"/>
    </row>
    <row r="11" spans="4:25" s="75" customFormat="1" ht="13.5" customHeight="1">
      <c r="D11" s="110"/>
      <c r="E11" s="45"/>
      <c r="F11" s="72"/>
      <c r="G11" s="165"/>
      <c r="H11" s="166">
        <f>SUM(I11:L12)</f>
        <v>0</v>
      </c>
      <c r="I11" s="165"/>
      <c r="J11" s="165"/>
      <c r="K11" s="165"/>
      <c r="L11" s="165"/>
      <c r="M11" s="166">
        <f>SUM(N11:Q12)</f>
        <v>0</v>
      </c>
      <c r="N11" s="165"/>
      <c r="O11" s="165"/>
      <c r="P11" s="165"/>
      <c r="Q11" s="165"/>
      <c r="R11" s="45"/>
      <c r="S11" s="45"/>
      <c r="T11" s="45"/>
      <c r="U11" s="45"/>
      <c r="V11" s="45"/>
      <c r="W11" s="45"/>
      <c r="X11" s="45"/>
      <c r="Y11" s="110"/>
    </row>
    <row r="12" spans="4:25" ht="11.25">
      <c r="D12" s="109"/>
      <c r="Y12" s="109"/>
    </row>
    <row r="13" spans="1:25" ht="11.25">
      <c r="A13" s="105" t="s">
        <v>30</v>
      </c>
      <c r="D13" s="128"/>
      <c r="Y13" s="107"/>
    </row>
    <row r="14" spans="1:25" s="75" customFormat="1" ht="13.5" customHeight="1">
      <c r="A14" s="106"/>
      <c r="D14" s="110"/>
      <c r="E14" s="270"/>
      <c r="F14" s="122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7"/>
      <c r="S14" s="124"/>
      <c r="T14" s="125"/>
      <c r="U14" s="124"/>
      <c r="V14" s="124"/>
      <c r="W14" s="124"/>
      <c r="X14" s="126"/>
      <c r="Y14" s="110"/>
    </row>
    <row r="15" spans="1:25" s="75" customFormat="1" ht="13.5" customHeight="1">
      <c r="A15" s="106"/>
      <c r="D15" s="110"/>
      <c r="E15" s="270"/>
      <c r="F15" s="271" t="s">
        <v>273</v>
      </c>
      <c r="G15" s="272"/>
      <c r="H15" s="272"/>
      <c r="I15" s="119"/>
      <c r="J15" s="119"/>
      <c r="K15" s="119"/>
      <c r="L15" s="119"/>
      <c r="M15" s="119"/>
      <c r="N15" s="119"/>
      <c r="O15" s="119"/>
      <c r="P15" s="119"/>
      <c r="Q15" s="104"/>
      <c r="R15" s="273" t="s">
        <v>274</v>
      </c>
      <c r="S15" s="273"/>
      <c r="T15" s="273"/>
      <c r="U15" s="120"/>
      <c r="V15" s="120"/>
      <c r="W15" s="120"/>
      <c r="X15" s="121"/>
      <c r="Y15" s="110"/>
    </row>
    <row r="16" ht="11.25">
      <c r="Y16" s="107"/>
    </row>
  </sheetData>
  <sheetProtection formatColumns="0" formatRows="0"/>
  <mergeCells count="24">
    <mergeCell ref="K3:K4"/>
    <mergeCell ref="L3:L4"/>
    <mergeCell ref="M3:M4"/>
    <mergeCell ref="F3:F4"/>
    <mergeCell ref="G3:G4"/>
    <mergeCell ref="H3:H4"/>
    <mergeCell ref="I3:I4"/>
    <mergeCell ref="R4:S4"/>
    <mergeCell ref="R6:R7"/>
    <mergeCell ref="S6:S7"/>
    <mergeCell ref="F15:H15"/>
    <mergeCell ref="R15:T15"/>
    <mergeCell ref="N3:N4"/>
    <mergeCell ref="O3:O4"/>
    <mergeCell ref="P3:P4"/>
    <mergeCell ref="Q3:Q4"/>
    <mergeCell ref="J3:J4"/>
    <mergeCell ref="E14:E15"/>
    <mergeCell ref="X6:X7"/>
    <mergeCell ref="F7:H7"/>
    <mergeCell ref="T6:T7"/>
    <mergeCell ref="U6:U7"/>
    <mergeCell ref="V6:V7"/>
    <mergeCell ref="W6:W7"/>
  </mergeCells>
  <dataValidations count="3">
    <dataValidation type="list" allowBlank="1" showInputMessage="1" showErrorMessage="1" sqref="F9">
      <formula1>SCOPE_TYPES</formula1>
    </dataValidation>
    <dataValidation type="list" allowBlank="1" showInputMessage="1" showErrorMessage="1" sqref="F3:F4 F6 F11">
      <formula1>spr_ist_f</formula1>
    </dataValidation>
    <dataValidation type="list" allowBlank="1" showInputMessage="1" showErrorMessage="1" sqref="R3 R6:R7 R9">
      <formula1>spr_ist_v</formula1>
    </dataValidation>
  </dataValidations>
  <hyperlinks>
    <hyperlink ref="R4" location="'ИП'!A1" tooltip="Добавить источник возврата" display="Добавить объект"/>
    <hyperlink ref="F7" location="'ИП'!A1" tooltip="Добавить источник финансирования" display="Добавить объект"/>
    <hyperlink ref="F15" location="'ИП'!A1" tooltip="Добавить источник финансирования" display="Добавить объект"/>
    <hyperlink ref="R15" location="'ИП'!A1" tooltip="Добавить источник возврата" display="Добавить объект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173" bestFit="1" customWidth="1"/>
    <col min="2" max="2" width="21.140625" style="173" bestFit="1" customWidth="1"/>
    <col min="3" max="16384" width="9.140625" style="143" customWidth="1"/>
  </cols>
  <sheetData>
    <row r="1" spans="1:2" ht="11.25">
      <c r="A1" s="142" t="s">
        <v>9</v>
      </c>
      <c r="B1" s="142" t="s">
        <v>10</v>
      </c>
    </row>
    <row r="2" spans="1:2" ht="11.25">
      <c r="A2" s="173" t="s">
        <v>11</v>
      </c>
      <c r="B2" s="173" t="s">
        <v>15</v>
      </c>
    </row>
    <row r="3" spans="1:2" ht="11.25">
      <c r="A3" s="173" t="s">
        <v>12</v>
      </c>
      <c r="B3" s="173" t="s">
        <v>16</v>
      </c>
    </row>
    <row r="4" spans="1:2" ht="11.25">
      <c r="A4" s="173" t="s">
        <v>13</v>
      </c>
      <c r="B4" s="173" t="s">
        <v>17</v>
      </c>
    </row>
    <row r="5" spans="1:2" ht="11.25">
      <c r="A5" s="173" t="s">
        <v>14</v>
      </c>
      <c r="B5" s="173" t="s">
        <v>18</v>
      </c>
    </row>
    <row r="6" ht="11.25">
      <c r="B6" s="173" t="s">
        <v>19</v>
      </c>
    </row>
    <row r="7" ht="11.25">
      <c r="B7" s="173" t="s">
        <v>20</v>
      </c>
    </row>
    <row r="8" ht="11.25">
      <c r="B8" s="173" t="s">
        <v>21</v>
      </c>
    </row>
    <row r="9" ht="11.25">
      <c r="B9" s="173" t="s">
        <v>22</v>
      </c>
    </row>
    <row r="10" ht="11.25">
      <c r="B10" s="173" t="s">
        <v>23</v>
      </c>
    </row>
    <row r="11" ht="11.25">
      <c r="B11" s="173" t="s">
        <v>24</v>
      </c>
    </row>
    <row r="12" ht="11.25">
      <c r="B12" s="173" t="s">
        <v>25</v>
      </c>
    </row>
    <row r="13" spans="2:7" ht="11.25">
      <c r="B13" s="173" t="s">
        <v>26</v>
      </c>
      <c r="G13" s="14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T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8.8515625" style="3" customWidth="1"/>
    <col min="7" max="7" width="35.5742187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12.75">
      <c r="A1" s="7" t="s">
        <v>88</v>
      </c>
      <c r="D1" s="46" t="s">
        <v>77</v>
      </c>
      <c r="F1" s="139" t="s">
        <v>1</v>
      </c>
      <c r="G1" s="139" t="s">
        <v>2</v>
      </c>
    </row>
    <row r="2" spans="1:7" ht="12.75">
      <c r="A2" s="7" t="s">
        <v>89</v>
      </c>
      <c r="B2" s="24" t="s">
        <v>80</v>
      </c>
      <c r="D2" s="46" t="s">
        <v>67</v>
      </c>
      <c r="F2" s="137" t="s">
        <v>255</v>
      </c>
      <c r="G2" s="138" t="s">
        <v>212</v>
      </c>
    </row>
    <row r="3" spans="1:7" ht="89.25">
      <c r="A3" s="7" t="s">
        <v>90</v>
      </c>
      <c r="B3" s="47" t="s">
        <v>79</v>
      </c>
      <c r="D3" s="46" t="s">
        <v>64</v>
      </c>
      <c r="F3" s="137" t="s">
        <v>214</v>
      </c>
      <c r="G3" s="138" t="s">
        <v>253</v>
      </c>
    </row>
    <row r="4" spans="1:20" ht="33.75">
      <c r="A4" s="7" t="s">
        <v>91</v>
      </c>
      <c r="C4" s="3" t="s">
        <v>212</v>
      </c>
      <c r="D4" s="46" t="s">
        <v>66</v>
      </c>
      <c r="F4" s="137" t="s">
        <v>265</v>
      </c>
      <c r="G4" s="138" t="s">
        <v>259</v>
      </c>
      <c r="N4" s="50" t="s">
        <v>251</v>
      </c>
      <c r="P4" s="3" t="s">
        <v>31</v>
      </c>
      <c r="R4" s="5" t="s">
        <v>198</v>
      </c>
      <c r="T4" s="48"/>
    </row>
    <row r="5" spans="1:20" ht="33.75">
      <c r="A5" s="7" t="s">
        <v>92</v>
      </c>
      <c r="C5" s="3" t="s">
        <v>213</v>
      </c>
      <c r="D5" s="46" t="s">
        <v>137</v>
      </c>
      <c r="F5" s="137" t="s">
        <v>266</v>
      </c>
      <c r="G5" s="138" t="s">
        <v>260</v>
      </c>
      <c r="N5" s="3" t="s">
        <v>193</v>
      </c>
      <c r="P5" s="3">
        <v>2008</v>
      </c>
      <c r="R5" s="5" t="s">
        <v>32</v>
      </c>
      <c r="T5" s="48"/>
    </row>
    <row r="6" spans="1:20" ht="33.75">
      <c r="A6" s="7" t="s">
        <v>93</v>
      </c>
      <c r="C6" s="3" t="s">
        <v>214</v>
      </c>
      <c r="D6" s="46" t="s">
        <v>68</v>
      </c>
      <c r="F6" s="137" t="s">
        <v>267</v>
      </c>
      <c r="G6" s="138" t="s">
        <v>215</v>
      </c>
      <c r="N6" s="3" t="s">
        <v>33</v>
      </c>
      <c r="P6" s="3">
        <v>2009</v>
      </c>
      <c r="R6" s="5" t="s">
        <v>34</v>
      </c>
      <c r="T6" s="48"/>
    </row>
    <row r="7" spans="1:20" ht="45">
      <c r="A7" s="7" t="s">
        <v>94</v>
      </c>
      <c r="C7" s="3" t="s">
        <v>215</v>
      </c>
      <c r="D7" s="46" t="s">
        <v>63</v>
      </c>
      <c r="G7" s="138" t="s">
        <v>216</v>
      </c>
      <c r="N7" s="3" t="s">
        <v>35</v>
      </c>
      <c r="P7" s="3">
        <v>2010</v>
      </c>
      <c r="R7" s="5" t="s">
        <v>36</v>
      </c>
      <c r="T7" s="48"/>
    </row>
    <row r="8" spans="1:20" ht="33.75">
      <c r="A8" s="7" t="s">
        <v>95</v>
      </c>
      <c r="C8" s="3" t="s">
        <v>216</v>
      </c>
      <c r="D8" s="46" t="s">
        <v>65</v>
      </c>
      <c r="G8" s="138" t="s">
        <v>265</v>
      </c>
      <c r="N8" s="3" t="s">
        <v>37</v>
      </c>
      <c r="R8" s="5" t="s">
        <v>38</v>
      </c>
      <c r="T8" s="48"/>
    </row>
    <row r="9" spans="1:20" ht="33.75">
      <c r="A9" s="7" t="s">
        <v>96</v>
      </c>
      <c r="C9" s="3" t="s">
        <v>217</v>
      </c>
      <c r="D9" s="46" t="s">
        <v>86</v>
      </c>
      <c r="G9" s="138" t="s">
        <v>266</v>
      </c>
      <c r="R9" s="5" t="s">
        <v>39</v>
      </c>
      <c r="T9" s="48"/>
    </row>
    <row r="10" spans="1:20" ht="33.75">
      <c r="A10" s="7" t="s">
        <v>97</v>
      </c>
      <c r="C10" s="3" t="s">
        <v>126</v>
      </c>
      <c r="D10" s="46" t="s">
        <v>78</v>
      </c>
      <c r="G10" s="138" t="s">
        <v>267</v>
      </c>
      <c r="R10" s="5" t="s">
        <v>40</v>
      </c>
      <c r="T10" s="48"/>
    </row>
    <row r="11" spans="1:18" ht="12.75">
      <c r="A11" s="7" t="s">
        <v>58</v>
      </c>
      <c r="C11" s="3" t="s">
        <v>218</v>
      </c>
      <c r="G11" s="138" t="s">
        <v>218</v>
      </c>
      <c r="R11" s="5" t="s">
        <v>41</v>
      </c>
    </row>
    <row r="12" spans="1:18" ht="12.75">
      <c r="A12" s="6" t="s">
        <v>241</v>
      </c>
      <c r="R12" s="5" t="s">
        <v>42</v>
      </c>
    </row>
    <row r="13" spans="1:18" ht="38.25">
      <c r="A13" s="7" t="s">
        <v>242</v>
      </c>
      <c r="N13" s="3" t="s">
        <v>43</v>
      </c>
      <c r="R13" s="5" t="s">
        <v>44</v>
      </c>
    </row>
    <row r="14" spans="1:19" ht="12.75">
      <c r="A14" s="7" t="s">
        <v>98</v>
      </c>
      <c r="B14" s="42" t="s">
        <v>236</v>
      </c>
      <c r="C14" s="177" t="s">
        <v>278</v>
      </c>
      <c r="R14" s="5" t="s">
        <v>45</v>
      </c>
      <c r="S14" s="3" t="s">
        <v>46</v>
      </c>
    </row>
    <row r="15" spans="1:19" ht="12.75">
      <c r="A15" s="7" t="s">
        <v>57</v>
      </c>
      <c r="B15" s="43" t="s">
        <v>237</v>
      </c>
      <c r="C15" s="3" t="s">
        <v>279</v>
      </c>
      <c r="R15" s="5" t="s">
        <v>47</v>
      </c>
      <c r="S15" s="3" t="s">
        <v>194</v>
      </c>
    </row>
    <row r="16" spans="1:18" ht="12.75">
      <c r="A16" s="7" t="s">
        <v>99</v>
      </c>
      <c r="B16" s="43" t="s">
        <v>238</v>
      </c>
      <c r="C16" s="3" t="s">
        <v>280</v>
      </c>
      <c r="R16" s="5" t="s">
        <v>48</v>
      </c>
    </row>
    <row r="17" spans="1:3" ht="12.75">
      <c r="A17" s="7" t="s">
        <v>100</v>
      </c>
      <c r="B17" s="43" t="s">
        <v>244</v>
      </c>
      <c r="C17" s="3" t="s">
        <v>281</v>
      </c>
    </row>
    <row r="18" spans="1:3" ht="12.75">
      <c r="A18" s="7" t="s">
        <v>101</v>
      </c>
      <c r="B18" s="43" t="s">
        <v>239</v>
      </c>
      <c r="C18" s="3" t="s">
        <v>282</v>
      </c>
    </row>
    <row r="19" spans="1:2" ht="12.75">
      <c r="A19" s="7" t="s">
        <v>102</v>
      </c>
      <c r="B19" s="43" t="s">
        <v>240</v>
      </c>
    </row>
    <row r="20" ht="12.75">
      <c r="A20" s="7" t="s">
        <v>103</v>
      </c>
    </row>
    <row r="21" spans="1:2" ht="12.75">
      <c r="A21" s="7" t="s">
        <v>56</v>
      </c>
      <c r="B21" s="42" t="s">
        <v>243</v>
      </c>
    </row>
    <row r="22" spans="1:2" ht="12.75">
      <c r="A22" s="7" t="s">
        <v>104</v>
      </c>
      <c r="B22" s="43" t="s">
        <v>237</v>
      </c>
    </row>
    <row r="23" spans="1:2" ht="12.75">
      <c r="A23" s="7" t="s">
        <v>105</v>
      </c>
      <c r="B23" s="43" t="s">
        <v>238</v>
      </c>
    </row>
    <row r="24" spans="1:2" ht="12.75">
      <c r="A24" s="7" t="s">
        <v>106</v>
      </c>
      <c r="B24" s="43" t="s">
        <v>244</v>
      </c>
    </row>
    <row r="25" spans="1:2" ht="12.75">
      <c r="A25" s="7" t="s">
        <v>107</v>
      </c>
      <c r="B25" s="43" t="s">
        <v>239</v>
      </c>
    </row>
    <row r="26" spans="1:2" ht="12.75">
      <c r="A26" s="7" t="s">
        <v>108</v>
      </c>
      <c r="B26" s="43" t="s">
        <v>240</v>
      </c>
    </row>
    <row r="27" spans="1:2" ht="12.75">
      <c r="A27" s="7" t="s">
        <v>109</v>
      </c>
      <c r="B27" s="43" t="s">
        <v>245</v>
      </c>
    </row>
    <row r="28" spans="1:2" ht="12.75">
      <c r="A28" s="7" t="s">
        <v>110</v>
      </c>
      <c r="B28" s="43" t="s">
        <v>246</v>
      </c>
    </row>
    <row r="29" spans="1:2" ht="12.75">
      <c r="A29" s="7" t="s">
        <v>111</v>
      </c>
      <c r="B29" s="43" t="s">
        <v>247</v>
      </c>
    </row>
    <row r="30" spans="1:2" ht="12.75">
      <c r="A30" s="7" t="s">
        <v>112</v>
      </c>
      <c r="B30" s="43" t="s">
        <v>248</v>
      </c>
    </row>
    <row r="31" ht="12.75">
      <c r="A31" s="7" t="s">
        <v>113</v>
      </c>
    </row>
    <row r="32" ht="12.75">
      <c r="A32" s="7" t="s">
        <v>114</v>
      </c>
    </row>
    <row r="33" ht="12.75">
      <c r="A33" s="7" t="s">
        <v>191</v>
      </c>
    </row>
    <row r="34" ht="12.75">
      <c r="A34" s="7" t="s">
        <v>115</v>
      </c>
    </row>
    <row r="35" ht="12.75">
      <c r="A35" s="7" t="s">
        <v>116</v>
      </c>
    </row>
    <row r="36" ht="12.75">
      <c r="A36" s="7" t="s">
        <v>117</v>
      </c>
    </row>
    <row r="37" ht="12.75">
      <c r="A37" s="7" t="s">
        <v>118</v>
      </c>
    </row>
    <row r="38" ht="12.75">
      <c r="A38" s="7" t="s">
        <v>119</v>
      </c>
    </row>
    <row r="39" ht="12.75">
      <c r="A39" s="7" t="s">
        <v>120</v>
      </c>
    </row>
    <row r="40" ht="12.75">
      <c r="A40" s="7" t="s">
        <v>121</v>
      </c>
    </row>
    <row r="41" ht="12.75">
      <c r="A41" s="7" t="s">
        <v>122</v>
      </c>
    </row>
    <row r="42" ht="12.75">
      <c r="A42" s="7" t="s">
        <v>123</v>
      </c>
    </row>
    <row r="43" ht="12.75">
      <c r="A43" s="7" t="s">
        <v>124</v>
      </c>
    </row>
    <row r="44" ht="12.75">
      <c r="A44" s="7" t="s">
        <v>127</v>
      </c>
    </row>
    <row r="45" ht="12.75">
      <c r="A45" s="7" t="s">
        <v>128</v>
      </c>
    </row>
    <row r="46" ht="12.75">
      <c r="A46" s="7" t="s">
        <v>129</v>
      </c>
    </row>
    <row r="47" ht="12.75">
      <c r="A47" s="7" t="s">
        <v>130</v>
      </c>
    </row>
    <row r="48" ht="12.75">
      <c r="A48" s="7" t="s">
        <v>131</v>
      </c>
    </row>
    <row r="49" ht="12.75">
      <c r="A49" s="7" t="s">
        <v>132</v>
      </c>
    </row>
    <row r="50" ht="12.75">
      <c r="A50" s="7" t="s">
        <v>133</v>
      </c>
    </row>
    <row r="51" ht="12.75">
      <c r="A51" s="7" t="s">
        <v>134</v>
      </c>
    </row>
    <row r="52" ht="12.75">
      <c r="A52" s="7" t="s">
        <v>135</v>
      </c>
    </row>
    <row r="53" ht="12.75">
      <c r="A53" s="7" t="s">
        <v>136</v>
      </c>
    </row>
    <row r="54" ht="12.75">
      <c r="A54" s="7" t="s">
        <v>162</v>
      </c>
    </row>
    <row r="55" ht="12.75">
      <c r="A55" s="7" t="s">
        <v>163</v>
      </c>
    </row>
    <row r="56" ht="12.75">
      <c r="A56" s="7" t="s">
        <v>164</v>
      </c>
    </row>
    <row r="57" ht="12.75">
      <c r="A57" s="7" t="s">
        <v>165</v>
      </c>
    </row>
    <row r="58" ht="12.75">
      <c r="A58" s="7" t="s">
        <v>166</v>
      </c>
    </row>
    <row r="59" ht="12.75">
      <c r="A59" s="7" t="s">
        <v>167</v>
      </c>
    </row>
    <row r="60" ht="12.75">
      <c r="A60" s="7" t="s">
        <v>168</v>
      </c>
    </row>
    <row r="61" ht="12.75">
      <c r="A61" s="7" t="s">
        <v>169</v>
      </c>
    </row>
    <row r="62" ht="12.75">
      <c r="A62" s="7" t="s">
        <v>170</v>
      </c>
    </row>
    <row r="63" ht="12.75">
      <c r="A63" s="7" t="s">
        <v>171</v>
      </c>
    </row>
    <row r="64" ht="12.75">
      <c r="A64" s="7" t="s">
        <v>172</v>
      </c>
    </row>
    <row r="65" ht="12.75">
      <c r="A65" s="7" t="s">
        <v>173</v>
      </c>
    </row>
    <row r="66" ht="12.75">
      <c r="A66" s="7" t="s">
        <v>174</v>
      </c>
    </row>
    <row r="67" ht="12.75">
      <c r="A67" s="7" t="s">
        <v>175</v>
      </c>
    </row>
    <row r="68" ht="12.75">
      <c r="A68" s="7" t="s">
        <v>176</v>
      </c>
    </row>
    <row r="69" ht="12.75">
      <c r="A69" s="7" t="s">
        <v>177</v>
      </c>
    </row>
    <row r="70" ht="12.75">
      <c r="A70" s="7" t="s">
        <v>178</v>
      </c>
    </row>
    <row r="71" ht="12.75">
      <c r="A71" s="7" t="s">
        <v>179</v>
      </c>
    </row>
    <row r="72" ht="12.75">
      <c r="A72" s="7" t="s">
        <v>180</v>
      </c>
    </row>
    <row r="73" ht="12.75">
      <c r="A73" s="7" t="s">
        <v>181</v>
      </c>
    </row>
    <row r="74" ht="12.75">
      <c r="A74" s="7" t="s">
        <v>182</v>
      </c>
    </row>
    <row r="75" ht="12.75">
      <c r="A75" s="7" t="s">
        <v>54</v>
      </c>
    </row>
    <row r="76" ht="12.75">
      <c r="A76" s="7" t="s">
        <v>183</v>
      </c>
    </row>
    <row r="77" ht="12.75">
      <c r="A77" s="7" t="s">
        <v>184</v>
      </c>
    </row>
    <row r="78" ht="12.75">
      <c r="A78" s="7" t="s">
        <v>185</v>
      </c>
    </row>
    <row r="79" ht="12.75">
      <c r="A79" s="7" t="s">
        <v>186</v>
      </c>
    </row>
    <row r="80" ht="12.75">
      <c r="A80" s="7" t="s">
        <v>187</v>
      </c>
    </row>
    <row r="81" ht="12.75">
      <c r="A81" s="7" t="s">
        <v>55</v>
      </c>
    </row>
    <row r="82" ht="12.75">
      <c r="A82" s="7" t="s">
        <v>188</v>
      </c>
    </row>
    <row r="83" ht="12.75">
      <c r="A83" s="7" t="s">
        <v>189</v>
      </c>
    </row>
    <row r="84" ht="12.75">
      <c r="A84" s="7" t="s">
        <v>190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E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5" ht="11.25">
      <c r="A1" s="27" t="s">
        <v>799</v>
      </c>
      <c r="B1" s="27" t="s">
        <v>800</v>
      </c>
      <c r="C1" s="27" t="s">
        <v>801</v>
      </c>
      <c r="D1" s="27" t="s">
        <v>799</v>
      </c>
      <c r="E1" s="27" t="s">
        <v>802</v>
      </c>
    </row>
    <row r="2" spans="1:5" ht="11.25">
      <c r="A2" s="27" t="s">
        <v>283</v>
      </c>
      <c r="B2" s="27" t="s">
        <v>283</v>
      </c>
      <c r="C2" s="27" t="s">
        <v>284</v>
      </c>
      <c r="D2" s="27" t="s">
        <v>283</v>
      </c>
      <c r="E2" s="27" t="s">
        <v>765</v>
      </c>
    </row>
    <row r="3" spans="1:5" ht="11.25">
      <c r="A3" s="27" t="s">
        <v>283</v>
      </c>
      <c r="B3" s="27" t="s">
        <v>285</v>
      </c>
      <c r="C3" s="27" t="s">
        <v>286</v>
      </c>
      <c r="D3" s="27" t="s">
        <v>309</v>
      </c>
      <c r="E3" s="27" t="s">
        <v>766</v>
      </c>
    </row>
    <row r="4" spans="1:5" ht="11.25">
      <c r="A4" s="27" t="s">
        <v>283</v>
      </c>
      <c r="B4" s="27" t="s">
        <v>287</v>
      </c>
      <c r="C4" s="27" t="s">
        <v>288</v>
      </c>
      <c r="D4" s="27" t="s">
        <v>331</v>
      </c>
      <c r="E4" s="27" t="s">
        <v>767</v>
      </c>
    </row>
    <row r="5" spans="1:5" ht="11.25">
      <c r="A5" s="27" t="s">
        <v>283</v>
      </c>
      <c r="B5" s="27" t="s">
        <v>289</v>
      </c>
      <c r="C5" s="27" t="s">
        <v>290</v>
      </c>
      <c r="D5" s="27" t="s">
        <v>349</v>
      </c>
      <c r="E5" s="27" t="s">
        <v>768</v>
      </c>
    </row>
    <row r="6" spans="1:5" ht="11.25">
      <c r="A6" s="27" t="s">
        <v>283</v>
      </c>
      <c r="B6" s="27" t="s">
        <v>291</v>
      </c>
      <c r="C6" s="27" t="s">
        <v>292</v>
      </c>
      <c r="D6" s="27" t="s">
        <v>371</v>
      </c>
      <c r="E6" s="27" t="s">
        <v>769</v>
      </c>
    </row>
    <row r="7" spans="1:5" ht="11.25">
      <c r="A7" s="27" t="s">
        <v>283</v>
      </c>
      <c r="B7" s="27" t="s">
        <v>293</v>
      </c>
      <c r="C7" s="27" t="s">
        <v>294</v>
      </c>
      <c r="D7" s="27" t="s">
        <v>397</v>
      </c>
      <c r="E7" s="27" t="s">
        <v>770</v>
      </c>
    </row>
    <row r="8" spans="1:5" ht="11.25">
      <c r="A8" s="27" t="s">
        <v>283</v>
      </c>
      <c r="B8" s="27" t="s">
        <v>295</v>
      </c>
      <c r="C8" s="27" t="s">
        <v>296</v>
      </c>
      <c r="D8" s="27" t="s">
        <v>417</v>
      </c>
      <c r="E8" s="27" t="s">
        <v>771</v>
      </c>
    </row>
    <row r="9" spans="1:5" ht="11.25">
      <c r="A9" s="27" t="s">
        <v>283</v>
      </c>
      <c r="B9" s="27" t="s">
        <v>297</v>
      </c>
      <c r="C9" s="27" t="s">
        <v>298</v>
      </c>
      <c r="D9" s="27" t="s">
        <v>447</v>
      </c>
      <c r="E9" s="27" t="s">
        <v>772</v>
      </c>
    </row>
    <row r="10" spans="1:5" ht="11.25">
      <c r="A10" s="27" t="s">
        <v>283</v>
      </c>
      <c r="B10" s="27" t="s">
        <v>299</v>
      </c>
      <c r="C10" s="27" t="s">
        <v>300</v>
      </c>
      <c r="D10" s="27" t="s">
        <v>483</v>
      </c>
      <c r="E10" s="27" t="s">
        <v>773</v>
      </c>
    </row>
    <row r="11" spans="1:5" ht="11.25">
      <c r="A11" s="27" t="s">
        <v>283</v>
      </c>
      <c r="B11" s="27" t="s">
        <v>301</v>
      </c>
      <c r="C11" s="27" t="s">
        <v>302</v>
      </c>
      <c r="D11" s="27" t="s">
        <v>507</v>
      </c>
      <c r="E11" s="27" t="s">
        <v>774</v>
      </c>
    </row>
    <row r="12" spans="1:5" ht="11.25">
      <c r="A12" s="27" t="s">
        <v>283</v>
      </c>
      <c r="B12" s="27" t="s">
        <v>303</v>
      </c>
      <c r="C12" s="27" t="s">
        <v>304</v>
      </c>
      <c r="D12" s="27" t="s">
        <v>533</v>
      </c>
      <c r="E12" s="27" t="s">
        <v>775</v>
      </c>
    </row>
    <row r="13" spans="1:5" ht="11.25">
      <c r="A13" s="27" t="s">
        <v>283</v>
      </c>
      <c r="B13" s="27" t="s">
        <v>305</v>
      </c>
      <c r="C13" s="27" t="s">
        <v>306</v>
      </c>
      <c r="D13" s="27" t="s">
        <v>557</v>
      </c>
      <c r="E13" s="27" t="s">
        <v>776</v>
      </c>
    </row>
    <row r="14" spans="1:5" ht="11.25">
      <c r="A14" s="27" t="s">
        <v>283</v>
      </c>
      <c r="B14" s="27" t="s">
        <v>307</v>
      </c>
      <c r="C14" s="27" t="s">
        <v>308</v>
      </c>
      <c r="D14" s="27" t="s">
        <v>587</v>
      </c>
      <c r="E14" s="27" t="s">
        <v>777</v>
      </c>
    </row>
    <row r="15" spans="1:5" ht="11.25">
      <c r="A15" s="27" t="s">
        <v>309</v>
      </c>
      <c r="B15" s="27" t="s">
        <v>311</v>
      </c>
      <c r="C15" s="27" t="s">
        <v>312</v>
      </c>
      <c r="D15" s="27" t="s">
        <v>615</v>
      </c>
      <c r="E15" s="27" t="s">
        <v>778</v>
      </c>
    </row>
    <row r="16" spans="1:5" ht="11.25">
      <c r="A16" s="27" t="s">
        <v>309</v>
      </c>
      <c r="B16" s="27" t="s">
        <v>313</v>
      </c>
      <c r="C16" s="27" t="s">
        <v>314</v>
      </c>
      <c r="D16" s="27" t="s">
        <v>643</v>
      </c>
      <c r="E16" s="27" t="s">
        <v>779</v>
      </c>
    </row>
    <row r="17" spans="1:5" ht="11.25">
      <c r="A17" s="27" t="s">
        <v>309</v>
      </c>
      <c r="B17" s="27" t="s">
        <v>309</v>
      </c>
      <c r="C17" s="27" t="s">
        <v>310</v>
      </c>
      <c r="D17" s="27" t="s">
        <v>661</v>
      </c>
      <c r="E17" s="27" t="s">
        <v>780</v>
      </c>
    </row>
    <row r="18" spans="1:5" ht="11.25">
      <c r="A18" s="27" t="s">
        <v>309</v>
      </c>
      <c r="B18" s="27" t="s">
        <v>315</v>
      </c>
      <c r="C18" s="27" t="s">
        <v>316</v>
      </c>
      <c r="D18" s="27" t="s">
        <v>683</v>
      </c>
      <c r="E18" s="27" t="s">
        <v>781</v>
      </c>
    </row>
    <row r="19" spans="1:5" ht="11.25">
      <c r="A19" s="27" t="s">
        <v>309</v>
      </c>
      <c r="B19" s="27" t="s">
        <v>317</v>
      </c>
      <c r="C19" s="27" t="s">
        <v>318</v>
      </c>
      <c r="D19" s="27" t="s">
        <v>707</v>
      </c>
      <c r="E19" s="27" t="s">
        <v>782</v>
      </c>
    </row>
    <row r="20" spans="1:5" ht="11.25">
      <c r="A20" s="27" t="s">
        <v>309</v>
      </c>
      <c r="B20" s="27" t="s">
        <v>319</v>
      </c>
      <c r="C20" s="27" t="s">
        <v>320</v>
      </c>
      <c r="D20" s="27" t="s">
        <v>733</v>
      </c>
      <c r="E20" s="27" t="s">
        <v>783</v>
      </c>
    </row>
    <row r="21" spans="1:5" ht="11.25">
      <c r="A21" s="27" t="s">
        <v>309</v>
      </c>
      <c r="B21" s="27" t="s">
        <v>321</v>
      </c>
      <c r="C21" s="27" t="s">
        <v>322</v>
      </c>
      <c r="D21" s="27" t="s">
        <v>735</v>
      </c>
      <c r="E21" s="27" t="s">
        <v>784</v>
      </c>
    </row>
    <row r="22" spans="1:5" ht="11.25">
      <c r="A22" s="27" t="s">
        <v>309</v>
      </c>
      <c r="B22" s="27" t="s">
        <v>323</v>
      </c>
      <c r="C22" s="27" t="s">
        <v>324</v>
      </c>
      <c r="D22" s="27" t="s">
        <v>737</v>
      </c>
      <c r="E22" s="27" t="s">
        <v>785</v>
      </c>
    </row>
    <row r="23" spans="1:5" ht="11.25">
      <c r="A23" s="27" t="s">
        <v>309</v>
      </c>
      <c r="B23" s="27" t="s">
        <v>325</v>
      </c>
      <c r="C23" s="27" t="s">
        <v>326</v>
      </c>
      <c r="D23" s="27" t="s">
        <v>739</v>
      </c>
      <c r="E23" s="27" t="s">
        <v>786</v>
      </c>
    </row>
    <row r="24" spans="1:5" ht="11.25">
      <c r="A24" s="27" t="s">
        <v>309</v>
      </c>
      <c r="B24" s="27" t="s">
        <v>327</v>
      </c>
      <c r="C24" s="27" t="s">
        <v>328</v>
      </c>
      <c r="D24" s="27" t="s">
        <v>741</v>
      </c>
      <c r="E24" s="27" t="s">
        <v>787</v>
      </c>
    </row>
    <row r="25" spans="1:5" ht="11.25">
      <c r="A25" s="27" t="s">
        <v>309</v>
      </c>
      <c r="B25" s="27" t="s">
        <v>329</v>
      </c>
      <c r="C25" s="27" t="s">
        <v>330</v>
      </c>
      <c r="D25" s="27" t="s">
        <v>743</v>
      </c>
      <c r="E25" s="27" t="s">
        <v>788</v>
      </c>
    </row>
    <row r="26" spans="1:5" ht="11.25">
      <c r="A26" s="27" t="s">
        <v>331</v>
      </c>
      <c r="B26" s="27" t="s">
        <v>333</v>
      </c>
      <c r="C26" s="27" t="s">
        <v>334</v>
      </c>
      <c r="D26" s="27" t="s">
        <v>745</v>
      </c>
      <c r="E26" s="27" t="s">
        <v>789</v>
      </c>
    </row>
    <row r="27" spans="1:5" ht="11.25">
      <c r="A27" s="27" t="s">
        <v>331</v>
      </c>
      <c r="B27" s="27" t="s">
        <v>331</v>
      </c>
      <c r="C27" s="27" t="s">
        <v>332</v>
      </c>
      <c r="D27" s="27" t="s">
        <v>747</v>
      </c>
      <c r="E27" s="27" t="s">
        <v>790</v>
      </c>
    </row>
    <row r="28" spans="1:5" ht="11.25">
      <c r="A28" s="27" t="s">
        <v>331</v>
      </c>
      <c r="B28" s="27" t="s">
        <v>335</v>
      </c>
      <c r="C28" s="27" t="s">
        <v>336</v>
      </c>
      <c r="D28" s="27" t="s">
        <v>749</v>
      </c>
      <c r="E28" s="27" t="s">
        <v>791</v>
      </c>
    </row>
    <row r="29" spans="1:5" ht="11.25">
      <c r="A29" s="27" t="s">
        <v>331</v>
      </c>
      <c r="B29" s="27" t="s">
        <v>337</v>
      </c>
      <c r="C29" s="27" t="s">
        <v>338</v>
      </c>
      <c r="D29" s="27" t="s">
        <v>751</v>
      </c>
      <c r="E29" s="27" t="s">
        <v>792</v>
      </c>
    </row>
    <row r="30" spans="1:5" ht="11.25">
      <c r="A30" s="27" t="s">
        <v>331</v>
      </c>
      <c r="B30" s="27" t="s">
        <v>339</v>
      </c>
      <c r="C30" s="27" t="s">
        <v>340</v>
      </c>
      <c r="D30" s="27" t="s">
        <v>753</v>
      </c>
      <c r="E30" s="27" t="s">
        <v>793</v>
      </c>
    </row>
    <row r="31" spans="1:5" ht="11.25">
      <c r="A31" s="27" t="s">
        <v>331</v>
      </c>
      <c r="B31" s="27" t="s">
        <v>341</v>
      </c>
      <c r="C31" s="27" t="s">
        <v>342</v>
      </c>
      <c r="D31" s="27" t="s">
        <v>755</v>
      </c>
      <c r="E31" s="27" t="s">
        <v>794</v>
      </c>
    </row>
    <row r="32" spans="1:5" ht="11.25">
      <c r="A32" s="27" t="s">
        <v>331</v>
      </c>
      <c r="B32" s="27" t="s">
        <v>343</v>
      </c>
      <c r="C32" s="27" t="s">
        <v>344</v>
      </c>
      <c r="D32" s="27" t="s">
        <v>757</v>
      </c>
      <c r="E32" s="27" t="s">
        <v>795</v>
      </c>
    </row>
    <row r="33" spans="1:5" ht="11.25">
      <c r="A33" s="27" t="s">
        <v>331</v>
      </c>
      <c r="B33" s="27" t="s">
        <v>345</v>
      </c>
      <c r="C33" s="27" t="s">
        <v>346</v>
      </c>
      <c r="D33" s="27" t="s">
        <v>759</v>
      </c>
      <c r="E33" s="27" t="s">
        <v>796</v>
      </c>
    </row>
    <row r="34" spans="1:5" ht="11.25">
      <c r="A34" s="27" t="s">
        <v>331</v>
      </c>
      <c r="B34" s="27" t="s">
        <v>347</v>
      </c>
      <c r="C34" s="27" t="s">
        <v>348</v>
      </c>
      <c r="D34" s="27" t="s">
        <v>761</v>
      </c>
      <c r="E34" s="27" t="s">
        <v>797</v>
      </c>
    </row>
    <row r="35" spans="1:5" ht="11.25">
      <c r="A35" s="27" t="s">
        <v>349</v>
      </c>
      <c r="B35" s="27" t="s">
        <v>349</v>
      </c>
      <c r="C35" s="27" t="s">
        <v>350</v>
      </c>
      <c r="D35" s="27" t="s">
        <v>763</v>
      </c>
      <c r="E35" s="27" t="s">
        <v>798</v>
      </c>
    </row>
    <row r="36" spans="1:3" ht="11.25">
      <c r="A36" s="27" t="s">
        <v>349</v>
      </c>
      <c r="B36" s="27" t="s">
        <v>351</v>
      </c>
      <c r="C36" s="27" t="s">
        <v>352</v>
      </c>
    </row>
    <row r="37" spans="1:3" ht="11.25">
      <c r="A37" s="27" t="s">
        <v>349</v>
      </c>
      <c r="B37" s="27" t="s">
        <v>353</v>
      </c>
      <c r="C37" s="27" t="s">
        <v>354</v>
      </c>
    </row>
    <row r="38" spans="1:3" ht="11.25">
      <c r="A38" s="27" t="s">
        <v>349</v>
      </c>
      <c r="B38" s="27" t="s">
        <v>355</v>
      </c>
      <c r="C38" s="27" t="s">
        <v>356</v>
      </c>
    </row>
    <row r="39" spans="1:3" ht="11.25">
      <c r="A39" s="27" t="s">
        <v>349</v>
      </c>
      <c r="B39" s="27" t="s">
        <v>357</v>
      </c>
      <c r="C39" s="27" t="s">
        <v>358</v>
      </c>
    </row>
    <row r="40" spans="1:3" ht="11.25">
      <c r="A40" s="27" t="s">
        <v>349</v>
      </c>
      <c r="B40" s="27" t="s">
        <v>359</v>
      </c>
      <c r="C40" s="27" t="s">
        <v>360</v>
      </c>
    </row>
    <row r="41" spans="1:3" ht="11.25">
      <c r="A41" s="27" t="s">
        <v>349</v>
      </c>
      <c r="B41" s="27" t="s">
        <v>361</v>
      </c>
      <c r="C41" s="27" t="s">
        <v>362</v>
      </c>
    </row>
    <row r="42" spans="1:3" ht="11.25">
      <c r="A42" s="27" t="s">
        <v>349</v>
      </c>
      <c r="B42" s="27" t="s">
        <v>363</v>
      </c>
      <c r="C42" s="27" t="s">
        <v>364</v>
      </c>
    </row>
    <row r="43" spans="1:3" ht="11.25">
      <c r="A43" s="27" t="s">
        <v>349</v>
      </c>
      <c r="B43" s="27" t="s">
        <v>365</v>
      </c>
      <c r="C43" s="27" t="s">
        <v>366</v>
      </c>
    </row>
    <row r="44" spans="1:3" ht="11.25">
      <c r="A44" s="27" t="s">
        <v>349</v>
      </c>
      <c r="B44" s="27" t="s">
        <v>367</v>
      </c>
      <c r="C44" s="27" t="s">
        <v>368</v>
      </c>
    </row>
    <row r="45" spans="1:3" ht="11.25">
      <c r="A45" s="27" t="s">
        <v>349</v>
      </c>
      <c r="B45" s="27" t="s">
        <v>369</v>
      </c>
      <c r="C45" s="27" t="s">
        <v>370</v>
      </c>
    </row>
    <row r="46" spans="1:3" ht="11.25">
      <c r="A46" s="27" t="s">
        <v>371</v>
      </c>
      <c r="B46" s="27" t="s">
        <v>373</v>
      </c>
      <c r="C46" s="27" t="s">
        <v>374</v>
      </c>
    </row>
    <row r="47" spans="1:3" ht="11.25">
      <c r="A47" s="27" t="s">
        <v>371</v>
      </c>
      <c r="B47" s="27" t="s">
        <v>375</v>
      </c>
      <c r="C47" s="27" t="s">
        <v>376</v>
      </c>
    </row>
    <row r="48" spans="1:3" ht="11.25">
      <c r="A48" s="27" t="s">
        <v>371</v>
      </c>
      <c r="B48" s="27" t="s">
        <v>371</v>
      </c>
      <c r="C48" s="27" t="s">
        <v>372</v>
      </c>
    </row>
    <row r="49" spans="1:3" ht="11.25">
      <c r="A49" s="27" t="s">
        <v>371</v>
      </c>
      <c r="B49" s="27" t="s">
        <v>377</v>
      </c>
      <c r="C49" s="27" t="s">
        <v>378</v>
      </c>
    </row>
    <row r="50" spans="1:3" ht="11.25">
      <c r="A50" s="27" t="s">
        <v>371</v>
      </c>
      <c r="B50" s="27" t="s">
        <v>379</v>
      </c>
      <c r="C50" s="27" t="s">
        <v>380</v>
      </c>
    </row>
    <row r="51" spans="1:3" ht="11.25">
      <c r="A51" s="27" t="s">
        <v>371</v>
      </c>
      <c r="B51" s="27" t="s">
        <v>381</v>
      </c>
      <c r="C51" s="27" t="s">
        <v>382</v>
      </c>
    </row>
    <row r="52" spans="1:3" ht="11.25">
      <c r="A52" s="27" t="s">
        <v>371</v>
      </c>
      <c r="B52" s="27" t="s">
        <v>383</v>
      </c>
      <c r="C52" s="27" t="s">
        <v>384</v>
      </c>
    </row>
    <row r="53" spans="1:3" ht="11.25">
      <c r="A53" s="27" t="s">
        <v>371</v>
      </c>
      <c r="B53" s="27" t="s">
        <v>385</v>
      </c>
      <c r="C53" s="27" t="s">
        <v>386</v>
      </c>
    </row>
    <row r="54" spans="1:3" ht="11.25">
      <c r="A54" s="27" t="s">
        <v>371</v>
      </c>
      <c r="B54" s="27" t="s">
        <v>387</v>
      </c>
      <c r="C54" s="27" t="s">
        <v>388</v>
      </c>
    </row>
    <row r="55" spans="1:3" ht="11.25">
      <c r="A55" s="27" t="s">
        <v>371</v>
      </c>
      <c r="B55" s="27" t="s">
        <v>389</v>
      </c>
      <c r="C55" s="27" t="s">
        <v>390</v>
      </c>
    </row>
    <row r="56" spans="1:3" ht="11.25">
      <c r="A56" s="27" t="s">
        <v>371</v>
      </c>
      <c r="B56" s="27" t="s">
        <v>391</v>
      </c>
      <c r="C56" s="27" t="s">
        <v>392</v>
      </c>
    </row>
    <row r="57" spans="1:3" ht="11.25">
      <c r="A57" s="27" t="s">
        <v>371</v>
      </c>
      <c r="B57" s="27" t="s">
        <v>393</v>
      </c>
      <c r="C57" s="27" t="s">
        <v>394</v>
      </c>
    </row>
    <row r="58" spans="1:3" ht="11.25">
      <c r="A58" s="27" t="s">
        <v>371</v>
      </c>
      <c r="B58" s="27" t="s">
        <v>395</v>
      </c>
      <c r="C58" s="27" t="s">
        <v>396</v>
      </c>
    </row>
    <row r="59" spans="1:3" ht="11.25">
      <c r="A59" s="27" t="s">
        <v>397</v>
      </c>
      <c r="B59" s="27" t="s">
        <v>397</v>
      </c>
      <c r="C59" s="27" t="s">
        <v>398</v>
      </c>
    </row>
    <row r="60" spans="1:3" ht="11.25">
      <c r="A60" s="27" t="s">
        <v>397</v>
      </c>
      <c r="B60" s="27" t="s">
        <v>399</v>
      </c>
      <c r="C60" s="27" t="s">
        <v>400</v>
      </c>
    </row>
    <row r="61" spans="1:3" ht="11.25">
      <c r="A61" s="27" t="s">
        <v>397</v>
      </c>
      <c r="B61" s="27" t="s">
        <v>401</v>
      </c>
      <c r="C61" s="27" t="s">
        <v>402</v>
      </c>
    </row>
    <row r="62" spans="1:3" ht="11.25">
      <c r="A62" s="27" t="s">
        <v>397</v>
      </c>
      <c r="B62" s="27" t="s">
        <v>403</v>
      </c>
      <c r="C62" s="27" t="s">
        <v>404</v>
      </c>
    </row>
    <row r="63" spans="1:3" ht="11.25">
      <c r="A63" s="27" t="s">
        <v>397</v>
      </c>
      <c r="B63" s="27" t="s">
        <v>405</v>
      </c>
      <c r="C63" s="27" t="s">
        <v>406</v>
      </c>
    </row>
    <row r="64" spans="1:3" ht="11.25">
      <c r="A64" s="27" t="s">
        <v>397</v>
      </c>
      <c r="B64" s="27" t="s">
        <v>407</v>
      </c>
      <c r="C64" s="27" t="s">
        <v>408</v>
      </c>
    </row>
    <row r="65" spans="1:3" ht="11.25">
      <c r="A65" s="27" t="s">
        <v>397</v>
      </c>
      <c r="B65" s="27" t="s">
        <v>409</v>
      </c>
      <c r="C65" s="27" t="s">
        <v>410</v>
      </c>
    </row>
    <row r="66" spans="1:3" ht="11.25">
      <c r="A66" s="27" t="s">
        <v>397</v>
      </c>
      <c r="B66" s="27" t="s">
        <v>411</v>
      </c>
      <c r="C66" s="27" t="s">
        <v>412</v>
      </c>
    </row>
    <row r="67" spans="1:3" ht="11.25">
      <c r="A67" s="27" t="s">
        <v>397</v>
      </c>
      <c r="B67" s="27" t="s">
        <v>413</v>
      </c>
      <c r="C67" s="27" t="s">
        <v>414</v>
      </c>
    </row>
    <row r="68" spans="1:3" ht="11.25">
      <c r="A68" s="27" t="s">
        <v>397</v>
      </c>
      <c r="B68" s="27" t="s">
        <v>415</v>
      </c>
      <c r="C68" s="27" t="s">
        <v>416</v>
      </c>
    </row>
    <row r="69" spans="1:3" ht="11.25">
      <c r="A69" s="27" t="s">
        <v>417</v>
      </c>
      <c r="B69" s="27" t="s">
        <v>419</v>
      </c>
      <c r="C69" s="27" t="s">
        <v>420</v>
      </c>
    </row>
    <row r="70" spans="1:3" ht="11.25">
      <c r="A70" s="27" t="s">
        <v>417</v>
      </c>
      <c r="B70" s="27" t="s">
        <v>417</v>
      </c>
      <c r="C70" s="27" t="s">
        <v>418</v>
      </c>
    </row>
    <row r="71" spans="1:3" ht="11.25">
      <c r="A71" s="27" t="s">
        <v>417</v>
      </c>
      <c r="B71" s="27" t="s">
        <v>421</v>
      </c>
      <c r="C71" s="27" t="s">
        <v>422</v>
      </c>
    </row>
    <row r="72" spans="1:3" ht="11.25">
      <c r="A72" s="27" t="s">
        <v>417</v>
      </c>
      <c r="B72" s="27" t="s">
        <v>423</v>
      </c>
      <c r="C72" s="27" t="s">
        <v>424</v>
      </c>
    </row>
    <row r="73" spans="1:3" ht="11.25">
      <c r="A73" s="27" t="s">
        <v>417</v>
      </c>
      <c r="B73" s="27" t="s">
        <v>425</v>
      </c>
      <c r="C73" s="27" t="s">
        <v>426</v>
      </c>
    </row>
    <row r="74" spans="1:3" ht="11.25">
      <c r="A74" s="27" t="s">
        <v>417</v>
      </c>
      <c r="B74" s="27" t="s">
        <v>427</v>
      </c>
      <c r="C74" s="27" t="s">
        <v>428</v>
      </c>
    </row>
    <row r="75" spans="1:3" ht="11.25">
      <c r="A75" s="27" t="s">
        <v>417</v>
      </c>
      <c r="B75" s="27" t="s">
        <v>429</v>
      </c>
      <c r="C75" s="27" t="s">
        <v>430</v>
      </c>
    </row>
    <row r="76" spans="1:3" ht="11.25">
      <c r="A76" s="27" t="s">
        <v>417</v>
      </c>
      <c r="B76" s="27" t="s">
        <v>431</v>
      </c>
      <c r="C76" s="27" t="s">
        <v>432</v>
      </c>
    </row>
    <row r="77" spans="1:3" ht="11.25">
      <c r="A77" s="27" t="s">
        <v>417</v>
      </c>
      <c r="B77" s="27" t="s">
        <v>433</v>
      </c>
      <c r="C77" s="27" t="s">
        <v>434</v>
      </c>
    </row>
    <row r="78" spans="1:3" ht="11.25">
      <c r="A78" s="27" t="s">
        <v>417</v>
      </c>
      <c r="B78" s="27" t="s">
        <v>435</v>
      </c>
      <c r="C78" s="27" t="s">
        <v>436</v>
      </c>
    </row>
    <row r="79" spans="1:3" ht="11.25">
      <c r="A79" s="27" t="s">
        <v>417</v>
      </c>
      <c r="B79" s="27" t="s">
        <v>437</v>
      </c>
      <c r="C79" s="27" t="s">
        <v>438</v>
      </c>
    </row>
    <row r="80" spans="1:3" ht="11.25">
      <c r="A80" s="27" t="s">
        <v>417</v>
      </c>
      <c r="B80" s="27" t="s">
        <v>439</v>
      </c>
      <c r="C80" s="27" t="s">
        <v>440</v>
      </c>
    </row>
    <row r="81" spans="1:3" ht="11.25">
      <c r="A81" s="27" t="s">
        <v>417</v>
      </c>
      <c r="B81" s="27" t="s">
        <v>441</v>
      </c>
      <c r="C81" s="27" t="s">
        <v>442</v>
      </c>
    </row>
    <row r="82" spans="1:3" ht="11.25">
      <c r="A82" s="27" t="s">
        <v>417</v>
      </c>
      <c r="B82" s="27" t="s">
        <v>443</v>
      </c>
      <c r="C82" s="27" t="s">
        <v>444</v>
      </c>
    </row>
    <row r="83" spans="1:3" ht="11.25">
      <c r="A83" s="27" t="s">
        <v>417</v>
      </c>
      <c r="B83" s="27" t="s">
        <v>445</v>
      </c>
      <c r="C83" s="27" t="s">
        <v>446</v>
      </c>
    </row>
    <row r="84" spans="1:3" ht="11.25">
      <c r="A84" s="27" t="s">
        <v>447</v>
      </c>
      <c r="B84" s="27" t="s">
        <v>447</v>
      </c>
      <c r="C84" s="27" t="s">
        <v>448</v>
      </c>
    </row>
    <row r="85" spans="1:3" ht="11.25">
      <c r="A85" s="27" t="s">
        <v>447</v>
      </c>
      <c r="B85" s="27" t="s">
        <v>449</v>
      </c>
      <c r="C85" s="27" t="s">
        <v>450</v>
      </c>
    </row>
    <row r="86" spans="1:3" ht="11.25">
      <c r="A86" s="27" t="s">
        <v>447</v>
      </c>
      <c r="B86" s="27" t="s">
        <v>451</v>
      </c>
      <c r="C86" s="27" t="s">
        <v>452</v>
      </c>
    </row>
    <row r="87" spans="1:3" ht="11.25">
      <c r="A87" s="27" t="s">
        <v>447</v>
      </c>
      <c r="B87" s="27" t="s">
        <v>453</v>
      </c>
      <c r="C87" s="27" t="s">
        <v>454</v>
      </c>
    </row>
    <row r="88" spans="1:3" ht="11.25">
      <c r="A88" s="27" t="s">
        <v>447</v>
      </c>
      <c r="B88" s="27" t="s">
        <v>455</v>
      </c>
      <c r="C88" s="27" t="s">
        <v>456</v>
      </c>
    </row>
    <row r="89" spans="1:3" ht="11.25">
      <c r="A89" s="27" t="s">
        <v>447</v>
      </c>
      <c r="B89" s="27" t="s">
        <v>457</v>
      </c>
      <c r="C89" s="27" t="s">
        <v>458</v>
      </c>
    </row>
    <row r="90" spans="1:3" ht="11.25">
      <c r="A90" s="27" t="s">
        <v>447</v>
      </c>
      <c r="B90" s="27" t="s">
        <v>459</v>
      </c>
      <c r="C90" s="27" t="s">
        <v>460</v>
      </c>
    </row>
    <row r="91" spans="1:3" ht="11.25">
      <c r="A91" s="27" t="s">
        <v>447</v>
      </c>
      <c r="B91" s="27" t="s">
        <v>461</v>
      </c>
      <c r="C91" s="27" t="s">
        <v>462</v>
      </c>
    </row>
    <row r="92" spans="1:3" ht="11.25">
      <c r="A92" s="27" t="s">
        <v>447</v>
      </c>
      <c r="B92" s="27" t="s">
        <v>463</v>
      </c>
      <c r="C92" s="27" t="s">
        <v>464</v>
      </c>
    </row>
    <row r="93" spans="1:3" ht="11.25">
      <c r="A93" s="27" t="s">
        <v>447</v>
      </c>
      <c r="B93" s="27" t="s">
        <v>465</v>
      </c>
      <c r="C93" s="27" t="s">
        <v>466</v>
      </c>
    </row>
    <row r="94" spans="1:3" ht="11.25">
      <c r="A94" s="27" t="s">
        <v>447</v>
      </c>
      <c r="B94" s="27" t="s">
        <v>467</v>
      </c>
      <c r="C94" s="27" t="s">
        <v>468</v>
      </c>
    </row>
    <row r="95" spans="1:3" ht="11.25">
      <c r="A95" s="27" t="s">
        <v>447</v>
      </c>
      <c r="B95" s="27" t="s">
        <v>469</v>
      </c>
      <c r="C95" s="27" t="s">
        <v>470</v>
      </c>
    </row>
    <row r="96" spans="1:3" ht="11.25">
      <c r="A96" s="27" t="s">
        <v>447</v>
      </c>
      <c r="B96" s="27" t="s">
        <v>471</v>
      </c>
      <c r="C96" s="27" t="s">
        <v>472</v>
      </c>
    </row>
    <row r="97" spans="1:3" ht="11.25">
      <c r="A97" s="27" t="s">
        <v>447</v>
      </c>
      <c r="B97" s="27" t="s">
        <v>473</v>
      </c>
      <c r="C97" s="27" t="s">
        <v>474</v>
      </c>
    </row>
    <row r="98" spans="1:3" ht="11.25">
      <c r="A98" s="27" t="s">
        <v>447</v>
      </c>
      <c r="B98" s="27" t="s">
        <v>475</v>
      </c>
      <c r="C98" s="27" t="s">
        <v>476</v>
      </c>
    </row>
    <row r="99" spans="1:3" ht="11.25">
      <c r="A99" s="27" t="s">
        <v>447</v>
      </c>
      <c r="B99" s="27" t="s">
        <v>477</v>
      </c>
      <c r="C99" s="27" t="s">
        <v>478</v>
      </c>
    </row>
    <row r="100" spans="1:3" ht="11.25">
      <c r="A100" s="27" t="s">
        <v>447</v>
      </c>
      <c r="B100" s="27" t="s">
        <v>479</v>
      </c>
      <c r="C100" s="27" t="s">
        <v>480</v>
      </c>
    </row>
    <row r="101" spans="1:3" ht="11.25">
      <c r="A101" s="27" t="s">
        <v>447</v>
      </c>
      <c r="B101" s="27" t="s">
        <v>481</v>
      </c>
      <c r="C101" s="27" t="s">
        <v>482</v>
      </c>
    </row>
    <row r="102" spans="1:3" ht="11.25">
      <c r="A102" s="27" t="s">
        <v>483</v>
      </c>
      <c r="B102" s="27" t="s">
        <v>483</v>
      </c>
      <c r="C102" s="27" t="s">
        <v>484</v>
      </c>
    </row>
    <row r="103" spans="1:3" ht="11.25">
      <c r="A103" s="27" t="s">
        <v>483</v>
      </c>
      <c r="B103" s="27" t="s">
        <v>485</v>
      </c>
      <c r="C103" s="27" t="s">
        <v>486</v>
      </c>
    </row>
    <row r="104" spans="1:3" ht="11.25">
      <c r="A104" s="27" t="s">
        <v>483</v>
      </c>
      <c r="B104" s="27" t="s">
        <v>487</v>
      </c>
      <c r="C104" s="27" t="s">
        <v>488</v>
      </c>
    </row>
    <row r="105" spans="1:3" ht="11.25">
      <c r="A105" s="27" t="s">
        <v>483</v>
      </c>
      <c r="B105" s="27" t="s">
        <v>489</v>
      </c>
      <c r="C105" s="27" t="s">
        <v>490</v>
      </c>
    </row>
    <row r="106" spans="1:3" ht="11.25">
      <c r="A106" s="27" t="s">
        <v>483</v>
      </c>
      <c r="B106" s="27" t="s">
        <v>491</v>
      </c>
      <c r="C106" s="27" t="s">
        <v>492</v>
      </c>
    </row>
    <row r="107" spans="1:3" ht="11.25">
      <c r="A107" s="27" t="s">
        <v>483</v>
      </c>
      <c r="B107" s="27" t="s">
        <v>493</v>
      </c>
      <c r="C107" s="27" t="s">
        <v>494</v>
      </c>
    </row>
    <row r="108" spans="1:3" ht="11.25">
      <c r="A108" s="27" t="s">
        <v>483</v>
      </c>
      <c r="B108" s="27" t="s">
        <v>495</v>
      </c>
      <c r="C108" s="27" t="s">
        <v>496</v>
      </c>
    </row>
    <row r="109" spans="1:3" ht="11.25">
      <c r="A109" s="27" t="s">
        <v>483</v>
      </c>
      <c r="B109" s="27" t="s">
        <v>497</v>
      </c>
      <c r="C109" s="27" t="s">
        <v>498</v>
      </c>
    </row>
    <row r="110" spans="1:3" ht="11.25">
      <c r="A110" s="27" t="s">
        <v>483</v>
      </c>
      <c r="B110" s="27" t="s">
        <v>499</v>
      </c>
      <c r="C110" s="27" t="s">
        <v>500</v>
      </c>
    </row>
    <row r="111" spans="1:3" ht="11.25">
      <c r="A111" s="27" t="s">
        <v>483</v>
      </c>
      <c r="B111" s="27" t="s">
        <v>501</v>
      </c>
      <c r="C111" s="27" t="s">
        <v>502</v>
      </c>
    </row>
    <row r="112" spans="1:3" ht="11.25">
      <c r="A112" s="27" t="s">
        <v>483</v>
      </c>
      <c r="B112" s="27" t="s">
        <v>503</v>
      </c>
      <c r="C112" s="27" t="s">
        <v>504</v>
      </c>
    </row>
    <row r="113" spans="1:3" ht="11.25">
      <c r="A113" s="27" t="s">
        <v>483</v>
      </c>
      <c r="B113" s="27" t="s">
        <v>505</v>
      </c>
      <c r="C113" s="27" t="s">
        <v>506</v>
      </c>
    </row>
    <row r="114" spans="1:3" ht="11.25">
      <c r="A114" s="27" t="s">
        <v>507</v>
      </c>
      <c r="B114" s="27" t="s">
        <v>509</v>
      </c>
      <c r="C114" s="27" t="s">
        <v>510</v>
      </c>
    </row>
    <row r="115" spans="1:3" ht="11.25">
      <c r="A115" s="27" t="s">
        <v>507</v>
      </c>
      <c r="B115" s="27" t="s">
        <v>507</v>
      </c>
      <c r="C115" s="27" t="s">
        <v>508</v>
      </c>
    </row>
    <row r="116" spans="1:3" ht="11.25">
      <c r="A116" s="27" t="s">
        <v>507</v>
      </c>
      <c r="B116" s="27" t="s">
        <v>511</v>
      </c>
      <c r="C116" s="27" t="s">
        <v>512</v>
      </c>
    </row>
    <row r="117" spans="1:3" ht="11.25">
      <c r="A117" s="27" t="s">
        <v>507</v>
      </c>
      <c r="B117" s="27" t="s">
        <v>513</v>
      </c>
      <c r="C117" s="27" t="s">
        <v>514</v>
      </c>
    </row>
    <row r="118" spans="1:3" ht="11.25">
      <c r="A118" s="27" t="s">
        <v>507</v>
      </c>
      <c r="B118" s="27" t="s">
        <v>515</v>
      </c>
      <c r="C118" s="27" t="s">
        <v>516</v>
      </c>
    </row>
    <row r="119" spans="1:3" ht="11.25">
      <c r="A119" s="27" t="s">
        <v>507</v>
      </c>
      <c r="B119" s="27" t="s">
        <v>517</v>
      </c>
      <c r="C119" s="27" t="s">
        <v>518</v>
      </c>
    </row>
    <row r="120" spans="1:3" ht="11.25">
      <c r="A120" s="27" t="s">
        <v>507</v>
      </c>
      <c r="B120" s="27" t="s">
        <v>519</v>
      </c>
      <c r="C120" s="27" t="s">
        <v>520</v>
      </c>
    </row>
    <row r="121" spans="1:3" ht="11.25">
      <c r="A121" s="27" t="s">
        <v>507</v>
      </c>
      <c r="B121" s="27" t="s">
        <v>521</v>
      </c>
      <c r="C121" s="27" t="s">
        <v>522</v>
      </c>
    </row>
    <row r="122" spans="1:3" ht="11.25">
      <c r="A122" s="27" t="s">
        <v>507</v>
      </c>
      <c r="B122" s="27" t="s">
        <v>523</v>
      </c>
      <c r="C122" s="27" t="s">
        <v>524</v>
      </c>
    </row>
    <row r="123" spans="1:3" ht="11.25">
      <c r="A123" s="27" t="s">
        <v>507</v>
      </c>
      <c r="B123" s="27" t="s">
        <v>525</v>
      </c>
      <c r="C123" s="27" t="s">
        <v>526</v>
      </c>
    </row>
    <row r="124" spans="1:3" ht="11.25">
      <c r="A124" s="27" t="s">
        <v>507</v>
      </c>
      <c r="B124" s="27" t="s">
        <v>527</v>
      </c>
      <c r="C124" s="27" t="s">
        <v>528</v>
      </c>
    </row>
    <row r="125" spans="1:3" ht="11.25">
      <c r="A125" s="27" t="s">
        <v>507</v>
      </c>
      <c r="B125" s="27" t="s">
        <v>529</v>
      </c>
      <c r="C125" s="27" t="s">
        <v>530</v>
      </c>
    </row>
    <row r="126" spans="1:3" ht="11.25">
      <c r="A126" s="27" t="s">
        <v>507</v>
      </c>
      <c r="B126" s="27" t="s">
        <v>531</v>
      </c>
      <c r="C126" s="27" t="s">
        <v>532</v>
      </c>
    </row>
    <row r="127" spans="1:3" ht="11.25">
      <c r="A127" s="27" t="s">
        <v>533</v>
      </c>
      <c r="B127" s="27" t="s">
        <v>535</v>
      </c>
      <c r="C127" s="27" t="s">
        <v>536</v>
      </c>
    </row>
    <row r="128" spans="1:3" ht="11.25">
      <c r="A128" s="27" t="s">
        <v>533</v>
      </c>
      <c r="B128" s="27" t="s">
        <v>537</v>
      </c>
      <c r="C128" s="27" t="s">
        <v>538</v>
      </c>
    </row>
    <row r="129" spans="1:3" ht="11.25">
      <c r="A129" s="27" t="s">
        <v>533</v>
      </c>
      <c r="B129" s="27" t="s">
        <v>539</v>
      </c>
      <c r="C129" s="27" t="s">
        <v>540</v>
      </c>
    </row>
    <row r="130" spans="1:3" ht="11.25">
      <c r="A130" s="27" t="s">
        <v>533</v>
      </c>
      <c r="B130" s="27" t="s">
        <v>541</v>
      </c>
      <c r="C130" s="27" t="s">
        <v>542</v>
      </c>
    </row>
    <row r="131" spans="1:3" ht="11.25">
      <c r="A131" s="27" t="s">
        <v>533</v>
      </c>
      <c r="B131" s="27" t="s">
        <v>543</v>
      </c>
      <c r="C131" s="27" t="s">
        <v>544</v>
      </c>
    </row>
    <row r="132" spans="1:3" ht="11.25">
      <c r="A132" s="27" t="s">
        <v>533</v>
      </c>
      <c r="B132" s="27" t="s">
        <v>545</v>
      </c>
      <c r="C132" s="27" t="s">
        <v>546</v>
      </c>
    </row>
    <row r="133" spans="1:3" ht="11.25">
      <c r="A133" s="27" t="s">
        <v>533</v>
      </c>
      <c r="B133" s="27" t="s">
        <v>547</v>
      </c>
      <c r="C133" s="27" t="s">
        <v>548</v>
      </c>
    </row>
    <row r="134" spans="1:3" ht="11.25">
      <c r="A134" s="27" t="s">
        <v>533</v>
      </c>
      <c r="B134" s="27" t="s">
        <v>549</v>
      </c>
      <c r="C134" s="27" t="s">
        <v>550</v>
      </c>
    </row>
    <row r="135" spans="1:3" ht="11.25">
      <c r="A135" s="27" t="s">
        <v>533</v>
      </c>
      <c r="B135" s="27" t="s">
        <v>551</v>
      </c>
      <c r="C135" s="27" t="s">
        <v>552</v>
      </c>
    </row>
    <row r="136" spans="1:3" ht="11.25">
      <c r="A136" s="27" t="s">
        <v>533</v>
      </c>
      <c r="B136" s="27" t="s">
        <v>553</v>
      </c>
      <c r="C136" s="27" t="s">
        <v>554</v>
      </c>
    </row>
    <row r="137" spans="1:3" ht="11.25">
      <c r="A137" s="27" t="s">
        <v>533</v>
      </c>
      <c r="B137" s="27" t="s">
        <v>555</v>
      </c>
      <c r="C137" s="27" t="s">
        <v>556</v>
      </c>
    </row>
    <row r="138" spans="1:3" ht="11.25">
      <c r="A138" s="27" t="s">
        <v>533</v>
      </c>
      <c r="B138" s="27" t="s">
        <v>533</v>
      </c>
      <c r="C138" s="27" t="s">
        <v>534</v>
      </c>
    </row>
    <row r="139" spans="1:3" ht="11.25">
      <c r="A139" s="27" t="s">
        <v>557</v>
      </c>
      <c r="B139" s="27" t="s">
        <v>559</v>
      </c>
      <c r="C139" s="27" t="s">
        <v>560</v>
      </c>
    </row>
    <row r="140" spans="1:3" ht="11.25">
      <c r="A140" s="27" t="s">
        <v>557</v>
      </c>
      <c r="B140" s="27" t="s">
        <v>561</v>
      </c>
      <c r="C140" s="27" t="s">
        <v>562</v>
      </c>
    </row>
    <row r="141" spans="1:3" ht="11.25">
      <c r="A141" s="27" t="s">
        <v>557</v>
      </c>
      <c r="B141" s="27" t="s">
        <v>563</v>
      </c>
      <c r="C141" s="27" t="s">
        <v>564</v>
      </c>
    </row>
    <row r="142" spans="1:3" ht="11.25">
      <c r="A142" s="27" t="s">
        <v>557</v>
      </c>
      <c r="B142" s="27" t="s">
        <v>565</v>
      </c>
      <c r="C142" s="27" t="s">
        <v>566</v>
      </c>
    </row>
    <row r="143" spans="1:3" ht="11.25">
      <c r="A143" s="27" t="s">
        <v>557</v>
      </c>
      <c r="B143" s="27" t="s">
        <v>567</v>
      </c>
      <c r="C143" s="27" t="s">
        <v>568</v>
      </c>
    </row>
    <row r="144" spans="1:3" ht="11.25">
      <c r="A144" s="27" t="s">
        <v>557</v>
      </c>
      <c r="B144" s="27" t="s">
        <v>569</v>
      </c>
      <c r="C144" s="27" t="s">
        <v>570</v>
      </c>
    </row>
    <row r="145" spans="1:3" ht="11.25">
      <c r="A145" s="27" t="s">
        <v>557</v>
      </c>
      <c r="B145" s="27" t="s">
        <v>571</v>
      </c>
      <c r="C145" s="27" t="s">
        <v>572</v>
      </c>
    </row>
    <row r="146" spans="1:3" ht="11.25">
      <c r="A146" s="27" t="s">
        <v>557</v>
      </c>
      <c r="B146" s="27" t="s">
        <v>573</v>
      </c>
      <c r="C146" s="27" t="s">
        <v>574</v>
      </c>
    </row>
    <row r="147" spans="1:3" ht="11.25">
      <c r="A147" s="27" t="s">
        <v>557</v>
      </c>
      <c r="B147" s="27" t="s">
        <v>575</v>
      </c>
      <c r="C147" s="27" t="s">
        <v>576</v>
      </c>
    </row>
    <row r="148" spans="1:3" ht="11.25">
      <c r="A148" s="27" t="s">
        <v>557</v>
      </c>
      <c r="B148" s="27" t="s">
        <v>577</v>
      </c>
      <c r="C148" s="27" t="s">
        <v>578</v>
      </c>
    </row>
    <row r="149" spans="1:3" ht="11.25">
      <c r="A149" s="27" t="s">
        <v>557</v>
      </c>
      <c r="B149" s="27" t="s">
        <v>579</v>
      </c>
      <c r="C149" s="27" t="s">
        <v>580</v>
      </c>
    </row>
    <row r="150" spans="1:3" ht="11.25">
      <c r="A150" s="27" t="s">
        <v>557</v>
      </c>
      <c r="B150" s="27" t="s">
        <v>581</v>
      </c>
      <c r="C150" s="27" t="s">
        <v>582</v>
      </c>
    </row>
    <row r="151" spans="1:3" ht="11.25">
      <c r="A151" s="27" t="s">
        <v>557</v>
      </c>
      <c r="B151" s="27" t="s">
        <v>583</v>
      </c>
      <c r="C151" s="27" t="s">
        <v>584</v>
      </c>
    </row>
    <row r="152" spans="1:3" ht="11.25">
      <c r="A152" s="27" t="s">
        <v>557</v>
      </c>
      <c r="B152" s="27" t="s">
        <v>585</v>
      </c>
      <c r="C152" s="27" t="s">
        <v>586</v>
      </c>
    </row>
    <row r="153" spans="1:3" ht="11.25">
      <c r="A153" s="27" t="s">
        <v>557</v>
      </c>
      <c r="B153" s="27" t="s">
        <v>557</v>
      </c>
      <c r="C153" s="27" t="s">
        <v>558</v>
      </c>
    </row>
    <row r="154" spans="1:3" ht="11.25">
      <c r="A154" s="27" t="s">
        <v>587</v>
      </c>
      <c r="B154" s="27" t="s">
        <v>589</v>
      </c>
      <c r="C154" s="27" t="s">
        <v>590</v>
      </c>
    </row>
    <row r="155" spans="1:3" ht="11.25">
      <c r="A155" s="27" t="s">
        <v>587</v>
      </c>
      <c r="B155" s="27" t="s">
        <v>591</v>
      </c>
      <c r="C155" s="27" t="s">
        <v>592</v>
      </c>
    </row>
    <row r="156" spans="1:3" ht="11.25">
      <c r="A156" s="27" t="s">
        <v>587</v>
      </c>
      <c r="B156" s="27" t="s">
        <v>593</v>
      </c>
      <c r="C156" s="27" t="s">
        <v>594</v>
      </c>
    </row>
    <row r="157" spans="1:3" ht="11.25">
      <c r="A157" s="27" t="s">
        <v>587</v>
      </c>
      <c r="B157" s="27" t="s">
        <v>595</v>
      </c>
      <c r="C157" s="27" t="s">
        <v>596</v>
      </c>
    </row>
    <row r="158" spans="1:3" ht="11.25">
      <c r="A158" s="27" t="s">
        <v>587</v>
      </c>
      <c r="B158" s="27" t="s">
        <v>597</v>
      </c>
      <c r="C158" s="27" t="s">
        <v>598</v>
      </c>
    </row>
    <row r="159" spans="1:3" ht="11.25">
      <c r="A159" s="27" t="s">
        <v>587</v>
      </c>
      <c r="B159" s="27" t="s">
        <v>599</v>
      </c>
      <c r="C159" s="27" t="s">
        <v>600</v>
      </c>
    </row>
    <row r="160" spans="1:3" ht="11.25">
      <c r="A160" s="27" t="s">
        <v>587</v>
      </c>
      <c r="B160" s="27" t="s">
        <v>601</v>
      </c>
      <c r="C160" s="27" t="s">
        <v>602</v>
      </c>
    </row>
    <row r="161" spans="1:3" ht="11.25">
      <c r="A161" s="27" t="s">
        <v>587</v>
      </c>
      <c r="B161" s="27" t="s">
        <v>603</v>
      </c>
      <c r="C161" s="27" t="s">
        <v>604</v>
      </c>
    </row>
    <row r="162" spans="1:3" ht="11.25">
      <c r="A162" s="27" t="s">
        <v>587</v>
      </c>
      <c r="B162" s="27" t="s">
        <v>605</v>
      </c>
      <c r="C162" s="27" t="s">
        <v>606</v>
      </c>
    </row>
    <row r="163" spans="1:3" ht="11.25">
      <c r="A163" s="27" t="s">
        <v>587</v>
      </c>
      <c r="B163" s="27" t="s">
        <v>607</v>
      </c>
      <c r="C163" s="27" t="s">
        <v>608</v>
      </c>
    </row>
    <row r="164" spans="1:3" ht="11.25">
      <c r="A164" s="27" t="s">
        <v>587</v>
      </c>
      <c r="B164" s="27" t="s">
        <v>609</v>
      </c>
      <c r="C164" s="27" t="s">
        <v>610</v>
      </c>
    </row>
    <row r="165" spans="1:3" ht="11.25">
      <c r="A165" s="27" t="s">
        <v>587</v>
      </c>
      <c r="B165" s="27" t="s">
        <v>611</v>
      </c>
      <c r="C165" s="27" t="s">
        <v>612</v>
      </c>
    </row>
    <row r="166" spans="1:3" ht="11.25">
      <c r="A166" s="27" t="s">
        <v>587</v>
      </c>
      <c r="B166" s="27" t="s">
        <v>613</v>
      </c>
      <c r="C166" s="27" t="s">
        <v>614</v>
      </c>
    </row>
    <row r="167" spans="1:3" ht="11.25">
      <c r="A167" s="27" t="s">
        <v>587</v>
      </c>
      <c r="B167" s="27" t="s">
        <v>587</v>
      </c>
      <c r="C167" s="27" t="s">
        <v>588</v>
      </c>
    </row>
    <row r="168" spans="1:3" ht="11.25">
      <c r="A168" s="27" t="s">
        <v>615</v>
      </c>
      <c r="B168" s="27" t="s">
        <v>617</v>
      </c>
      <c r="C168" s="27" t="s">
        <v>618</v>
      </c>
    </row>
    <row r="169" spans="1:3" ht="11.25">
      <c r="A169" s="27" t="s">
        <v>615</v>
      </c>
      <c r="B169" s="27" t="s">
        <v>619</v>
      </c>
      <c r="C169" s="27" t="s">
        <v>620</v>
      </c>
    </row>
    <row r="170" spans="1:3" ht="11.25">
      <c r="A170" s="27" t="s">
        <v>615</v>
      </c>
      <c r="B170" s="27" t="s">
        <v>621</v>
      </c>
      <c r="C170" s="27" t="s">
        <v>622</v>
      </c>
    </row>
    <row r="171" spans="1:3" ht="11.25">
      <c r="A171" s="27" t="s">
        <v>615</v>
      </c>
      <c r="B171" s="27" t="s">
        <v>623</v>
      </c>
      <c r="C171" s="27" t="s">
        <v>624</v>
      </c>
    </row>
    <row r="172" spans="1:3" ht="11.25">
      <c r="A172" s="27" t="s">
        <v>615</v>
      </c>
      <c r="B172" s="27" t="s">
        <v>625</v>
      </c>
      <c r="C172" s="27" t="s">
        <v>626</v>
      </c>
    </row>
    <row r="173" spans="1:3" ht="11.25">
      <c r="A173" s="27" t="s">
        <v>615</v>
      </c>
      <c r="B173" s="27" t="s">
        <v>627</v>
      </c>
      <c r="C173" s="27" t="s">
        <v>628</v>
      </c>
    </row>
    <row r="174" spans="1:3" ht="11.25">
      <c r="A174" s="27" t="s">
        <v>615</v>
      </c>
      <c r="B174" s="27" t="s">
        <v>629</v>
      </c>
      <c r="C174" s="27" t="s">
        <v>630</v>
      </c>
    </row>
    <row r="175" spans="1:3" ht="11.25">
      <c r="A175" s="27" t="s">
        <v>615</v>
      </c>
      <c r="B175" s="27" t="s">
        <v>631</v>
      </c>
      <c r="C175" s="27" t="s">
        <v>632</v>
      </c>
    </row>
    <row r="176" spans="1:3" ht="11.25">
      <c r="A176" s="27" t="s">
        <v>615</v>
      </c>
      <c r="B176" s="27" t="s">
        <v>633</v>
      </c>
      <c r="C176" s="27" t="s">
        <v>634</v>
      </c>
    </row>
    <row r="177" spans="1:3" ht="11.25">
      <c r="A177" s="27" t="s">
        <v>615</v>
      </c>
      <c r="B177" s="27" t="s">
        <v>635</v>
      </c>
      <c r="C177" s="27" t="s">
        <v>636</v>
      </c>
    </row>
    <row r="178" spans="1:3" ht="11.25">
      <c r="A178" s="27" t="s">
        <v>615</v>
      </c>
      <c r="B178" s="27" t="s">
        <v>637</v>
      </c>
      <c r="C178" s="27" t="s">
        <v>638</v>
      </c>
    </row>
    <row r="179" spans="1:3" ht="11.25">
      <c r="A179" s="27" t="s">
        <v>615</v>
      </c>
      <c r="B179" s="27" t="s">
        <v>639</v>
      </c>
      <c r="C179" s="27" t="s">
        <v>640</v>
      </c>
    </row>
    <row r="180" spans="1:3" ht="11.25">
      <c r="A180" s="27" t="s">
        <v>615</v>
      </c>
      <c r="B180" s="27" t="s">
        <v>641</v>
      </c>
      <c r="C180" s="27" t="s">
        <v>642</v>
      </c>
    </row>
    <row r="181" spans="1:3" ht="11.25">
      <c r="A181" s="27" t="s">
        <v>615</v>
      </c>
      <c r="B181" s="27" t="s">
        <v>615</v>
      </c>
      <c r="C181" s="27" t="s">
        <v>616</v>
      </c>
    </row>
    <row r="182" spans="1:3" ht="11.25">
      <c r="A182" s="27" t="s">
        <v>643</v>
      </c>
      <c r="B182" s="27" t="s">
        <v>645</v>
      </c>
      <c r="C182" s="27" t="s">
        <v>646</v>
      </c>
    </row>
    <row r="183" spans="1:3" ht="11.25">
      <c r="A183" s="27" t="s">
        <v>643</v>
      </c>
      <c r="B183" s="27" t="s">
        <v>647</v>
      </c>
      <c r="C183" s="27" t="s">
        <v>648</v>
      </c>
    </row>
    <row r="184" spans="1:3" ht="11.25">
      <c r="A184" s="27" t="s">
        <v>643</v>
      </c>
      <c r="B184" s="27" t="s">
        <v>649</v>
      </c>
      <c r="C184" s="27" t="s">
        <v>650</v>
      </c>
    </row>
    <row r="185" spans="1:3" ht="11.25">
      <c r="A185" s="27" t="s">
        <v>643</v>
      </c>
      <c r="B185" s="27" t="s">
        <v>651</v>
      </c>
      <c r="C185" s="27" t="s">
        <v>652</v>
      </c>
    </row>
    <row r="186" spans="1:3" ht="11.25">
      <c r="A186" s="27" t="s">
        <v>643</v>
      </c>
      <c r="B186" s="27" t="s">
        <v>653</v>
      </c>
      <c r="C186" s="27" t="s">
        <v>654</v>
      </c>
    </row>
    <row r="187" spans="1:3" ht="11.25">
      <c r="A187" s="27" t="s">
        <v>643</v>
      </c>
      <c r="B187" s="27" t="s">
        <v>655</v>
      </c>
      <c r="C187" s="27" t="s">
        <v>656</v>
      </c>
    </row>
    <row r="188" spans="1:3" ht="11.25">
      <c r="A188" s="27" t="s">
        <v>643</v>
      </c>
      <c r="B188" s="27" t="s">
        <v>657</v>
      </c>
      <c r="C188" s="27" t="s">
        <v>658</v>
      </c>
    </row>
    <row r="189" spans="1:3" ht="11.25">
      <c r="A189" s="27" t="s">
        <v>643</v>
      </c>
      <c r="B189" s="27" t="s">
        <v>659</v>
      </c>
      <c r="C189" s="27" t="s">
        <v>660</v>
      </c>
    </row>
    <row r="190" spans="1:3" ht="11.25">
      <c r="A190" s="27" t="s">
        <v>643</v>
      </c>
      <c r="B190" s="27" t="s">
        <v>643</v>
      </c>
      <c r="C190" s="27" t="s">
        <v>644</v>
      </c>
    </row>
    <row r="191" spans="1:3" ht="11.25">
      <c r="A191" s="27" t="s">
        <v>661</v>
      </c>
      <c r="B191" s="27" t="s">
        <v>663</v>
      </c>
      <c r="C191" s="27" t="s">
        <v>664</v>
      </c>
    </row>
    <row r="192" spans="1:3" ht="11.25">
      <c r="A192" s="27" t="s">
        <v>661</v>
      </c>
      <c r="B192" s="27" t="s">
        <v>665</v>
      </c>
      <c r="C192" s="27" t="s">
        <v>666</v>
      </c>
    </row>
    <row r="193" spans="1:3" ht="11.25">
      <c r="A193" s="27" t="s">
        <v>661</v>
      </c>
      <c r="B193" s="27" t="s">
        <v>667</v>
      </c>
      <c r="C193" s="27" t="s">
        <v>668</v>
      </c>
    </row>
    <row r="194" spans="1:3" ht="11.25">
      <c r="A194" s="27" t="s">
        <v>661</v>
      </c>
      <c r="B194" s="27" t="s">
        <v>669</v>
      </c>
      <c r="C194" s="27" t="s">
        <v>670</v>
      </c>
    </row>
    <row r="195" spans="1:3" ht="11.25">
      <c r="A195" s="27" t="s">
        <v>661</v>
      </c>
      <c r="B195" s="27" t="s">
        <v>671</v>
      </c>
      <c r="C195" s="27" t="s">
        <v>672</v>
      </c>
    </row>
    <row r="196" spans="1:3" ht="11.25">
      <c r="A196" s="27" t="s">
        <v>661</v>
      </c>
      <c r="B196" s="27" t="s">
        <v>673</v>
      </c>
      <c r="C196" s="27" t="s">
        <v>674</v>
      </c>
    </row>
    <row r="197" spans="1:3" ht="11.25">
      <c r="A197" s="27" t="s">
        <v>661</v>
      </c>
      <c r="B197" s="27" t="s">
        <v>675</v>
      </c>
      <c r="C197" s="27" t="s">
        <v>676</v>
      </c>
    </row>
    <row r="198" spans="1:3" ht="11.25">
      <c r="A198" s="27" t="s">
        <v>661</v>
      </c>
      <c r="B198" s="27" t="s">
        <v>677</v>
      </c>
      <c r="C198" s="27" t="s">
        <v>678</v>
      </c>
    </row>
    <row r="199" spans="1:3" ht="11.25">
      <c r="A199" s="27" t="s">
        <v>661</v>
      </c>
      <c r="B199" s="27" t="s">
        <v>679</v>
      </c>
      <c r="C199" s="27" t="s">
        <v>680</v>
      </c>
    </row>
    <row r="200" spans="1:3" ht="11.25">
      <c r="A200" s="27" t="s">
        <v>661</v>
      </c>
      <c r="B200" s="27" t="s">
        <v>681</v>
      </c>
      <c r="C200" s="27" t="s">
        <v>682</v>
      </c>
    </row>
    <row r="201" spans="1:3" ht="11.25">
      <c r="A201" s="27" t="s">
        <v>661</v>
      </c>
      <c r="B201" s="27" t="s">
        <v>661</v>
      </c>
      <c r="C201" s="27" t="s">
        <v>662</v>
      </c>
    </row>
    <row r="202" spans="1:3" ht="11.25">
      <c r="A202" s="27" t="s">
        <v>683</v>
      </c>
      <c r="B202" s="27" t="s">
        <v>685</v>
      </c>
      <c r="C202" s="27" t="s">
        <v>686</v>
      </c>
    </row>
    <row r="203" spans="1:3" ht="11.25">
      <c r="A203" s="27" t="s">
        <v>683</v>
      </c>
      <c r="B203" s="27" t="s">
        <v>687</v>
      </c>
      <c r="C203" s="27" t="s">
        <v>688</v>
      </c>
    </row>
    <row r="204" spans="1:3" ht="11.25">
      <c r="A204" s="27" t="s">
        <v>683</v>
      </c>
      <c r="B204" s="27" t="s">
        <v>689</v>
      </c>
      <c r="C204" s="27" t="s">
        <v>690</v>
      </c>
    </row>
    <row r="205" spans="1:3" ht="11.25">
      <c r="A205" s="27" t="s">
        <v>683</v>
      </c>
      <c r="B205" s="27" t="s">
        <v>691</v>
      </c>
      <c r="C205" s="27" t="s">
        <v>692</v>
      </c>
    </row>
    <row r="206" spans="1:3" ht="11.25">
      <c r="A206" s="27" t="s">
        <v>683</v>
      </c>
      <c r="B206" s="27" t="s">
        <v>693</v>
      </c>
      <c r="C206" s="27" t="s">
        <v>694</v>
      </c>
    </row>
    <row r="207" spans="1:3" ht="11.25">
      <c r="A207" s="27" t="s">
        <v>683</v>
      </c>
      <c r="B207" s="27" t="s">
        <v>695</v>
      </c>
      <c r="C207" s="27" t="s">
        <v>696</v>
      </c>
    </row>
    <row r="208" spans="1:3" ht="11.25">
      <c r="A208" s="27" t="s">
        <v>683</v>
      </c>
      <c r="B208" s="27" t="s">
        <v>697</v>
      </c>
      <c r="C208" s="27" t="s">
        <v>698</v>
      </c>
    </row>
    <row r="209" spans="1:3" ht="11.25">
      <c r="A209" s="27" t="s">
        <v>683</v>
      </c>
      <c r="B209" s="27" t="s">
        <v>699</v>
      </c>
      <c r="C209" s="27" t="s">
        <v>700</v>
      </c>
    </row>
    <row r="210" spans="1:3" ht="11.25">
      <c r="A210" s="27" t="s">
        <v>683</v>
      </c>
      <c r="B210" s="27" t="s">
        <v>701</v>
      </c>
      <c r="C210" s="27" t="s">
        <v>702</v>
      </c>
    </row>
    <row r="211" spans="1:3" ht="11.25">
      <c r="A211" s="27" t="s">
        <v>683</v>
      </c>
      <c r="B211" s="27" t="s">
        <v>703</v>
      </c>
      <c r="C211" s="27" t="s">
        <v>704</v>
      </c>
    </row>
    <row r="212" spans="1:3" ht="11.25">
      <c r="A212" s="27" t="s">
        <v>683</v>
      </c>
      <c r="B212" s="27" t="s">
        <v>705</v>
      </c>
      <c r="C212" s="27" t="s">
        <v>706</v>
      </c>
    </row>
    <row r="213" spans="1:3" ht="11.25">
      <c r="A213" s="27" t="s">
        <v>683</v>
      </c>
      <c r="B213" s="27" t="s">
        <v>683</v>
      </c>
      <c r="C213" s="27" t="s">
        <v>684</v>
      </c>
    </row>
    <row r="214" spans="1:3" ht="11.25">
      <c r="A214" s="27" t="s">
        <v>707</v>
      </c>
      <c r="B214" s="27" t="s">
        <v>709</v>
      </c>
      <c r="C214" s="27" t="s">
        <v>710</v>
      </c>
    </row>
    <row r="215" spans="1:3" ht="11.25">
      <c r="A215" s="27" t="s">
        <v>707</v>
      </c>
      <c r="B215" s="27" t="s">
        <v>711</v>
      </c>
      <c r="C215" s="27" t="s">
        <v>712</v>
      </c>
    </row>
    <row r="216" spans="1:3" ht="11.25">
      <c r="A216" s="27" t="s">
        <v>707</v>
      </c>
      <c r="B216" s="27" t="s">
        <v>713</v>
      </c>
      <c r="C216" s="27" t="s">
        <v>714</v>
      </c>
    </row>
    <row r="217" spans="1:3" ht="11.25">
      <c r="A217" s="27" t="s">
        <v>707</v>
      </c>
      <c r="B217" s="27" t="s">
        <v>715</v>
      </c>
      <c r="C217" s="27" t="s">
        <v>716</v>
      </c>
    </row>
    <row r="218" spans="1:3" ht="11.25">
      <c r="A218" s="27" t="s">
        <v>707</v>
      </c>
      <c r="B218" s="27" t="s">
        <v>717</v>
      </c>
      <c r="C218" s="27" t="s">
        <v>718</v>
      </c>
    </row>
    <row r="219" spans="1:3" ht="11.25">
      <c r="A219" s="27" t="s">
        <v>707</v>
      </c>
      <c r="B219" s="27" t="s">
        <v>719</v>
      </c>
      <c r="C219" s="27" t="s">
        <v>720</v>
      </c>
    </row>
    <row r="220" spans="1:3" ht="11.25">
      <c r="A220" s="27" t="s">
        <v>707</v>
      </c>
      <c r="B220" s="27" t="s">
        <v>721</v>
      </c>
      <c r="C220" s="27" t="s">
        <v>722</v>
      </c>
    </row>
    <row r="221" spans="1:3" ht="11.25">
      <c r="A221" s="27" t="s">
        <v>707</v>
      </c>
      <c r="B221" s="27" t="s">
        <v>723</v>
      </c>
      <c r="C221" s="27" t="s">
        <v>724</v>
      </c>
    </row>
    <row r="222" spans="1:3" ht="11.25">
      <c r="A222" s="27" t="s">
        <v>707</v>
      </c>
      <c r="B222" s="27" t="s">
        <v>725</v>
      </c>
      <c r="C222" s="27" t="s">
        <v>726</v>
      </c>
    </row>
    <row r="223" spans="1:3" ht="11.25">
      <c r="A223" s="27" t="s">
        <v>707</v>
      </c>
      <c r="B223" s="27" t="s">
        <v>727</v>
      </c>
      <c r="C223" s="27" t="s">
        <v>728</v>
      </c>
    </row>
    <row r="224" spans="1:3" ht="11.25">
      <c r="A224" s="27" t="s">
        <v>707</v>
      </c>
      <c r="B224" s="27" t="s">
        <v>729</v>
      </c>
      <c r="C224" s="27" t="s">
        <v>730</v>
      </c>
    </row>
    <row r="225" spans="1:3" ht="11.25">
      <c r="A225" s="27" t="s">
        <v>707</v>
      </c>
      <c r="B225" s="27" t="s">
        <v>731</v>
      </c>
      <c r="C225" s="27" t="s">
        <v>732</v>
      </c>
    </row>
    <row r="226" spans="1:3" ht="11.25">
      <c r="A226" s="27" t="s">
        <v>707</v>
      </c>
      <c r="B226" s="27" t="s">
        <v>707</v>
      </c>
      <c r="C226" s="27" t="s">
        <v>708</v>
      </c>
    </row>
    <row r="227" spans="1:3" ht="11.25">
      <c r="A227" s="27" t="s">
        <v>733</v>
      </c>
      <c r="B227" s="27" t="s">
        <v>733</v>
      </c>
      <c r="C227" s="27" t="s">
        <v>734</v>
      </c>
    </row>
    <row r="228" spans="1:3" ht="11.25">
      <c r="A228" s="27" t="s">
        <v>735</v>
      </c>
      <c r="B228" s="27" t="s">
        <v>735</v>
      </c>
      <c r="C228" s="27" t="s">
        <v>736</v>
      </c>
    </row>
    <row r="229" spans="1:3" ht="11.25">
      <c r="A229" s="27" t="s">
        <v>737</v>
      </c>
      <c r="B229" s="27" t="s">
        <v>737</v>
      </c>
      <c r="C229" s="27" t="s">
        <v>738</v>
      </c>
    </row>
    <row r="230" spans="1:3" ht="11.25">
      <c r="A230" s="27" t="s">
        <v>739</v>
      </c>
      <c r="B230" s="27" t="s">
        <v>739</v>
      </c>
      <c r="C230" s="27" t="s">
        <v>740</v>
      </c>
    </row>
    <row r="231" spans="1:3" ht="11.25">
      <c r="A231" s="27" t="s">
        <v>741</v>
      </c>
      <c r="B231" s="27" t="s">
        <v>741</v>
      </c>
      <c r="C231" s="27" t="s">
        <v>742</v>
      </c>
    </row>
    <row r="232" spans="1:3" ht="11.25">
      <c r="A232" s="27" t="s">
        <v>743</v>
      </c>
      <c r="B232" s="27" t="s">
        <v>743</v>
      </c>
      <c r="C232" s="27" t="s">
        <v>744</v>
      </c>
    </row>
    <row r="233" spans="1:3" ht="11.25">
      <c r="A233" s="27" t="s">
        <v>745</v>
      </c>
      <c r="B233" s="27" t="s">
        <v>745</v>
      </c>
      <c r="C233" s="27" t="s">
        <v>746</v>
      </c>
    </row>
    <row r="234" spans="1:3" ht="11.25">
      <c r="A234" s="27" t="s">
        <v>747</v>
      </c>
      <c r="B234" s="27" t="s">
        <v>747</v>
      </c>
      <c r="C234" s="27" t="s">
        <v>748</v>
      </c>
    </row>
    <row r="235" spans="1:3" ht="11.25">
      <c r="A235" s="27" t="s">
        <v>749</v>
      </c>
      <c r="B235" s="27" t="s">
        <v>749</v>
      </c>
      <c r="C235" s="27" t="s">
        <v>750</v>
      </c>
    </row>
    <row r="236" spans="1:3" ht="11.25">
      <c r="A236" s="27" t="s">
        <v>751</v>
      </c>
      <c r="B236" s="27" t="s">
        <v>751</v>
      </c>
      <c r="C236" s="27" t="s">
        <v>752</v>
      </c>
    </row>
    <row r="237" spans="1:3" ht="11.25">
      <c r="A237" s="27" t="s">
        <v>753</v>
      </c>
      <c r="B237" s="27" t="s">
        <v>753</v>
      </c>
      <c r="C237" s="27" t="s">
        <v>754</v>
      </c>
    </row>
    <row r="238" spans="1:3" ht="11.25">
      <c r="A238" s="27" t="s">
        <v>755</v>
      </c>
      <c r="B238" s="27" t="s">
        <v>755</v>
      </c>
      <c r="C238" s="27" t="s">
        <v>756</v>
      </c>
    </row>
    <row r="239" spans="1:3" ht="11.25">
      <c r="A239" s="27" t="s">
        <v>757</v>
      </c>
      <c r="B239" s="27" t="s">
        <v>757</v>
      </c>
      <c r="C239" s="27" t="s">
        <v>758</v>
      </c>
    </row>
    <row r="240" spans="1:3" ht="11.25">
      <c r="A240" s="27" t="s">
        <v>759</v>
      </c>
      <c r="B240" s="27" t="s">
        <v>759</v>
      </c>
      <c r="C240" s="27" t="s">
        <v>760</v>
      </c>
    </row>
    <row r="241" spans="1:3" ht="11.25">
      <c r="A241" s="27" t="s">
        <v>761</v>
      </c>
      <c r="B241" s="27" t="s">
        <v>761</v>
      </c>
      <c r="C241" s="27" t="s">
        <v>762</v>
      </c>
    </row>
    <row r="242" spans="1:3" ht="11.25">
      <c r="A242" s="27" t="s">
        <v>763</v>
      </c>
      <c r="B242" s="27" t="s">
        <v>763</v>
      </c>
      <c r="C242" s="27" t="s">
        <v>764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теплоснабжающих организаций за 2011 год</dc:title>
  <dc:subject>Мониторинг инвестиций</dc:subject>
  <dc:creator>--</dc:creator>
  <cp:keywords/>
  <dc:description/>
  <cp:lastModifiedBy>User</cp:lastModifiedBy>
  <cp:lastPrinted>2012-04-13T06:55:57Z</cp:lastPrinted>
  <dcterms:created xsi:type="dcterms:W3CDTF">2004-05-21T07:18:45Z</dcterms:created>
  <dcterms:modified xsi:type="dcterms:W3CDTF">2012-04-16T00:57:51Z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INV.WARM.QV.2011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</vt:lpwstr>
  </property>
  <property fmtid="{D5CDD505-2E9C-101B-9397-08002B2CF9AE}" pid="668" name="CurrentVersion">
    <vt:lpwstr>2.0</vt:lpwstr>
  </property>
  <property fmtid="{D5CDD505-2E9C-101B-9397-08002B2CF9AE}" pid="669" name="XMLTempFilePath">
    <vt:lpwstr/>
  </property>
</Properties>
</file>