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октябрь 201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<sst xmlns="http://schemas.openxmlformats.org/spreadsheetml/2006/main" count="46" uniqueCount="22">
  <si>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</si>
  <si>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</si>
  <si>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</si>
  <si>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</si>
  <si>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</si>
  <si>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</si>
  <si>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</si>
  <si>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</si>
  <si>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</si>
  <si>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</si>
  <si>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</si>
  <si>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</si>
  <si>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</si>
  <si>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</si>
  <si>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</si>
  <si>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</si>
  <si>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</si>
  <si>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</si>
  <si>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</si>
  <si>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</si>
  <si>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"Усинское энергоуправление"</t>
  </si>
  <si>
    <t>ОКТЯБРЬ 2011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</si>
</sst>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3" fontId="1" fillId="0" borderId="33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46" sqref="J45:J46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19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0" t="s">
        <v>21</v>
      </c>
      <c r="C4" s="110"/>
      <c r="D4" s="110"/>
      <c r="E4" s="110"/>
      <c r="F4" s="110"/>
      <c r="G4" s="110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2" t="s">
        <v>5</v>
      </c>
      <c r="B5" s="111" t="s">
        <v>0</v>
      </c>
      <c r="C5" s="101" t="s">
        <v>6</v>
      </c>
      <c r="D5" s="101"/>
      <c r="E5" s="101"/>
      <c r="F5" s="101"/>
      <c r="G5" s="114" t="s">
        <v>8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6"/>
    </row>
    <row r="6" spans="1:30" ht="78.75" customHeight="1" thickBot="1">
      <c r="A6" s="103"/>
      <c r="B6" s="112"/>
      <c r="C6" s="8"/>
      <c r="D6" s="8"/>
      <c r="E6" s="8"/>
      <c r="F6" s="8"/>
      <c r="G6" s="105" t="s">
        <v>20</v>
      </c>
      <c r="H6" s="106"/>
      <c r="I6" s="107"/>
      <c r="J6" s="117" t="s">
        <v>9</v>
      </c>
      <c r="K6" s="108"/>
      <c r="L6" s="109"/>
      <c r="M6" s="98" t="s">
        <v>7</v>
      </c>
      <c r="N6" s="99"/>
      <c r="O6" s="99"/>
      <c r="P6" s="100"/>
      <c r="Q6" s="108" t="s">
        <v>10</v>
      </c>
      <c r="R6" s="108"/>
      <c r="S6" s="109"/>
      <c r="T6" s="95" t="s">
        <v>15</v>
      </c>
      <c r="U6" s="96"/>
      <c r="V6" s="97"/>
      <c r="W6" s="98" t="s">
        <v>12</v>
      </c>
      <c r="X6" s="99"/>
      <c r="Y6" s="100"/>
      <c r="Z6" s="98" t="s">
        <v>16</v>
      </c>
      <c r="AA6" s="99"/>
      <c r="AB6" s="100"/>
      <c r="AC6" s="118" t="s">
        <v>17</v>
      </c>
      <c r="AD6" s="119"/>
    </row>
    <row r="7" spans="1:30" ht="13.5" customHeight="1" thickBot="1">
      <c r="A7" s="104"/>
      <c r="B7" s="113"/>
      <c r="C7" s="68" t="s">
        <v>2</v>
      </c>
      <c r="D7" s="68" t="s">
        <v>3</v>
      </c>
      <c r="E7" s="67" t="s">
        <v>4</v>
      </c>
      <c r="F7" s="76" t="s">
        <v>11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11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11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13</v>
      </c>
      <c r="C10" s="65">
        <v>39485708</v>
      </c>
      <c r="D10" s="65">
        <v>22826860</v>
      </c>
      <c r="E10" s="81">
        <v>14916736</v>
      </c>
      <c r="F10" s="66">
        <v>560</v>
      </c>
      <c r="G10" s="41">
        <v>36712532</v>
      </c>
      <c r="H10" s="29">
        <v>22423040</v>
      </c>
      <c r="I10" s="42">
        <v>14298291</v>
      </c>
      <c r="J10" s="41">
        <v>2773176</v>
      </c>
      <c r="K10" s="29">
        <v>7620</v>
      </c>
      <c r="L10" s="42">
        <v>0</v>
      </c>
      <c r="M10" s="41">
        <v>0</v>
      </c>
      <c r="N10" s="29">
        <v>0</v>
      </c>
      <c r="O10" s="29">
        <v>284848</v>
      </c>
      <c r="P10" s="42">
        <v>0</v>
      </c>
      <c r="Q10" s="41">
        <v>0</v>
      </c>
      <c r="R10" s="29">
        <v>396200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47961</v>
      </c>
      <c r="AC10" s="41">
        <v>285636</v>
      </c>
      <c r="AD10" s="42">
        <v>560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14</v>
      </c>
      <c r="C12" s="65">
        <v>3496306</v>
      </c>
      <c r="D12" s="65">
        <v>23628</v>
      </c>
      <c r="E12" s="81">
        <v>645535</v>
      </c>
      <c r="F12" s="66">
        <v>0</v>
      </c>
      <c r="G12" s="41">
        <v>3491697</v>
      </c>
      <c r="H12" s="29">
        <v>23628</v>
      </c>
      <c r="I12" s="42">
        <v>606062</v>
      </c>
      <c r="J12" s="60">
        <v>4609</v>
      </c>
      <c r="K12" s="29">
        <v>0</v>
      </c>
      <c r="L12" s="62">
        <v>0</v>
      </c>
      <c r="M12" s="41">
        <v>0</v>
      </c>
      <c r="N12" s="29">
        <v>0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0</v>
      </c>
      <c r="W12" s="90">
        <v>0</v>
      </c>
      <c r="X12" s="91">
        <v>0</v>
      </c>
      <c r="Y12" s="92">
        <v>39473</v>
      </c>
      <c r="Z12" s="90">
        <v>0</v>
      </c>
      <c r="AA12" s="91">
        <v>0</v>
      </c>
      <c r="AB12" s="92">
        <v>0</v>
      </c>
      <c r="AC12" s="90">
        <v>0</v>
      </c>
      <c r="AD12" s="92">
        <v>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42982014</v>
      </c>
      <c r="D14" s="65">
        <f aca="true" t="shared" si="0" ref="D14:AD14">D12+D10</f>
        <v>22850488</v>
      </c>
      <c r="E14" s="81">
        <f t="shared" si="0"/>
        <v>15562271</v>
      </c>
      <c r="F14" s="66">
        <f t="shared" si="0"/>
        <v>560</v>
      </c>
      <c r="G14" s="41">
        <f t="shared" si="0"/>
        <v>40204229</v>
      </c>
      <c r="H14" s="29">
        <f t="shared" si="0"/>
        <v>22446668</v>
      </c>
      <c r="I14" s="42">
        <f t="shared" si="0"/>
        <v>14904353</v>
      </c>
      <c r="J14" s="60">
        <f t="shared" si="0"/>
        <v>2777785</v>
      </c>
      <c r="K14" s="29">
        <f t="shared" si="0"/>
        <v>7620</v>
      </c>
      <c r="L14" s="62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284848</v>
      </c>
      <c r="P14" s="42">
        <f t="shared" si="0"/>
        <v>0</v>
      </c>
      <c r="Q14" s="60">
        <f t="shared" si="0"/>
        <v>0</v>
      </c>
      <c r="R14" s="29">
        <f t="shared" si="0"/>
        <v>396200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0</v>
      </c>
      <c r="W14" s="90">
        <f t="shared" si="0"/>
        <v>0</v>
      </c>
      <c r="X14" s="91">
        <f t="shared" si="0"/>
        <v>0</v>
      </c>
      <c r="Y14" s="92">
        <f t="shared" si="0"/>
        <v>39473</v>
      </c>
      <c r="Z14" s="90">
        <f t="shared" si="0"/>
        <v>0</v>
      </c>
      <c r="AA14" s="91">
        <f t="shared" si="0"/>
        <v>0</v>
      </c>
      <c r="AB14" s="92">
        <f t="shared" si="0"/>
        <v>47961</v>
      </c>
      <c r="AC14" s="90">
        <f t="shared" si="0"/>
        <v>285636</v>
      </c>
      <c r="AD14" s="92">
        <f t="shared" si="0"/>
        <v>560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18</v>
      </c>
      <c r="C16" s="101"/>
      <c r="D16" s="101"/>
      <c r="E16" s="101"/>
      <c r="F16" s="101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64308</v>
      </c>
      <c r="D18" s="65">
        <f>H18+K18+N18+R18+U18+X18+AA18</f>
        <v>35029</v>
      </c>
      <c r="E18" s="65">
        <f>I18+L18+O18+S18+V18+Y18+AB18+AC18</f>
        <v>30227</v>
      </c>
      <c r="F18" s="65">
        <v>1</v>
      </c>
      <c r="G18" s="41">
        <f>53934+4846</f>
        <v>58780</v>
      </c>
      <c r="H18" s="29">
        <f>33540+51</f>
        <v>33591</v>
      </c>
      <c r="I18" s="42">
        <f>28155+1027</f>
        <v>29182</v>
      </c>
      <c r="J18" s="41">
        <f>5509+19</f>
        <v>5528</v>
      </c>
      <c r="K18" s="29">
        <v>38</v>
      </c>
      <c r="L18" s="42">
        <v>0</v>
      </c>
      <c r="M18" s="41">
        <v>0</v>
      </c>
      <c r="N18" s="29">
        <v>0</v>
      </c>
      <c r="O18" s="29">
        <v>400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0</v>
      </c>
      <c r="W18" s="41">
        <v>0</v>
      </c>
      <c r="X18" s="29">
        <v>0</v>
      </c>
      <c r="Y18" s="120">
        <v>75</v>
      </c>
      <c r="Z18" s="41">
        <v>0</v>
      </c>
      <c r="AA18" s="29">
        <v>0</v>
      </c>
      <c r="AB18" s="42">
        <v>70</v>
      </c>
      <c r="AC18" s="41">
        <v>500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4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  <mergeCell ref="A5:A7"/>
    <mergeCell ref="G6:I6"/>
    <mergeCell ref="Q6:S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2011-12-06T02:15:22Z</dcterms:modified>
  <cp:category/>
  <cp:version/>
  <cp:contentType/>
  <cp:contentStatus/>
</cp:coreProperties>
</file>